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BB3FF243-D474-4466-957F-E1B30C303432}" xr6:coauthVersionLast="47" xr6:coauthVersionMax="47" xr10:uidLastSave="{00000000-0000-0000-0000-000000000000}"/>
  <bookViews>
    <workbookView xWindow="-108" yWindow="-108" windowWidth="23256" windowHeight="12456" xr2:uid="{2E42A986-D905-4E19-90FA-DE108C24153F}"/>
  </bookViews>
  <sheets>
    <sheet name="Design Review BOM" sheetId="1" r:id="rId1"/>
    <sheet name="Fasteners" sheetId="3" r:id="rId2"/>
  </sheets>
  <externalReferences>
    <externalReference r:id="rId3"/>
  </externalReferences>
  <definedNames>
    <definedName name="_xlnm._FilterDatabase" localSheetId="0" hidden="1">'Design Review BOM'!$A$66:$E$66</definedName>
    <definedName name="_xlnm._FilterDatabase" localSheetId="1" hidden="1">Fasteners!$A$1:$C$66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" i="3" l="1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C45" i="3"/>
  <c r="C46" i="3" s="1"/>
  <c r="E46" i="3" s="1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45" i="3" l="1"/>
</calcChain>
</file>

<file path=xl/sharedStrings.xml><?xml version="1.0" encoding="utf-8"?>
<sst xmlns="http://schemas.openxmlformats.org/spreadsheetml/2006/main" count="488" uniqueCount="164">
  <si>
    <t>Category</t>
  </si>
  <si>
    <t>Part</t>
  </si>
  <si>
    <t>Additional Specs or Notes</t>
  </si>
  <si>
    <t>Website for Specific Parts</t>
  </si>
  <si>
    <t>Needed Quantity/Size</t>
  </si>
  <si>
    <t>Electrical</t>
  </si>
  <si>
    <t>Arduino Uno</t>
  </si>
  <si>
    <t>CNC Shield for Arduino</t>
  </si>
  <si>
    <t>Includes 3 drivers, E-Stop pins</t>
  </si>
  <si>
    <t>Mech Endstop V1.2 with Cable</t>
  </si>
  <si>
    <t>E-Stop</t>
  </si>
  <si>
    <t>Twist release, terminal blocks, NO</t>
  </si>
  <si>
    <t>Power Supply</t>
  </si>
  <si>
    <t>AC input, 24VDC, ~15A, 50/60Hz</t>
  </si>
  <si>
    <t>Power Inlet</t>
  </si>
  <si>
    <t>250V, 15A</t>
  </si>
  <si>
    <t>Raspberry Pi</t>
  </si>
  <si>
    <t>Pi 5, RAM 2GB</t>
  </si>
  <si>
    <t>SD Card for Raspberry Pi</t>
  </si>
  <si>
    <t>Class 10, 32GB or more</t>
  </si>
  <si>
    <t>Stepper Motor</t>
  </si>
  <si>
    <t>NEMA 17, 1.8deg, 1A</t>
  </si>
  <si>
    <t>Stepper Motor Cables</t>
  </si>
  <si>
    <t>4 Pin, &lt; 60cm long</t>
  </si>
  <si>
    <t>Ethernet Cable</t>
  </si>
  <si>
    <t>&gt; 50 cm long</t>
  </si>
  <si>
    <t>Optional</t>
  </si>
  <si>
    <t>micro HDMI Cable</t>
  </si>
  <si>
    <t>&gt; 50cm long</t>
  </si>
  <si>
    <t>USB C Cable</t>
  </si>
  <si>
    <t>&gt;40cm long</t>
  </si>
  <si>
    <t>USB-A to USB-B Cable</t>
  </si>
  <si>
    <t>12 AWG Silicone Copper  Wires</t>
  </si>
  <si>
    <t>&gt;100 cm</t>
  </si>
  <si>
    <t>Ring Terminal Connectors</t>
  </si>
  <si>
    <t>Spade Terminal Connectors</t>
  </si>
  <si>
    <t>Mechanical</t>
  </si>
  <si>
    <t>Ball screw and nut</t>
  </si>
  <si>
    <t>150 mm long, M8, 2mm per turn</t>
  </si>
  <si>
    <t>https://www.mcmaster.com/6624k67/</t>
  </si>
  <si>
    <t>Lubricant</t>
  </si>
  <si>
    <t>PTFE Dry lubricant or Superlube</t>
  </si>
  <si>
    <t>Timing Belt</t>
  </si>
  <si>
    <t>GT2, 6mm</t>
  </si>
  <si>
    <t>&gt;2 m</t>
  </si>
  <si>
    <t>Belt Pulley Toothed</t>
  </si>
  <si>
    <t>GT2, 5mm bore, 6mm, toothed</t>
  </si>
  <si>
    <t>Pulley Idler Toothed</t>
  </si>
  <si>
    <t>GT2, 5mm bore, 6mm, toothed idler</t>
  </si>
  <si>
    <t>Bearings</t>
  </si>
  <si>
    <t>F695-2RS, 5x13x4mm, flanged</t>
  </si>
  <si>
    <t>Breadboard stage</t>
  </si>
  <si>
    <t>150x150x13mm</t>
  </si>
  <si>
    <t>https://www.aliexpress.com/item/1005006895797933.html?spm=a2g0o.productlist.main.13.38537Fk17Fk1YM&amp;algo_pvid=284e6e19-31f7-4ceb-8cce-abef0682f1cb&amp;algo_exp_id=284e6e19-31f7-4ceb-8cce-abef0682f1cb-6&amp;pdp_npi=4%40dis%21CAD%2190.58%2176.99%21%21%2162.61%2153.22%21%402101c80017326288870044274e047d%2112000038646171794%21sea%21CA%216210644323%21ABX&amp;curPageLogUid=qSWfg5B0oj7o&amp;utparam-url=scene%3Asearch%7Cquery_from%3A</t>
  </si>
  <si>
    <t>Mounting plate for stage</t>
  </si>
  <si>
    <t>150x185mm, thickness 4-5mm. See engineering drawing.</t>
  </si>
  <si>
    <t>Metal plate (camera carriage)</t>
  </si>
  <si>
    <t>105x80x5mm. See engineering drawing</t>
  </si>
  <si>
    <t>Coupler (motor to balls screw)</t>
  </si>
  <si>
    <t>5mm to 8mm</t>
  </si>
  <si>
    <t>PLA, PLA +, ABS</t>
  </si>
  <si>
    <t>2 Spools (~2kg)</t>
  </si>
  <si>
    <t>Linear rails X</t>
  </si>
  <si>
    <t>MGN12H 300mm</t>
  </si>
  <si>
    <t>Linear rails Y</t>
  </si>
  <si>
    <t>MGN9H 350mm</t>
  </si>
  <si>
    <t>Linear Rails Z</t>
  </si>
  <si>
    <t>MGN9H 200mm</t>
  </si>
  <si>
    <t>Spacers and Knobs for Stage</t>
  </si>
  <si>
    <t>Package of 4 spacers, M4 fastener, and knobs. Typically used for 3D printers</t>
  </si>
  <si>
    <t>2020 V-Slot Aluminum Extrusion</t>
  </si>
  <si>
    <r>
      <rPr>
        <b/>
        <sz val="11"/>
        <color theme="1"/>
        <rFont val="Aptos Narrow"/>
        <family val="2"/>
        <scheme val="minor"/>
      </rPr>
      <t>7m total</t>
    </r>
    <r>
      <rPr>
        <sz val="11"/>
        <color theme="1"/>
        <rFont val="Aptos Narrow"/>
        <family val="2"/>
        <scheme val="minor"/>
      </rPr>
      <t xml:space="preserve">
370mm x 11
465mm x4
395mm x1
330mm x1
255mm x1</t>
    </r>
  </si>
  <si>
    <t>Leveling Feet</t>
  </si>
  <si>
    <t>Adjustable height, max M6 screws, dampening</t>
  </si>
  <si>
    <t>https://www.mcmaster.com/5537T982/</t>
  </si>
  <si>
    <t>Bubble gage</t>
  </si>
  <si>
    <t>Optical</t>
  </si>
  <si>
    <t>Camera</t>
  </si>
  <si>
    <t>Raspberry Pi HQ Camera CS 12.3 MP</t>
  </si>
  <si>
    <t>https://www.pishop.ca/product/raspberry-pi-hq-camera-cs/</t>
  </si>
  <si>
    <t>Lens</t>
  </si>
  <si>
    <t>100X Industrial Microscope Lens, C/CS-Mount, 0.12X ~ 1.8X</t>
  </si>
  <si>
    <t>https://www.pishop.ca/product/100x-industrial-microscope-lens-c-cs-mount-compatible-with-raspberry-pi-hq-camera-cs/</t>
  </si>
  <si>
    <t>Ring Light</t>
  </si>
  <si>
    <t xml:space="preserve">62.5mm inside, 92.5mm outside diameter. </t>
  </si>
  <si>
    <t>Vision Scientific VMLIFR-09X Adjustable 144 LED Ring Light (Black) : Amazon.ca: Electronics</t>
  </si>
  <si>
    <t>Tools</t>
  </si>
  <si>
    <t>Metric Allen Keys</t>
  </si>
  <si>
    <t>Wire Cutter</t>
  </si>
  <si>
    <t>Crimping Tool</t>
  </si>
  <si>
    <t>Soldering Iron</t>
  </si>
  <si>
    <t>3D Printed</t>
  </si>
  <si>
    <t>Enclosure Base V2.1</t>
  </si>
  <si>
    <t>Enclosure Cover Front</t>
  </si>
  <si>
    <t>Enclosure Cover Upper</t>
  </si>
  <si>
    <t>Belt Adapter</t>
  </si>
  <si>
    <t>Idler Mount B</t>
  </si>
  <si>
    <t>Idler Mount A</t>
  </si>
  <si>
    <t>Limit switch mount</t>
  </si>
  <si>
    <t>XY Motor mount normal</t>
  </si>
  <si>
    <t>XY Motor mount mirrored</t>
  </si>
  <si>
    <t>Z carrigae normal</t>
  </si>
  <si>
    <t>Z carriage mirrored</t>
  </si>
  <si>
    <t>Ball Screw Bracket</t>
  </si>
  <si>
    <t>Z Motor bracket</t>
  </si>
  <si>
    <t>Left Y carriage top</t>
  </si>
  <si>
    <t>Left Y carriage bottom</t>
  </si>
  <si>
    <t>Right Y carriage top</t>
  </si>
  <si>
    <t>Right Y carriage bottom</t>
  </si>
  <si>
    <t>X Limit Switch Mount</t>
  </si>
  <si>
    <t>MGN9 Linear Rail Jig</t>
  </si>
  <si>
    <t>https://www.thingiverse.com/thing:5903898/files</t>
  </si>
  <si>
    <t>MGN12 Linear Rail Jig</t>
  </si>
  <si>
    <t>T-bracket</t>
  </si>
  <si>
    <t>https://www.thingiverse.com/thing:2503622/files</t>
  </si>
  <si>
    <t>Top corner bracket</t>
  </si>
  <si>
    <t>https://www.thingiverse.com/thing:2655498</t>
  </si>
  <si>
    <t>Belt tensioner</t>
  </si>
  <si>
    <t>Ball Screw Knob</t>
  </si>
  <si>
    <t>https://www.thingiverse.com/thing:3014508/files</t>
  </si>
  <si>
    <t>Fastener</t>
  </si>
  <si>
    <t>BHCP or SHCP 1/4-20 x 1/2"</t>
  </si>
  <si>
    <t>1/4" Washer</t>
  </si>
  <si>
    <t>FHCP M2.5x16</t>
  </si>
  <si>
    <t>BHCP or SCHP M3x12</t>
  </si>
  <si>
    <t>BHCP or SHCP M3x12</t>
  </si>
  <si>
    <t>BHCP or SHCP M3x30</t>
  </si>
  <si>
    <t>BHCP or SHCP M3x4</t>
  </si>
  <si>
    <t>SHCP M3x8</t>
  </si>
  <si>
    <t>BHCP or SHCP M3x8</t>
  </si>
  <si>
    <t>BHCP or SHCP M4x14</t>
  </si>
  <si>
    <t>BHCP M5x10</t>
  </si>
  <si>
    <t>SHCP M5x40</t>
  </si>
  <si>
    <t>BHCP or SCHP M5x40</t>
  </si>
  <si>
    <t>BHCP or SHCP M5x45</t>
  </si>
  <si>
    <t>M2.5 Hex Nut</t>
  </si>
  <si>
    <t>M3 Drop T-nut</t>
  </si>
  <si>
    <t>M3 Hex Nut</t>
  </si>
  <si>
    <t>M4 Hex Nut</t>
  </si>
  <si>
    <t>M5 Drop T-Nut</t>
  </si>
  <si>
    <t>M5 Hex Nut</t>
  </si>
  <si>
    <t>M5 Washers</t>
  </si>
  <si>
    <t>2020 Corner Bracket</t>
  </si>
  <si>
    <t>Quantity per Part</t>
  </si>
  <si>
    <t># Parts</t>
  </si>
  <si>
    <t>Total</t>
  </si>
  <si>
    <t>Row Labels</t>
  </si>
  <si>
    <t>Sum of Total</t>
  </si>
  <si>
    <t>Sum of Quantity per Part</t>
  </si>
  <si>
    <t>Top Corner Bracket</t>
  </si>
  <si>
    <t>T-Bracket</t>
  </si>
  <si>
    <t>Belt Tensioner</t>
  </si>
  <si>
    <t>XY Motor Mount</t>
  </si>
  <si>
    <t>Z Carriage</t>
  </si>
  <si>
    <t>Enclosure Base</t>
  </si>
  <si>
    <t>Z Motor Bracket</t>
  </si>
  <si>
    <t>Frame</t>
  </si>
  <si>
    <t>(blank)</t>
  </si>
  <si>
    <t>Grand Total</t>
  </si>
  <si>
    <t>Left Y Carriage</t>
  </si>
  <si>
    <t>Linear Rail X</t>
  </si>
  <si>
    <t>Linear Rail Y</t>
  </si>
  <si>
    <t>Linear Rail Z</t>
  </si>
  <si>
    <t>Right Y Carriage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</si>
</sst>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bcca.sharepoint.com/teams/ubcst-gr-MANU430SelfDrivingMaterialsCharacterization/Shared%20Documents/General/Client%20Material/Purchasing/BOM.xlsx" TargetMode="External"/><Relationship Id="rId1" Type="http://schemas.openxmlformats.org/officeDocument/2006/relationships/externalLinkPath" Target="https://ubcca.sharepoint.com/teams/ubcst-gr-MANU430SelfDrivingMaterialsCharacterization/Shared%20Documents/General/Client%20Material/Purchasing/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mium"/>
      <sheetName val="Economic"/>
      <sheetName val="RAG"/>
      <sheetName val="Budget Tracker"/>
      <sheetName val="Design Review BOM"/>
      <sheetName val="Fasteners"/>
      <sheetName val="Premium (Additional Parts)"/>
      <sheetName val="Removed"/>
      <sheetName val="Scrapped"/>
      <sheetName val="Reference"/>
      <sheetName val="Proposal Formatting Area"/>
    </sheetNames>
    <sheetDataSet>
      <sheetData sheetId="0"/>
      <sheetData sheetId="1"/>
      <sheetData sheetId="2"/>
      <sheetData sheetId="3"/>
      <sheetData sheetId="4"/>
      <sheetData sheetId="5">
        <row r="2">
          <cell r="G2" t="str">
            <v>1/4" Washer</v>
          </cell>
          <cell r="H2">
            <v>2</v>
          </cell>
        </row>
        <row r="3">
          <cell r="G3" t="str">
            <v>2020 Corner Bracket</v>
          </cell>
          <cell r="H3">
            <v>34</v>
          </cell>
        </row>
        <row r="4">
          <cell r="G4" t="str">
            <v>BHCP M5x10</v>
          </cell>
          <cell r="H4">
            <v>163</v>
          </cell>
        </row>
        <row r="5">
          <cell r="G5" t="str">
            <v>BHCP or SCHP M3x12</v>
          </cell>
          <cell r="H5">
            <v>2</v>
          </cell>
        </row>
        <row r="6">
          <cell r="G6" t="str">
            <v>BHCP or SCHP M5x40</v>
          </cell>
          <cell r="H6">
            <v>2</v>
          </cell>
        </row>
        <row r="7">
          <cell r="G7" t="str">
            <v>BHCP or SHCP 1/4-20 x 1/2"</v>
          </cell>
          <cell r="H7">
            <v>1</v>
          </cell>
        </row>
        <row r="8">
          <cell r="G8" t="str">
            <v>BHCP or SHCP M3x12</v>
          </cell>
          <cell r="H8">
            <v>24</v>
          </cell>
        </row>
        <row r="9">
          <cell r="G9" t="str">
            <v>BHCP or SHCP M3x30</v>
          </cell>
          <cell r="H9">
            <v>4</v>
          </cell>
        </row>
        <row r="10">
          <cell r="G10" t="str">
            <v>BHCP or SHCP M3x4</v>
          </cell>
          <cell r="H10">
            <v>4</v>
          </cell>
        </row>
        <row r="11">
          <cell r="G11" t="str">
            <v>BHCP or SHCP M3x8</v>
          </cell>
          <cell r="H11">
            <v>12</v>
          </cell>
        </row>
        <row r="12">
          <cell r="G12" t="str">
            <v>BHCP or SHCP M4x14</v>
          </cell>
          <cell r="H12">
            <v>2</v>
          </cell>
        </row>
        <row r="13">
          <cell r="G13" t="str">
            <v>BHCP or SHCP M5x45</v>
          </cell>
          <cell r="H13">
            <v>1</v>
          </cell>
        </row>
        <row r="14">
          <cell r="G14" t="str">
            <v>FHCP M2.5x16</v>
          </cell>
          <cell r="H14">
            <v>4</v>
          </cell>
        </row>
        <row r="15">
          <cell r="G15" t="str">
            <v>M2.5 Hex Nut</v>
          </cell>
          <cell r="H15">
            <v>4</v>
          </cell>
        </row>
        <row r="16">
          <cell r="G16" t="str">
            <v>M3 Drop T-nut</v>
          </cell>
          <cell r="H16">
            <v>34</v>
          </cell>
        </row>
        <row r="17">
          <cell r="G17" t="str">
            <v>M3 Hex Nut</v>
          </cell>
          <cell r="H17">
            <v>10</v>
          </cell>
        </row>
        <row r="18">
          <cell r="G18" t="str">
            <v>M4 Hex Nut</v>
          </cell>
          <cell r="H18">
            <v>2</v>
          </cell>
        </row>
        <row r="19">
          <cell r="G19" t="str">
            <v>M5 Drop T-Nut</v>
          </cell>
          <cell r="H19">
            <v>163</v>
          </cell>
        </row>
        <row r="20">
          <cell r="G20" t="str">
            <v>M5 Hex Nut</v>
          </cell>
          <cell r="H20">
            <v>12</v>
          </cell>
        </row>
        <row r="21">
          <cell r="G21" t="str">
            <v>M5 Washers</v>
          </cell>
          <cell r="H21">
            <v>74</v>
          </cell>
        </row>
        <row r="22">
          <cell r="G22" t="str">
            <v>SHCP M3x8</v>
          </cell>
          <cell r="H22">
            <v>34</v>
          </cell>
        </row>
        <row r="23">
          <cell r="G23" t="str">
            <v>SHCP M5x40</v>
          </cell>
          <cell r="H23">
            <v>8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bcca.sharepoint.com/teams/ubcst-gr-MANU430SelfDrivingMaterialsCharacterization/Shared%20Documents/General/Client%20Material/Purchasing/BOM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 Wong" refreshedDate="45712.04401701389" createdVersion="8" refreshedVersion="8" minRefreshableVersion="3" recordCount="80" xr:uid="{F42F1A1B-3B35-4529-8AE9-7453B6F0A255}">
  <cacheSource type="worksheet">
    <worksheetSource ref="A1:E1048576" sheet="Fasteners" r:id="rId2"/>
  </cacheSource>
  <cacheFields count="5">
    <cacheField name="Part" numFmtId="0">
      <sharedItems containsBlank="1" count="20">
        <s v="Mounting plate for stage"/>
        <s v="Top Corner Bracket"/>
        <s v="T-Bracket"/>
        <s v="XY Motor Mount"/>
        <s v="Z Carriage"/>
        <s v="Z Motor Bracket"/>
        <s v="Idler Mount B"/>
        <s v="Idler Mount A"/>
        <s v="Belt Tensioner"/>
        <s v="Ball Screw Bracket"/>
        <s v="Enclosure Cover Upper"/>
        <s v="Enclosure Base"/>
        <s v="Frame"/>
        <s v="Left Y Carriage"/>
        <s v="Right Y Carriage"/>
        <s v="Linear Rail Z"/>
        <s v="Linear Rail X"/>
        <s v="Linear Rail Y"/>
        <s v="X Limit Switch Mount"/>
        <m/>
      </sharedItems>
    </cacheField>
    <cacheField name="Fastener" numFmtId="0">
      <sharedItems containsBlank="1" count="24">
        <s v="BHCP M5x10"/>
        <s v="M5 Washers"/>
        <s v="M5 Drop T-Nut"/>
        <s v="BHCP or SHCP M3x8"/>
        <s v="BHCP or SHCP M3x12"/>
        <s v="M3 Hex Nut"/>
        <s v="M5 Hex Nut"/>
        <s v="BHCP or SCHP M5x40"/>
        <s v="BHCP or SCHP M3x12"/>
        <s v="BHCP or SHCP M5x45"/>
        <s v="BHCP or SHCP M4x14"/>
        <s v="M4 Hex Nut"/>
        <s v="FHCP M2.5x16"/>
        <s v="M2.5 Hex Nut"/>
        <s v="BHCP or SHCP 1/4-20 x 1/2&quot;"/>
        <s v="1/4&quot; Washer"/>
        <s v="BHCP or SHCP M3x4"/>
        <s v="2020 Corner Bracket"/>
        <s v="BHCP or SHCP M3x30"/>
        <s v="SHCP M5x40"/>
        <s v="SHCP M3x8"/>
        <s v="M3 Drop T-nut"/>
        <m/>
        <s v="TBD" u="1"/>
      </sharedItems>
    </cacheField>
    <cacheField name="Quantity per Part" numFmtId="0">
      <sharedItems containsString="0" containsBlank="1" containsNumber="1" containsInteger="1" minValue="1" maxValue="68"/>
    </cacheField>
    <cacheField name="# Parts" numFmtId="0">
      <sharedItems containsString="0" containsBlank="1" containsNumber="1" containsInteger="1" minValue="1" maxValue="4"/>
    </cacheField>
    <cacheField name="Total" numFmtId="0">
      <sharedItems containsString="0" containsBlank="1" containsNumber="1" containsInteger="1" minValue="1" maxValue="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n v="6"/>
    <n v="1"/>
    <n v="6"/>
  </r>
  <r>
    <x v="0"/>
    <x v="1"/>
    <n v="6"/>
    <n v="1"/>
    <n v="6"/>
  </r>
  <r>
    <x v="0"/>
    <x v="2"/>
    <n v="6"/>
    <n v="1"/>
    <n v="6"/>
  </r>
  <r>
    <x v="1"/>
    <x v="0"/>
    <n v="9"/>
    <n v="4"/>
    <n v="36"/>
  </r>
  <r>
    <x v="1"/>
    <x v="2"/>
    <n v="9"/>
    <n v="4"/>
    <n v="36"/>
  </r>
  <r>
    <x v="2"/>
    <x v="0"/>
    <n v="5"/>
    <n v="4"/>
    <n v="20"/>
  </r>
  <r>
    <x v="2"/>
    <x v="2"/>
    <n v="5"/>
    <n v="4"/>
    <n v="20"/>
  </r>
  <r>
    <x v="3"/>
    <x v="0"/>
    <n v="3"/>
    <n v="2"/>
    <n v="6"/>
  </r>
  <r>
    <x v="3"/>
    <x v="2"/>
    <n v="3"/>
    <n v="2"/>
    <n v="6"/>
  </r>
  <r>
    <x v="3"/>
    <x v="3"/>
    <n v="4"/>
    <n v="2"/>
    <n v="8"/>
  </r>
  <r>
    <x v="4"/>
    <x v="4"/>
    <n v="4"/>
    <n v="2"/>
    <n v="8"/>
  </r>
  <r>
    <x v="4"/>
    <x v="0"/>
    <n v="2"/>
    <n v="2"/>
    <n v="4"/>
  </r>
  <r>
    <x v="4"/>
    <x v="2"/>
    <n v="2"/>
    <n v="2"/>
    <n v="4"/>
  </r>
  <r>
    <x v="5"/>
    <x v="0"/>
    <n v="4"/>
    <n v="1"/>
    <n v="4"/>
  </r>
  <r>
    <x v="5"/>
    <x v="2"/>
    <n v="4"/>
    <n v="1"/>
    <n v="4"/>
  </r>
  <r>
    <x v="5"/>
    <x v="4"/>
    <n v="6"/>
    <n v="1"/>
    <n v="6"/>
  </r>
  <r>
    <x v="5"/>
    <x v="5"/>
    <n v="2"/>
    <n v="1"/>
    <n v="2"/>
  </r>
  <r>
    <x v="6"/>
    <x v="0"/>
    <n v="2"/>
    <n v="1"/>
    <n v="2"/>
  </r>
  <r>
    <x v="6"/>
    <x v="2"/>
    <n v="2"/>
    <n v="1"/>
    <n v="2"/>
  </r>
  <r>
    <x v="6"/>
    <x v="6"/>
    <n v="1"/>
    <n v="1"/>
    <n v="1"/>
  </r>
  <r>
    <x v="6"/>
    <x v="7"/>
    <n v="1"/>
    <n v="1"/>
    <n v="1"/>
  </r>
  <r>
    <x v="7"/>
    <x v="0"/>
    <n v="2"/>
    <n v="1"/>
    <n v="2"/>
  </r>
  <r>
    <x v="7"/>
    <x v="2"/>
    <n v="2"/>
    <n v="1"/>
    <n v="2"/>
  </r>
  <r>
    <x v="7"/>
    <x v="6"/>
    <n v="1"/>
    <n v="1"/>
    <n v="1"/>
  </r>
  <r>
    <x v="7"/>
    <x v="7"/>
    <n v="1"/>
    <n v="1"/>
    <n v="1"/>
  </r>
  <r>
    <x v="7"/>
    <x v="8"/>
    <n v="2"/>
    <n v="1"/>
    <n v="2"/>
  </r>
  <r>
    <x v="7"/>
    <x v="5"/>
    <n v="2"/>
    <n v="1"/>
    <n v="2"/>
  </r>
  <r>
    <x v="8"/>
    <x v="0"/>
    <n v="1"/>
    <n v="1"/>
    <n v="1"/>
  </r>
  <r>
    <x v="8"/>
    <x v="2"/>
    <n v="1"/>
    <n v="1"/>
    <n v="1"/>
  </r>
  <r>
    <x v="8"/>
    <x v="6"/>
    <n v="2"/>
    <n v="1"/>
    <n v="2"/>
  </r>
  <r>
    <x v="8"/>
    <x v="9"/>
    <n v="1"/>
    <n v="1"/>
    <n v="1"/>
  </r>
  <r>
    <x v="9"/>
    <x v="0"/>
    <n v="6"/>
    <n v="1"/>
    <n v="6"/>
  </r>
  <r>
    <x v="9"/>
    <x v="2"/>
    <n v="6"/>
    <n v="1"/>
    <n v="6"/>
  </r>
  <r>
    <x v="9"/>
    <x v="10"/>
    <n v="2"/>
    <n v="1"/>
    <n v="2"/>
  </r>
  <r>
    <x v="9"/>
    <x v="11"/>
    <n v="2"/>
    <n v="1"/>
    <n v="2"/>
  </r>
  <r>
    <x v="9"/>
    <x v="4"/>
    <n v="4"/>
    <n v="1"/>
    <n v="4"/>
  </r>
  <r>
    <x v="10"/>
    <x v="12"/>
    <n v="4"/>
    <n v="1"/>
    <n v="4"/>
  </r>
  <r>
    <x v="10"/>
    <x v="13"/>
    <n v="4"/>
    <n v="1"/>
    <n v="4"/>
  </r>
  <r>
    <x v="11"/>
    <x v="14"/>
    <n v="1"/>
    <n v="1"/>
    <n v="1"/>
  </r>
  <r>
    <x v="11"/>
    <x v="15"/>
    <n v="2"/>
    <n v="1"/>
    <n v="2"/>
  </r>
  <r>
    <x v="11"/>
    <x v="3"/>
    <n v="4"/>
    <n v="1"/>
    <n v="4"/>
  </r>
  <r>
    <x v="11"/>
    <x v="5"/>
    <n v="4"/>
    <n v="1"/>
    <n v="4"/>
  </r>
  <r>
    <x v="11"/>
    <x v="16"/>
    <n v="4"/>
    <n v="1"/>
    <n v="4"/>
  </r>
  <r>
    <x v="12"/>
    <x v="17"/>
    <n v="34"/>
    <n v="1"/>
    <n v="34"/>
  </r>
  <r>
    <x v="12"/>
    <x v="1"/>
    <n v="68"/>
    <n v="1"/>
    <n v="68"/>
  </r>
  <r>
    <x v="12"/>
    <x v="0"/>
    <n v="68"/>
    <n v="1"/>
    <n v="68"/>
  </r>
  <r>
    <x v="12"/>
    <x v="2"/>
    <n v="68"/>
    <n v="1"/>
    <n v="68"/>
  </r>
  <r>
    <x v="13"/>
    <x v="0"/>
    <n v="3"/>
    <n v="1"/>
    <n v="3"/>
  </r>
  <r>
    <x v="13"/>
    <x v="2"/>
    <n v="3"/>
    <n v="1"/>
    <n v="3"/>
  </r>
  <r>
    <x v="13"/>
    <x v="18"/>
    <n v="2"/>
    <n v="1"/>
    <n v="2"/>
  </r>
  <r>
    <x v="13"/>
    <x v="4"/>
    <n v="2"/>
    <n v="1"/>
    <n v="2"/>
  </r>
  <r>
    <x v="13"/>
    <x v="19"/>
    <n v="4"/>
    <n v="1"/>
    <n v="4"/>
  </r>
  <r>
    <x v="13"/>
    <x v="6"/>
    <n v="4"/>
    <n v="1"/>
    <n v="4"/>
  </r>
  <r>
    <x v="14"/>
    <x v="0"/>
    <n v="3"/>
    <n v="1"/>
    <n v="3"/>
  </r>
  <r>
    <x v="14"/>
    <x v="2"/>
    <n v="3"/>
    <n v="1"/>
    <n v="3"/>
  </r>
  <r>
    <x v="14"/>
    <x v="18"/>
    <n v="2"/>
    <n v="1"/>
    <n v="2"/>
  </r>
  <r>
    <x v="14"/>
    <x v="4"/>
    <n v="2"/>
    <n v="1"/>
    <n v="2"/>
  </r>
  <r>
    <x v="14"/>
    <x v="19"/>
    <n v="4"/>
    <n v="1"/>
    <n v="4"/>
  </r>
  <r>
    <x v="14"/>
    <x v="6"/>
    <n v="4"/>
    <n v="1"/>
    <n v="4"/>
  </r>
  <r>
    <x v="15"/>
    <x v="20"/>
    <n v="5"/>
    <n v="3"/>
    <n v="15"/>
  </r>
  <r>
    <x v="15"/>
    <x v="21"/>
    <n v="5"/>
    <n v="3"/>
    <n v="15"/>
  </r>
  <r>
    <x v="16"/>
    <x v="20"/>
    <n v="5"/>
    <n v="1"/>
    <n v="5"/>
  </r>
  <r>
    <x v="16"/>
    <x v="21"/>
    <n v="5"/>
    <n v="1"/>
    <n v="5"/>
  </r>
  <r>
    <x v="17"/>
    <x v="20"/>
    <n v="7"/>
    <n v="2"/>
    <n v="14"/>
  </r>
  <r>
    <x v="17"/>
    <x v="21"/>
    <n v="7"/>
    <n v="2"/>
    <n v="14"/>
  </r>
  <r>
    <x v="18"/>
    <x v="4"/>
    <n v="2"/>
    <n v="1"/>
    <n v="2"/>
  </r>
  <r>
    <x v="18"/>
    <x v="5"/>
    <n v="2"/>
    <n v="1"/>
    <n v="2"/>
  </r>
  <r>
    <x v="18"/>
    <x v="0"/>
    <n v="2"/>
    <n v="1"/>
    <n v="2"/>
  </r>
  <r>
    <x v="18"/>
    <x v="2"/>
    <n v="2"/>
    <n v="1"/>
    <n v="2"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  <r>
    <x v="19"/>
    <x v="2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EA193-1165-45B4-AC37-34D267B116A5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25" firstHeaderRow="1" firstDataRow="1" firstDataCol="1"/>
  <pivotFields count="5">
    <pivotField showAll="0"/>
    <pivotField axis="axisRow" showAll="0">
      <items count="25">
        <item x="15"/>
        <item x="17"/>
        <item x="0"/>
        <item x="8"/>
        <item x="7"/>
        <item x="14"/>
        <item x="4"/>
        <item x="18"/>
        <item x="16"/>
        <item x="3"/>
        <item x="10"/>
        <item x="9"/>
        <item x="12"/>
        <item x="13"/>
        <item x="21"/>
        <item x="5"/>
        <item x="11"/>
        <item x="2"/>
        <item x="6"/>
        <item x="1"/>
        <item x="20"/>
        <item x="19"/>
        <item m="1" x="23"/>
        <item x="22"/>
        <item t="default"/>
      </items>
    </pivotField>
    <pivotField showAll="0"/>
    <pivotField showAll="0"/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 t="grand">
      <x/>
    </i>
  </rowItems>
  <colItems count="1">
    <i/>
  </colItems>
  <dataFields count="1"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969DD-518E-45D4-BCA7-1BFEC8E72581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L92" firstHeaderRow="0" firstDataRow="1" firstDataCol="1"/>
  <pivotFields count="5">
    <pivotField axis="axisRow" showAll="0">
      <items count="21">
        <item x="9"/>
        <item x="8"/>
        <item x="11"/>
        <item x="10"/>
        <item x="12"/>
        <item x="7"/>
        <item x="6"/>
        <item x="13"/>
        <item x="16"/>
        <item x="17"/>
        <item x="15"/>
        <item x="0"/>
        <item x="14"/>
        <item x="2"/>
        <item x="1"/>
        <item x="18"/>
        <item x="3"/>
        <item x="4"/>
        <item x="5"/>
        <item x="19"/>
        <item t="default"/>
      </items>
    </pivotField>
    <pivotField axis="axisRow" showAll="0">
      <items count="25">
        <item x="15"/>
        <item x="17"/>
        <item x="0"/>
        <item x="8"/>
        <item x="7"/>
        <item x="14"/>
        <item x="4"/>
        <item x="18"/>
        <item x="16"/>
        <item x="3"/>
        <item x="10"/>
        <item x="9"/>
        <item x="12"/>
        <item x="13"/>
        <item x="21"/>
        <item x="5"/>
        <item x="11"/>
        <item x="2"/>
        <item x="6"/>
        <item x="1"/>
        <item x="20"/>
        <item x="19"/>
        <item m="1" x="23"/>
        <item x="22"/>
        <item t="default"/>
      </items>
    </pivotField>
    <pivotField dataField="1" showAll="0"/>
    <pivotField showAll="0"/>
    <pivotField dataField="1" showAll="0"/>
  </pivotFields>
  <rowFields count="2">
    <field x="0"/>
    <field x="1"/>
  </rowFields>
  <rowItems count="91">
    <i>
      <x/>
    </i>
    <i r="1">
      <x v="2"/>
    </i>
    <i r="1">
      <x v="6"/>
    </i>
    <i r="1">
      <x v="10"/>
    </i>
    <i r="1">
      <x v="16"/>
    </i>
    <i r="1">
      <x v="17"/>
    </i>
    <i>
      <x v="1"/>
    </i>
    <i r="1">
      <x v="2"/>
    </i>
    <i r="1">
      <x v="11"/>
    </i>
    <i r="1">
      <x v="17"/>
    </i>
    <i r="1">
      <x v="18"/>
    </i>
    <i>
      <x v="2"/>
    </i>
    <i r="1">
      <x/>
    </i>
    <i r="1">
      <x v="5"/>
    </i>
    <i r="1">
      <x v="8"/>
    </i>
    <i r="1">
      <x v="9"/>
    </i>
    <i r="1">
      <x v="15"/>
    </i>
    <i>
      <x v="3"/>
    </i>
    <i r="1">
      <x v="12"/>
    </i>
    <i r="1">
      <x v="13"/>
    </i>
    <i>
      <x v="4"/>
    </i>
    <i r="1">
      <x v="1"/>
    </i>
    <i r="1">
      <x v="2"/>
    </i>
    <i r="1">
      <x v="17"/>
    </i>
    <i r="1">
      <x v="19"/>
    </i>
    <i>
      <x v="5"/>
    </i>
    <i r="1">
      <x v="2"/>
    </i>
    <i r="1">
      <x v="3"/>
    </i>
    <i r="1">
      <x v="4"/>
    </i>
    <i r="1">
      <x v="15"/>
    </i>
    <i r="1">
      <x v="17"/>
    </i>
    <i r="1">
      <x v="18"/>
    </i>
    <i>
      <x v="6"/>
    </i>
    <i r="1">
      <x v="2"/>
    </i>
    <i r="1">
      <x v="4"/>
    </i>
    <i r="1">
      <x v="17"/>
    </i>
    <i r="1">
      <x v="18"/>
    </i>
    <i>
      <x v="7"/>
    </i>
    <i r="1">
      <x v="2"/>
    </i>
    <i r="1">
      <x v="6"/>
    </i>
    <i r="1">
      <x v="7"/>
    </i>
    <i r="1">
      <x v="17"/>
    </i>
    <i r="1">
      <x v="18"/>
    </i>
    <i r="1">
      <x v="21"/>
    </i>
    <i>
      <x v="8"/>
    </i>
    <i r="1">
      <x v="14"/>
    </i>
    <i r="1">
      <x v="20"/>
    </i>
    <i>
      <x v="9"/>
    </i>
    <i r="1">
      <x v="14"/>
    </i>
    <i r="1">
      <x v="20"/>
    </i>
    <i>
      <x v="10"/>
    </i>
    <i r="1">
      <x v="14"/>
    </i>
    <i r="1">
      <x v="20"/>
    </i>
    <i>
      <x v="11"/>
    </i>
    <i r="1">
      <x v="2"/>
    </i>
    <i r="1">
      <x v="17"/>
    </i>
    <i r="1">
      <x v="19"/>
    </i>
    <i>
      <x v="12"/>
    </i>
    <i r="1">
      <x v="2"/>
    </i>
    <i r="1">
      <x v="6"/>
    </i>
    <i r="1">
      <x v="7"/>
    </i>
    <i r="1">
      <x v="17"/>
    </i>
    <i r="1">
      <x v="18"/>
    </i>
    <i r="1">
      <x v="21"/>
    </i>
    <i>
      <x v="13"/>
    </i>
    <i r="1">
      <x v="2"/>
    </i>
    <i r="1">
      <x v="17"/>
    </i>
    <i>
      <x v="14"/>
    </i>
    <i r="1">
      <x v="2"/>
    </i>
    <i r="1">
      <x v="17"/>
    </i>
    <i>
      <x v="15"/>
    </i>
    <i r="1">
      <x v="2"/>
    </i>
    <i r="1">
      <x v="6"/>
    </i>
    <i r="1">
      <x v="15"/>
    </i>
    <i r="1">
      <x v="17"/>
    </i>
    <i>
      <x v="16"/>
    </i>
    <i r="1">
      <x v="2"/>
    </i>
    <i r="1">
      <x v="9"/>
    </i>
    <i r="1">
      <x v="17"/>
    </i>
    <i>
      <x v="17"/>
    </i>
    <i r="1">
      <x v="2"/>
    </i>
    <i r="1">
      <x v="6"/>
    </i>
    <i r="1">
      <x v="17"/>
    </i>
    <i>
      <x v="18"/>
    </i>
    <i r="1">
      <x v="2"/>
    </i>
    <i r="1">
      <x v="6"/>
    </i>
    <i r="1">
      <x v="15"/>
    </i>
    <i r="1">
      <x v="17"/>
    </i>
    <i>
      <x v="19"/>
    </i>
    <i r="1"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 per Part" fld="2" baseField="0" baseItem="0"/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" TargetMode="External"/><Relationship Id="rId2" Type="http://schemas.openxmlformats.org/officeDocument/2006/relationships/hyperlink" Target="https://www.mcmaster.com/5537T982/" TargetMode="External"/><Relationship Id="rId1" Type="http://schemas.openxmlformats.org/officeDocument/2006/relationships/hyperlink" Target="https://www.pishop.ca/product/100x-industrial-microscope-lens-c-cs-mount-compatible-with-raspberry-pi-hq-camera-c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DD72-C8D5-488B-A147-AEC9637E786F}">
  <dimension ref="A1:E88"/>
  <sheetViews>
    <sheetView tabSelected="1" workbookViewId="0">
      <selection activeCell="A13" sqref="A13"/>
    </sheetView>
  </sheetViews>
  <sheetFormatPr defaultRowHeight="14.4" x14ac:dyDescent="0.3"/>
  <cols>
    <col min="1" max="1" width="14.5546875" customWidth="1" collapsed="1"/>
    <col min="2" max="2" width="26.6640625" bestFit="1" customWidth="1"/>
    <col min="3" max="3" width="35.88671875" style="6" customWidth="1"/>
    <col min="4" max="4" width="34.6640625" customWidth="1"/>
    <col min="5" max="5" width="13.5546875" style="10" bestFit="1" customWidth="1"/>
  </cols>
  <sheetData>
    <row r="1" spans="1:5" ht="31.2" x14ac:dyDescent="0.3">
      <c r="A1" s="1" t="s">
        <v>0</v>
      </c>
      <c r="B1" s="1" t="s">
        <v>1</v>
      </c>
      <c r="C1" s="3" t="s">
        <v>2</v>
      </c>
      <c r="D1" s="2" t="s">
        <v>3</v>
      </c>
      <c r="E1" s="13" t="s">
        <v>4</v>
      </c>
    </row>
    <row r="2" spans="1:5" x14ac:dyDescent="0.3">
      <c r="A2" t="s">
        <v>5</v>
      </c>
      <c r="B2" t="s">
        <v>6</v>
      </c>
      <c r="E2" s="10">
        <v>1</v>
      </c>
    </row>
    <row r="3" spans="1:5" x14ac:dyDescent="0.3">
      <c r="A3" t="s">
        <v>5</v>
      </c>
      <c r="B3" t="s">
        <v>7</v>
      </c>
      <c r="C3" s="6" t="s">
        <v>8</v>
      </c>
      <c r="E3" s="10">
        <v>1</v>
      </c>
    </row>
    <row r="4" spans="1:5" x14ac:dyDescent="0.3">
      <c r="A4" t="s">
        <v>5</v>
      </c>
      <c r="B4" t="s">
        <v>9</v>
      </c>
      <c r="E4" s="10">
        <v>3</v>
      </c>
    </row>
    <row r="5" spans="1:5" x14ac:dyDescent="0.3">
      <c r="A5" t="s">
        <v>5</v>
      </c>
      <c r="B5" t="s">
        <v>10</v>
      </c>
      <c r="C5" s="6" t="s">
        <v>11</v>
      </c>
      <c r="E5" s="10">
        <v>1</v>
      </c>
    </row>
    <row r="6" spans="1:5" x14ac:dyDescent="0.3">
      <c r="A6" t="s">
        <v>5</v>
      </c>
      <c r="B6" t="s">
        <v>12</v>
      </c>
      <c r="C6" s="6" t="s">
        <v>13</v>
      </c>
      <c r="E6" s="10">
        <v>1</v>
      </c>
    </row>
    <row r="7" spans="1:5" x14ac:dyDescent="0.3">
      <c r="A7" t="s">
        <v>5</v>
      </c>
      <c r="B7" t="s">
        <v>14</v>
      </c>
      <c r="C7" s="6" t="s">
        <v>15</v>
      </c>
      <c r="E7" s="10">
        <v>1</v>
      </c>
    </row>
    <row r="8" spans="1:5" x14ac:dyDescent="0.3">
      <c r="A8" t="s">
        <v>5</v>
      </c>
      <c r="B8" t="s">
        <v>16</v>
      </c>
      <c r="C8" s="6" t="s">
        <v>17</v>
      </c>
      <c r="E8" s="10">
        <v>1</v>
      </c>
    </row>
    <row r="9" spans="1:5" x14ac:dyDescent="0.3">
      <c r="A9" t="s">
        <v>5</v>
      </c>
      <c r="B9" t="s">
        <v>18</v>
      </c>
      <c r="C9" s="6" t="s">
        <v>19</v>
      </c>
      <c r="E9" s="10">
        <v>1</v>
      </c>
    </row>
    <row r="10" spans="1:5" x14ac:dyDescent="0.3">
      <c r="A10" t="s">
        <v>5</v>
      </c>
      <c r="B10" t="s">
        <v>20</v>
      </c>
      <c r="C10" s="6" t="s">
        <v>21</v>
      </c>
      <c r="E10" s="10">
        <v>3</v>
      </c>
    </row>
    <row r="11" spans="1:5" x14ac:dyDescent="0.3">
      <c r="A11" t="s">
        <v>5</v>
      </c>
      <c r="B11" t="s">
        <v>22</v>
      </c>
      <c r="C11" s="6" t="s">
        <v>23</v>
      </c>
      <c r="E11" s="10">
        <v>3</v>
      </c>
    </row>
    <row r="12" spans="1:5" x14ac:dyDescent="0.3">
      <c r="A12" t="s">
        <v>5</v>
      </c>
      <c r="B12" t="s">
        <v>24</v>
      </c>
      <c r="C12" s="6" t="s">
        <v>25</v>
      </c>
      <c r="E12" s="10">
        <v>1</v>
      </c>
    </row>
    <row r="13" spans="1:5" x14ac:dyDescent="0.3">
      <c r="A13" t="s">
        <v>26</v>
      </c>
      <c r="B13" t="s">
        <v>27</v>
      </c>
      <c r="C13" s="6" t="s">
        <v>28</v>
      </c>
      <c r="E13" s="10">
        <v>1</v>
      </c>
    </row>
    <row r="14" spans="1:5" x14ac:dyDescent="0.3">
      <c r="A14" t="s">
        <v>5</v>
      </c>
      <c r="B14" t="s">
        <v>29</v>
      </c>
      <c r="C14" s="6" t="s">
        <v>30</v>
      </c>
      <c r="E14" s="10">
        <v>1</v>
      </c>
    </row>
    <row r="15" spans="1:5" x14ac:dyDescent="0.3">
      <c r="A15" t="s">
        <v>5</v>
      </c>
      <c r="B15" t="s">
        <v>31</v>
      </c>
      <c r="C15" s="6" t="s">
        <v>28</v>
      </c>
      <c r="E15" s="11">
        <v>1</v>
      </c>
    </row>
    <row r="16" spans="1:5" x14ac:dyDescent="0.3">
      <c r="A16" t="s">
        <v>5</v>
      </c>
      <c r="B16" t="s">
        <v>32</v>
      </c>
      <c r="E16" s="11" t="s">
        <v>33</v>
      </c>
    </row>
    <row r="17" spans="1:5" x14ac:dyDescent="0.3">
      <c r="A17" t="s">
        <v>5</v>
      </c>
      <c r="B17" t="s">
        <v>34</v>
      </c>
      <c r="E17" s="11">
        <v>10</v>
      </c>
    </row>
    <row r="18" spans="1:5" x14ac:dyDescent="0.3">
      <c r="A18" t="s">
        <v>5</v>
      </c>
      <c r="B18" t="s">
        <v>35</v>
      </c>
      <c r="E18" s="11">
        <v>6</v>
      </c>
    </row>
    <row r="19" spans="1:5" x14ac:dyDescent="0.3">
      <c r="A19" t="s">
        <v>36</v>
      </c>
      <c r="B19" t="s">
        <v>37</v>
      </c>
      <c r="C19" s="6" t="s">
        <v>38</v>
      </c>
      <c r="D19" t="s">
        <v>39</v>
      </c>
      <c r="E19" s="11">
        <v>1</v>
      </c>
    </row>
    <row r="20" spans="1:5" x14ac:dyDescent="0.3">
      <c r="A20" t="s">
        <v>36</v>
      </c>
      <c r="B20" t="s">
        <v>40</v>
      </c>
      <c r="C20" s="6" t="s">
        <v>41</v>
      </c>
      <c r="E20" s="11">
        <v>1</v>
      </c>
    </row>
    <row r="21" spans="1:5" x14ac:dyDescent="0.3">
      <c r="A21" t="s">
        <v>36</v>
      </c>
      <c r="B21" t="s">
        <v>42</v>
      </c>
      <c r="C21" s="14" t="s">
        <v>43</v>
      </c>
      <c r="D21" s="5"/>
      <c r="E21" s="12" t="s">
        <v>44</v>
      </c>
    </row>
    <row r="22" spans="1:5" x14ac:dyDescent="0.3">
      <c r="A22" t="s">
        <v>36</v>
      </c>
      <c r="B22" t="s">
        <v>45</v>
      </c>
      <c r="C22" s="6" t="s">
        <v>46</v>
      </c>
      <c r="E22" s="10">
        <v>2</v>
      </c>
    </row>
    <row r="23" spans="1:5" x14ac:dyDescent="0.3">
      <c r="A23" t="s">
        <v>36</v>
      </c>
      <c r="B23" t="s">
        <v>47</v>
      </c>
      <c r="C23" s="6" t="s">
        <v>48</v>
      </c>
      <c r="E23" s="10">
        <v>6</v>
      </c>
    </row>
    <row r="24" spans="1:5" x14ac:dyDescent="0.3">
      <c r="A24" t="s">
        <v>36</v>
      </c>
      <c r="B24" t="s">
        <v>49</v>
      </c>
      <c r="C24" s="6" t="s">
        <v>50</v>
      </c>
      <c r="E24" s="10">
        <v>8</v>
      </c>
    </row>
    <row r="25" spans="1:5" x14ac:dyDescent="0.3">
      <c r="A25" t="s">
        <v>36</v>
      </c>
      <c r="B25" t="s">
        <v>51</v>
      </c>
      <c r="C25" s="6" t="s">
        <v>52</v>
      </c>
      <c r="D25" t="s">
        <v>53</v>
      </c>
      <c r="E25" s="10">
        <v>1</v>
      </c>
    </row>
    <row r="26" spans="1:5" x14ac:dyDescent="0.3">
      <c r="A26" t="s">
        <v>36</v>
      </c>
      <c r="B26" t="s">
        <v>54</v>
      </c>
      <c r="C26" s="6" t="s">
        <v>55</v>
      </c>
      <c r="E26" s="10">
        <v>1</v>
      </c>
    </row>
    <row r="27" spans="1:5" x14ac:dyDescent="0.3">
      <c r="A27" t="s">
        <v>36</v>
      </c>
      <c r="B27" t="s">
        <v>56</v>
      </c>
      <c r="C27" s="6" t="s">
        <v>57</v>
      </c>
      <c r="E27" s="10">
        <v>1</v>
      </c>
    </row>
    <row r="28" spans="1:5" x14ac:dyDescent="0.3">
      <c r="A28" t="s">
        <v>36</v>
      </c>
      <c r="B28" t="s">
        <v>58</v>
      </c>
      <c r="C28" s="6" t="s">
        <v>59</v>
      </c>
      <c r="E28" s="10">
        <v>1</v>
      </c>
    </row>
    <row r="29" spans="1:5" x14ac:dyDescent="0.3">
      <c r="A29" t="s">
        <v>36</v>
      </c>
      <c r="B29" t="s">
        <v>60</v>
      </c>
      <c r="C29" s="6" t="s">
        <v>61</v>
      </c>
      <c r="E29" s="10">
        <v>1</v>
      </c>
    </row>
    <row r="30" spans="1:5" x14ac:dyDescent="0.3">
      <c r="A30" t="s">
        <v>36</v>
      </c>
      <c r="B30" t="s">
        <v>62</v>
      </c>
      <c r="C30" s="6" t="s">
        <v>63</v>
      </c>
      <c r="E30" s="10">
        <v>1</v>
      </c>
    </row>
    <row r="31" spans="1:5" x14ac:dyDescent="0.3">
      <c r="A31" t="s">
        <v>36</v>
      </c>
      <c r="B31" t="s">
        <v>64</v>
      </c>
      <c r="C31" s="6" t="s">
        <v>65</v>
      </c>
      <c r="E31" s="10">
        <v>2</v>
      </c>
    </row>
    <row r="32" spans="1:5" x14ac:dyDescent="0.3">
      <c r="A32" t="s">
        <v>36</v>
      </c>
      <c r="B32" t="s">
        <v>66</v>
      </c>
      <c r="C32" s="15" t="s">
        <v>67</v>
      </c>
      <c r="E32" s="10">
        <v>3</v>
      </c>
    </row>
    <row r="33" spans="1:5" x14ac:dyDescent="0.3">
      <c r="A33" t="s">
        <v>36</v>
      </c>
      <c r="B33" t="s">
        <v>68</v>
      </c>
      <c r="C33" s="6" t="s">
        <v>69</v>
      </c>
      <c r="E33" s="10">
        <v>1</v>
      </c>
    </row>
    <row r="34" spans="1:5" ht="86.4" x14ac:dyDescent="0.3">
      <c r="A34" t="s">
        <v>36</v>
      </c>
      <c r="B34" t="s">
        <v>70</v>
      </c>
      <c r="C34" s="6" t="s">
        <v>71</v>
      </c>
      <c r="E34" s="10">
        <v>1</v>
      </c>
    </row>
    <row r="35" spans="1:5" x14ac:dyDescent="0.3">
      <c r="A35" t="s">
        <v>36</v>
      </c>
      <c r="B35" t="s">
        <v>72</v>
      </c>
      <c r="C35" s="6" t="s">
        <v>73</v>
      </c>
      <c r="D35" s="7" t="s">
        <v>74</v>
      </c>
      <c r="E35" s="10">
        <v>4</v>
      </c>
    </row>
    <row r="36" spans="1:5" x14ac:dyDescent="0.3">
      <c r="A36" t="s">
        <v>36</v>
      </c>
      <c r="B36" t="s">
        <v>75</v>
      </c>
      <c r="E36" s="10">
        <v>1</v>
      </c>
    </row>
    <row r="37" spans="1:5" x14ac:dyDescent="0.3">
      <c r="A37" t="s">
        <v>76</v>
      </c>
      <c r="B37" t="s">
        <v>77</v>
      </c>
      <c r="C37" s="6" t="s">
        <v>78</v>
      </c>
      <c r="D37" t="s">
        <v>79</v>
      </c>
      <c r="E37" s="10">
        <v>1</v>
      </c>
    </row>
    <row r="38" spans="1:5" x14ac:dyDescent="0.3">
      <c r="A38" t="s">
        <v>76</v>
      </c>
      <c r="B38" t="s">
        <v>80</v>
      </c>
      <c r="C38" s="6" t="s">
        <v>81</v>
      </c>
      <c r="D38" s="7" t="s">
        <v>82</v>
      </c>
      <c r="E38" s="10">
        <v>1</v>
      </c>
    </row>
    <row r="39" spans="1:5" x14ac:dyDescent="0.3">
      <c r="A39" t="s">
        <v>76</v>
      </c>
      <c r="B39" t="s">
        <v>83</v>
      </c>
      <c r="C39" s="6" t="s">
        <v>84</v>
      </c>
      <c r="D39" s="7" t="s">
        <v>85</v>
      </c>
      <c r="E39" s="10">
        <v>1</v>
      </c>
    </row>
    <row r="40" spans="1:5" x14ac:dyDescent="0.3">
      <c r="A40" t="s">
        <v>86</v>
      </c>
      <c r="B40" t="s">
        <v>87</v>
      </c>
      <c r="E40" s="10">
        <v>1</v>
      </c>
    </row>
    <row r="41" spans="1:5" x14ac:dyDescent="0.3">
      <c r="A41" t="s">
        <v>86</v>
      </c>
      <c r="B41" t="s">
        <v>88</v>
      </c>
      <c r="E41" s="10">
        <v>1</v>
      </c>
    </row>
    <row r="42" spans="1:5" x14ac:dyDescent="0.3">
      <c r="A42" t="s">
        <v>86</v>
      </c>
      <c r="B42" t="s">
        <v>89</v>
      </c>
      <c r="E42" s="10">
        <v>1</v>
      </c>
    </row>
    <row r="43" spans="1:5" x14ac:dyDescent="0.3">
      <c r="A43" t="s">
        <v>86</v>
      </c>
      <c r="B43" t="s">
        <v>90</v>
      </c>
      <c r="E43" s="10">
        <v>1</v>
      </c>
    </row>
    <row r="44" spans="1:5" x14ac:dyDescent="0.3">
      <c r="A44" t="s">
        <v>91</v>
      </c>
      <c r="B44" t="s">
        <v>92</v>
      </c>
      <c r="E44" s="10">
        <v>1</v>
      </c>
    </row>
    <row r="45" spans="1:5" x14ac:dyDescent="0.3">
      <c r="A45" t="s">
        <v>91</v>
      </c>
      <c r="B45" t="s">
        <v>93</v>
      </c>
      <c r="E45" s="10">
        <v>1</v>
      </c>
    </row>
    <row r="46" spans="1:5" x14ac:dyDescent="0.3">
      <c r="A46" t="s">
        <v>91</v>
      </c>
      <c r="B46" t="s">
        <v>94</v>
      </c>
      <c r="E46" s="10">
        <v>1</v>
      </c>
    </row>
    <row r="47" spans="1:5" x14ac:dyDescent="0.3">
      <c r="A47" t="s">
        <v>91</v>
      </c>
      <c r="B47" t="s">
        <v>95</v>
      </c>
      <c r="E47" s="10">
        <v>1</v>
      </c>
    </row>
    <row r="48" spans="1:5" x14ac:dyDescent="0.3">
      <c r="A48" t="s">
        <v>91</v>
      </c>
      <c r="B48" t="s">
        <v>96</v>
      </c>
      <c r="E48" s="10">
        <v>1</v>
      </c>
    </row>
    <row r="49" spans="1:5" x14ac:dyDescent="0.3">
      <c r="A49" t="s">
        <v>91</v>
      </c>
      <c r="B49" t="s">
        <v>97</v>
      </c>
      <c r="C49" s="6" t="s">
        <v>98</v>
      </c>
      <c r="E49" s="10">
        <v>1</v>
      </c>
    </row>
    <row r="50" spans="1:5" x14ac:dyDescent="0.3">
      <c r="A50" t="s">
        <v>91</v>
      </c>
      <c r="B50" t="s">
        <v>99</v>
      </c>
      <c r="E50" s="10">
        <v>1</v>
      </c>
    </row>
    <row r="51" spans="1:5" x14ac:dyDescent="0.3">
      <c r="A51" t="s">
        <v>91</v>
      </c>
      <c r="B51" t="s">
        <v>100</v>
      </c>
      <c r="E51" s="10">
        <v>1</v>
      </c>
    </row>
    <row r="52" spans="1:5" x14ac:dyDescent="0.3">
      <c r="A52" t="s">
        <v>91</v>
      </c>
      <c r="B52" t="s">
        <v>101</v>
      </c>
      <c r="E52" s="10">
        <v>1</v>
      </c>
    </row>
    <row r="53" spans="1:5" x14ac:dyDescent="0.3">
      <c r="A53" t="s">
        <v>91</v>
      </c>
      <c r="B53" t="s">
        <v>102</v>
      </c>
      <c r="E53" s="10">
        <v>1</v>
      </c>
    </row>
    <row r="54" spans="1:5" x14ac:dyDescent="0.3">
      <c r="A54" t="s">
        <v>91</v>
      </c>
      <c r="B54" t="s">
        <v>103</v>
      </c>
      <c r="E54" s="10">
        <v>1</v>
      </c>
    </row>
    <row r="55" spans="1:5" x14ac:dyDescent="0.3">
      <c r="A55" t="s">
        <v>91</v>
      </c>
      <c r="B55" t="s">
        <v>104</v>
      </c>
      <c r="E55" s="10">
        <v>1</v>
      </c>
    </row>
    <row r="56" spans="1:5" x14ac:dyDescent="0.3">
      <c r="A56" t="s">
        <v>91</v>
      </c>
      <c r="B56" t="s">
        <v>105</v>
      </c>
      <c r="E56" s="10">
        <v>1</v>
      </c>
    </row>
    <row r="57" spans="1:5" x14ac:dyDescent="0.3">
      <c r="A57" t="s">
        <v>91</v>
      </c>
      <c r="B57" t="s">
        <v>106</v>
      </c>
      <c r="E57" s="10">
        <v>1</v>
      </c>
    </row>
    <row r="58" spans="1:5" x14ac:dyDescent="0.3">
      <c r="A58" t="s">
        <v>91</v>
      </c>
      <c r="B58" t="s">
        <v>107</v>
      </c>
      <c r="E58" s="10">
        <v>1</v>
      </c>
    </row>
    <row r="59" spans="1:5" x14ac:dyDescent="0.3">
      <c r="A59" t="s">
        <v>91</v>
      </c>
      <c r="B59" t="s">
        <v>108</v>
      </c>
      <c r="E59" s="10">
        <v>1</v>
      </c>
    </row>
    <row r="60" spans="1:5" x14ac:dyDescent="0.3">
      <c r="A60" t="s">
        <v>91</v>
      </c>
      <c r="B60" t="s">
        <v>109</v>
      </c>
      <c r="E60" s="10">
        <v>1</v>
      </c>
    </row>
    <row r="61" spans="1:5" x14ac:dyDescent="0.3">
      <c r="A61" t="s">
        <v>91</v>
      </c>
      <c r="B61" t="s">
        <v>110</v>
      </c>
      <c r="D61" t="s">
        <v>111</v>
      </c>
      <c r="E61" s="10">
        <v>2</v>
      </c>
    </row>
    <row r="62" spans="1:5" x14ac:dyDescent="0.3">
      <c r="A62" t="s">
        <v>91</v>
      </c>
      <c r="B62" t="s">
        <v>112</v>
      </c>
      <c r="D62" t="s">
        <v>111</v>
      </c>
      <c r="E62" s="10">
        <v>2</v>
      </c>
    </row>
    <row r="63" spans="1:5" x14ac:dyDescent="0.3">
      <c r="A63" t="s">
        <v>91</v>
      </c>
      <c r="B63" t="s">
        <v>113</v>
      </c>
      <c r="D63" t="s">
        <v>114</v>
      </c>
      <c r="E63" s="10">
        <v>4</v>
      </c>
    </row>
    <row r="64" spans="1:5" x14ac:dyDescent="0.3">
      <c r="A64" t="s">
        <v>91</v>
      </c>
      <c r="B64" t="s">
        <v>115</v>
      </c>
      <c r="D64" t="s">
        <v>116</v>
      </c>
      <c r="E64" s="10">
        <v>4</v>
      </c>
    </row>
    <row r="65" spans="1:5" x14ac:dyDescent="0.3">
      <c r="A65" t="s">
        <v>91</v>
      </c>
      <c r="B65" t="s">
        <v>117</v>
      </c>
      <c r="E65" s="10">
        <v>1</v>
      </c>
    </row>
    <row r="66" spans="1:5" x14ac:dyDescent="0.3">
      <c r="A66" t="s">
        <v>91</v>
      </c>
      <c r="B66" t="s">
        <v>118</v>
      </c>
      <c r="D66" t="s">
        <v>119</v>
      </c>
      <c r="E66" s="10">
        <v>1</v>
      </c>
    </row>
    <row r="67" spans="1:5" x14ac:dyDescent="0.3">
      <c r="A67" t="s">
        <v>120</v>
      </c>
      <c r="B67" s="8" t="s">
        <v>121</v>
      </c>
      <c r="E67" s="10">
        <f>INDEX([1]Fasteners!$H$2:$H$23, MATCH('Design Review BOM'!B67,[1]Fasteners!$G$2:$G$23,0))</f>
        <v>1</v>
      </c>
    </row>
    <row r="68" spans="1:5" x14ac:dyDescent="0.3">
      <c r="A68" t="s">
        <v>120</v>
      </c>
      <c r="B68" s="8" t="s">
        <v>122</v>
      </c>
      <c r="E68" s="10">
        <f>INDEX([1]Fasteners!$H$2:$H$23, MATCH('Design Review BOM'!B68,[1]Fasteners!$G$2:$G$23,0))</f>
        <v>2</v>
      </c>
    </row>
    <row r="69" spans="1:5" x14ac:dyDescent="0.3">
      <c r="A69" t="s">
        <v>120</v>
      </c>
      <c r="B69" s="8" t="s">
        <v>123</v>
      </c>
      <c r="E69" s="10">
        <f>INDEX([1]Fasteners!$H$2:$H$23, MATCH('Design Review BOM'!B69,[1]Fasteners!$G$2:$G$23,0))</f>
        <v>4</v>
      </c>
    </row>
    <row r="70" spans="1:5" x14ac:dyDescent="0.3">
      <c r="A70" t="s">
        <v>120</v>
      </c>
      <c r="B70" s="8" t="s">
        <v>124</v>
      </c>
      <c r="E70" s="10">
        <f>INDEX([1]Fasteners!$H$2:$H$23, MATCH('Design Review BOM'!B70,[1]Fasteners!$G$2:$G$23,0))</f>
        <v>2</v>
      </c>
    </row>
    <row r="71" spans="1:5" x14ac:dyDescent="0.3">
      <c r="A71" t="s">
        <v>120</v>
      </c>
      <c r="B71" s="8" t="s">
        <v>125</v>
      </c>
      <c r="E71" s="10">
        <f>INDEX([1]Fasteners!$H$2:$H$23, MATCH('Design Review BOM'!B71,[1]Fasteners!$G$2:$G$23,0))</f>
        <v>24</v>
      </c>
    </row>
    <row r="72" spans="1:5" x14ac:dyDescent="0.3">
      <c r="A72" t="s">
        <v>120</v>
      </c>
      <c r="B72" s="8" t="s">
        <v>126</v>
      </c>
      <c r="E72" s="10">
        <f>INDEX([1]Fasteners!$H$2:$H$23, MATCH('Design Review BOM'!B72,[1]Fasteners!$G$2:$G$23,0))</f>
        <v>4</v>
      </c>
    </row>
    <row r="73" spans="1:5" x14ac:dyDescent="0.3">
      <c r="A73" t="s">
        <v>120</v>
      </c>
      <c r="B73" s="8" t="s">
        <v>127</v>
      </c>
      <c r="E73" s="10">
        <f>INDEX([1]Fasteners!$H$2:$H$23, MATCH('Design Review BOM'!B73,[1]Fasteners!$G$2:$G$23,0))</f>
        <v>4</v>
      </c>
    </row>
    <row r="74" spans="1:5" x14ac:dyDescent="0.3">
      <c r="A74" t="s">
        <v>120</v>
      </c>
      <c r="B74" s="8" t="s">
        <v>128</v>
      </c>
      <c r="E74" s="10">
        <f>INDEX([1]Fasteners!$H$2:$H$23, MATCH('Design Review BOM'!B74,[1]Fasteners!$G$2:$G$23,0))</f>
        <v>34</v>
      </c>
    </row>
    <row r="75" spans="1:5" x14ac:dyDescent="0.3">
      <c r="A75" t="s">
        <v>120</v>
      </c>
      <c r="B75" s="8" t="s">
        <v>129</v>
      </c>
      <c r="E75" s="10">
        <f>INDEX([1]Fasteners!$H$2:$H$23, MATCH('Design Review BOM'!B75,[1]Fasteners!$G$2:$G$23,0))</f>
        <v>12</v>
      </c>
    </row>
    <row r="76" spans="1:5" x14ac:dyDescent="0.3">
      <c r="A76" t="s">
        <v>120</v>
      </c>
      <c r="B76" s="8" t="s">
        <v>130</v>
      </c>
      <c r="E76" s="10">
        <f>INDEX([1]Fasteners!$H$2:$H$23, MATCH('Design Review BOM'!B76,[1]Fasteners!$G$2:$G$23,0))</f>
        <v>2</v>
      </c>
    </row>
    <row r="77" spans="1:5" x14ac:dyDescent="0.3">
      <c r="A77" t="s">
        <v>120</v>
      </c>
      <c r="B77" s="8" t="s">
        <v>131</v>
      </c>
      <c r="E77" s="10">
        <f>INDEX([1]Fasteners!$H$2:$H$23, MATCH('Design Review BOM'!B77,[1]Fasteners!$G$2:$G$23,0))</f>
        <v>163</v>
      </c>
    </row>
    <row r="78" spans="1:5" x14ac:dyDescent="0.3">
      <c r="A78" t="s">
        <v>120</v>
      </c>
      <c r="B78" s="8" t="s">
        <v>132</v>
      </c>
      <c r="E78" s="10">
        <f>INDEX([1]Fasteners!$H$2:$H$23, MATCH('Design Review BOM'!B78,[1]Fasteners!$G$2:$G$23,0))</f>
        <v>8</v>
      </c>
    </row>
    <row r="79" spans="1:5" x14ac:dyDescent="0.3">
      <c r="A79" t="s">
        <v>120</v>
      </c>
      <c r="B79" s="8" t="s">
        <v>133</v>
      </c>
      <c r="E79" s="10">
        <f>INDEX([1]Fasteners!$H$2:$H$23, MATCH('Design Review BOM'!B79,[1]Fasteners!$G$2:$G$23,0))</f>
        <v>2</v>
      </c>
    </row>
    <row r="80" spans="1:5" x14ac:dyDescent="0.3">
      <c r="A80" t="s">
        <v>120</v>
      </c>
      <c r="B80" s="8" t="s">
        <v>134</v>
      </c>
      <c r="E80" s="10">
        <f>INDEX([1]Fasteners!$H$2:$H$23, MATCH('Design Review BOM'!B80,[1]Fasteners!$G$2:$G$23,0))</f>
        <v>1</v>
      </c>
    </row>
    <row r="81" spans="1:5" x14ac:dyDescent="0.3">
      <c r="A81" t="s">
        <v>120</v>
      </c>
      <c r="B81" s="8" t="s">
        <v>135</v>
      </c>
      <c r="E81" s="10">
        <f>INDEX([1]Fasteners!$H$2:$H$23, MATCH('Design Review BOM'!B81,[1]Fasteners!$G$2:$G$23,0))</f>
        <v>4</v>
      </c>
    </row>
    <row r="82" spans="1:5" x14ac:dyDescent="0.3">
      <c r="A82" t="s">
        <v>120</v>
      </c>
      <c r="B82" s="8" t="s">
        <v>136</v>
      </c>
      <c r="E82" s="10">
        <f>INDEX([1]Fasteners!$H$2:$H$23, MATCH('Design Review BOM'!B82,[1]Fasteners!$G$2:$G$23,0))</f>
        <v>34</v>
      </c>
    </row>
    <row r="83" spans="1:5" x14ac:dyDescent="0.3">
      <c r="A83" t="s">
        <v>120</v>
      </c>
      <c r="B83" s="8" t="s">
        <v>137</v>
      </c>
      <c r="E83" s="10">
        <f>INDEX([1]Fasteners!$H$2:$H$23, MATCH('Design Review BOM'!B83,[1]Fasteners!$G$2:$G$23,0))</f>
        <v>10</v>
      </c>
    </row>
    <row r="84" spans="1:5" x14ac:dyDescent="0.3">
      <c r="A84" t="s">
        <v>120</v>
      </c>
      <c r="B84" s="8" t="s">
        <v>138</v>
      </c>
      <c r="E84" s="10">
        <f>INDEX([1]Fasteners!$H$2:$H$23, MATCH('Design Review BOM'!B84,[1]Fasteners!$G$2:$G$23,0))</f>
        <v>2</v>
      </c>
    </row>
    <row r="85" spans="1:5" x14ac:dyDescent="0.3">
      <c r="A85" t="s">
        <v>120</v>
      </c>
      <c r="B85" s="8" t="s">
        <v>139</v>
      </c>
      <c r="E85" s="10">
        <f>INDEX([1]Fasteners!$H$2:$H$23, MATCH('Design Review BOM'!B85,[1]Fasteners!$G$2:$G$23,0))</f>
        <v>163</v>
      </c>
    </row>
    <row r="86" spans="1:5" x14ac:dyDescent="0.3">
      <c r="A86" t="s">
        <v>120</v>
      </c>
      <c r="B86" s="8" t="s">
        <v>140</v>
      </c>
      <c r="E86" s="10">
        <f>INDEX([1]Fasteners!$H$2:$H$23, MATCH('Design Review BOM'!B86,[1]Fasteners!$G$2:$G$23,0))</f>
        <v>12</v>
      </c>
    </row>
    <row r="87" spans="1:5" x14ac:dyDescent="0.3">
      <c r="A87" t="s">
        <v>120</v>
      </c>
      <c r="B87" s="8" t="s">
        <v>141</v>
      </c>
      <c r="E87" s="10">
        <f>INDEX([1]Fasteners!$H$2:$H$23, MATCH('Design Review BOM'!B87,[1]Fasteners!$G$2:$G$23,0))</f>
        <v>74</v>
      </c>
    </row>
    <row r="88" spans="1:5" x14ac:dyDescent="0.3">
      <c r="A88" t="s">
        <v>120</v>
      </c>
      <c r="B88" s="8" t="s">
        <v>142</v>
      </c>
      <c r="E88" s="10">
        <f>INDEX([1]Fasteners!$H$2:$H$23, MATCH('Design Review BOM'!B88,[1]Fasteners!$G$2:$G$23,0))</f>
        <v>34</v>
      </c>
    </row>
  </sheetData>
  <hyperlinks>
    <hyperlink ref="D38" r:id="rId1" xr:uid="{608EC48D-4E3E-409B-85C5-A37944FAA252}"/>
    <hyperlink ref="D35" r:id="rId2" xr:uid="{BC353A8E-3354-40F3-87E4-1F575725EA39}"/>
    <hyperlink ref="D39" r:id="rId3" display="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" xr:uid="{EB407537-05D8-40A2-8003-884C1737B7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CFCF-3C38-443A-808C-99782A286B56}">
  <dimension ref="A1:L92"/>
  <sheetViews>
    <sheetView workbookViewId="0">
      <selection activeCell="C72" sqref="C72"/>
    </sheetView>
  </sheetViews>
  <sheetFormatPr defaultRowHeight="14.4" x14ac:dyDescent="0.3"/>
  <cols>
    <col min="1" max="1" width="22.5546875" bestFit="1" customWidth="1"/>
    <col min="2" max="2" width="27.44140625" customWidth="1"/>
    <col min="3" max="3" width="15.109375" bestFit="1" customWidth="1"/>
    <col min="7" max="7" width="23.5546875" bestFit="1" customWidth="1"/>
    <col min="8" max="8" width="11.109375" bestFit="1" customWidth="1"/>
    <col min="10" max="10" width="26.6640625" bestFit="1" customWidth="1"/>
    <col min="11" max="11" width="21.33203125" bestFit="1" customWidth="1"/>
    <col min="12" max="12" width="11.109375" bestFit="1" customWidth="1"/>
  </cols>
  <sheetData>
    <row r="1" spans="1:12" x14ac:dyDescent="0.3">
      <c r="A1" s="1" t="s">
        <v>1</v>
      </c>
      <c r="B1" s="1" t="s">
        <v>120</v>
      </c>
      <c r="C1" s="1" t="s">
        <v>143</v>
      </c>
      <c r="D1" s="1" t="s">
        <v>144</v>
      </c>
      <c r="E1" s="1" t="s">
        <v>145</v>
      </c>
      <c r="G1" t="s">
        <v>146</v>
      </c>
      <c r="H1" t="s">
        <v>147</v>
      </c>
      <c r="J1" t="s">
        <v>146</v>
      </c>
      <c r="K1" t="s">
        <v>148</v>
      </c>
      <c r="L1" t="s">
        <v>147</v>
      </c>
    </row>
    <row r="2" spans="1:12" x14ac:dyDescent="0.3">
      <c r="A2" t="s">
        <v>54</v>
      </c>
      <c r="B2" t="s">
        <v>131</v>
      </c>
      <c r="C2">
        <v>6</v>
      </c>
      <c r="D2">
        <v>1</v>
      </c>
      <c r="E2">
        <f>C2*D2</f>
        <v>6</v>
      </c>
      <c r="G2" s="8" t="s">
        <v>122</v>
      </c>
      <c r="H2">
        <v>2</v>
      </c>
      <c r="J2" s="8" t="s">
        <v>103</v>
      </c>
      <c r="K2">
        <v>20</v>
      </c>
      <c r="L2">
        <v>20</v>
      </c>
    </row>
    <row r="3" spans="1:12" x14ac:dyDescent="0.3">
      <c r="A3" t="s">
        <v>54</v>
      </c>
      <c r="B3" t="s">
        <v>141</v>
      </c>
      <c r="C3">
        <v>6</v>
      </c>
      <c r="D3">
        <v>1</v>
      </c>
      <c r="E3">
        <f t="shared" ref="E3:E66" si="0">C3*D3</f>
        <v>6</v>
      </c>
      <c r="G3" s="8" t="s">
        <v>142</v>
      </c>
      <c r="H3">
        <v>34</v>
      </c>
      <c r="J3" s="9" t="s">
        <v>131</v>
      </c>
      <c r="K3">
        <v>6</v>
      </c>
      <c r="L3">
        <v>6</v>
      </c>
    </row>
    <row r="4" spans="1:12" x14ac:dyDescent="0.3">
      <c r="A4" t="s">
        <v>54</v>
      </c>
      <c r="B4" t="s">
        <v>139</v>
      </c>
      <c r="C4">
        <v>6</v>
      </c>
      <c r="D4">
        <v>1</v>
      </c>
      <c r="E4">
        <f t="shared" si="0"/>
        <v>6</v>
      </c>
      <c r="G4" s="8" t="s">
        <v>131</v>
      </c>
      <c r="H4">
        <v>163</v>
      </c>
      <c r="J4" s="9" t="s">
        <v>125</v>
      </c>
      <c r="K4">
        <v>4</v>
      </c>
      <c r="L4">
        <v>4</v>
      </c>
    </row>
    <row r="5" spans="1:12" x14ac:dyDescent="0.3">
      <c r="A5" t="s">
        <v>149</v>
      </c>
      <c r="B5" t="s">
        <v>131</v>
      </c>
      <c r="C5">
        <v>9</v>
      </c>
      <c r="D5">
        <v>4</v>
      </c>
      <c r="E5">
        <f t="shared" si="0"/>
        <v>36</v>
      </c>
      <c r="G5" s="8" t="s">
        <v>124</v>
      </c>
      <c r="H5">
        <v>2</v>
      </c>
      <c r="J5" s="9" t="s">
        <v>130</v>
      </c>
      <c r="K5">
        <v>2</v>
      </c>
      <c r="L5">
        <v>2</v>
      </c>
    </row>
    <row r="6" spans="1:12" x14ac:dyDescent="0.3">
      <c r="A6" t="s">
        <v>149</v>
      </c>
      <c r="B6" t="s">
        <v>139</v>
      </c>
      <c r="C6">
        <v>9</v>
      </c>
      <c r="D6">
        <v>4</v>
      </c>
      <c r="E6">
        <f t="shared" si="0"/>
        <v>36</v>
      </c>
      <c r="G6" s="8" t="s">
        <v>133</v>
      </c>
      <c r="H6">
        <v>2</v>
      </c>
      <c r="J6" s="9" t="s">
        <v>138</v>
      </c>
      <c r="K6">
        <v>2</v>
      </c>
      <c r="L6">
        <v>2</v>
      </c>
    </row>
    <row r="7" spans="1:12" x14ac:dyDescent="0.3">
      <c r="A7" t="s">
        <v>150</v>
      </c>
      <c r="B7" t="s">
        <v>131</v>
      </c>
      <c r="C7">
        <v>5</v>
      </c>
      <c r="D7">
        <v>4</v>
      </c>
      <c r="E7">
        <f t="shared" si="0"/>
        <v>20</v>
      </c>
      <c r="G7" s="8" t="s">
        <v>121</v>
      </c>
      <c r="H7">
        <v>1</v>
      </c>
      <c r="J7" s="9" t="s">
        <v>139</v>
      </c>
      <c r="K7">
        <v>6</v>
      </c>
      <c r="L7">
        <v>6</v>
      </c>
    </row>
    <row r="8" spans="1:12" x14ac:dyDescent="0.3">
      <c r="A8" t="s">
        <v>150</v>
      </c>
      <c r="B8" t="s">
        <v>139</v>
      </c>
      <c r="C8">
        <v>5</v>
      </c>
      <c r="D8">
        <v>4</v>
      </c>
      <c r="E8">
        <f t="shared" si="0"/>
        <v>20</v>
      </c>
      <c r="G8" s="8" t="s">
        <v>125</v>
      </c>
      <c r="H8">
        <v>24</v>
      </c>
      <c r="J8" s="8" t="s">
        <v>151</v>
      </c>
      <c r="K8">
        <v>5</v>
      </c>
      <c r="L8">
        <v>5</v>
      </c>
    </row>
    <row r="9" spans="1:12" x14ac:dyDescent="0.3">
      <c r="A9" t="s">
        <v>152</v>
      </c>
      <c r="B9" t="s">
        <v>131</v>
      </c>
      <c r="C9">
        <v>3</v>
      </c>
      <c r="D9">
        <v>2</v>
      </c>
      <c r="E9">
        <f t="shared" si="0"/>
        <v>6</v>
      </c>
      <c r="G9" s="8" t="s">
        <v>126</v>
      </c>
      <c r="H9">
        <v>4</v>
      </c>
      <c r="J9" s="9" t="s">
        <v>131</v>
      </c>
      <c r="K9">
        <v>1</v>
      </c>
      <c r="L9">
        <v>1</v>
      </c>
    </row>
    <row r="10" spans="1:12" x14ac:dyDescent="0.3">
      <c r="A10" t="s">
        <v>152</v>
      </c>
      <c r="B10" t="s">
        <v>139</v>
      </c>
      <c r="C10">
        <v>3</v>
      </c>
      <c r="D10">
        <v>2</v>
      </c>
      <c r="E10">
        <f t="shared" si="0"/>
        <v>6</v>
      </c>
      <c r="G10" s="8" t="s">
        <v>127</v>
      </c>
      <c r="H10">
        <v>4</v>
      </c>
      <c r="J10" s="9" t="s">
        <v>134</v>
      </c>
      <c r="K10">
        <v>1</v>
      </c>
      <c r="L10">
        <v>1</v>
      </c>
    </row>
    <row r="11" spans="1:12" x14ac:dyDescent="0.3">
      <c r="A11" t="s">
        <v>152</v>
      </c>
      <c r="B11" t="s">
        <v>129</v>
      </c>
      <c r="C11">
        <v>4</v>
      </c>
      <c r="D11">
        <v>2</v>
      </c>
      <c r="E11">
        <f t="shared" si="0"/>
        <v>8</v>
      </c>
      <c r="G11" s="8" t="s">
        <v>129</v>
      </c>
      <c r="H11">
        <v>12</v>
      </c>
      <c r="J11" s="9" t="s">
        <v>139</v>
      </c>
      <c r="K11">
        <v>1</v>
      </c>
      <c r="L11">
        <v>1</v>
      </c>
    </row>
    <row r="12" spans="1:12" x14ac:dyDescent="0.3">
      <c r="A12" t="s">
        <v>153</v>
      </c>
      <c r="B12" t="s">
        <v>125</v>
      </c>
      <c r="C12">
        <v>4</v>
      </c>
      <c r="D12">
        <v>2</v>
      </c>
      <c r="E12">
        <f t="shared" si="0"/>
        <v>8</v>
      </c>
      <c r="G12" s="8" t="s">
        <v>130</v>
      </c>
      <c r="H12">
        <v>2</v>
      </c>
      <c r="J12" s="9" t="s">
        <v>140</v>
      </c>
      <c r="K12">
        <v>2</v>
      </c>
      <c r="L12">
        <v>2</v>
      </c>
    </row>
    <row r="13" spans="1:12" x14ac:dyDescent="0.3">
      <c r="A13" t="s">
        <v>153</v>
      </c>
      <c r="B13" t="s">
        <v>131</v>
      </c>
      <c r="C13">
        <v>2</v>
      </c>
      <c r="D13">
        <v>2</v>
      </c>
      <c r="E13">
        <f t="shared" si="0"/>
        <v>4</v>
      </c>
      <c r="G13" s="8" t="s">
        <v>134</v>
      </c>
      <c r="H13">
        <v>1</v>
      </c>
      <c r="J13" s="8" t="s">
        <v>154</v>
      </c>
      <c r="K13">
        <v>15</v>
      </c>
      <c r="L13">
        <v>15</v>
      </c>
    </row>
    <row r="14" spans="1:12" x14ac:dyDescent="0.3">
      <c r="A14" t="s">
        <v>153</v>
      </c>
      <c r="B14" t="s">
        <v>139</v>
      </c>
      <c r="C14">
        <v>2</v>
      </c>
      <c r="D14">
        <v>2</v>
      </c>
      <c r="E14">
        <f t="shared" si="0"/>
        <v>4</v>
      </c>
      <c r="G14" s="8" t="s">
        <v>123</v>
      </c>
      <c r="H14">
        <v>4</v>
      </c>
      <c r="J14" s="9" t="s">
        <v>122</v>
      </c>
      <c r="K14">
        <v>2</v>
      </c>
      <c r="L14">
        <v>2</v>
      </c>
    </row>
    <row r="15" spans="1:12" x14ac:dyDescent="0.3">
      <c r="A15" t="s">
        <v>155</v>
      </c>
      <c r="B15" t="s">
        <v>131</v>
      </c>
      <c r="C15">
        <v>4</v>
      </c>
      <c r="D15">
        <v>1</v>
      </c>
      <c r="E15">
        <f t="shared" si="0"/>
        <v>4</v>
      </c>
      <c r="G15" s="8" t="s">
        <v>135</v>
      </c>
      <c r="H15">
        <v>4</v>
      </c>
      <c r="J15" s="9" t="s">
        <v>121</v>
      </c>
      <c r="K15">
        <v>1</v>
      </c>
      <c r="L15">
        <v>1</v>
      </c>
    </row>
    <row r="16" spans="1:12" x14ac:dyDescent="0.3">
      <c r="A16" t="s">
        <v>155</v>
      </c>
      <c r="B16" t="s">
        <v>139</v>
      </c>
      <c r="C16">
        <v>4</v>
      </c>
      <c r="D16">
        <v>1</v>
      </c>
      <c r="E16">
        <f t="shared" si="0"/>
        <v>4</v>
      </c>
      <c r="G16" s="8" t="s">
        <v>136</v>
      </c>
      <c r="H16">
        <v>34</v>
      </c>
      <c r="J16" s="9" t="s">
        <v>127</v>
      </c>
      <c r="K16">
        <v>4</v>
      </c>
      <c r="L16">
        <v>4</v>
      </c>
    </row>
    <row r="17" spans="1:12" x14ac:dyDescent="0.3">
      <c r="A17" t="s">
        <v>155</v>
      </c>
      <c r="B17" t="s">
        <v>125</v>
      </c>
      <c r="C17">
        <v>6</v>
      </c>
      <c r="D17">
        <v>1</v>
      </c>
      <c r="E17">
        <f t="shared" si="0"/>
        <v>6</v>
      </c>
      <c r="G17" s="8" t="s">
        <v>137</v>
      </c>
      <c r="H17">
        <v>10</v>
      </c>
      <c r="J17" s="9" t="s">
        <v>129</v>
      </c>
      <c r="K17">
        <v>4</v>
      </c>
      <c r="L17">
        <v>4</v>
      </c>
    </row>
    <row r="18" spans="1:12" x14ac:dyDescent="0.3">
      <c r="A18" t="s">
        <v>155</v>
      </c>
      <c r="B18" t="s">
        <v>137</v>
      </c>
      <c r="C18">
        <v>2</v>
      </c>
      <c r="D18">
        <v>1</v>
      </c>
      <c r="E18">
        <f t="shared" si="0"/>
        <v>2</v>
      </c>
      <c r="G18" s="8" t="s">
        <v>138</v>
      </c>
      <c r="H18">
        <v>2</v>
      </c>
      <c r="J18" s="9" t="s">
        <v>137</v>
      </c>
      <c r="K18">
        <v>4</v>
      </c>
      <c r="L18">
        <v>4</v>
      </c>
    </row>
    <row r="19" spans="1:12" x14ac:dyDescent="0.3">
      <c r="A19" t="s">
        <v>96</v>
      </c>
      <c r="B19" t="s">
        <v>131</v>
      </c>
      <c r="C19">
        <v>2</v>
      </c>
      <c r="D19">
        <v>1</v>
      </c>
      <c r="E19">
        <f t="shared" si="0"/>
        <v>2</v>
      </c>
      <c r="G19" s="8" t="s">
        <v>139</v>
      </c>
      <c r="H19">
        <v>163</v>
      </c>
      <c r="J19" s="8" t="s">
        <v>94</v>
      </c>
      <c r="K19">
        <v>8</v>
      </c>
      <c r="L19">
        <v>8</v>
      </c>
    </row>
    <row r="20" spans="1:12" x14ac:dyDescent="0.3">
      <c r="A20" t="s">
        <v>96</v>
      </c>
      <c r="B20" t="s">
        <v>139</v>
      </c>
      <c r="C20">
        <v>2</v>
      </c>
      <c r="D20">
        <v>1</v>
      </c>
      <c r="E20">
        <f t="shared" si="0"/>
        <v>2</v>
      </c>
      <c r="G20" s="8" t="s">
        <v>140</v>
      </c>
      <c r="H20">
        <v>12</v>
      </c>
      <c r="J20" s="9" t="s">
        <v>123</v>
      </c>
      <c r="K20">
        <v>4</v>
      </c>
      <c r="L20">
        <v>4</v>
      </c>
    </row>
    <row r="21" spans="1:12" x14ac:dyDescent="0.3">
      <c r="A21" t="s">
        <v>96</v>
      </c>
      <c r="B21" t="s">
        <v>140</v>
      </c>
      <c r="C21">
        <v>1</v>
      </c>
      <c r="D21">
        <v>1</v>
      </c>
      <c r="E21">
        <f t="shared" si="0"/>
        <v>1</v>
      </c>
      <c r="G21" s="8" t="s">
        <v>141</v>
      </c>
      <c r="H21">
        <v>74</v>
      </c>
      <c r="J21" s="9" t="s">
        <v>135</v>
      </c>
      <c r="K21">
        <v>4</v>
      </c>
      <c r="L21">
        <v>4</v>
      </c>
    </row>
    <row r="22" spans="1:12" x14ac:dyDescent="0.3">
      <c r="A22" t="s">
        <v>96</v>
      </c>
      <c r="B22" t="s">
        <v>133</v>
      </c>
      <c r="C22">
        <v>1</v>
      </c>
      <c r="D22">
        <v>1</v>
      </c>
      <c r="E22">
        <f t="shared" si="0"/>
        <v>1</v>
      </c>
      <c r="G22" s="8" t="s">
        <v>128</v>
      </c>
      <c r="H22">
        <v>34</v>
      </c>
      <c r="J22" s="8" t="s">
        <v>156</v>
      </c>
      <c r="K22">
        <v>238</v>
      </c>
      <c r="L22">
        <v>238</v>
      </c>
    </row>
    <row r="23" spans="1:12" x14ac:dyDescent="0.3">
      <c r="A23" t="s">
        <v>97</v>
      </c>
      <c r="B23" t="s">
        <v>131</v>
      </c>
      <c r="C23">
        <v>2</v>
      </c>
      <c r="D23">
        <v>1</v>
      </c>
      <c r="E23">
        <f t="shared" si="0"/>
        <v>2</v>
      </c>
      <c r="G23" s="8" t="s">
        <v>132</v>
      </c>
      <c r="H23">
        <v>8</v>
      </c>
      <c r="J23" s="9" t="s">
        <v>142</v>
      </c>
      <c r="K23">
        <v>34</v>
      </c>
      <c r="L23">
        <v>34</v>
      </c>
    </row>
    <row r="24" spans="1:12" x14ac:dyDescent="0.3">
      <c r="A24" t="s">
        <v>97</v>
      </c>
      <c r="B24" t="s">
        <v>139</v>
      </c>
      <c r="C24">
        <v>2</v>
      </c>
      <c r="D24">
        <v>1</v>
      </c>
      <c r="E24">
        <f t="shared" si="0"/>
        <v>2</v>
      </c>
      <c r="G24" s="8" t="s">
        <v>157</v>
      </c>
      <c r="J24" s="9" t="s">
        <v>131</v>
      </c>
      <c r="K24">
        <v>68</v>
      </c>
      <c r="L24">
        <v>68</v>
      </c>
    </row>
    <row r="25" spans="1:12" x14ac:dyDescent="0.3">
      <c r="A25" t="s">
        <v>97</v>
      </c>
      <c r="B25" t="s">
        <v>140</v>
      </c>
      <c r="C25">
        <v>1</v>
      </c>
      <c r="D25">
        <v>1</v>
      </c>
      <c r="E25">
        <f t="shared" si="0"/>
        <v>1</v>
      </c>
      <c r="G25" s="8" t="s">
        <v>158</v>
      </c>
      <c r="H25">
        <v>596</v>
      </c>
      <c r="J25" s="9" t="s">
        <v>139</v>
      </c>
      <c r="K25">
        <v>68</v>
      </c>
      <c r="L25">
        <v>68</v>
      </c>
    </row>
    <row r="26" spans="1:12" x14ac:dyDescent="0.3">
      <c r="A26" t="s">
        <v>97</v>
      </c>
      <c r="B26" t="s">
        <v>133</v>
      </c>
      <c r="C26">
        <v>1</v>
      </c>
      <c r="D26">
        <v>1</v>
      </c>
      <c r="E26">
        <f t="shared" si="0"/>
        <v>1</v>
      </c>
      <c r="J26" s="9" t="s">
        <v>141</v>
      </c>
      <c r="K26">
        <v>68</v>
      </c>
      <c r="L26">
        <v>68</v>
      </c>
    </row>
    <row r="27" spans="1:12" x14ac:dyDescent="0.3">
      <c r="A27" t="s">
        <v>97</v>
      </c>
      <c r="B27" t="s">
        <v>124</v>
      </c>
      <c r="C27">
        <v>2</v>
      </c>
      <c r="D27">
        <v>1</v>
      </c>
      <c r="E27">
        <f t="shared" si="0"/>
        <v>2</v>
      </c>
      <c r="J27" s="8" t="s">
        <v>97</v>
      </c>
      <c r="K27">
        <v>10</v>
      </c>
      <c r="L27">
        <v>10</v>
      </c>
    </row>
    <row r="28" spans="1:12" x14ac:dyDescent="0.3">
      <c r="A28" t="s">
        <v>97</v>
      </c>
      <c r="B28" t="s">
        <v>137</v>
      </c>
      <c r="C28">
        <v>2</v>
      </c>
      <c r="D28">
        <v>1</v>
      </c>
      <c r="E28">
        <f t="shared" si="0"/>
        <v>2</v>
      </c>
      <c r="J28" s="9" t="s">
        <v>131</v>
      </c>
      <c r="K28">
        <v>2</v>
      </c>
      <c r="L28">
        <v>2</v>
      </c>
    </row>
    <row r="29" spans="1:12" x14ac:dyDescent="0.3">
      <c r="A29" t="s">
        <v>151</v>
      </c>
      <c r="B29" t="s">
        <v>131</v>
      </c>
      <c r="C29">
        <v>1</v>
      </c>
      <c r="D29">
        <v>1</v>
      </c>
      <c r="E29">
        <f t="shared" si="0"/>
        <v>1</v>
      </c>
      <c r="J29" s="9" t="s">
        <v>124</v>
      </c>
      <c r="K29">
        <v>2</v>
      </c>
      <c r="L29">
        <v>2</v>
      </c>
    </row>
    <row r="30" spans="1:12" x14ac:dyDescent="0.3">
      <c r="A30" t="s">
        <v>151</v>
      </c>
      <c r="B30" t="s">
        <v>139</v>
      </c>
      <c r="C30">
        <v>1</v>
      </c>
      <c r="D30">
        <v>1</v>
      </c>
      <c r="E30">
        <f t="shared" si="0"/>
        <v>1</v>
      </c>
      <c r="J30" s="9" t="s">
        <v>133</v>
      </c>
      <c r="K30">
        <v>1</v>
      </c>
      <c r="L30">
        <v>1</v>
      </c>
    </row>
    <row r="31" spans="1:12" x14ac:dyDescent="0.3">
      <c r="A31" t="s">
        <v>151</v>
      </c>
      <c r="B31" t="s">
        <v>140</v>
      </c>
      <c r="C31">
        <v>2</v>
      </c>
      <c r="D31">
        <v>1</v>
      </c>
      <c r="E31">
        <f t="shared" si="0"/>
        <v>2</v>
      </c>
      <c r="J31" s="9" t="s">
        <v>137</v>
      </c>
      <c r="K31">
        <v>2</v>
      </c>
      <c r="L31">
        <v>2</v>
      </c>
    </row>
    <row r="32" spans="1:12" x14ac:dyDescent="0.3">
      <c r="A32" t="s">
        <v>151</v>
      </c>
      <c r="B32" t="s">
        <v>134</v>
      </c>
      <c r="C32">
        <v>1</v>
      </c>
      <c r="D32">
        <v>1</v>
      </c>
      <c r="E32">
        <f t="shared" si="0"/>
        <v>1</v>
      </c>
      <c r="J32" s="9" t="s">
        <v>139</v>
      </c>
      <c r="K32">
        <v>2</v>
      </c>
      <c r="L32">
        <v>2</v>
      </c>
    </row>
    <row r="33" spans="1:12" x14ac:dyDescent="0.3">
      <c r="A33" t="s">
        <v>103</v>
      </c>
      <c r="B33" t="s">
        <v>131</v>
      </c>
      <c r="C33">
        <v>6</v>
      </c>
      <c r="D33">
        <v>1</v>
      </c>
      <c r="E33">
        <f t="shared" si="0"/>
        <v>6</v>
      </c>
      <c r="J33" s="9" t="s">
        <v>140</v>
      </c>
      <c r="K33">
        <v>1</v>
      </c>
      <c r="L33">
        <v>1</v>
      </c>
    </row>
    <row r="34" spans="1:12" x14ac:dyDescent="0.3">
      <c r="A34" t="s">
        <v>103</v>
      </c>
      <c r="B34" t="s">
        <v>139</v>
      </c>
      <c r="C34">
        <v>6</v>
      </c>
      <c r="D34">
        <v>1</v>
      </c>
      <c r="E34">
        <f t="shared" si="0"/>
        <v>6</v>
      </c>
      <c r="J34" s="8" t="s">
        <v>96</v>
      </c>
      <c r="K34">
        <v>6</v>
      </c>
      <c r="L34">
        <v>6</v>
      </c>
    </row>
    <row r="35" spans="1:12" x14ac:dyDescent="0.3">
      <c r="A35" t="s">
        <v>103</v>
      </c>
      <c r="B35" t="s">
        <v>130</v>
      </c>
      <c r="C35">
        <v>2</v>
      </c>
      <c r="D35">
        <v>1</v>
      </c>
      <c r="E35">
        <f t="shared" si="0"/>
        <v>2</v>
      </c>
      <c r="J35" s="9" t="s">
        <v>131</v>
      </c>
      <c r="K35">
        <v>2</v>
      </c>
      <c r="L35">
        <v>2</v>
      </c>
    </row>
    <row r="36" spans="1:12" x14ac:dyDescent="0.3">
      <c r="A36" t="s">
        <v>103</v>
      </c>
      <c r="B36" t="s">
        <v>138</v>
      </c>
      <c r="C36">
        <v>2</v>
      </c>
      <c r="D36">
        <v>1</v>
      </c>
      <c r="E36">
        <f t="shared" si="0"/>
        <v>2</v>
      </c>
      <c r="J36" s="9" t="s">
        <v>133</v>
      </c>
      <c r="K36">
        <v>1</v>
      </c>
      <c r="L36">
        <v>1</v>
      </c>
    </row>
    <row r="37" spans="1:12" x14ac:dyDescent="0.3">
      <c r="A37" t="s">
        <v>103</v>
      </c>
      <c r="B37" t="s">
        <v>125</v>
      </c>
      <c r="C37">
        <v>4</v>
      </c>
      <c r="D37">
        <v>1</v>
      </c>
      <c r="E37">
        <f t="shared" si="0"/>
        <v>4</v>
      </c>
      <c r="J37" s="9" t="s">
        <v>139</v>
      </c>
      <c r="K37">
        <v>2</v>
      </c>
      <c r="L37">
        <v>2</v>
      </c>
    </row>
    <row r="38" spans="1:12" x14ac:dyDescent="0.3">
      <c r="A38" t="s">
        <v>94</v>
      </c>
      <c r="B38" t="s">
        <v>123</v>
      </c>
      <c r="C38">
        <v>4</v>
      </c>
      <c r="D38">
        <v>1</v>
      </c>
      <c r="E38">
        <f t="shared" si="0"/>
        <v>4</v>
      </c>
      <c r="J38" s="9" t="s">
        <v>140</v>
      </c>
      <c r="K38">
        <v>1</v>
      </c>
      <c r="L38">
        <v>1</v>
      </c>
    </row>
    <row r="39" spans="1:12" x14ac:dyDescent="0.3">
      <c r="A39" t="s">
        <v>94</v>
      </c>
      <c r="B39" t="s">
        <v>135</v>
      </c>
      <c r="C39">
        <v>4</v>
      </c>
      <c r="D39">
        <v>1</v>
      </c>
      <c r="E39">
        <f t="shared" si="0"/>
        <v>4</v>
      </c>
      <c r="J39" s="8" t="s">
        <v>159</v>
      </c>
      <c r="K39">
        <v>18</v>
      </c>
      <c r="L39">
        <v>18</v>
      </c>
    </row>
    <row r="40" spans="1:12" x14ac:dyDescent="0.3">
      <c r="A40" t="s">
        <v>154</v>
      </c>
      <c r="B40" t="s">
        <v>121</v>
      </c>
      <c r="C40">
        <v>1</v>
      </c>
      <c r="D40">
        <v>1</v>
      </c>
      <c r="E40">
        <f t="shared" si="0"/>
        <v>1</v>
      </c>
      <c r="J40" s="9" t="s">
        <v>131</v>
      </c>
      <c r="K40">
        <v>3</v>
      </c>
      <c r="L40">
        <v>3</v>
      </c>
    </row>
    <row r="41" spans="1:12" x14ac:dyDescent="0.3">
      <c r="A41" t="s">
        <v>154</v>
      </c>
      <c r="B41" t="s">
        <v>122</v>
      </c>
      <c r="C41">
        <v>2</v>
      </c>
      <c r="D41">
        <v>1</v>
      </c>
      <c r="E41">
        <f t="shared" si="0"/>
        <v>2</v>
      </c>
      <c r="J41" s="9" t="s">
        <v>125</v>
      </c>
      <c r="K41">
        <v>2</v>
      </c>
      <c r="L41">
        <v>2</v>
      </c>
    </row>
    <row r="42" spans="1:12" x14ac:dyDescent="0.3">
      <c r="A42" t="s">
        <v>154</v>
      </c>
      <c r="B42" t="s">
        <v>129</v>
      </c>
      <c r="C42">
        <v>4</v>
      </c>
      <c r="D42">
        <v>1</v>
      </c>
      <c r="E42">
        <f t="shared" si="0"/>
        <v>4</v>
      </c>
      <c r="J42" s="9" t="s">
        <v>126</v>
      </c>
      <c r="K42">
        <v>2</v>
      </c>
      <c r="L42">
        <v>2</v>
      </c>
    </row>
    <row r="43" spans="1:12" x14ac:dyDescent="0.3">
      <c r="A43" t="s">
        <v>154</v>
      </c>
      <c r="B43" t="s">
        <v>137</v>
      </c>
      <c r="C43">
        <v>4</v>
      </c>
      <c r="D43">
        <v>1</v>
      </c>
      <c r="E43">
        <f t="shared" si="0"/>
        <v>4</v>
      </c>
      <c r="J43" s="9" t="s">
        <v>139</v>
      </c>
      <c r="K43">
        <v>3</v>
      </c>
      <c r="L43">
        <v>3</v>
      </c>
    </row>
    <row r="44" spans="1:12" x14ac:dyDescent="0.3">
      <c r="A44" t="s">
        <v>154</v>
      </c>
      <c r="B44" t="s">
        <v>127</v>
      </c>
      <c r="C44">
        <v>4</v>
      </c>
      <c r="D44">
        <v>1</v>
      </c>
      <c r="E44">
        <f t="shared" si="0"/>
        <v>4</v>
      </c>
      <c r="J44" s="9" t="s">
        <v>140</v>
      </c>
      <c r="K44">
        <v>4</v>
      </c>
      <c r="L44">
        <v>4</v>
      </c>
    </row>
    <row r="45" spans="1:12" x14ac:dyDescent="0.3">
      <c r="A45" t="s">
        <v>156</v>
      </c>
      <c r="B45" t="s">
        <v>142</v>
      </c>
      <c r="C45">
        <f>4+4+5+5+8+4+4</f>
        <v>34</v>
      </c>
      <c r="D45">
        <v>1</v>
      </c>
      <c r="E45">
        <f t="shared" si="0"/>
        <v>34</v>
      </c>
      <c r="J45" s="9" t="s">
        <v>132</v>
      </c>
      <c r="K45">
        <v>4</v>
      </c>
      <c r="L45">
        <v>4</v>
      </c>
    </row>
    <row r="46" spans="1:12" x14ac:dyDescent="0.3">
      <c r="A46" t="s">
        <v>156</v>
      </c>
      <c r="B46" t="s">
        <v>141</v>
      </c>
      <c r="C46">
        <f>C45*2</f>
        <v>68</v>
      </c>
      <c r="D46">
        <v>1</v>
      </c>
      <c r="E46">
        <f t="shared" si="0"/>
        <v>68</v>
      </c>
      <c r="J46" s="8" t="s">
        <v>160</v>
      </c>
      <c r="K46">
        <v>10</v>
      </c>
      <c r="L46">
        <v>10</v>
      </c>
    </row>
    <row r="47" spans="1:12" x14ac:dyDescent="0.3">
      <c r="A47" t="s">
        <v>156</v>
      </c>
      <c r="B47" t="s">
        <v>131</v>
      </c>
      <c r="C47">
        <v>68</v>
      </c>
      <c r="D47">
        <v>1</v>
      </c>
      <c r="E47">
        <f t="shared" si="0"/>
        <v>68</v>
      </c>
      <c r="J47" s="9" t="s">
        <v>136</v>
      </c>
      <c r="K47">
        <v>5</v>
      </c>
      <c r="L47">
        <v>5</v>
      </c>
    </row>
    <row r="48" spans="1:12" x14ac:dyDescent="0.3">
      <c r="A48" t="s">
        <v>156</v>
      </c>
      <c r="B48" t="s">
        <v>139</v>
      </c>
      <c r="C48">
        <v>68</v>
      </c>
      <c r="D48">
        <v>1</v>
      </c>
      <c r="E48">
        <f t="shared" si="0"/>
        <v>68</v>
      </c>
      <c r="J48" s="9" t="s">
        <v>128</v>
      </c>
      <c r="K48">
        <v>5</v>
      </c>
      <c r="L48">
        <v>5</v>
      </c>
    </row>
    <row r="49" spans="1:12" x14ac:dyDescent="0.3">
      <c r="A49" t="s">
        <v>159</v>
      </c>
      <c r="B49" t="s">
        <v>131</v>
      </c>
      <c r="C49">
        <v>3</v>
      </c>
      <c r="D49">
        <v>1</v>
      </c>
      <c r="E49">
        <f t="shared" si="0"/>
        <v>3</v>
      </c>
      <c r="J49" s="8" t="s">
        <v>161</v>
      </c>
      <c r="K49">
        <v>14</v>
      </c>
      <c r="L49">
        <v>28</v>
      </c>
    </row>
    <row r="50" spans="1:12" x14ac:dyDescent="0.3">
      <c r="A50" t="s">
        <v>159</v>
      </c>
      <c r="B50" t="s">
        <v>139</v>
      </c>
      <c r="C50">
        <v>3</v>
      </c>
      <c r="D50">
        <v>1</v>
      </c>
      <c r="E50">
        <f t="shared" si="0"/>
        <v>3</v>
      </c>
      <c r="J50" s="9" t="s">
        <v>136</v>
      </c>
      <c r="K50">
        <v>7</v>
      </c>
      <c r="L50">
        <v>14</v>
      </c>
    </row>
    <row r="51" spans="1:12" x14ac:dyDescent="0.3">
      <c r="A51" t="s">
        <v>159</v>
      </c>
      <c r="B51" t="s">
        <v>126</v>
      </c>
      <c r="C51">
        <v>2</v>
      </c>
      <c r="D51">
        <v>1</v>
      </c>
      <c r="E51">
        <f t="shared" si="0"/>
        <v>2</v>
      </c>
      <c r="J51" s="9" t="s">
        <v>128</v>
      </c>
      <c r="K51">
        <v>7</v>
      </c>
      <c r="L51">
        <v>14</v>
      </c>
    </row>
    <row r="52" spans="1:12" x14ac:dyDescent="0.3">
      <c r="A52" t="s">
        <v>159</v>
      </c>
      <c r="B52" t="s">
        <v>125</v>
      </c>
      <c r="C52">
        <v>2</v>
      </c>
      <c r="D52">
        <v>1</v>
      </c>
      <c r="E52">
        <f t="shared" si="0"/>
        <v>2</v>
      </c>
      <c r="J52" s="8" t="s">
        <v>162</v>
      </c>
      <c r="K52">
        <v>10</v>
      </c>
      <c r="L52">
        <v>30</v>
      </c>
    </row>
    <row r="53" spans="1:12" x14ac:dyDescent="0.3">
      <c r="A53" t="s">
        <v>159</v>
      </c>
      <c r="B53" t="s">
        <v>132</v>
      </c>
      <c r="C53">
        <v>4</v>
      </c>
      <c r="D53">
        <v>1</v>
      </c>
      <c r="E53">
        <f t="shared" si="0"/>
        <v>4</v>
      </c>
      <c r="J53" s="9" t="s">
        <v>136</v>
      </c>
      <c r="K53">
        <v>5</v>
      </c>
      <c r="L53">
        <v>15</v>
      </c>
    </row>
    <row r="54" spans="1:12" x14ac:dyDescent="0.3">
      <c r="A54" t="s">
        <v>159</v>
      </c>
      <c r="B54" t="s">
        <v>140</v>
      </c>
      <c r="C54">
        <v>4</v>
      </c>
      <c r="D54">
        <v>1</v>
      </c>
      <c r="E54">
        <f t="shared" si="0"/>
        <v>4</v>
      </c>
      <c r="J54" s="9" t="s">
        <v>128</v>
      </c>
      <c r="K54">
        <v>5</v>
      </c>
      <c r="L54">
        <v>15</v>
      </c>
    </row>
    <row r="55" spans="1:12" x14ac:dyDescent="0.3">
      <c r="A55" t="s">
        <v>163</v>
      </c>
      <c r="B55" t="s">
        <v>131</v>
      </c>
      <c r="C55">
        <v>3</v>
      </c>
      <c r="D55">
        <v>1</v>
      </c>
      <c r="E55">
        <f t="shared" si="0"/>
        <v>3</v>
      </c>
      <c r="J55" s="8" t="s">
        <v>54</v>
      </c>
      <c r="K55">
        <v>18</v>
      </c>
      <c r="L55">
        <v>18</v>
      </c>
    </row>
    <row r="56" spans="1:12" x14ac:dyDescent="0.3">
      <c r="A56" t="s">
        <v>163</v>
      </c>
      <c r="B56" t="s">
        <v>139</v>
      </c>
      <c r="C56">
        <v>3</v>
      </c>
      <c r="D56">
        <v>1</v>
      </c>
      <c r="E56">
        <f t="shared" si="0"/>
        <v>3</v>
      </c>
      <c r="J56" s="9" t="s">
        <v>131</v>
      </c>
      <c r="K56">
        <v>6</v>
      </c>
      <c r="L56">
        <v>6</v>
      </c>
    </row>
    <row r="57" spans="1:12" x14ac:dyDescent="0.3">
      <c r="A57" t="s">
        <v>163</v>
      </c>
      <c r="B57" t="s">
        <v>126</v>
      </c>
      <c r="C57">
        <v>2</v>
      </c>
      <c r="D57">
        <v>1</v>
      </c>
      <c r="E57">
        <f t="shared" si="0"/>
        <v>2</v>
      </c>
      <c r="J57" s="9" t="s">
        <v>139</v>
      </c>
      <c r="K57">
        <v>6</v>
      </c>
      <c r="L57">
        <v>6</v>
      </c>
    </row>
    <row r="58" spans="1:12" x14ac:dyDescent="0.3">
      <c r="A58" t="s">
        <v>163</v>
      </c>
      <c r="B58" t="s">
        <v>125</v>
      </c>
      <c r="C58">
        <v>2</v>
      </c>
      <c r="D58">
        <v>1</v>
      </c>
      <c r="E58">
        <f t="shared" si="0"/>
        <v>2</v>
      </c>
      <c r="J58" s="9" t="s">
        <v>141</v>
      </c>
      <c r="K58">
        <v>6</v>
      </c>
      <c r="L58">
        <v>6</v>
      </c>
    </row>
    <row r="59" spans="1:12" x14ac:dyDescent="0.3">
      <c r="A59" t="s">
        <v>163</v>
      </c>
      <c r="B59" t="s">
        <v>132</v>
      </c>
      <c r="C59">
        <v>4</v>
      </c>
      <c r="D59">
        <v>1</v>
      </c>
      <c r="E59">
        <f t="shared" si="0"/>
        <v>4</v>
      </c>
      <c r="J59" s="8" t="s">
        <v>163</v>
      </c>
      <c r="K59">
        <v>18</v>
      </c>
      <c r="L59">
        <v>18</v>
      </c>
    </row>
    <row r="60" spans="1:12" x14ac:dyDescent="0.3">
      <c r="A60" t="s">
        <v>163</v>
      </c>
      <c r="B60" t="s">
        <v>140</v>
      </c>
      <c r="C60">
        <v>4</v>
      </c>
      <c r="D60">
        <v>1</v>
      </c>
      <c r="E60">
        <f t="shared" si="0"/>
        <v>4</v>
      </c>
      <c r="J60" s="9" t="s">
        <v>131</v>
      </c>
      <c r="K60">
        <v>3</v>
      </c>
      <c r="L60">
        <v>3</v>
      </c>
    </row>
    <row r="61" spans="1:12" x14ac:dyDescent="0.3">
      <c r="A61" t="s">
        <v>162</v>
      </c>
      <c r="B61" t="s">
        <v>128</v>
      </c>
      <c r="C61">
        <v>5</v>
      </c>
      <c r="D61">
        <v>3</v>
      </c>
      <c r="E61">
        <f t="shared" si="0"/>
        <v>15</v>
      </c>
      <c r="J61" s="9" t="s">
        <v>125</v>
      </c>
      <c r="K61">
        <v>2</v>
      </c>
      <c r="L61">
        <v>2</v>
      </c>
    </row>
    <row r="62" spans="1:12" x14ac:dyDescent="0.3">
      <c r="A62" t="s">
        <v>162</v>
      </c>
      <c r="B62" t="s">
        <v>136</v>
      </c>
      <c r="C62">
        <v>5</v>
      </c>
      <c r="D62">
        <v>3</v>
      </c>
      <c r="E62">
        <f t="shared" si="0"/>
        <v>15</v>
      </c>
      <c r="J62" s="9" t="s">
        <v>126</v>
      </c>
      <c r="K62">
        <v>2</v>
      </c>
      <c r="L62">
        <v>2</v>
      </c>
    </row>
    <row r="63" spans="1:12" x14ac:dyDescent="0.3">
      <c r="A63" t="s">
        <v>160</v>
      </c>
      <c r="B63" t="s">
        <v>128</v>
      </c>
      <c r="C63">
        <v>5</v>
      </c>
      <c r="D63">
        <v>1</v>
      </c>
      <c r="E63">
        <f t="shared" si="0"/>
        <v>5</v>
      </c>
      <c r="J63" s="9" t="s">
        <v>139</v>
      </c>
      <c r="K63">
        <v>3</v>
      </c>
      <c r="L63">
        <v>3</v>
      </c>
    </row>
    <row r="64" spans="1:12" x14ac:dyDescent="0.3">
      <c r="A64" t="s">
        <v>160</v>
      </c>
      <c r="B64" t="s">
        <v>136</v>
      </c>
      <c r="C64">
        <v>5</v>
      </c>
      <c r="D64">
        <v>1</v>
      </c>
      <c r="E64">
        <f t="shared" si="0"/>
        <v>5</v>
      </c>
      <c r="J64" s="9" t="s">
        <v>140</v>
      </c>
      <c r="K64">
        <v>4</v>
      </c>
      <c r="L64">
        <v>4</v>
      </c>
    </row>
    <row r="65" spans="1:12" x14ac:dyDescent="0.3">
      <c r="A65" t="s">
        <v>161</v>
      </c>
      <c r="B65" t="s">
        <v>128</v>
      </c>
      <c r="C65">
        <v>7</v>
      </c>
      <c r="D65">
        <v>2</v>
      </c>
      <c r="E65">
        <f t="shared" si="0"/>
        <v>14</v>
      </c>
      <c r="J65" s="9" t="s">
        <v>132</v>
      </c>
      <c r="K65">
        <v>4</v>
      </c>
      <c r="L65">
        <v>4</v>
      </c>
    </row>
    <row r="66" spans="1:12" x14ac:dyDescent="0.3">
      <c r="A66" t="s">
        <v>161</v>
      </c>
      <c r="B66" t="s">
        <v>136</v>
      </c>
      <c r="C66">
        <v>7</v>
      </c>
      <c r="D66">
        <v>2</v>
      </c>
      <c r="E66">
        <f t="shared" si="0"/>
        <v>14</v>
      </c>
      <c r="J66" s="8" t="s">
        <v>150</v>
      </c>
      <c r="K66">
        <v>10</v>
      </c>
      <c r="L66">
        <v>40</v>
      </c>
    </row>
    <row r="67" spans="1:12" x14ac:dyDescent="0.3">
      <c r="A67" t="s">
        <v>109</v>
      </c>
      <c r="B67" t="s">
        <v>125</v>
      </c>
      <c r="C67">
        <v>2</v>
      </c>
      <c r="D67">
        <v>1</v>
      </c>
      <c r="E67">
        <f t="shared" ref="E67:E70" si="1">C67*D67</f>
        <v>2</v>
      </c>
      <c r="J67" s="9" t="s">
        <v>131</v>
      </c>
      <c r="K67">
        <v>5</v>
      </c>
      <c r="L67">
        <v>20</v>
      </c>
    </row>
    <row r="68" spans="1:12" x14ac:dyDescent="0.3">
      <c r="A68" t="s">
        <v>109</v>
      </c>
      <c r="B68" t="s">
        <v>137</v>
      </c>
      <c r="C68">
        <v>2</v>
      </c>
      <c r="D68">
        <v>1</v>
      </c>
      <c r="E68">
        <f t="shared" si="1"/>
        <v>2</v>
      </c>
      <c r="J68" s="9" t="s">
        <v>139</v>
      </c>
      <c r="K68">
        <v>5</v>
      </c>
      <c r="L68">
        <v>20</v>
      </c>
    </row>
    <row r="69" spans="1:12" x14ac:dyDescent="0.3">
      <c r="A69" s="4" t="s">
        <v>109</v>
      </c>
      <c r="B69" t="s">
        <v>131</v>
      </c>
      <c r="C69">
        <v>2</v>
      </c>
      <c r="D69">
        <v>1</v>
      </c>
      <c r="E69">
        <f t="shared" si="1"/>
        <v>2</v>
      </c>
      <c r="J69" s="8" t="s">
        <v>149</v>
      </c>
      <c r="K69">
        <v>18</v>
      </c>
      <c r="L69">
        <v>72</v>
      </c>
    </row>
    <row r="70" spans="1:12" x14ac:dyDescent="0.3">
      <c r="A70" s="4" t="s">
        <v>109</v>
      </c>
      <c r="B70" t="s">
        <v>139</v>
      </c>
      <c r="C70">
        <v>2</v>
      </c>
      <c r="D70">
        <v>1</v>
      </c>
      <c r="E70">
        <f t="shared" si="1"/>
        <v>2</v>
      </c>
      <c r="J70" s="9" t="s">
        <v>131</v>
      </c>
      <c r="K70">
        <v>9</v>
      </c>
      <c r="L70">
        <v>36</v>
      </c>
    </row>
    <row r="71" spans="1:12" x14ac:dyDescent="0.3">
      <c r="J71" s="9" t="s">
        <v>139</v>
      </c>
      <c r="K71">
        <v>9</v>
      </c>
      <c r="L71">
        <v>36</v>
      </c>
    </row>
    <row r="72" spans="1:12" x14ac:dyDescent="0.3">
      <c r="J72" s="8" t="s">
        <v>109</v>
      </c>
      <c r="K72">
        <v>8</v>
      </c>
      <c r="L72">
        <v>8</v>
      </c>
    </row>
    <row r="73" spans="1:12" x14ac:dyDescent="0.3">
      <c r="J73" s="9" t="s">
        <v>131</v>
      </c>
      <c r="K73">
        <v>2</v>
      </c>
      <c r="L73">
        <v>2</v>
      </c>
    </row>
    <row r="74" spans="1:12" x14ac:dyDescent="0.3">
      <c r="J74" s="9" t="s">
        <v>125</v>
      </c>
      <c r="K74">
        <v>2</v>
      </c>
      <c r="L74">
        <v>2</v>
      </c>
    </row>
    <row r="75" spans="1:12" x14ac:dyDescent="0.3">
      <c r="J75" s="9" t="s">
        <v>137</v>
      </c>
      <c r="K75">
        <v>2</v>
      </c>
      <c r="L75">
        <v>2</v>
      </c>
    </row>
    <row r="76" spans="1:12" x14ac:dyDescent="0.3">
      <c r="J76" s="9" t="s">
        <v>139</v>
      </c>
      <c r="K76">
        <v>2</v>
      </c>
      <c r="L76">
        <v>2</v>
      </c>
    </row>
    <row r="77" spans="1:12" x14ac:dyDescent="0.3">
      <c r="J77" s="8" t="s">
        <v>152</v>
      </c>
      <c r="K77">
        <v>10</v>
      </c>
      <c r="L77">
        <v>20</v>
      </c>
    </row>
    <row r="78" spans="1:12" x14ac:dyDescent="0.3">
      <c r="J78" s="9" t="s">
        <v>131</v>
      </c>
      <c r="K78">
        <v>3</v>
      </c>
      <c r="L78">
        <v>6</v>
      </c>
    </row>
    <row r="79" spans="1:12" x14ac:dyDescent="0.3">
      <c r="J79" s="9" t="s">
        <v>129</v>
      </c>
      <c r="K79">
        <v>4</v>
      </c>
      <c r="L79">
        <v>8</v>
      </c>
    </row>
    <row r="80" spans="1:12" x14ac:dyDescent="0.3">
      <c r="J80" s="9" t="s">
        <v>139</v>
      </c>
      <c r="K80">
        <v>3</v>
      </c>
      <c r="L80">
        <v>6</v>
      </c>
    </row>
    <row r="81" spans="10:12" x14ac:dyDescent="0.3">
      <c r="J81" s="8" t="s">
        <v>153</v>
      </c>
      <c r="K81">
        <v>8</v>
      </c>
      <c r="L81">
        <v>16</v>
      </c>
    </row>
    <row r="82" spans="10:12" x14ac:dyDescent="0.3">
      <c r="J82" s="9" t="s">
        <v>131</v>
      </c>
      <c r="K82">
        <v>2</v>
      </c>
      <c r="L82">
        <v>4</v>
      </c>
    </row>
    <row r="83" spans="10:12" x14ac:dyDescent="0.3">
      <c r="J83" s="9" t="s">
        <v>125</v>
      </c>
      <c r="K83">
        <v>4</v>
      </c>
      <c r="L83">
        <v>8</v>
      </c>
    </row>
    <row r="84" spans="10:12" x14ac:dyDescent="0.3">
      <c r="J84" s="9" t="s">
        <v>139</v>
      </c>
      <c r="K84">
        <v>2</v>
      </c>
      <c r="L84">
        <v>4</v>
      </c>
    </row>
    <row r="85" spans="10:12" x14ac:dyDescent="0.3">
      <c r="J85" s="8" t="s">
        <v>155</v>
      </c>
      <c r="K85">
        <v>16</v>
      </c>
      <c r="L85">
        <v>16</v>
      </c>
    </row>
    <row r="86" spans="10:12" x14ac:dyDescent="0.3">
      <c r="J86" s="9" t="s">
        <v>131</v>
      </c>
      <c r="K86">
        <v>4</v>
      </c>
      <c r="L86">
        <v>4</v>
      </c>
    </row>
    <row r="87" spans="10:12" x14ac:dyDescent="0.3">
      <c r="J87" s="9" t="s">
        <v>125</v>
      </c>
      <c r="K87">
        <v>6</v>
      </c>
      <c r="L87">
        <v>6</v>
      </c>
    </row>
    <row r="88" spans="10:12" x14ac:dyDescent="0.3">
      <c r="J88" s="9" t="s">
        <v>137</v>
      </c>
      <c r="K88">
        <v>2</v>
      </c>
      <c r="L88">
        <v>2</v>
      </c>
    </row>
    <row r="89" spans="10:12" x14ac:dyDescent="0.3">
      <c r="J89" s="9" t="s">
        <v>139</v>
      </c>
      <c r="K89">
        <v>4</v>
      </c>
      <c r="L89">
        <v>4</v>
      </c>
    </row>
    <row r="90" spans="10:12" x14ac:dyDescent="0.3">
      <c r="J90" s="8" t="s">
        <v>157</v>
      </c>
    </row>
    <row r="91" spans="10:12" x14ac:dyDescent="0.3">
      <c r="J91" s="9" t="s">
        <v>157</v>
      </c>
    </row>
    <row r="92" spans="10:12" x14ac:dyDescent="0.3">
      <c r="J92" s="8" t="s">
        <v>158</v>
      </c>
      <c r="K92">
        <v>460</v>
      </c>
      <c r="L92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Review BOM</vt:lpstr>
      <vt:lpstr>Fasteners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smonagan@student.ubc.ca</dc:creator>
  <cp:lastModifiedBy>smonagan@student.ubc.ca</cp:lastModifiedBy>
  <dcterms:created xsi:type="dcterms:W3CDTF">2025-02-24T09:43:56Z</dcterms:created>
  <dcterms:modified xsi:type="dcterms:W3CDTF">2025-02-24T09:46:26Z</dcterms:modified>
</cp:coreProperties>
</file>