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uarracino\Desktop\Generale\Progetto\"/>
    </mc:Choice>
  </mc:AlternateContent>
  <xr:revisionPtr revIDLastSave="0" documentId="13_ncr:1_{F7DA5FD0-0B1F-4BD1-84D2-BD5D26062BFE}" xr6:coauthVersionLast="47" xr6:coauthVersionMax="47" xr10:uidLastSave="{00000000-0000-0000-0000-000000000000}"/>
  <bookViews>
    <workbookView xWindow="-108" yWindow="-108" windowWidth="23256" windowHeight="12456" activeTab="2" xr2:uid="{AF10C4A8-D1F4-47B2-A1BA-F1CD27A30458}"/>
  </bookViews>
  <sheets>
    <sheet name="Calibrazione 3 punti" sheetId="2" r:id="rId1"/>
    <sheet name="Calibrazione 5 punti" sheetId="8" r:id="rId2"/>
    <sheet name="Senza calibrazione" sheetId="7" r:id="rId3"/>
  </sheets>
  <definedNames>
    <definedName name="_xlchart.v1.0" hidden="1">'Senza calibrazione'!$A$11:$A$40</definedName>
    <definedName name="_xlchart.v1.1" hidden="1">'Senza calibrazione'!$B$11:$B$40</definedName>
    <definedName name="_xlchart.v1.10" hidden="1">'Calibrazione 5 punti'!$B$11:$B$40</definedName>
    <definedName name="_xlchart.v1.11" hidden="1">'Calibrazione 5 punti'!$M$50</definedName>
    <definedName name="_xlchart.v1.12" hidden="1">'Senza calibrazione'!$B$11:$B$40</definedName>
    <definedName name="_xlchart.v1.13" hidden="1">'Senza calibrazione'!$F$88</definedName>
    <definedName name="_xlchart.v1.14" hidden="1">'Senza calibrazione'!$M$46:$AA$46</definedName>
    <definedName name="_xlchart.v1.15" hidden="1">'Senza calibrazione'!$M$50</definedName>
    <definedName name="_xlchart.v1.16" hidden="1">('Calibrazione 5 punti'!$M$50,'Calibrazione 5 punti'!$M$50)</definedName>
    <definedName name="_xlchart.v1.17" hidden="1">'Calibrazione 3 punti'!$B$11:$B$40</definedName>
    <definedName name="_xlchart.v1.18" hidden="1">'Calibrazione 3 punti'!$M$50</definedName>
    <definedName name="_xlchart.v1.19" hidden="1">'Calibrazione 5 punti'!$B$11:$B$40</definedName>
    <definedName name="_xlchart.v1.2" hidden="1">'Senza calibrazione'!$C$11:$C$40</definedName>
    <definedName name="_xlchart.v1.20" hidden="1">'Calibrazione 5 punti'!$M$50</definedName>
    <definedName name="_xlchart.v1.21" hidden="1">'Senza calibrazione'!$B$11:$B$40</definedName>
    <definedName name="_xlchart.v1.22" hidden="1">'Senza calibrazione'!$F$88</definedName>
    <definedName name="_xlchart.v1.23" hidden="1">'Senza calibrazione'!$M$46:$AA$46</definedName>
    <definedName name="_xlchart.v1.24" hidden="1">'Senza calibrazione'!$M$50</definedName>
    <definedName name="_xlchart.v1.25" hidden="1">('Calibrazione 5 punti'!$M$50,'Calibrazione 5 punti'!$M$50)</definedName>
    <definedName name="_xlchart.v1.26" hidden="1">'Calibrazione 3 punti'!$B$11:$B$40</definedName>
    <definedName name="_xlchart.v1.27" hidden="1">'Calibrazione 3 punti'!$M$50</definedName>
    <definedName name="_xlchart.v1.28" hidden="1">'Calibrazione 5 punti'!$B$11:$B$40</definedName>
    <definedName name="_xlchart.v1.29" hidden="1">'Calibrazione 5 punti'!$M$50</definedName>
    <definedName name="_xlchart.v1.3" hidden="1">'Senza calibrazione'!$D$11:$D$40</definedName>
    <definedName name="_xlchart.v1.30" hidden="1">'Senza calibrazione'!$B$11:$B$40</definedName>
    <definedName name="_xlchart.v1.31" hidden="1">'Senza calibrazione'!$F$88</definedName>
    <definedName name="_xlchart.v1.32" hidden="1">'Senza calibrazione'!$M$46:$AA$46</definedName>
    <definedName name="_xlchart.v1.33" hidden="1">'Senza calibrazione'!$M$50</definedName>
    <definedName name="_xlchart.v1.34" hidden="1">('Calibrazione 5 punti'!$M$50,'Calibrazione 5 punti'!$M$50)</definedName>
    <definedName name="_xlchart.v1.35" hidden="1">'Senza calibrazione'!$B$10</definedName>
    <definedName name="_xlchart.v1.36" hidden="1">'Senza calibrazione'!$B$11:$B$40</definedName>
    <definedName name="_xlchart.v1.37" hidden="1">'Senza calibrazione'!$C$10</definedName>
    <definedName name="_xlchart.v1.38" hidden="1">'Senza calibrazione'!$C$11:$C$40</definedName>
    <definedName name="_xlchart.v1.39" hidden="1">'Senza calibrazione'!$D$10</definedName>
    <definedName name="_xlchart.v1.4" hidden="1">'Senza calibrazione'!$A$11:$A$40</definedName>
    <definedName name="_xlchart.v1.40" hidden="1">'Senza calibrazione'!$D$11:$D$40</definedName>
    <definedName name="_xlchart.v1.41" hidden="1">'Senza calibrazione'!$E$10</definedName>
    <definedName name="_xlchart.v1.42" hidden="1">'Senza calibrazione'!$E$11:$E$40</definedName>
    <definedName name="_xlchart.v1.43" hidden="1">'Senza calibrazione'!$F$10</definedName>
    <definedName name="_xlchart.v1.44" hidden="1">'Senza calibrazione'!$F$11:$F$40</definedName>
    <definedName name="_xlchart.v1.45" hidden="1">'Senza calibrazione'!$G$10</definedName>
    <definedName name="_xlchart.v1.46" hidden="1">'Senza calibrazione'!$G$11:$G$40</definedName>
    <definedName name="_xlchart.v1.47" hidden="1">'Senza calibrazione'!$H$10</definedName>
    <definedName name="_xlchart.v1.48" hidden="1">'Senza calibrazione'!$H$11:$H$40</definedName>
    <definedName name="_xlchart.v1.49" hidden="1">'Senza calibrazione'!$I$10</definedName>
    <definedName name="_xlchart.v1.5" hidden="1">'Senza calibrazione'!$B$11:$B$40</definedName>
    <definedName name="_xlchart.v1.50" hidden="1">'Senza calibrazione'!$I$11:$I$40</definedName>
    <definedName name="_xlchart.v1.51" hidden="1">'Senza calibrazione'!$J$10</definedName>
    <definedName name="_xlchart.v1.52" hidden="1">'Senza calibrazione'!$J$11:$J$40</definedName>
    <definedName name="_xlchart.v1.53" hidden="1">'Senza calibrazione'!$K$10</definedName>
    <definedName name="_xlchart.v1.54" hidden="1">'Senza calibrazione'!$K$11:$K$40</definedName>
    <definedName name="_xlchart.v1.55" hidden="1">'Senza calibrazione'!$L$10</definedName>
    <definedName name="_xlchart.v1.56" hidden="1">'Senza calibrazione'!$L$11:$L$40</definedName>
    <definedName name="_xlchart.v1.57" hidden="1">'Senza calibrazione'!$M$10</definedName>
    <definedName name="_xlchart.v1.58" hidden="1">'Senza calibrazione'!$M$11:$M$40</definedName>
    <definedName name="_xlchart.v1.59" hidden="1">'Senza calibrazione'!$N$10</definedName>
    <definedName name="_xlchart.v1.6" hidden="1">'Senza calibrazione'!$C$11:$C$40</definedName>
    <definedName name="_xlchart.v1.60" hidden="1">'Senza calibrazione'!$N$11:$N$40</definedName>
    <definedName name="_xlchart.v1.61" hidden="1">'Senza calibrazione'!$O$10</definedName>
    <definedName name="_xlchart.v1.62" hidden="1">'Senza calibrazione'!$O$11:$O$40</definedName>
    <definedName name="_xlchart.v1.63" hidden="1">'Senza calibrazione'!$P$10</definedName>
    <definedName name="_xlchart.v1.64" hidden="1">'Senza calibrazione'!$P$11:$P$40</definedName>
    <definedName name="_xlchart.v1.65" hidden="1">'Calibrazione 3 punti'!$B$11:$B$40</definedName>
    <definedName name="_xlchart.v1.66" hidden="1">'Calibrazione 3 punti'!$M$50</definedName>
    <definedName name="_xlchart.v1.67" hidden="1">'Calibrazione 5 punti'!$B$11:$B$40</definedName>
    <definedName name="_xlchart.v1.68" hidden="1">'Calibrazione 5 punti'!$M$50</definedName>
    <definedName name="_xlchart.v1.69" hidden="1">'Senza calibrazione'!$B$11:$B$40</definedName>
    <definedName name="_xlchart.v1.7" hidden="1">'Senza calibrazione'!$D$11:$D$40</definedName>
    <definedName name="_xlchart.v1.70" hidden="1">'Senza calibrazione'!$F$88</definedName>
    <definedName name="_xlchart.v1.71" hidden="1">'Senza calibrazione'!$M$46:$AA$46</definedName>
    <definedName name="_xlchart.v1.72" hidden="1">'Senza calibrazione'!$M$50</definedName>
    <definedName name="_xlchart.v1.73" hidden="1">('Calibrazione 5 punti'!$M$50,'Calibrazione 5 punti'!$M$50)</definedName>
    <definedName name="_xlchart.v1.74" hidden="1">'Calibrazione 3 punti'!$B$11:$B$40</definedName>
    <definedName name="_xlchart.v1.75" hidden="1">'Calibrazione 3 punti'!$M$50</definedName>
    <definedName name="_xlchart.v1.76" hidden="1">'Calibrazione 5 punti'!$B$11:$B$40</definedName>
    <definedName name="_xlchart.v1.77" hidden="1">'Calibrazione 5 punti'!$M$50</definedName>
    <definedName name="_xlchart.v1.78" hidden="1">'Senza calibrazione'!$B$11:$B$40</definedName>
    <definedName name="_xlchart.v1.79" hidden="1">'Senza calibrazione'!$F$88</definedName>
    <definedName name="_xlchart.v1.8" hidden="1">'Calibrazione 3 punti'!$B$11:$B$40</definedName>
    <definedName name="_xlchart.v1.80" hidden="1">'Senza calibrazione'!$M$46:$AA$46</definedName>
    <definedName name="_xlchart.v1.81" hidden="1">'Senza calibrazione'!$M$50</definedName>
    <definedName name="_xlchart.v1.82" hidden="1">('Calibrazione 5 punti'!$M$50,'Calibrazione 5 punti'!$M$50)</definedName>
    <definedName name="_xlchart.v1.83" hidden="1">'Calibrazione 3 punti'!$B$11:$B$40</definedName>
    <definedName name="_xlchart.v1.84" hidden="1">'Calibrazione 3 punti'!$M$50</definedName>
    <definedName name="_xlchart.v1.85" hidden="1">'Calibrazione 5 punti'!$B$11:$B$40</definedName>
    <definedName name="_xlchart.v1.86" hidden="1">'Calibrazione 5 punti'!$M$50</definedName>
    <definedName name="_xlchart.v1.87" hidden="1">'Senza calibrazione'!$B$11:$B$40</definedName>
    <definedName name="_xlchart.v1.88" hidden="1">'Senza calibrazione'!$F$88</definedName>
    <definedName name="_xlchart.v1.89" hidden="1">'Senza calibrazione'!$M$46:$AA$46</definedName>
    <definedName name="_xlchart.v1.9" hidden="1">'Calibrazione 3 punti'!$M$50</definedName>
    <definedName name="_xlchart.v1.90" hidden="1">'Senza calibrazione'!$M$50</definedName>
    <definedName name="_xlchart.v1.91" hidden="1">('Calibrazione 5 punti'!$M$50,'Calibrazione 5 punti'!$M$50)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0" i="2" l="1"/>
  <c r="S11" i="2"/>
  <c r="M48" i="2" s="1"/>
  <c r="M51" i="2" s="1"/>
  <c r="S39" i="2"/>
  <c r="AA55" i="7"/>
  <c r="Z55" i="7"/>
  <c r="V55" i="7"/>
  <c r="S55" i="7"/>
  <c r="R55" i="7"/>
  <c r="Q55" i="7"/>
  <c r="N55" i="7"/>
  <c r="AA47" i="7"/>
  <c r="AA56" i="7" s="1"/>
  <c r="Z47" i="7"/>
  <c r="AF38" i="7" s="1"/>
  <c r="Y47" i="7"/>
  <c r="AE12" i="7" s="1"/>
  <c r="X47" i="7"/>
  <c r="AD23" i="7" s="1"/>
  <c r="W47" i="7"/>
  <c r="AC30" i="7" s="1"/>
  <c r="V47" i="7"/>
  <c r="V56" i="7" s="1"/>
  <c r="U47" i="7"/>
  <c r="AA38" i="7" s="1"/>
  <c r="T47" i="7"/>
  <c r="Z32" i="7" s="1"/>
  <c r="S47" i="7"/>
  <c r="R47" i="7"/>
  <c r="X39" i="7" s="1"/>
  <c r="Q47" i="7"/>
  <c r="W21" i="7" s="1"/>
  <c r="P47" i="7"/>
  <c r="P55" i="7" s="1"/>
  <c r="O47" i="7"/>
  <c r="O56" i="7" s="1"/>
  <c r="N47" i="7"/>
  <c r="N56" i="7" s="1"/>
  <c r="M47" i="7"/>
  <c r="S36" i="7" s="1"/>
  <c r="L43" i="7"/>
  <c r="AG40" i="7"/>
  <c r="AF40" i="7"/>
  <c r="AE40" i="7"/>
  <c r="Z40" i="7"/>
  <c r="Y40" i="7"/>
  <c r="AB39" i="7"/>
  <c r="Y39" i="7"/>
  <c r="T39" i="7"/>
  <c r="AD38" i="7"/>
  <c r="AB38" i="7"/>
  <c r="T38" i="7"/>
  <c r="AB37" i="7"/>
  <c r="AA37" i="7"/>
  <c r="Z37" i="7"/>
  <c r="T37" i="7"/>
  <c r="AG36" i="7"/>
  <c r="AE36" i="7"/>
  <c r="AD36" i="7"/>
  <c r="AC36" i="7"/>
  <c r="AB36" i="7"/>
  <c r="AA36" i="7"/>
  <c r="Z36" i="7"/>
  <c r="Y36" i="7"/>
  <c r="V36" i="7"/>
  <c r="T36" i="7"/>
  <c r="AG35" i="7"/>
  <c r="AF35" i="7"/>
  <c r="AB35" i="7"/>
  <c r="AA35" i="7"/>
  <c r="T35" i="7"/>
  <c r="AG34" i="7"/>
  <c r="AB34" i="7"/>
  <c r="AA34" i="7"/>
  <c r="Z34" i="7"/>
  <c r="Y34" i="7"/>
  <c r="X34" i="7"/>
  <c r="T34" i="7"/>
  <c r="S34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AG32" i="7"/>
  <c r="AD32" i="7"/>
  <c r="AA32" i="7"/>
  <c r="Y32" i="7"/>
  <c r="X32" i="7"/>
  <c r="S32" i="7"/>
  <c r="AC31" i="7"/>
  <c r="AB31" i="7"/>
  <c r="Y31" i="7"/>
  <c r="T31" i="7"/>
  <c r="AG30" i="7"/>
  <c r="AF30" i="7"/>
  <c r="AE30" i="7"/>
  <c r="AB30" i="7"/>
  <c r="AA30" i="7"/>
  <c r="Y30" i="7"/>
  <c r="X30" i="7"/>
  <c r="W30" i="7"/>
  <c r="V30" i="7"/>
  <c r="U30" i="7"/>
  <c r="T30" i="7"/>
  <c r="S30" i="7"/>
  <c r="AF29" i="7"/>
  <c r="AD29" i="7"/>
  <c r="AB29" i="7"/>
  <c r="AA29" i="7"/>
  <c r="T29" i="7"/>
  <c r="AB28" i="7"/>
  <c r="AA28" i="7"/>
  <c r="Z28" i="7"/>
  <c r="Y28" i="7"/>
  <c r="T28" i="7"/>
  <c r="AG27" i="7"/>
  <c r="AF27" i="7"/>
  <c r="AD27" i="7"/>
  <c r="AC27" i="7"/>
  <c r="AB27" i="7"/>
  <c r="AA27" i="7"/>
  <c r="Z27" i="7"/>
  <c r="Y27" i="7"/>
  <c r="X27" i="7"/>
  <c r="V27" i="7"/>
  <c r="T27" i="7"/>
  <c r="AG26" i="7"/>
  <c r="AF26" i="7"/>
  <c r="AB26" i="7"/>
  <c r="AA26" i="7"/>
  <c r="U26" i="7"/>
  <c r="T26" i="7"/>
  <c r="S26" i="7"/>
  <c r="AG25" i="7"/>
  <c r="AB25" i="7"/>
  <c r="AA25" i="7"/>
  <c r="Z25" i="7"/>
  <c r="Y25" i="7"/>
  <c r="T25" i="7"/>
  <c r="S25" i="7"/>
  <c r="AG24" i="7"/>
  <c r="AF24" i="7"/>
  <c r="AA24" i="7"/>
  <c r="Z24" i="7"/>
  <c r="Y24" i="7"/>
  <c r="X24" i="7"/>
  <c r="S24" i="7"/>
  <c r="AG23" i="7"/>
  <c r="AF23" i="7"/>
  <c r="AE23" i="7"/>
  <c r="AB23" i="7"/>
  <c r="Y23" i="7"/>
  <c r="X23" i="7"/>
  <c r="V23" i="7"/>
  <c r="T23" i="7"/>
  <c r="AB22" i="7"/>
  <c r="AA22" i="7"/>
  <c r="Y22" i="7"/>
  <c r="T22" i="7"/>
  <c r="AF21" i="7"/>
  <c r="AB21" i="7"/>
  <c r="AA21" i="7"/>
  <c r="Z21" i="7"/>
  <c r="X21" i="7"/>
  <c r="V21" i="7"/>
  <c r="T21" i="7"/>
  <c r="S21" i="7"/>
  <c r="AG20" i="7"/>
  <c r="AD20" i="7"/>
  <c r="AB20" i="7"/>
  <c r="AA20" i="7"/>
  <c r="Y20" i="7"/>
  <c r="T20" i="7"/>
  <c r="S20" i="7"/>
  <c r="AB19" i="7"/>
  <c r="AA19" i="7"/>
  <c r="Y19" i="7"/>
  <c r="U19" i="7"/>
  <c r="T19" i="7"/>
  <c r="S19" i="7"/>
  <c r="AG18" i="7"/>
  <c r="AF18" i="7"/>
  <c r="AB18" i="7"/>
  <c r="AA18" i="7"/>
  <c r="Z18" i="7"/>
  <c r="Y18" i="7"/>
  <c r="T18" i="7"/>
  <c r="S18" i="7"/>
  <c r="AG17" i="7"/>
  <c r="AF17" i="7"/>
  <c r="AE17" i="7"/>
  <c r="AB17" i="7"/>
  <c r="Z17" i="7"/>
  <c r="Y17" i="7"/>
  <c r="X17" i="7"/>
  <c r="W17" i="7"/>
  <c r="T17" i="7"/>
  <c r="AA16" i="7"/>
  <c r="Z16" i="7"/>
  <c r="U16" i="7"/>
  <c r="AG15" i="7"/>
  <c r="AF15" i="7"/>
  <c r="AB15" i="7"/>
  <c r="Z15" i="7"/>
  <c r="Y15" i="7"/>
  <c r="X15" i="7"/>
  <c r="T15" i="7"/>
  <c r="AG14" i="7"/>
  <c r="AF14" i="7"/>
  <c r="AE14" i="7"/>
  <c r="AD14" i="7"/>
  <c r="AC14" i="7"/>
  <c r="AB14" i="7"/>
  <c r="AA14" i="7"/>
  <c r="Y14" i="7"/>
  <c r="V14" i="7"/>
  <c r="T14" i="7"/>
  <c r="AB13" i="7"/>
  <c r="Z13" i="7"/>
  <c r="T13" i="7"/>
  <c r="S13" i="7"/>
  <c r="AG12" i="7"/>
  <c r="AB12" i="7"/>
  <c r="AA12" i="7"/>
  <c r="Z12" i="7"/>
  <c r="Y12" i="7"/>
  <c r="W12" i="7"/>
  <c r="T12" i="7"/>
  <c r="AG11" i="7"/>
  <c r="AF11" i="7"/>
  <c r="AD11" i="7"/>
  <c r="AC11" i="7"/>
  <c r="AB11" i="7"/>
  <c r="AA11" i="7"/>
  <c r="Z11" i="7"/>
  <c r="Y11" i="7"/>
  <c r="X11" i="7"/>
  <c r="T11" i="7"/>
  <c r="S11" i="7"/>
  <c r="Y56" i="8"/>
  <c r="X56" i="8"/>
  <c r="W56" i="8"/>
  <c r="P56" i="8"/>
  <c r="O56" i="8"/>
  <c r="P55" i="8"/>
  <c r="O55" i="8"/>
  <c r="N55" i="8"/>
  <c r="AA47" i="8"/>
  <c r="AG18" i="8" s="1"/>
  <c r="Z47" i="8"/>
  <c r="AF26" i="8" s="1"/>
  <c r="Y47" i="8"/>
  <c r="Y55" i="8" s="1"/>
  <c r="X47" i="8"/>
  <c r="X55" i="8" s="1"/>
  <c r="W47" i="8"/>
  <c r="AC38" i="8" s="1"/>
  <c r="V47" i="8"/>
  <c r="V56" i="8" s="1"/>
  <c r="U47" i="8"/>
  <c r="U55" i="8" s="1"/>
  <c r="T47" i="8"/>
  <c r="Z33" i="8" s="1"/>
  <c r="S47" i="8"/>
  <c r="Y35" i="8" s="1"/>
  <c r="R47" i="8"/>
  <c r="X40" i="8" s="1"/>
  <c r="Q47" i="8"/>
  <c r="P47" i="8"/>
  <c r="O47" i="8"/>
  <c r="U18" i="8" s="1"/>
  <c r="N47" i="8"/>
  <c r="N56" i="8" s="1"/>
  <c r="M47" i="8"/>
  <c r="M55" i="8" s="1"/>
  <c r="L43" i="8"/>
  <c r="AG40" i="8"/>
  <c r="AF40" i="8"/>
  <c r="AD40" i="8"/>
  <c r="W40" i="8"/>
  <c r="V40" i="8"/>
  <c r="U40" i="8"/>
  <c r="T40" i="8"/>
  <c r="AD39" i="8"/>
  <c r="V39" i="8"/>
  <c r="U39" i="8"/>
  <c r="T39" i="8"/>
  <c r="AD38" i="8"/>
  <c r="V38" i="8"/>
  <c r="U38" i="8"/>
  <c r="T38" i="8"/>
  <c r="S38" i="8"/>
  <c r="AD37" i="8"/>
  <c r="V37" i="8"/>
  <c r="U37" i="8"/>
  <c r="T37" i="8"/>
  <c r="S37" i="8"/>
  <c r="AG36" i="8"/>
  <c r="U36" i="8"/>
  <c r="T36" i="8"/>
  <c r="S36" i="8"/>
  <c r="AC35" i="8"/>
  <c r="AB35" i="8"/>
  <c r="U35" i="8"/>
  <c r="T35" i="8"/>
  <c r="S35" i="8"/>
  <c r="AE34" i="8"/>
  <c r="U34" i="8"/>
  <c r="T34" i="8"/>
  <c r="S34" i="8"/>
  <c r="AD33" i="8"/>
  <c r="AC33" i="8"/>
  <c r="V33" i="8"/>
  <c r="U33" i="8"/>
  <c r="T33" i="8"/>
  <c r="S33" i="8"/>
  <c r="AG32" i="8"/>
  <c r="AD32" i="8"/>
  <c r="W32" i="8"/>
  <c r="V32" i="8"/>
  <c r="U32" i="8"/>
  <c r="AD31" i="8"/>
  <c r="AC31" i="8"/>
  <c r="AB31" i="8"/>
  <c r="V31" i="8"/>
  <c r="U31" i="8"/>
  <c r="T31" i="8"/>
  <c r="AE30" i="8"/>
  <c r="AD30" i="8"/>
  <c r="V30" i="8"/>
  <c r="U30" i="8"/>
  <c r="T30" i="8"/>
  <c r="S30" i="8"/>
  <c r="AD29" i="8"/>
  <c r="V29" i="8"/>
  <c r="U29" i="8"/>
  <c r="T29" i="8"/>
  <c r="S29" i="8"/>
  <c r="U28" i="8"/>
  <c r="T28" i="8"/>
  <c r="S28" i="8"/>
  <c r="U27" i="8"/>
  <c r="T27" i="8"/>
  <c r="S27" i="8"/>
  <c r="AE26" i="8"/>
  <c r="AC26" i="8"/>
  <c r="AB26" i="8"/>
  <c r="AA26" i="8"/>
  <c r="W26" i="8"/>
  <c r="U26" i="8"/>
  <c r="T26" i="8"/>
  <c r="AD25" i="8"/>
  <c r="AC25" i="8"/>
  <c r="AB25" i="8"/>
  <c r="AA25" i="8"/>
  <c r="V25" i="8"/>
  <c r="U25" i="8"/>
  <c r="T25" i="8"/>
  <c r="AD24" i="8"/>
  <c r="AC24" i="8"/>
  <c r="AB24" i="8"/>
  <c r="V24" i="8"/>
  <c r="U24" i="8"/>
  <c r="AE23" i="8"/>
  <c r="AD23" i="8"/>
  <c r="AC23" i="8"/>
  <c r="AB23" i="8"/>
  <c r="V23" i="8"/>
  <c r="U23" i="8"/>
  <c r="T23" i="8"/>
  <c r="AE22" i="8"/>
  <c r="AD22" i="8"/>
  <c r="AC22" i="8"/>
  <c r="AB22" i="8"/>
  <c r="AA22" i="8"/>
  <c r="V22" i="8"/>
  <c r="U22" i="8"/>
  <c r="T22" i="8"/>
  <c r="AD21" i="8"/>
  <c r="AC21" i="8"/>
  <c r="AB21" i="8"/>
  <c r="AA21" i="8"/>
  <c r="Z21" i="8"/>
  <c r="V21" i="8"/>
  <c r="U21" i="8"/>
  <c r="AC20" i="8"/>
  <c r="AB20" i="8"/>
  <c r="AA20" i="8"/>
  <c r="Z20" i="8"/>
  <c r="Y20" i="8"/>
  <c r="U20" i="8"/>
  <c r="AC19" i="8"/>
  <c r="AB19" i="8"/>
  <c r="AA19" i="8"/>
  <c r="Z19" i="8"/>
  <c r="U19" i="8"/>
  <c r="T19" i="8"/>
  <c r="AC18" i="8"/>
  <c r="AB18" i="8"/>
  <c r="AA18" i="8"/>
  <c r="W18" i="8"/>
  <c r="AD17" i="8"/>
  <c r="AC17" i="8"/>
  <c r="AB17" i="8"/>
  <c r="AA17" i="8"/>
  <c r="W17" i="8"/>
  <c r="V17" i="8"/>
  <c r="AD16" i="8"/>
  <c r="AC16" i="8"/>
  <c r="AB16" i="8"/>
  <c r="Y16" i="8"/>
  <c r="V16" i="8"/>
  <c r="AE15" i="8"/>
  <c r="AD15" i="8"/>
  <c r="AC15" i="8"/>
  <c r="AB15" i="8"/>
  <c r="V15" i="8"/>
  <c r="AE14" i="8"/>
  <c r="AD14" i="8"/>
  <c r="AC14" i="8"/>
  <c r="AB14" i="8"/>
  <c r="AA14" i="8"/>
  <c r="W14" i="8"/>
  <c r="V14" i="8"/>
  <c r="U14" i="8"/>
  <c r="T14" i="8"/>
  <c r="S14" i="8"/>
  <c r="AD13" i="8"/>
  <c r="AC13" i="8"/>
  <c r="AB13" i="8"/>
  <c r="V13" i="8"/>
  <c r="U13" i="8"/>
  <c r="T13" i="8"/>
  <c r="S13" i="8"/>
  <c r="AC12" i="8"/>
  <c r="AB12" i="8"/>
  <c r="V12" i="8"/>
  <c r="U12" i="8"/>
  <c r="T12" i="8"/>
  <c r="S12" i="8"/>
  <c r="AG11" i="8"/>
  <c r="U11" i="8"/>
  <c r="T11" i="8"/>
  <c r="S11" i="8"/>
  <c r="L43" i="2"/>
  <c r="W56" i="7" l="1"/>
  <c r="U14" i="7"/>
  <c r="AE20" i="7"/>
  <c r="U22" i="7"/>
  <c r="W23" i="7"/>
  <c r="U27" i="7"/>
  <c r="AC32" i="7"/>
  <c r="U35" i="7"/>
  <c r="U36" i="7"/>
  <c r="AC38" i="7"/>
  <c r="AC40" i="7"/>
  <c r="X56" i="7"/>
  <c r="AC24" i="7"/>
  <c r="AC29" i="7"/>
  <c r="AC39" i="7"/>
  <c r="Y56" i="7"/>
  <c r="W14" i="7"/>
  <c r="AC16" i="7"/>
  <c r="AC26" i="7"/>
  <c r="AC28" i="7"/>
  <c r="V32" i="7"/>
  <c r="AE32" i="7"/>
  <c r="W36" i="7"/>
  <c r="AC37" i="7"/>
  <c r="AE38" i="7"/>
  <c r="U40" i="7"/>
  <c r="Z56" i="7"/>
  <c r="S12" i="7"/>
  <c r="AA13" i="7"/>
  <c r="X14" i="7"/>
  <c r="AC15" i="7"/>
  <c r="AC42" i="7" s="1"/>
  <c r="S17" i="7"/>
  <c r="AA17" i="7"/>
  <c r="AC18" i="7"/>
  <c r="Z19" i="7"/>
  <c r="Z20" i="7"/>
  <c r="AC21" i="7"/>
  <c r="Z23" i="7"/>
  <c r="U24" i="7"/>
  <c r="AC25" i="7"/>
  <c r="AE26" i="7"/>
  <c r="S28" i="7"/>
  <c r="S29" i="7"/>
  <c r="AE29" i="7"/>
  <c r="U31" i="7"/>
  <c r="W32" i="7"/>
  <c r="AF32" i="7"/>
  <c r="AC35" i="7"/>
  <c r="S37" i="7"/>
  <c r="S38" i="7"/>
  <c r="V40" i="7"/>
  <c r="W55" i="7"/>
  <c r="U11" i="7"/>
  <c r="O48" i="7" s="1"/>
  <c r="O51" i="7" s="1"/>
  <c r="O52" i="7" s="1"/>
  <c r="O53" i="7" s="1"/>
  <c r="U20" i="7"/>
  <c r="U18" i="7"/>
  <c r="AC22" i="7"/>
  <c r="AC34" i="7"/>
  <c r="W40" i="7"/>
  <c r="U21" i="7"/>
  <c r="AC13" i="7"/>
  <c r="U15" i="7"/>
  <c r="U17" i="7"/>
  <c r="W18" i="7"/>
  <c r="AC23" i="7"/>
  <c r="Z31" i="7"/>
  <c r="U13" i="7"/>
  <c r="U32" i="7"/>
  <c r="AC12" i="7"/>
  <c r="AE18" i="7"/>
  <c r="AE21" i="7"/>
  <c r="W24" i="7"/>
  <c r="U12" i="7"/>
  <c r="AC17" i="7"/>
  <c r="U28" i="7"/>
  <c r="U29" i="7"/>
  <c r="U37" i="7"/>
  <c r="U38" i="7"/>
  <c r="U39" i="7"/>
  <c r="X40" i="7"/>
  <c r="O55" i="7"/>
  <c r="V12" i="7"/>
  <c r="S14" i="7"/>
  <c r="W15" i="7"/>
  <c r="S16" i="7"/>
  <c r="V17" i="7"/>
  <c r="AD17" i="7"/>
  <c r="X18" i="7"/>
  <c r="AC19" i="7"/>
  <c r="W48" i="7" s="1"/>
  <c r="W51" i="7" s="1"/>
  <c r="W52" i="7" s="1"/>
  <c r="W53" i="7" s="1"/>
  <c r="AC20" i="7"/>
  <c r="S22" i="7"/>
  <c r="U23" i="7"/>
  <c r="U25" i="7"/>
  <c r="S27" i="7"/>
  <c r="Z29" i="7"/>
  <c r="U34" i="7"/>
  <c r="S35" i="7"/>
  <c r="X37" i="7"/>
  <c r="X24" i="8"/>
  <c r="Y27" i="8"/>
  <c r="Y28" i="8"/>
  <c r="X32" i="8"/>
  <c r="AA11" i="8"/>
  <c r="S17" i="8"/>
  <c r="Z28" i="8"/>
  <c r="AA30" i="8"/>
  <c r="Y32" i="8"/>
  <c r="X35" i="8"/>
  <c r="X39" i="8"/>
  <c r="Y12" i="8"/>
  <c r="T16" i="8"/>
  <c r="S18" i="8"/>
  <c r="AA27" i="8"/>
  <c r="AA28" i="8"/>
  <c r="AB30" i="8"/>
  <c r="AB32" i="8"/>
  <c r="AA34" i="8"/>
  <c r="AA36" i="8"/>
  <c r="AA38" i="8"/>
  <c r="AB39" i="8"/>
  <c r="AB40" i="8"/>
  <c r="AC11" i="8"/>
  <c r="AC42" i="8" s="1"/>
  <c r="Z12" i="8"/>
  <c r="Z13" i="8"/>
  <c r="U15" i="8"/>
  <c r="U16" i="8"/>
  <c r="U17" i="8"/>
  <c r="U42" i="8" s="1"/>
  <c r="O50" i="8" s="1"/>
  <c r="T18" i="8"/>
  <c r="S20" i="8"/>
  <c r="S21" i="8"/>
  <c r="AB27" i="8"/>
  <c r="AB28" i="8"/>
  <c r="AC29" i="8"/>
  <c r="AC30" i="8"/>
  <c r="AC32" i="8"/>
  <c r="AA33" i="8"/>
  <c r="AB34" i="8"/>
  <c r="Z35" i="8"/>
  <c r="AB36" i="8"/>
  <c r="AB37" i="8"/>
  <c r="AB38" i="8"/>
  <c r="AC39" i="8"/>
  <c r="AC40" i="8"/>
  <c r="W55" i="8"/>
  <c r="X18" i="8"/>
  <c r="Y24" i="8"/>
  <c r="AF15" i="8"/>
  <c r="Z27" i="8"/>
  <c r="AA29" i="8"/>
  <c r="AB11" i="8"/>
  <c r="V48" i="8" s="1"/>
  <c r="V51" i="8" s="1"/>
  <c r="V52" i="8" s="1"/>
  <c r="V53" i="8" s="1"/>
  <c r="T15" i="8"/>
  <c r="T42" i="8" s="1"/>
  <c r="T17" i="8"/>
  <c r="AF18" i="8"/>
  <c r="AB29" i="8"/>
  <c r="AA37" i="8"/>
  <c r="V55" i="8"/>
  <c r="AF11" i="8"/>
  <c r="AA12" i="8"/>
  <c r="AA13" i="8"/>
  <c r="S19" i="8"/>
  <c r="T20" i="8"/>
  <c r="T21" i="8"/>
  <c r="S22" i="8"/>
  <c r="T24" i="8"/>
  <c r="S25" i="8"/>
  <c r="S26" i="8"/>
  <c r="AC27" i="8"/>
  <c r="AC28" i="8"/>
  <c r="T32" i="8"/>
  <c r="AB33" i="8"/>
  <c r="AC34" i="8"/>
  <c r="AA35" i="8"/>
  <c r="AC36" i="8"/>
  <c r="AC37" i="8"/>
  <c r="U42" i="7"/>
  <c r="V34" i="7"/>
  <c r="V26" i="7"/>
  <c r="V18" i="7"/>
  <c r="AD34" i="7"/>
  <c r="AD26" i="7"/>
  <c r="AD18" i="7"/>
  <c r="V11" i="7"/>
  <c r="AD16" i="7"/>
  <c r="V20" i="7"/>
  <c r="V29" i="7"/>
  <c r="AD35" i="7"/>
  <c r="V38" i="7"/>
  <c r="W35" i="7"/>
  <c r="W27" i="7"/>
  <c r="W19" i="7"/>
  <c r="W11" i="7"/>
  <c r="AE35" i="7"/>
  <c r="AE27" i="7"/>
  <c r="AE19" i="7"/>
  <c r="AE11" i="7"/>
  <c r="P56" i="7"/>
  <c r="AD13" i="7"/>
  <c r="V16" i="7"/>
  <c r="AE16" i="7"/>
  <c r="W20" i="7"/>
  <c r="AD22" i="7"/>
  <c r="W26" i="7"/>
  <c r="W29" i="7"/>
  <c r="AD31" i="7"/>
  <c r="V35" i="7"/>
  <c r="W38" i="7"/>
  <c r="AD39" i="7"/>
  <c r="X36" i="7"/>
  <c r="X28" i="7"/>
  <c r="X20" i="7"/>
  <c r="X12" i="7"/>
  <c r="AF36" i="7"/>
  <c r="AF28" i="7"/>
  <c r="AF20" i="7"/>
  <c r="AF12" i="7"/>
  <c r="Q56" i="7"/>
  <c r="V13" i="7"/>
  <c r="AE13" i="7"/>
  <c r="W16" i="7"/>
  <c r="AF16" i="7"/>
  <c r="AD19" i="7"/>
  <c r="V22" i="7"/>
  <c r="AE22" i="7"/>
  <c r="V25" i="7"/>
  <c r="AD25" i="7"/>
  <c r="X26" i="7"/>
  <c r="AD28" i="7"/>
  <c r="X29" i="7"/>
  <c r="V31" i="7"/>
  <c r="AE31" i="7"/>
  <c r="X35" i="7"/>
  <c r="AD37" i="7"/>
  <c r="X38" i="7"/>
  <c r="AE39" i="7"/>
  <c r="Y37" i="7"/>
  <c r="Y29" i="7"/>
  <c r="Y21" i="7"/>
  <c r="Y13" i="7"/>
  <c r="Y42" i="7" s="1"/>
  <c r="Y38" i="7"/>
  <c r="AG37" i="7"/>
  <c r="AG29" i="7"/>
  <c r="AG21" i="7"/>
  <c r="AG13" i="7"/>
  <c r="AG38" i="7"/>
  <c r="R56" i="7"/>
  <c r="W13" i="7"/>
  <c r="AF13" i="7"/>
  <c r="AD15" i="7"/>
  <c r="X16" i="7"/>
  <c r="AG16" i="7"/>
  <c r="V19" i="7"/>
  <c r="AF19" i="7"/>
  <c r="W22" i="7"/>
  <c r="AF22" i="7"/>
  <c r="AD24" i="7"/>
  <c r="W25" i="7"/>
  <c r="AE25" i="7"/>
  <c r="Y26" i="7"/>
  <c r="V28" i="7"/>
  <c r="AE28" i="7"/>
  <c r="W31" i="7"/>
  <c r="AF31" i="7"/>
  <c r="AE34" i="7"/>
  <c r="Y35" i="7"/>
  <c r="V37" i="7"/>
  <c r="AE37" i="7"/>
  <c r="V39" i="7"/>
  <c r="AF39" i="7"/>
  <c r="Z38" i="7"/>
  <c r="Z30" i="7"/>
  <c r="Z22" i="7"/>
  <c r="Z14" i="7"/>
  <c r="T55" i="7"/>
  <c r="Z39" i="7"/>
  <c r="X55" i="7"/>
  <c r="S56" i="7"/>
  <c r="AD12" i="7"/>
  <c r="X13" i="7"/>
  <c r="V15" i="7"/>
  <c r="AE15" i="7"/>
  <c r="Y16" i="7"/>
  <c r="X19" i="7"/>
  <c r="AG19" i="7"/>
  <c r="AD21" i="7"/>
  <c r="X22" i="7"/>
  <c r="AG22" i="7"/>
  <c r="V24" i="7"/>
  <c r="AE24" i="7"/>
  <c r="X25" i="7"/>
  <c r="AF25" i="7"/>
  <c r="Z26" i="7"/>
  <c r="W28" i="7"/>
  <c r="AG28" i="7"/>
  <c r="AD30" i="7"/>
  <c r="X31" i="7"/>
  <c r="AG31" i="7"/>
  <c r="W34" i="7"/>
  <c r="AF34" i="7"/>
  <c r="Z35" i="7"/>
  <c r="W37" i="7"/>
  <c r="AF37" i="7"/>
  <c r="W39" i="7"/>
  <c r="AG39" i="7"/>
  <c r="AD40" i="7"/>
  <c r="M55" i="7"/>
  <c r="S39" i="7"/>
  <c r="S31" i="7"/>
  <c r="S23" i="7"/>
  <c r="S15" i="7"/>
  <c r="M56" i="7"/>
  <c r="S40" i="7"/>
  <c r="U55" i="7"/>
  <c r="AA39" i="7"/>
  <c r="AA31" i="7"/>
  <c r="AA23" i="7"/>
  <c r="AA15" i="7"/>
  <c r="U56" i="7"/>
  <c r="AA40" i="7"/>
  <c r="Y55" i="7"/>
  <c r="T56" i="7"/>
  <c r="T16" i="7"/>
  <c r="AB16" i="7"/>
  <c r="T24" i="7"/>
  <c r="AB24" i="7"/>
  <c r="T32" i="7"/>
  <c r="AB32" i="7"/>
  <c r="T40" i="7"/>
  <c r="AB40" i="7"/>
  <c r="O48" i="8"/>
  <c r="O51" i="8" s="1"/>
  <c r="O52" i="8" s="1"/>
  <c r="O53" i="8" s="1"/>
  <c r="W35" i="8"/>
  <c r="W27" i="8"/>
  <c r="W19" i="8"/>
  <c r="W11" i="8"/>
  <c r="W29" i="8"/>
  <c r="W13" i="8"/>
  <c r="W36" i="8"/>
  <c r="W28" i="8"/>
  <c r="W20" i="8"/>
  <c r="W12" i="8"/>
  <c r="W37" i="8"/>
  <c r="W21" i="8"/>
  <c r="W39" i="8"/>
  <c r="W24" i="8"/>
  <c r="Q56" i="8"/>
  <c r="W33" i="8"/>
  <c r="W23" i="8"/>
  <c r="W38" i="8"/>
  <c r="W31" i="8"/>
  <c r="W16" i="8"/>
  <c r="W30" i="8"/>
  <c r="Q55" i="8"/>
  <c r="W25" i="8"/>
  <c r="W22" i="8"/>
  <c r="W15" i="8"/>
  <c r="W34" i="8"/>
  <c r="AB42" i="8"/>
  <c r="AE18" i="8"/>
  <c r="X36" i="8"/>
  <c r="X28" i="8"/>
  <c r="X20" i="8"/>
  <c r="X12" i="8"/>
  <c r="X38" i="8"/>
  <c r="X30" i="8"/>
  <c r="X14" i="8"/>
  <c r="X37" i="8"/>
  <c r="X29" i="8"/>
  <c r="X21" i="8"/>
  <c r="X13" i="8"/>
  <c r="X22" i="8"/>
  <c r="X31" i="8"/>
  <c r="X27" i="8"/>
  <c r="X16" i="8"/>
  <c r="R56" i="8"/>
  <c r="X33" i="8"/>
  <c r="X23" i="8"/>
  <c r="X19" i="8"/>
  <c r="R55" i="8"/>
  <c r="X25" i="8"/>
  <c r="X15" i="8"/>
  <c r="X34" i="8"/>
  <c r="X17" i="8"/>
  <c r="X11" i="8"/>
  <c r="X26" i="8"/>
  <c r="AF36" i="8"/>
  <c r="AF28" i="8"/>
  <c r="AF20" i="8"/>
  <c r="AF12" i="8"/>
  <c r="AF22" i="8"/>
  <c r="AF37" i="8"/>
  <c r="AF29" i="8"/>
  <c r="AF21" i="8"/>
  <c r="AF13" i="8"/>
  <c r="AF38" i="8"/>
  <c r="AF30" i="8"/>
  <c r="AF14" i="8"/>
  <c r="AF32" i="8"/>
  <c r="AF27" i="8"/>
  <c r="AF25" i="8"/>
  <c r="AF35" i="8"/>
  <c r="AF33" i="8"/>
  <c r="AF24" i="8"/>
  <c r="AF39" i="8"/>
  <c r="AF16" i="8"/>
  <c r="AF31" i="8"/>
  <c r="AF19" i="8"/>
  <c r="AF17" i="8"/>
  <c r="Z56" i="8"/>
  <c r="AF34" i="8"/>
  <c r="AF23" i="8"/>
  <c r="AE35" i="8"/>
  <c r="AE27" i="8"/>
  <c r="AE19" i="8"/>
  <c r="AE11" i="8"/>
  <c r="AE21" i="8"/>
  <c r="AE36" i="8"/>
  <c r="AE28" i="8"/>
  <c r="AE20" i="8"/>
  <c r="AE12" i="8"/>
  <c r="AE37" i="8"/>
  <c r="AE29" i="8"/>
  <c r="AE13" i="8"/>
  <c r="AE40" i="8"/>
  <c r="AE33" i="8"/>
  <c r="AE24" i="8"/>
  <c r="AE32" i="8"/>
  <c r="AE39" i="8"/>
  <c r="AE25" i="8"/>
  <c r="AE16" i="8"/>
  <c r="AE38" i="8"/>
  <c r="AE31" i="8"/>
  <c r="AE17" i="8"/>
  <c r="Y37" i="8"/>
  <c r="Y29" i="8"/>
  <c r="Y21" i="8"/>
  <c r="Y13" i="8"/>
  <c r="S55" i="8"/>
  <c r="Y39" i="8"/>
  <c r="Y31" i="8"/>
  <c r="Y15" i="8"/>
  <c r="Y38" i="8"/>
  <c r="Y30" i="8"/>
  <c r="Y22" i="8"/>
  <c r="Y14" i="8"/>
  <c r="Y23" i="8"/>
  <c r="S56" i="8"/>
  <c r="Y33" i="8"/>
  <c r="Y19" i="8"/>
  <c r="Y17" i="8"/>
  <c r="Y25" i="8"/>
  <c r="Y34" i="8"/>
  <c r="Y11" i="8"/>
  <c r="Y26" i="8"/>
  <c r="Y40" i="8"/>
  <c r="Y36" i="8"/>
  <c r="Y18" i="8"/>
  <c r="AG37" i="8"/>
  <c r="AG29" i="8"/>
  <c r="AG21" i="8"/>
  <c r="AG13" i="8"/>
  <c r="AA55" i="8"/>
  <c r="AG23" i="8"/>
  <c r="AG38" i="8"/>
  <c r="AG30" i="8"/>
  <c r="AG22" i="8"/>
  <c r="AG14" i="8"/>
  <c r="AG39" i="8"/>
  <c r="AG31" i="8"/>
  <c r="AG15" i="8"/>
  <c r="AG35" i="8"/>
  <c r="AG33" i="8"/>
  <c r="AG28" i="8"/>
  <c r="AG24" i="8"/>
  <c r="AG17" i="8"/>
  <c r="AG27" i="8"/>
  <c r="AG25" i="8"/>
  <c r="AG20" i="8"/>
  <c r="AG16" i="8"/>
  <c r="AG19" i="8"/>
  <c r="AG12" i="8"/>
  <c r="AA56" i="8"/>
  <c r="AG34" i="8"/>
  <c r="AG26" i="8"/>
  <c r="Z55" i="8"/>
  <c r="Z38" i="8"/>
  <c r="Z30" i="8"/>
  <c r="Z22" i="8"/>
  <c r="Z14" i="8"/>
  <c r="T56" i="8"/>
  <c r="Z40" i="8"/>
  <c r="Z32" i="8"/>
  <c r="Z16" i="8"/>
  <c r="T55" i="8"/>
  <c r="Z39" i="8"/>
  <c r="Z31" i="8"/>
  <c r="Z23" i="8"/>
  <c r="Z15" i="8"/>
  <c r="Z24" i="8"/>
  <c r="Z18" i="8"/>
  <c r="Z29" i="8"/>
  <c r="Z36" i="8"/>
  <c r="Z11" i="8"/>
  <c r="Z17" i="8"/>
  <c r="Z34" i="8"/>
  <c r="Z26" i="8"/>
  <c r="Z37" i="8"/>
  <c r="Z25" i="8"/>
  <c r="V34" i="8"/>
  <c r="V26" i="8"/>
  <c r="V18" i="8"/>
  <c r="V28" i="8"/>
  <c r="V35" i="8"/>
  <c r="V27" i="8"/>
  <c r="V19" i="8"/>
  <c r="V11" i="8"/>
  <c r="V36" i="8"/>
  <c r="V20" i="8"/>
  <c r="AD34" i="8"/>
  <c r="AD26" i="8"/>
  <c r="AD18" i="8"/>
  <c r="AD36" i="8"/>
  <c r="AD20" i="8"/>
  <c r="AD35" i="8"/>
  <c r="AD27" i="8"/>
  <c r="AD19" i="8"/>
  <c r="AD11" i="8"/>
  <c r="AD28" i="8"/>
  <c r="AD12" i="8"/>
  <c r="S16" i="8"/>
  <c r="AA16" i="8"/>
  <c r="AA42" i="8" s="1"/>
  <c r="S24" i="8"/>
  <c r="AA24" i="8"/>
  <c r="S32" i="8"/>
  <c r="AA32" i="8"/>
  <c r="S40" i="8"/>
  <c r="AA40" i="8"/>
  <c r="M56" i="8"/>
  <c r="U56" i="8"/>
  <c r="S15" i="8"/>
  <c r="AA15" i="8"/>
  <c r="S23" i="8"/>
  <c r="AA23" i="8"/>
  <c r="S31" i="8"/>
  <c r="AA31" i="8"/>
  <c r="S39" i="8"/>
  <c r="AA39" i="8"/>
  <c r="X48" i="7" l="1"/>
  <c r="X51" i="7" s="1"/>
  <c r="X52" i="7" s="1"/>
  <c r="X53" i="7" s="1"/>
  <c r="AA42" i="7"/>
  <c r="S42" i="7"/>
  <c r="Z42" i="7"/>
  <c r="T48" i="7"/>
  <c r="T51" i="7" s="1"/>
  <c r="T52" i="7" s="1"/>
  <c r="T53" i="7" s="1"/>
  <c r="M48" i="7"/>
  <c r="M51" i="7" s="1"/>
  <c r="M52" i="7" s="1"/>
  <c r="M53" i="7" s="1"/>
  <c r="V48" i="7"/>
  <c r="V51" i="7" s="1"/>
  <c r="V52" i="7" s="1"/>
  <c r="V53" i="7" s="1"/>
  <c r="U48" i="7"/>
  <c r="U51" i="7" s="1"/>
  <c r="U52" i="7" s="1"/>
  <c r="U53" i="7" s="1"/>
  <c r="T42" i="7"/>
  <c r="Z48" i="7"/>
  <c r="Z51" i="7" s="1"/>
  <c r="Z52" i="7" s="1"/>
  <c r="Z53" i="7" s="1"/>
  <c r="AA48" i="8"/>
  <c r="AA51" i="8" s="1"/>
  <c r="AA52" i="8" s="1"/>
  <c r="AA53" i="8" s="1"/>
  <c r="W48" i="8"/>
  <c r="W51" i="8" s="1"/>
  <c r="W52" i="8" s="1"/>
  <c r="W53" i="8" s="1"/>
  <c r="Z48" i="8"/>
  <c r="Z51" i="8" s="1"/>
  <c r="Z52" i="8" s="1"/>
  <c r="Z53" i="8" s="1"/>
  <c r="U48" i="8"/>
  <c r="U51" i="8" s="1"/>
  <c r="U52" i="8" s="1"/>
  <c r="U53" i="8" s="1"/>
  <c r="N48" i="8"/>
  <c r="N51" i="8" s="1"/>
  <c r="N52" i="8" s="1"/>
  <c r="N53" i="8" s="1"/>
  <c r="AF42" i="8"/>
  <c r="Z50" i="8" s="1"/>
  <c r="M48" i="8"/>
  <c r="M51" i="8" s="1"/>
  <c r="M52" i="8" s="1"/>
  <c r="M53" i="8" s="1"/>
  <c r="AA48" i="7"/>
  <c r="AA51" i="7" s="1"/>
  <c r="AA52" i="7" s="1"/>
  <c r="AA53" i="7" s="1"/>
  <c r="R48" i="7"/>
  <c r="R51" i="7" s="1"/>
  <c r="R52" i="7" s="1"/>
  <c r="R53" i="7" s="1"/>
  <c r="Y48" i="7"/>
  <c r="Y51" i="7" s="1"/>
  <c r="Y52" i="7" s="1"/>
  <c r="Y53" i="7" s="1"/>
  <c r="AE42" i="7"/>
  <c r="Y50" i="7" s="1"/>
  <c r="O50" i="7"/>
  <c r="AG42" i="7"/>
  <c r="N48" i="7"/>
  <c r="N51" i="7" s="1"/>
  <c r="N52" i="7" s="1"/>
  <c r="N53" i="7" s="1"/>
  <c r="W50" i="7"/>
  <c r="X42" i="7"/>
  <c r="AF42" i="7"/>
  <c r="Z50" i="7" s="1"/>
  <c r="W42" i="7"/>
  <c r="Q48" i="7"/>
  <c r="Q51" i="7" s="1"/>
  <c r="Q52" i="7" s="1"/>
  <c r="Q53" i="7" s="1"/>
  <c r="AB42" i="7"/>
  <c r="V50" i="7" s="1"/>
  <c r="AD42" i="7"/>
  <c r="X50" i="7" s="1"/>
  <c r="S48" i="7"/>
  <c r="S51" i="7" s="1"/>
  <c r="S52" i="7" s="1"/>
  <c r="S53" i="7" s="1"/>
  <c r="P48" i="7"/>
  <c r="P51" i="7" s="1"/>
  <c r="P52" i="7" s="1"/>
  <c r="P53" i="7" s="1"/>
  <c r="V42" i="7"/>
  <c r="P50" i="7" s="1"/>
  <c r="P48" i="8"/>
  <c r="P51" i="8" s="1"/>
  <c r="P52" i="8" s="1"/>
  <c r="P53" i="8" s="1"/>
  <c r="V42" i="8"/>
  <c r="P50" i="8" s="1"/>
  <c r="S48" i="8"/>
  <c r="S51" i="8" s="1"/>
  <c r="S52" i="8" s="1"/>
  <c r="S53" i="8" s="1"/>
  <c r="Y42" i="8"/>
  <c r="S50" i="8" s="1"/>
  <c r="AE42" i="8"/>
  <c r="Y48" i="8"/>
  <c r="Y51" i="8" s="1"/>
  <c r="Y52" i="8" s="1"/>
  <c r="Y53" i="8" s="1"/>
  <c r="R48" i="8"/>
  <c r="R51" i="8" s="1"/>
  <c r="R52" i="8" s="1"/>
  <c r="R53" i="8" s="1"/>
  <c r="X42" i="8"/>
  <c r="R50" i="8" s="1"/>
  <c r="Q48" i="8"/>
  <c r="Q51" i="8" s="1"/>
  <c r="Q52" i="8" s="1"/>
  <c r="Q53" i="8" s="1"/>
  <c r="W42" i="8"/>
  <c r="X48" i="8"/>
  <c r="X51" i="8" s="1"/>
  <c r="X52" i="8" s="1"/>
  <c r="X53" i="8" s="1"/>
  <c r="AD42" i="8"/>
  <c r="X50" i="8" s="1"/>
  <c r="S42" i="8"/>
  <c r="M50" i="8" s="1"/>
  <c r="T48" i="8"/>
  <c r="T51" i="8" s="1"/>
  <c r="T52" i="8" s="1"/>
  <c r="T53" i="8" s="1"/>
  <c r="Z42" i="8"/>
  <c r="AG42" i="8"/>
  <c r="AA50" i="8" s="1"/>
  <c r="V50" i="8"/>
  <c r="R47" i="2"/>
  <c r="R56" i="2" s="1"/>
  <c r="M47" i="2"/>
  <c r="M56" i="2" s="1"/>
  <c r="T50" i="7" l="1"/>
  <c r="M50" i="7"/>
  <c r="U50" i="7"/>
  <c r="W50" i="8"/>
  <c r="T50" i="8"/>
  <c r="U50" i="8"/>
  <c r="N50" i="8"/>
  <c r="Q50" i="7"/>
  <c r="R50" i="7"/>
  <c r="S50" i="7"/>
  <c r="AA50" i="7"/>
  <c r="N50" i="7"/>
  <c r="Q50" i="8"/>
  <c r="Y50" i="8"/>
  <c r="R55" i="2"/>
  <c r="M55" i="2"/>
  <c r="S34" i="2"/>
  <c r="S15" i="2"/>
  <c r="S23" i="2"/>
  <c r="S31" i="2"/>
  <c r="S40" i="2"/>
  <c r="S16" i="2"/>
  <c r="S24" i="2"/>
  <c r="S32" i="2"/>
  <c r="S17" i="2"/>
  <c r="S25" i="2"/>
  <c r="S33" i="2"/>
  <c r="S13" i="2"/>
  <c r="S27" i="2"/>
  <c r="S19" i="2"/>
  <c r="S20" i="2"/>
  <c r="S21" i="2"/>
  <c r="S37" i="2"/>
  <c r="S14" i="2"/>
  <c r="S28" i="2"/>
  <c r="S29" i="2"/>
  <c r="S18" i="2"/>
  <c r="S30" i="2"/>
  <c r="S35" i="2"/>
  <c r="S36" i="2"/>
  <c r="S22" i="2"/>
  <c r="S12" i="2"/>
  <c r="S26" i="2"/>
  <c r="S38" i="2"/>
  <c r="X14" i="2"/>
  <c r="X18" i="2"/>
  <c r="X22" i="2"/>
  <c r="X24" i="2"/>
  <c r="X25" i="2"/>
  <c r="X29" i="2"/>
  <c r="X33" i="2"/>
  <c r="X37" i="2"/>
  <c r="X13" i="2"/>
  <c r="X17" i="2"/>
  <c r="X21" i="2"/>
  <c r="X28" i="2"/>
  <c r="X32" i="2"/>
  <c r="X16" i="2"/>
  <c r="X34" i="2"/>
  <c r="X38" i="2"/>
  <c r="X39" i="2"/>
  <c r="X40" i="2"/>
  <c r="X12" i="2"/>
  <c r="X20" i="2"/>
  <c r="X27" i="2"/>
  <c r="X19" i="2"/>
  <c r="X35" i="2"/>
  <c r="X36" i="2"/>
  <c r="X11" i="2"/>
  <c r="X15" i="2"/>
  <c r="X23" i="2"/>
  <c r="X31" i="2"/>
  <c r="X30" i="2"/>
  <c r="X26" i="2"/>
  <c r="N47" i="2"/>
  <c r="N56" i="2" s="1"/>
  <c r="O47" i="2"/>
  <c r="O56" i="2" s="1"/>
  <c r="P47" i="2"/>
  <c r="P56" i="2" s="1"/>
  <c r="Q47" i="2"/>
  <c r="Q56" i="2" s="1"/>
  <c r="S47" i="2"/>
  <c r="S56" i="2" s="1"/>
  <c r="T47" i="2"/>
  <c r="T56" i="2" s="1"/>
  <c r="U47" i="2"/>
  <c r="U56" i="2" s="1"/>
  <c r="V47" i="2"/>
  <c r="V56" i="2" s="1"/>
  <c r="W47" i="2"/>
  <c r="W56" i="2" s="1"/>
  <c r="X47" i="2"/>
  <c r="X56" i="2" s="1"/>
  <c r="Y47" i="2"/>
  <c r="Y56" i="2" s="1"/>
  <c r="Z47" i="2"/>
  <c r="Z56" i="2" s="1"/>
  <c r="AA47" i="2"/>
  <c r="AA56" i="2" s="1"/>
  <c r="O55" i="2" l="1"/>
  <c r="N55" i="2"/>
  <c r="U55" i="2"/>
  <c r="S55" i="2"/>
  <c r="Z55" i="2"/>
  <c r="Q55" i="2"/>
  <c r="X55" i="2"/>
  <c r="W55" i="2"/>
  <c r="V55" i="2"/>
  <c r="T55" i="2"/>
  <c r="AA55" i="2"/>
  <c r="Y55" i="2"/>
  <c r="P55" i="2"/>
  <c r="W25" i="2"/>
  <c r="W29" i="2"/>
  <c r="W33" i="2"/>
  <c r="W37" i="2"/>
  <c r="W12" i="2"/>
  <c r="W16" i="2"/>
  <c r="W13" i="2"/>
  <c r="W17" i="2"/>
  <c r="W21" i="2"/>
  <c r="W24" i="2"/>
  <c r="W28" i="2"/>
  <c r="W32" i="2"/>
  <c r="W36" i="2"/>
  <c r="W40" i="2"/>
  <c r="W20" i="2"/>
  <c r="W14" i="2"/>
  <c r="W30" i="2"/>
  <c r="W27" i="2"/>
  <c r="W11" i="2"/>
  <c r="W26" i="2"/>
  <c r="W18" i="2"/>
  <c r="W15" i="2"/>
  <c r="W23" i="2"/>
  <c r="W31" i="2"/>
  <c r="W19" i="2"/>
  <c r="W22" i="2"/>
  <c r="W35" i="2"/>
  <c r="W38" i="2"/>
  <c r="W39" i="2"/>
  <c r="W34" i="2"/>
  <c r="AE25" i="2"/>
  <c r="AE29" i="2"/>
  <c r="AE33" i="2"/>
  <c r="AE37" i="2"/>
  <c r="AE20" i="2"/>
  <c r="AE13" i="2"/>
  <c r="AE17" i="2"/>
  <c r="AE21" i="2"/>
  <c r="AE24" i="2"/>
  <c r="AE28" i="2"/>
  <c r="AE32" i="2"/>
  <c r="AE36" i="2"/>
  <c r="AE40" i="2"/>
  <c r="AE12" i="2"/>
  <c r="AE16" i="2"/>
  <c r="AE27" i="2"/>
  <c r="AE18" i="2"/>
  <c r="AE39" i="2"/>
  <c r="AE14" i="2"/>
  <c r="AE11" i="2"/>
  <c r="AE19" i="2"/>
  <c r="AE35" i="2"/>
  <c r="AE15" i="2"/>
  <c r="AE31" i="2"/>
  <c r="AE26" i="2"/>
  <c r="AE34" i="2"/>
  <c r="AE38" i="2"/>
  <c r="AE23" i="2"/>
  <c r="AE22" i="2"/>
  <c r="AE30" i="2"/>
  <c r="AD13" i="2"/>
  <c r="AD17" i="2"/>
  <c r="AD21" i="2"/>
  <c r="AD27" i="2"/>
  <c r="AD31" i="2"/>
  <c r="AD24" i="2"/>
  <c r="AD28" i="2"/>
  <c r="AD32" i="2"/>
  <c r="AD36" i="2"/>
  <c r="AD40" i="2"/>
  <c r="AD12" i="2"/>
  <c r="AD16" i="2"/>
  <c r="AD20" i="2"/>
  <c r="AD35" i="2"/>
  <c r="AD11" i="2"/>
  <c r="AD19" i="2"/>
  <c r="AD25" i="2"/>
  <c r="AD37" i="2"/>
  <c r="AD39" i="2"/>
  <c r="AD15" i="2"/>
  <c r="AD23" i="2"/>
  <c r="AD30" i="2"/>
  <c r="AD26" i="2"/>
  <c r="AD14" i="2"/>
  <c r="AD18" i="2"/>
  <c r="AD34" i="2"/>
  <c r="AD38" i="2"/>
  <c r="AD33" i="2"/>
  <c r="AD22" i="2"/>
  <c r="AD29" i="2"/>
  <c r="AC24" i="2"/>
  <c r="AC28" i="2"/>
  <c r="AC32" i="2"/>
  <c r="AC36" i="2"/>
  <c r="AC40" i="2"/>
  <c r="AC19" i="2"/>
  <c r="AC12" i="2"/>
  <c r="AC16" i="2"/>
  <c r="AC20" i="2"/>
  <c r="AC27" i="2"/>
  <c r="AC31" i="2"/>
  <c r="AC35" i="2"/>
  <c r="AC39" i="2"/>
  <c r="AC11" i="2"/>
  <c r="AC15" i="2"/>
  <c r="AC23" i="2"/>
  <c r="AC26" i="2"/>
  <c r="AC14" i="2"/>
  <c r="AC18" i="2"/>
  <c r="AC34" i="2"/>
  <c r="AC38" i="2"/>
  <c r="AC33" i="2"/>
  <c r="AC22" i="2"/>
  <c r="AC25" i="2"/>
  <c r="AC37" i="2"/>
  <c r="AC17" i="2"/>
  <c r="AC30" i="2"/>
  <c r="AC29" i="2"/>
  <c r="AC13" i="2"/>
  <c r="AC21" i="2"/>
  <c r="AB12" i="2"/>
  <c r="AB16" i="2"/>
  <c r="AB20" i="2"/>
  <c r="AB26" i="2"/>
  <c r="AB30" i="2"/>
  <c r="AB27" i="2"/>
  <c r="AB31" i="2"/>
  <c r="AB35" i="2"/>
  <c r="AB39" i="2"/>
  <c r="AB11" i="2"/>
  <c r="AB15" i="2"/>
  <c r="AB19" i="2"/>
  <c r="AB23" i="2"/>
  <c r="AB34" i="2"/>
  <c r="AB18" i="2"/>
  <c r="AB32" i="2"/>
  <c r="AB29" i="2"/>
  <c r="AB25" i="2"/>
  <c r="AB36" i="2"/>
  <c r="AB37" i="2"/>
  <c r="AB38" i="2"/>
  <c r="AB14" i="2"/>
  <c r="AB22" i="2"/>
  <c r="AB40" i="2"/>
  <c r="AB21" i="2"/>
  <c r="AB17" i="2"/>
  <c r="AB33" i="2"/>
  <c r="AB24" i="2"/>
  <c r="AB13" i="2"/>
  <c r="AB28" i="2"/>
  <c r="AA27" i="2"/>
  <c r="AA31" i="2"/>
  <c r="AA35" i="2"/>
  <c r="AA39" i="2"/>
  <c r="AA18" i="2"/>
  <c r="AA11" i="2"/>
  <c r="AA15" i="2"/>
  <c r="AA19" i="2"/>
  <c r="AA23" i="2"/>
  <c r="AA26" i="2"/>
  <c r="AA30" i="2"/>
  <c r="AA34" i="2"/>
  <c r="AA38" i="2"/>
  <c r="AA14" i="2"/>
  <c r="AA22" i="2"/>
  <c r="AA25" i="2"/>
  <c r="AA36" i="2"/>
  <c r="AA37" i="2"/>
  <c r="AA16" i="2"/>
  <c r="AA32" i="2"/>
  <c r="AA29" i="2"/>
  <c r="AA28" i="2"/>
  <c r="AA12" i="2"/>
  <c r="AA17" i="2"/>
  <c r="AA33" i="2"/>
  <c r="AA24" i="2"/>
  <c r="AA40" i="2"/>
  <c r="AA13" i="2"/>
  <c r="AA21" i="2"/>
  <c r="AA20" i="2"/>
  <c r="T24" i="2"/>
  <c r="T12" i="2"/>
  <c r="T16" i="2"/>
  <c r="T20" i="2"/>
  <c r="T34" i="2"/>
  <c r="T27" i="2"/>
  <c r="T31" i="2"/>
  <c r="T35" i="2"/>
  <c r="T39" i="2"/>
  <c r="T11" i="2"/>
  <c r="T15" i="2"/>
  <c r="T19" i="2"/>
  <c r="T23" i="2"/>
  <c r="T26" i="2"/>
  <c r="T14" i="2"/>
  <c r="T22" i="2"/>
  <c r="T30" i="2"/>
  <c r="T32" i="2"/>
  <c r="T28" i="2"/>
  <c r="T36" i="2"/>
  <c r="T25" i="2"/>
  <c r="T33" i="2"/>
  <c r="T29" i="2"/>
  <c r="T38" i="2"/>
  <c r="T13" i="2"/>
  <c r="T21" i="2"/>
  <c r="T18" i="2"/>
  <c r="T37" i="2"/>
  <c r="T17" i="2"/>
  <c r="T40" i="2"/>
  <c r="Z11" i="2"/>
  <c r="Z15" i="2"/>
  <c r="Z19" i="2"/>
  <c r="Z23" i="2"/>
  <c r="Z25" i="2"/>
  <c r="Z26" i="2"/>
  <c r="Z30" i="2"/>
  <c r="Z34" i="2"/>
  <c r="Z38" i="2"/>
  <c r="Z14" i="2"/>
  <c r="Z18" i="2"/>
  <c r="Z22" i="2"/>
  <c r="Z29" i="2"/>
  <c r="Z33" i="2"/>
  <c r="Z17" i="2"/>
  <c r="Z35" i="2"/>
  <c r="Z24" i="2"/>
  <c r="Z40" i="2"/>
  <c r="Z31" i="2"/>
  <c r="Z12" i="2"/>
  <c r="Z16" i="2"/>
  <c r="Z32" i="2"/>
  <c r="Z39" i="2"/>
  <c r="Z13" i="2"/>
  <c r="Z21" i="2"/>
  <c r="Z28" i="2"/>
  <c r="Z20" i="2"/>
  <c r="Z37" i="2"/>
  <c r="Z27" i="2"/>
  <c r="Z36" i="2"/>
  <c r="S42" i="2"/>
  <c r="AF14" i="2"/>
  <c r="AF18" i="2"/>
  <c r="AF22" i="2"/>
  <c r="AF28" i="2"/>
  <c r="AF32" i="2"/>
  <c r="AF25" i="2"/>
  <c r="AF29" i="2"/>
  <c r="AF33" i="2"/>
  <c r="AF37" i="2"/>
  <c r="AF13" i="2"/>
  <c r="AF17" i="2"/>
  <c r="AF21" i="2"/>
  <c r="AF24" i="2"/>
  <c r="AF12" i="2"/>
  <c r="AF20" i="2"/>
  <c r="AF30" i="2"/>
  <c r="AF38" i="2"/>
  <c r="AF15" i="2"/>
  <c r="AF23" i="2"/>
  <c r="AF27" i="2"/>
  <c r="AF35" i="2"/>
  <c r="AF34" i="2"/>
  <c r="AF39" i="2"/>
  <c r="AF11" i="2"/>
  <c r="AF19" i="2"/>
  <c r="AF36" i="2"/>
  <c r="AF26" i="2"/>
  <c r="AF16" i="2"/>
  <c r="AF40" i="2"/>
  <c r="AF31" i="2"/>
  <c r="V13" i="2"/>
  <c r="V17" i="2"/>
  <c r="V21" i="2"/>
  <c r="V35" i="2"/>
  <c r="V24" i="2"/>
  <c r="V28" i="2"/>
  <c r="V32" i="2"/>
  <c r="V36" i="2"/>
  <c r="V40" i="2"/>
  <c r="V12" i="2"/>
  <c r="V16" i="2"/>
  <c r="V20" i="2"/>
  <c r="V27" i="2"/>
  <c r="V31" i="2"/>
  <c r="V15" i="2"/>
  <c r="V23" i="2"/>
  <c r="V33" i="2"/>
  <c r="V37" i="2"/>
  <c r="V39" i="2"/>
  <c r="V11" i="2"/>
  <c r="V19" i="2"/>
  <c r="V26" i="2"/>
  <c r="V18" i="2"/>
  <c r="V14" i="2"/>
  <c r="V22" i="2"/>
  <c r="V30" i="2"/>
  <c r="V29" i="2"/>
  <c r="V34" i="2"/>
  <c r="V38" i="2"/>
  <c r="V25" i="2"/>
  <c r="U24" i="2"/>
  <c r="U28" i="2"/>
  <c r="U32" i="2"/>
  <c r="U36" i="2"/>
  <c r="U40" i="2"/>
  <c r="U11" i="2"/>
  <c r="U15" i="2"/>
  <c r="U23" i="2"/>
  <c r="U12" i="2"/>
  <c r="U16" i="2"/>
  <c r="U20" i="2"/>
  <c r="U27" i="2"/>
  <c r="U31" i="2"/>
  <c r="U35" i="2"/>
  <c r="U39" i="2"/>
  <c r="U19" i="2"/>
  <c r="U21" i="2"/>
  <c r="U37" i="2"/>
  <c r="U14" i="2"/>
  <c r="U22" i="2"/>
  <c r="U30" i="2"/>
  <c r="U26" i="2"/>
  <c r="U29" i="2"/>
  <c r="U13" i="2"/>
  <c r="U18" i="2"/>
  <c r="U34" i="2"/>
  <c r="U38" i="2"/>
  <c r="U25" i="2"/>
  <c r="U17" i="2"/>
  <c r="U33" i="2"/>
  <c r="AG26" i="2"/>
  <c r="AG30" i="2"/>
  <c r="AG34" i="2"/>
  <c r="AG38" i="2"/>
  <c r="AG13" i="2"/>
  <c r="AG21" i="2"/>
  <c r="AG14" i="2"/>
  <c r="AG18" i="2"/>
  <c r="AG22" i="2"/>
  <c r="AG25" i="2"/>
  <c r="AG29" i="2"/>
  <c r="AG33" i="2"/>
  <c r="AG37" i="2"/>
  <c r="AG17" i="2"/>
  <c r="AG28" i="2"/>
  <c r="AG11" i="2"/>
  <c r="AG35" i="2"/>
  <c r="AG16" i="2"/>
  <c r="AG32" i="2"/>
  <c r="AG40" i="2"/>
  <c r="AG12" i="2"/>
  <c r="AG20" i="2"/>
  <c r="AG27" i="2"/>
  <c r="AG19" i="2"/>
  <c r="AG36" i="2"/>
  <c r="AG24" i="2"/>
  <c r="AG39" i="2"/>
  <c r="AG15" i="2"/>
  <c r="AG23" i="2"/>
  <c r="AG31" i="2"/>
  <c r="Y26" i="2"/>
  <c r="Y30" i="2"/>
  <c r="Y34" i="2"/>
  <c r="Y38" i="2"/>
  <c r="Y17" i="2"/>
  <c r="Y14" i="2"/>
  <c r="Y18" i="2"/>
  <c r="Y22" i="2"/>
  <c r="Y25" i="2"/>
  <c r="Y29" i="2"/>
  <c r="Y33" i="2"/>
  <c r="Y37" i="2"/>
  <c r="Y13" i="2"/>
  <c r="Y21" i="2"/>
  <c r="Y24" i="2"/>
  <c r="Y23" i="2"/>
  <c r="Y20" i="2"/>
  <c r="Y11" i="2"/>
  <c r="Y16" i="2"/>
  <c r="Y32" i="2"/>
  <c r="Y39" i="2"/>
  <c r="Y40" i="2"/>
  <c r="Y12" i="2"/>
  <c r="Y15" i="2"/>
  <c r="Y31" i="2"/>
  <c r="Y28" i="2"/>
  <c r="Y27" i="2"/>
  <c r="Y36" i="2"/>
  <c r="Y19" i="2"/>
  <c r="Y35" i="2"/>
  <c r="R48" i="2"/>
  <c r="R51" i="2" s="1"/>
  <c r="R52" i="2" s="1"/>
  <c r="R53" i="2" s="1"/>
  <c r="X42" i="2"/>
  <c r="M52" i="2" l="1"/>
  <c r="M53" i="2" s="1"/>
  <c r="R50" i="2"/>
  <c r="M50" i="2"/>
  <c r="Z48" i="2"/>
  <c r="Z51" i="2" s="1"/>
  <c r="Z52" i="2" s="1"/>
  <c r="Z53" i="2" s="1"/>
  <c r="AF42" i="2"/>
  <c r="Z50" i="2" s="1"/>
  <c r="Z42" i="2"/>
  <c r="T48" i="2"/>
  <c r="T51" i="2" s="1"/>
  <c r="T52" i="2" s="1"/>
  <c r="T53" i="2" s="1"/>
  <c r="AA42" i="2"/>
  <c r="U48" i="2"/>
  <c r="U51" i="2" s="1"/>
  <c r="U52" i="2" s="1"/>
  <c r="U53" i="2" s="1"/>
  <c r="AB42" i="2"/>
  <c r="V48" i="2"/>
  <c r="V51" i="2" s="1"/>
  <c r="V52" i="2" s="1"/>
  <c r="V53" i="2" s="1"/>
  <c r="W42" i="2"/>
  <c r="Q48" i="2"/>
  <c r="Q51" i="2" s="1"/>
  <c r="Q52" i="2" s="1"/>
  <c r="Q53" i="2" s="1"/>
  <c r="O48" i="2"/>
  <c r="O51" i="2" s="1"/>
  <c r="O52" i="2" s="1"/>
  <c r="O53" i="2" s="1"/>
  <c r="U42" i="2"/>
  <c r="O50" i="2" s="1"/>
  <c r="W48" i="2"/>
  <c r="W51" i="2" s="1"/>
  <c r="W52" i="2" s="1"/>
  <c r="W53" i="2" s="1"/>
  <c r="AC42" i="2"/>
  <c r="Y48" i="2"/>
  <c r="Y51" i="2" s="1"/>
  <c r="Y52" i="2" s="1"/>
  <c r="Y53" i="2" s="1"/>
  <c r="AE42" i="2"/>
  <c r="Y50" i="2" s="1"/>
  <c r="X48" i="2"/>
  <c r="X51" i="2" s="1"/>
  <c r="X52" i="2" s="1"/>
  <c r="X53" i="2" s="1"/>
  <c r="AD42" i="2"/>
  <c r="X50" i="2" s="1"/>
  <c r="S48" i="2"/>
  <c r="S51" i="2" s="1"/>
  <c r="S52" i="2" s="1"/>
  <c r="S53" i="2" s="1"/>
  <c r="Y42" i="2"/>
  <c r="S50" i="2" s="1"/>
  <c r="AG42" i="2"/>
  <c r="AA48" i="2"/>
  <c r="AA51" i="2" s="1"/>
  <c r="AA52" i="2" s="1"/>
  <c r="AA53" i="2" s="1"/>
  <c r="P48" i="2"/>
  <c r="P51" i="2" s="1"/>
  <c r="P52" i="2" s="1"/>
  <c r="P53" i="2" s="1"/>
  <c r="V42" i="2"/>
  <c r="P50" i="2" s="1"/>
  <c r="N48" i="2"/>
  <c r="N51" i="2" s="1"/>
  <c r="N52" i="2" s="1"/>
  <c r="N53" i="2" s="1"/>
  <c r="T42" i="2"/>
  <c r="N50" i="2" s="1"/>
  <c r="W50" i="2" l="1"/>
  <c r="Q50" i="2"/>
  <c r="AA50" i="2"/>
  <c r="U50" i="2"/>
  <c r="T50" i="2"/>
</calcChain>
</file>

<file path=xl/sharedStrings.xml><?xml version="1.0" encoding="utf-8"?>
<sst xmlns="http://schemas.openxmlformats.org/spreadsheetml/2006/main" count="145" uniqueCount="20">
  <si>
    <t>X</t>
  </si>
  <si>
    <t>Y</t>
  </si>
  <si>
    <t>Z</t>
  </si>
  <si>
    <t>SAMPLES</t>
  </si>
  <si>
    <t>P</t>
  </si>
  <si>
    <t>t</t>
  </si>
  <si>
    <t>Piano XY VALORI OFFSET</t>
  </si>
  <si>
    <t>MEDIA</t>
  </si>
  <si>
    <t>DISTANZE VALORI MISURATI DALLA MEDIA</t>
  </si>
  <si>
    <t>σ</t>
  </si>
  <si>
    <t>Calibrazione a 3 punti</t>
  </si>
  <si>
    <t>RIPETIBILITÀ</t>
  </si>
  <si>
    <t>INCERTEZZA(u)</t>
  </si>
  <si>
    <t>U</t>
  </si>
  <si>
    <t>U%</t>
  </si>
  <si>
    <t>ACCURATEZZA RELATIVA</t>
  </si>
  <si>
    <t>ACCURATEZZA ASSOLUTA</t>
  </si>
  <si>
    <t>Calibrazione a 5 punti</t>
  </si>
  <si>
    <t>Scarti quadratici</t>
  </si>
  <si>
    <t>Senza calibrazione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</si>
</sst>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/>
    <xf numFmtId="0" fontId="2" fillId="0" borderId="1" xfId="0" applyFont="1" applyBorder="1" applyAlignment="1"/>
    <xf numFmtId="10" fontId="0" fillId="0" borderId="1" xfId="1" applyNumberFormat="1" applyFont="1" applyBorder="1" applyAlignment="1">
      <alignment horizontal="center"/>
    </xf>
    <xf numFmtId="0" fontId="2" fillId="0" borderId="0" xfId="0" applyFont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ASSE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M1 no calib</c:v>
          </c:tx>
          <c:spPr>
            <a:solidFill>
              <a:schemeClr val="accent1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calibrazione'!$M$50</c:f>
              <c:numCache>
                <c:formatCode>General</c:formatCode>
                <c:ptCount val="1"/>
                <c:pt idx="0">
                  <c:v>0.3822581330853474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0-4D47-B147-9C51F4E36710}"/>
            </c:ext>
          </c:extLst>
        </c:ser>
        <c:ser>
          <c:idx val="1"/>
          <c:order val="1"/>
          <c:tx>
            <c:v>M1 3 punti</c:v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punti'!$M$50</c:f>
              <c:numCache>
                <c:formatCode>General</c:formatCode>
                <c:ptCount val="1"/>
                <c:pt idx="0">
                  <c:v>0.49095839792932949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0-4D47-B147-9C51F4E36710}"/>
            </c:ext>
          </c:extLst>
        </c:ser>
        <c:ser>
          <c:idx val="2"/>
          <c:order val="2"/>
          <c:tx>
            <c:v>M1 5 punti</c:v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punti'!$M$50</c:f>
              <c:numCache>
                <c:formatCode>General</c:formatCode>
                <c:ptCount val="1"/>
                <c:pt idx="0">
                  <c:v>0.31764017378924758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50-4D47-B147-9C51F4E36710}"/>
            </c:ext>
          </c:extLst>
        </c:ser>
        <c:ser>
          <c:idx val="3"/>
          <c:order val="3"/>
          <c:tx>
            <c:v>M2 no calib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calibrazione'!$P$50</c:f>
              <c:numCache>
                <c:formatCode>General</c:formatCode>
                <c:ptCount val="1"/>
                <c:pt idx="0">
                  <c:v>0.39377822112051147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0-4D47-B147-9C51F4E36710}"/>
            </c:ext>
          </c:extLst>
        </c:ser>
        <c:ser>
          <c:idx val="4"/>
          <c:order val="4"/>
          <c:tx>
            <c:v>M2 3 punti</c:v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punti'!$P$50</c:f>
              <c:numCache>
                <c:formatCode>General</c:formatCode>
                <c:ptCount val="1"/>
                <c:pt idx="0">
                  <c:v>0.445921682612478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0-4D47-B147-9C51F4E36710}"/>
            </c:ext>
          </c:extLst>
        </c:ser>
        <c:ser>
          <c:idx val="5"/>
          <c:order val="5"/>
          <c:tx>
            <c:v>M2 5 punti</c:v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punti'!$P$50</c:f>
              <c:numCache>
                <c:formatCode>General</c:formatCode>
                <c:ptCount val="1"/>
                <c:pt idx="0">
                  <c:v>0.25896660721014675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50-4D47-B147-9C51F4E36710}"/>
            </c:ext>
          </c:extLst>
        </c:ser>
        <c:ser>
          <c:idx val="6"/>
          <c:order val="6"/>
          <c:tx>
            <c:v>M3 no calib</c:v>
          </c:tx>
          <c:spPr>
            <a:solidFill>
              <a:schemeClr val="accent1">
                <a:shade val="91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calibrazione'!$S$50</c:f>
              <c:numCache>
                <c:formatCode>General</c:formatCode>
                <c:ptCount val="1"/>
                <c:pt idx="0">
                  <c:v>0.51108479986414246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50-4D47-B147-9C51F4E36710}"/>
            </c:ext>
          </c:extLst>
        </c:ser>
        <c:ser>
          <c:idx val="7"/>
          <c:order val="7"/>
          <c:tx>
            <c:v>M3 calib 3 punti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'Calibrazione 3 punti'!$S$50</c:f>
              <c:numCache>
                <c:formatCode>General</c:formatCode>
                <c:ptCount val="1"/>
                <c:pt idx="0">
                  <c:v>0.4152560828980984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50-4D47-B147-9C51F4E36710}"/>
            </c:ext>
          </c:extLst>
        </c:ser>
        <c:ser>
          <c:idx val="8"/>
          <c:order val="8"/>
          <c:tx>
            <c:v>M3 calib 5 punti</c:v>
          </c:tx>
          <c:spPr>
            <a:solidFill>
              <a:schemeClr val="accent1">
                <a:tint val="92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punti'!$S$50</c:f>
              <c:numCache>
                <c:formatCode>General</c:formatCode>
                <c:ptCount val="1"/>
                <c:pt idx="0">
                  <c:v>0.38538195062251529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50-4D47-B147-9C51F4E36710}"/>
            </c:ext>
          </c:extLst>
        </c:ser>
        <c:ser>
          <c:idx val="9"/>
          <c:order val="9"/>
          <c:tx>
            <c:v>M4 no calib</c:v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calibrazione'!$V$50</c:f>
              <c:numCache>
                <c:formatCode>General</c:formatCode>
                <c:ptCount val="1"/>
                <c:pt idx="0">
                  <c:v>0.45476317480517697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50-4D47-B147-9C51F4E36710}"/>
            </c:ext>
          </c:extLst>
        </c:ser>
        <c:ser>
          <c:idx val="10"/>
          <c:order val="10"/>
          <c:tx>
            <c:v>M4 3 punti</c:v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punti'!$V$50</c:f>
              <c:numCache>
                <c:formatCode>General</c:formatCode>
                <c:ptCount val="1"/>
                <c:pt idx="0">
                  <c:v>0.37142763032764592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50-4D47-B147-9C51F4E36710}"/>
            </c:ext>
          </c:extLst>
        </c:ser>
        <c:ser>
          <c:idx val="11"/>
          <c:order val="11"/>
          <c:tx>
            <c:v>M4 5 punti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punti'!$V$50</c:f>
              <c:numCache>
                <c:formatCode>General</c:formatCode>
                <c:ptCount val="1"/>
                <c:pt idx="0">
                  <c:v>0.41124061745436269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50-4D47-B147-9C51F4E36710}"/>
            </c:ext>
          </c:extLst>
        </c:ser>
        <c:ser>
          <c:idx val="12"/>
          <c:order val="12"/>
          <c:tx>
            <c:v>M5 no calib</c:v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calibrazione'!$Y$50</c:f>
              <c:numCache>
                <c:formatCode>General</c:formatCode>
                <c:ptCount val="1"/>
                <c:pt idx="0">
                  <c:v>0.46186980305846986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50-4D47-B147-9C51F4E36710}"/>
            </c:ext>
          </c:extLst>
        </c:ser>
        <c:ser>
          <c:idx val="13"/>
          <c:order val="13"/>
          <c:tx>
            <c:v>M5 3 punti</c:v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punti'!$Y$50</c:f>
              <c:numCache>
                <c:formatCode>General</c:formatCode>
                <c:ptCount val="1"/>
                <c:pt idx="0">
                  <c:v>0.57949761334431305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50-4D47-B147-9C51F4E36710}"/>
            </c:ext>
          </c:extLst>
        </c:ser>
        <c:ser>
          <c:idx val="14"/>
          <c:order val="14"/>
          <c:tx>
            <c:v>M5 5 punti</c:v>
          </c:tx>
          <c:spPr>
            <a:solidFill>
              <a:schemeClr val="accent1">
                <a:tint val="39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punti'!$Y$50</c:f>
              <c:numCache>
                <c:formatCode>General</c:formatCode>
                <c:ptCount val="1"/>
                <c:pt idx="0">
                  <c:v>0.37326768960446044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50-4D47-B147-9C51F4E3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76560"/>
        <c:axId val="503680720"/>
      </c:barChart>
      <c:catAx>
        <c:axId val="5036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680720"/>
        <c:crosses val="autoZero"/>
        <c:auto val="1"/>
        <c:lblAlgn val="ctr"/>
        <c:lblOffset val="100"/>
        <c:noMultiLvlLbl val="0"/>
      </c:catAx>
      <c:valAx>
        <c:axId val="503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Misura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ASSE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M1 no calib</c:v>
          </c:tx>
          <c:spPr>
            <a:solidFill>
              <a:schemeClr val="accent1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calibrazione'!$N$50</c:f>
              <c:numCache>
                <c:formatCode>General</c:formatCode>
                <c:ptCount val="1"/>
                <c:pt idx="0">
                  <c:v>0.29144141639279075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1-4FFE-8E68-06B1E2B83478}"/>
            </c:ext>
          </c:extLst>
        </c:ser>
        <c:ser>
          <c:idx val="1"/>
          <c:order val="1"/>
          <c:tx>
            <c:v>M1 3 punti</c:v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punti'!$N$50</c:f>
              <c:numCache>
                <c:formatCode>General</c:formatCode>
                <c:ptCount val="1"/>
                <c:pt idx="0">
                  <c:v>0.27926162139519145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1-4FFE-8E68-06B1E2B83478}"/>
            </c:ext>
          </c:extLst>
        </c:ser>
        <c:ser>
          <c:idx val="2"/>
          <c:order val="2"/>
          <c:tx>
            <c:v>M1 5 punti</c:v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punti'!$N$50</c:f>
              <c:numCache>
                <c:formatCode>General</c:formatCode>
                <c:ptCount val="1"/>
                <c:pt idx="0">
                  <c:v>0.16702953761879966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1-4FFE-8E68-06B1E2B83478}"/>
            </c:ext>
          </c:extLst>
        </c:ser>
        <c:ser>
          <c:idx val="3"/>
          <c:order val="3"/>
          <c:tx>
            <c:v>M2 no calib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calibrazione'!$Q$50</c:f>
              <c:numCache>
                <c:formatCode>General</c:formatCode>
                <c:ptCount val="1"/>
                <c:pt idx="0">
                  <c:v>0.56569835061575735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1-4FFE-8E68-06B1E2B83478}"/>
            </c:ext>
          </c:extLst>
        </c:ser>
        <c:ser>
          <c:idx val="4"/>
          <c:order val="4"/>
          <c:tx>
            <c:v>M2 3 punti</c:v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punti'!$Q$50</c:f>
              <c:numCache>
                <c:formatCode>General</c:formatCode>
                <c:ptCount val="1"/>
                <c:pt idx="0">
                  <c:v>0.29938021562798312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1-4FFE-8E68-06B1E2B83478}"/>
            </c:ext>
          </c:extLst>
        </c:ser>
        <c:ser>
          <c:idx val="5"/>
          <c:order val="5"/>
          <c:tx>
            <c:v>M2 5 punti</c:v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punti'!$Q$50</c:f>
              <c:numCache>
                <c:formatCode>General</c:formatCode>
                <c:ptCount val="1"/>
                <c:pt idx="0">
                  <c:v>0.45040811615843251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71-4FFE-8E68-06B1E2B83478}"/>
            </c:ext>
          </c:extLst>
        </c:ser>
        <c:ser>
          <c:idx val="6"/>
          <c:order val="6"/>
          <c:tx>
            <c:v>M3 no calib</c:v>
          </c:tx>
          <c:spPr>
            <a:solidFill>
              <a:schemeClr val="accent1">
                <a:shade val="91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calibrazione'!$T$50</c:f>
              <c:numCache>
                <c:formatCode>General</c:formatCode>
                <c:ptCount val="1"/>
                <c:pt idx="0">
                  <c:v>0.38380018029981133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71-4FFE-8E68-06B1E2B83478}"/>
            </c:ext>
          </c:extLst>
        </c:ser>
        <c:ser>
          <c:idx val="7"/>
          <c:order val="7"/>
          <c:tx>
            <c:v>M3 calib 3 punti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'Calibrazione 3 punti'!$T$50</c:f>
              <c:numCache>
                <c:formatCode>General</c:formatCode>
                <c:ptCount val="1"/>
                <c:pt idx="0">
                  <c:v>0.33677579399655833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71-4FFE-8E68-06B1E2B83478}"/>
            </c:ext>
          </c:extLst>
        </c:ser>
        <c:ser>
          <c:idx val="8"/>
          <c:order val="8"/>
          <c:tx>
            <c:v>M3 calib 5 punti</c:v>
          </c:tx>
          <c:spPr>
            <a:solidFill>
              <a:schemeClr val="accent1">
                <a:tint val="92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punti'!$T$50</c:f>
              <c:numCache>
                <c:formatCode>General</c:formatCode>
                <c:ptCount val="1"/>
                <c:pt idx="0">
                  <c:v>0.34474608094992482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1-4FFE-8E68-06B1E2B83478}"/>
            </c:ext>
          </c:extLst>
        </c:ser>
        <c:ser>
          <c:idx val="9"/>
          <c:order val="9"/>
          <c:tx>
            <c:v>M4 no calib</c:v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calibrazione'!$W$50</c:f>
              <c:numCache>
                <c:formatCode>General</c:formatCode>
                <c:ptCount val="1"/>
                <c:pt idx="0">
                  <c:v>0.21888171093731834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71-4FFE-8E68-06B1E2B83478}"/>
            </c:ext>
          </c:extLst>
        </c:ser>
        <c:ser>
          <c:idx val="10"/>
          <c:order val="10"/>
          <c:tx>
            <c:v>M4 3 punti</c:v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punti'!$W$50</c:f>
              <c:numCache>
                <c:formatCode>General</c:formatCode>
                <c:ptCount val="1"/>
                <c:pt idx="0">
                  <c:v>0.27890154149403978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71-4FFE-8E68-06B1E2B83478}"/>
            </c:ext>
          </c:extLst>
        </c:ser>
        <c:ser>
          <c:idx val="11"/>
          <c:order val="11"/>
          <c:tx>
            <c:v>M4 5 punti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punti'!$W$50</c:f>
              <c:numCache>
                <c:formatCode>General</c:formatCode>
                <c:ptCount val="1"/>
                <c:pt idx="0">
                  <c:v>0.26636745262469419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71-4FFE-8E68-06B1E2B83478}"/>
            </c:ext>
          </c:extLst>
        </c:ser>
        <c:ser>
          <c:idx val="12"/>
          <c:order val="12"/>
          <c:tx>
            <c:v>M5 no calib</c:v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calibrazione'!$Z$50</c:f>
              <c:numCache>
                <c:formatCode>General</c:formatCode>
                <c:ptCount val="1"/>
                <c:pt idx="0">
                  <c:v>0.24865324611672826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71-4FFE-8E68-06B1E2B83478}"/>
            </c:ext>
          </c:extLst>
        </c:ser>
        <c:ser>
          <c:idx val="13"/>
          <c:order val="13"/>
          <c:tx>
            <c:v>M5 3 punti</c:v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punti'!$Z$50</c:f>
              <c:numCache>
                <c:formatCode>General</c:formatCode>
                <c:ptCount val="1"/>
                <c:pt idx="0">
                  <c:v>0.25210313090387165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71-4FFE-8E68-06B1E2B83478}"/>
            </c:ext>
          </c:extLst>
        </c:ser>
        <c:ser>
          <c:idx val="14"/>
          <c:order val="14"/>
          <c:tx>
            <c:v>M5 5 punti</c:v>
          </c:tx>
          <c:spPr>
            <a:solidFill>
              <a:schemeClr val="accent1">
                <a:tint val="39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punti'!$Z$50</c:f>
              <c:numCache>
                <c:formatCode>General</c:formatCode>
                <c:ptCount val="1"/>
                <c:pt idx="0">
                  <c:v>0.18366893938598597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D71-4FFE-8E68-06B1E2B8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76560"/>
        <c:axId val="503680720"/>
      </c:barChart>
      <c:catAx>
        <c:axId val="5036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680720"/>
        <c:crosses val="autoZero"/>
        <c:auto val="1"/>
        <c:lblAlgn val="ctr"/>
        <c:lblOffset val="100"/>
        <c:noMultiLvlLbl val="0"/>
      </c:catAx>
      <c:valAx>
        <c:axId val="503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Misura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ASSE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268269357732143E-2"/>
          <c:y val="0.23107132042208919"/>
          <c:w val="0.92065253654923118"/>
          <c:h val="0.74038587887226637"/>
        </c:manualLayout>
      </c:layout>
      <c:barChart>
        <c:barDir val="col"/>
        <c:grouping val="clustered"/>
        <c:varyColors val="0"/>
        <c:ser>
          <c:idx val="0"/>
          <c:order val="0"/>
          <c:tx>
            <c:v>M1 no calib</c:v>
          </c:tx>
          <c:spPr>
            <a:solidFill>
              <a:schemeClr val="accent1">
                <a:shade val="38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calibrazione'!$O$50</c:f>
              <c:numCache>
                <c:formatCode>General</c:formatCode>
                <c:ptCount val="1"/>
                <c:pt idx="0">
                  <c:v>0.24094685053541581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E-4005-BD6C-B6292C4B2B10}"/>
            </c:ext>
          </c:extLst>
        </c:ser>
        <c:ser>
          <c:idx val="1"/>
          <c:order val="1"/>
          <c:tx>
            <c:v>M1 3 punti</c:v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punti'!$O$50</c:f>
              <c:numCache>
                <c:formatCode>General</c:formatCode>
                <c:ptCount val="1"/>
                <c:pt idx="0">
                  <c:v>0.22547292322138729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E-4005-BD6C-B6292C4B2B10}"/>
            </c:ext>
          </c:extLst>
        </c:ser>
        <c:ser>
          <c:idx val="2"/>
          <c:order val="2"/>
          <c:tx>
            <c:v>M1 5 punti</c:v>
          </c:tx>
          <c:spPr>
            <a:solidFill>
              <a:schemeClr val="accent1">
                <a:shade val="56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punti'!$O$50</c:f>
              <c:numCache>
                <c:formatCode>General</c:formatCode>
                <c:ptCount val="1"/>
                <c:pt idx="0">
                  <c:v>0.19369250068233082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E-4005-BD6C-B6292C4B2B10}"/>
            </c:ext>
          </c:extLst>
        </c:ser>
        <c:ser>
          <c:idx val="3"/>
          <c:order val="3"/>
          <c:tx>
            <c:v>M2 no calib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'Senza calibrazione'!$R$50</c:f>
              <c:numCache>
                <c:formatCode>General</c:formatCode>
                <c:ptCount val="1"/>
                <c:pt idx="0">
                  <c:v>0.21503725579858712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E-4005-BD6C-B6292C4B2B10}"/>
            </c:ext>
          </c:extLst>
        </c:ser>
        <c:ser>
          <c:idx val="4"/>
          <c:order val="4"/>
          <c:tx>
            <c:v>M2 3 punti</c:v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3 punti'!$R$50</c:f>
              <c:numCache>
                <c:formatCode>General</c:formatCode>
                <c:ptCount val="1"/>
                <c:pt idx="0">
                  <c:v>0.30563214789094728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E-4005-BD6C-B6292C4B2B10}"/>
            </c:ext>
          </c:extLst>
        </c:ser>
        <c:ser>
          <c:idx val="5"/>
          <c:order val="5"/>
          <c:tx>
            <c:v>M2 5 punti</c:v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3</c:v>
              </c:pt>
            </c:numLit>
          </c:cat>
          <c:val>
            <c:numRef>
              <c:f>'Calibrazione 5 punti'!$R$50</c:f>
              <c:numCache>
                <c:formatCode>General</c:formatCode>
                <c:ptCount val="1"/>
                <c:pt idx="0">
                  <c:v>0.24885753802690086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0E-4005-BD6C-B6292C4B2B10}"/>
            </c:ext>
          </c:extLst>
        </c:ser>
        <c:ser>
          <c:idx val="6"/>
          <c:order val="6"/>
          <c:tx>
            <c:v>M3 no calib</c:v>
          </c:tx>
          <c:spPr>
            <a:solidFill>
              <a:schemeClr val="accent1">
                <a:shade val="91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calibrazione'!$U$50</c:f>
              <c:numCache>
                <c:formatCode>General</c:formatCode>
                <c:ptCount val="1"/>
                <c:pt idx="0">
                  <c:v>0.22859263068243096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0E-4005-BD6C-B6292C4B2B10}"/>
            </c:ext>
          </c:extLst>
        </c:ser>
        <c:ser>
          <c:idx val="7"/>
          <c:order val="7"/>
          <c:tx>
            <c:v>M3 calib 3 punti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'Calibrazione 3 punti'!$U$50</c:f>
              <c:numCache>
                <c:formatCode>General</c:formatCode>
                <c:ptCount val="1"/>
                <c:pt idx="0">
                  <c:v>0.25081153959803848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0E-4005-BD6C-B6292C4B2B10}"/>
            </c:ext>
          </c:extLst>
        </c:ser>
        <c:ser>
          <c:idx val="8"/>
          <c:order val="8"/>
          <c:tx>
            <c:v>M3 calib 5 punti</c:v>
          </c:tx>
          <c:spPr>
            <a:solidFill>
              <a:schemeClr val="accent1">
                <a:tint val="92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punti'!$U$50</c:f>
              <c:numCache>
                <c:formatCode>General</c:formatCode>
                <c:ptCount val="1"/>
                <c:pt idx="0">
                  <c:v>0.19709667047483642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E-4005-BD6C-B6292C4B2B10}"/>
            </c:ext>
          </c:extLst>
        </c:ser>
        <c:ser>
          <c:idx val="9"/>
          <c:order val="9"/>
          <c:tx>
            <c:v>M4 no calib</c:v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calibrazione'!$X$50</c:f>
              <c:numCache>
                <c:formatCode>General</c:formatCode>
                <c:ptCount val="1"/>
                <c:pt idx="0">
                  <c:v>0.33821296170399617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0E-4005-BD6C-B6292C4B2B10}"/>
            </c:ext>
          </c:extLst>
        </c:ser>
        <c:ser>
          <c:idx val="10"/>
          <c:order val="10"/>
          <c:tx>
            <c:v>M4 3 punti</c:v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punti'!$X$50</c:f>
              <c:numCache>
                <c:formatCode>General</c:formatCode>
                <c:ptCount val="1"/>
                <c:pt idx="0">
                  <c:v>0.30166130562156218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0E-4005-BD6C-B6292C4B2B10}"/>
            </c:ext>
          </c:extLst>
        </c:ser>
        <c:ser>
          <c:idx val="11"/>
          <c:order val="11"/>
          <c:tx>
            <c:v>M4 5 punti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punti'!$X$50</c:f>
              <c:numCache>
                <c:formatCode>General</c:formatCode>
                <c:ptCount val="1"/>
                <c:pt idx="0">
                  <c:v>0.32567509541294148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0E-4005-BD6C-B6292C4B2B10}"/>
            </c:ext>
          </c:extLst>
        </c:ser>
        <c:ser>
          <c:idx val="12"/>
          <c:order val="12"/>
          <c:tx>
            <c:v>M5 no calib</c:v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val>
            <c:numRef>
              <c:f>'Senza calibrazione'!$AA$50</c:f>
              <c:numCache>
                <c:formatCode>General</c:formatCode>
                <c:ptCount val="1"/>
                <c:pt idx="0">
                  <c:v>0.39029934870405691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E-4005-BD6C-B6292C4B2B10}"/>
            </c:ext>
          </c:extLst>
        </c:ser>
        <c:ser>
          <c:idx val="13"/>
          <c:order val="13"/>
          <c:tx>
            <c:v>M5 3 punti</c:v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3 punti'!$AA$50</c:f>
              <c:numCache>
                <c:formatCode>General</c:formatCode>
                <c:ptCount val="1"/>
                <c:pt idx="0">
                  <c:v>0.38168249427762718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0E-4005-BD6C-B6292C4B2B10}"/>
            </c:ext>
          </c:extLst>
        </c:ser>
        <c:ser>
          <c:idx val="14"/>
          <c:order val="14"/>
          <c:tx>
            <c:v>M5 5 punti</c:v>
          </c:tx>
          <c:spPr>
            <a:solidFill>
              <a:schemeClr val="accent1">
                <a:tint val="39000"/>
              </a:schemeClr>
            </a:solidFill>
            <a:ln>
              <a:noFill/>
            </a:ln>
            <a:effectLst/>
          </c:spPr>
          <c:invertIfNegative val="0"/>
          <c:val>
            <c:numRef>
              <c:f>'Calibrazione 5 punti'!$AA$50</c:f>
              <c:numCache>
                <c:formatCode>General</c:formatCode>
                <c:ptCount val="1"/>
                <c:pt idx="0">
                  <c:v>0.38220937448261899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0E-4005-BD6C-B6292C4B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76560"/>
        <c:axId val="503680720"/>
      </c:barChart>
      <c:catAx>
        <c:axId val="50367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680720"/>
        <c:crosses val="autoZero"/>
        <c:auto val="1"/>
        <c:lblAlgn val="ctr"/>
        <c:lblOffset val="100"/>
        <c:noMultiLvlLbl val="0"/>
      </c:catAx>
      <c:valAx>
        <c:axId val="503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Misura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6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391885</xdr:colOff>
      <xdr:row>59</xdr:row>
      <xdr:rowOff>152400</xdr:rowOff>
    </xdr:from>
    <xdr:to>
      <xdr:col>23</xdr:col>
      <xdr:colOff>108856</xdr:colOff>
      <xdr:row>82</xdr:row>
      <xdr:rowOff>119743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176D99B-2BE0-42EB-B453-49B3C84B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86</xdr:row>
      <xdr:rowOff>0</xdr:rowOff>
    </xdr:from>
    <xdr:to>
      <xdr:col>23</xdr:col>
      <xdr:colOff>326571</xdr:colOff>
      <xdr:row>108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FA4B0F1-8962-4CCE-8E3A-6E1331C87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23</xdr:col>
      <xdr:colOff>326571</xdr:colOff>
      <xdr:row>134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00BA9D4-240B-45F0-8D40-3D41636C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B036-C6FA-404E-8DB0-EC71832501E9}">
  <dimension ref="A2:AX158"/>
  <sheetViews>
    <sheetView topLeftCell="F31" zoomScale="70" zoomScaleNormal="70" workbookViewId="0">
      <selection activeCell="V50" sqref="V50"/>
    </sheetView>
  </sheetViews>
  <sheetFormatPr defaultRowHeight="14.4" x14ac:dyDescent="0.3"/>
  <cols>
    <col min="4" max="4" width="8.88671875" customWidth="1"/>
    <col min="19" max="33" width="10.6640625" customWidth="1"/>
  </cols>
  <sheetData>
    <row r="2" spans="1:50" x14ac:dyDescent="0.3">
      <c r="B2" s="51" t="s">
        <v>6</v>
      </c>
      <c r="C2" s="52"/>
      <c r="D2" s="53"/>
    </row>
    <row r="3" spans="1:50" x14ac:dyDescent="0.3">
      <c r="B3" s="13"/>
      <c r="C3" s="13"/>
      <c r="D3" s="13"/>
    </row>
    <row r="4" spans="1:50" x14ac:dyDescent="0.3">
      <c r="B4" s="19" t="s">
        <v>0</v>
      </c>
      <c r="C4" s="20" t="s">
        <v>1</v>
      </c>
      <c r="D4" s="20" t="s">
        <v>2</v>
      </c>
    </row>
    <row r="5" spans="1:50" x14ac:dyDescent="0.3">
      <c r="A5" s="7"/>
      <c r="B5" s="18">
        <v>10</v>
      </c>
      <c r="C5" s="18">
        <v>10</v>
      </c>
      <c r="D5" s="18">
        <v>10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3">
      <c r="B6" s="15"/>
      <c r="C6" s="15"/>
      <c r="D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50" ht="15" thickBot="1" x14ac:dyDescent="0.35">
      <c r="A7" s="11"/>
      <c r="B7" s="21"/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50" ht="15.6" thickTop="1" thickBot="1" x14ac:dyDescent="0.35">
      <c r="A8" s="7"/>
      <c r="B8" s="54" t="s">
        <v>10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7"/>
      <c r="S8" s="58" t="s">
        <v>8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</row>
    <row r="9" spans="1:50" ht="15" thickTop="1" x14ac:dyDescent="0.3">
      <c r="A9" s="7"/>
      <c r="B9" s="22"/>
      <c r="C9" s="23">
        <v>1</v>
      </c>
      <c r="D9" s="24"/>
      <c r="E9" s="22"/>
      <c r="F9" s="23">
        <v>2</v>
      </c>
      <c r="G9" s="24"/>
      <c r="H9" s="25"/>
      <c r="I9" s="23">
        <v>3</v>
      </c>
      <c r="J9" s="24"/>
      <c r="K9" s="25"/>
      <c r="L9" s="23">
        <v>4</v>
      </c>
      <c r="M9" s="24"/>
      <c r="N9" s="25"/>
      <c r="O9" s="23">
        <v>5</v>
      </c>
      <c r="P9" s="24"/>
      <c r="Q9" s="7"/>
      <c r="S9" s="59">
        <v>1</v>
      </c>
      <c r="T9" s="59"/>
      <c r="U9" s="59"/>
      <c r="V9" s="59">
        <v>2</v>
      </c>
      <c r="W9" s="59"/>
      <c r="X9" s="59"/>
      <c r="Y9" s="59">
        <v>3</v>
      </c>
      <c r="Z9" s="59"/>
      <c r="AA9" s="59"/>
      <c r="AB9" s="59">
        <v>4</v>
      </c>
      <c r="AC9" s="59"/>
      <c r="AD9" s="59"/>
      <c r="AE9" s="59">
        <v>5</v>
      </c>
      <c r="AF9" s="59"/>
      <c r="AG9" s="59"/>
    </row>
    <row r="10" spans="1:50" x14ac:dyDescent="0.3">
      <c r="A10" s="7"/>
      <c r="B10" s="27" t="s">
        <v>0</v>
      </c>
      <c r="C10" s="28" t="s">
        <v>1</v>
      </c>
      <c r="D10" s="29" t="s">
        <v>2</v>
      </c>
      <c r="E10" s="30" t="s">
        <v>0</v>
      </c>
      <c r="F10" s="31" t="s">
        <v>1</v>
      </c>
      <c r="G10" s="32" t="s">
        <v>2</v>
      </c>
      <c r="H10" s="33" t="s">
        <v>0</v>
      </c>
      <c r="I10" s="28" t="s">
        <v>1</v>
      </c>
      <c r="J10" s="29" t="s">
        <v>2</v>
      </c>
      <c r="K10" s="34" t="s">
        <v>0</v>
      </c>
      <c r="L10" s="35" t="s">
        <v>1</v>
      </c>
      <c r="M10" s="36" t="s">
        <v>2</v>
      </c>
      <c r="N10" s="37" t="s">
        <v>0</v>
      </c>
      <c r="O10" s="28" t="s">
        <v>1</v>
      </c>
      <c r="P10" s="29" t="s">
        <v>2</v>
      </c>
      <c r="Q10" s="7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</row>
    <row r="11" spans="1:50" x14ac:dyDescent="0.3">
      <c r="A11" s="7"/>
      <c r="B11" s="40">
        <v>8.02745</v>
      </c>
      <c r="C11" s="40">
        <v>10.346247</v>
      </c>
      <c r="D11" s="40">
        <v>9.7617940000000001</v>
      </c>
      <c r="E11" s="40">
        <v>9.5642580000000006</v>
      </c>
      <c r="F11" s="40">
        <v>9.9001249999999992</v>
      </c>
      <c r="G11" s="40">
        <v>10.210984</v>
      </c>
      <c r="H11" s="40">
        <v>6.7814059999999996</v>
      </c>
      <c r="I11" s="40">
        <v>9.9355519999999995</v>
      </c>
      <c r="J11" s="40">
        <v>9.9679660000000005</v>
      </c>
      <c r="K11" s="40">
        <v>6.9477650000000004</v>
      </c>
      <c r="L11" s="40">
        <v>8.2343919999999997</v>
      </c>
      <c r="M11" s="40">
        <v>8.3144760000000009</v>
      </c>
      <c r="N11" s="40">
        <v>9.6206209999999999</v>
      </c>
      <c r="O11" s="40">
        <v>9.1943730000000006</v>
      </c>
      <c r="P11" s="40">
        <v>8.4409939999999999</v>
      </c>
      <c r="Q11" s="7"/>
      <c r="S11" s="41">
        <f>ABS(B11-M$47)</f>
        <v>0.16017190000000348</v>
      </c>
      <c r="T11" s="41">
        <f t="shared" ref="T11:AG26" si="0">ABS(C11-N$47)</f>
        <v>9.4163500000000511E-2</v>
      </c>
      <c r="U11" s="41">
        <f t="shared" si="0"/>
        <v>4.0445933333332462E-2</v>
      </c>
      <c r="V11" s="41">
        <f t="shared" si="0"/>
        <v>2.973508333333541E-2</v>
      </c>
      <c r="W11" s="41">
        <f t="shared" si="0"/>
        <v>1.7273333333331919E-3</v>
      </c>
      <c r="X11" s="41">
        <f t="shared" si="0"/>
        <v>4.6973533333334316E-2</v>
      </c>
      <c r="Y11" s="41">
        <f t="shared" si="0"/>
        <v>5.8882666666661976E-3</v>
      </c>
      <c r="Z11" s="41">
        <f t="shared" si="0"/>
        <v>3.5854466666666696E-2</v>
      </c>
      <c r="AA11" s="41">
        <f t="shared" si="0"/>
        <v>0.16663506666666628</v>
      </c>
      <c r="AB11" s="41">
        <f t="shared" si="0"/>
        <v>0.17597166666666819</v>
      </c>
      <c r="AC11" s="41">
        <f t="shared" si="0"/>
        <v>2.5883666666661753E-3</v>
      </c>
      <c r="AD11" s="41">
        <f t="shared" si="0"/>
        <v>2.3198666666669254E-2</v>
      </c>
      <c r="AE11" s="41">
        <f t="shared" si="0"/>
        <v>0.33518663333333265</v>
      </c>
      <c r="AF11" s="41">
        <f t="shared" si="0"/>
        <v>6.540199999999885E-2</v>
      </c>
      <c r="AG11" s="41">
        <f t="shared" si="0"/>
        <v>0.32904330000000037</v>
      </c>
    </row>
    <row r="12" spans="1:50" x14ac:dyDescent="0.3">
      <c r="A12" s="7"/>
      <c r="B12" s="40">
        <v>8.2141330000000004</v>
      </c>
      <c r="C12" s="40">
        <v>10.424433000000001</v>
      </c>
      <c r="D12" s="40">
        <v>9.8484040000000004</v>
      </c>
      <c r="E12" s="40">
        <v>10.031542999999999</v>
      </c>
      <c r="F12" s="40">
        <v>10.11037</v>
      </c>
      <c r="G12" s="40">
        <v>10.563279</v>
      </c>
      <c r="H12" s="40">
        <v>6.5593389999999996</v>
      </c>
      <c r="I12" s="40">
        <v>9.8586580000000001</v>
      </c>
      <c r="J12" s="40">
        <v>10.049284999999999</v>
      </c>
      <c r="K12" s="40">
        <v>6.7872009999999996</v>
      </c>
      <c r="L12" s="40">
        <v>8.1928289999999997</v>
      </c>
      <c r="M12" s="40">
        <v>8.4806969999999993</v>
      </c>
      <c r="N12" s="40">
        <v>9.6059260000000002</v>
      </c>
      <c r="O12" s="40">
        <v>9.3326449999999994</v>
      </c>
      <c r="P12" s="40">
        <v>8.3143499999999992</v>
      </c>
      <c r="Q12" s="7"/>
      <c r="S12" s="41">
        <f t="shared" ref="S12:S40" si="1">ABS(B12-M$47)</f>
        <v>2.6511099999996901E-2</v>
      </c>
      <c r="T12" s="41">
        <f t="shared" si="0"/>
        <v>1.5977499999999978E-2</v>
      </c>
      <c r="U12" s="41">
        <f t="shared" si="0"/>
        <v>4.6164066666667836E-2</v>
      </c>
      <c r="V12" s="41">
        <f t="shared" si="0"/>
        <v>0.49702008333333403</v>
      </c>
      <c r="W12" s="41">
        <f t="shared" si="0"/>
        <v>0.20851766666666727</v>
      </c>
      <c r="X12" s="41">
        <f t="shared" si="0"/>
        <v>0.30532146666666549</v>
      </c>
      <c r="Y12" s="41">
        <f t="shared" si="0"/>
        <v>0.22795526666666621</v>
      </c>
      <c r="Z12" s="41">
        <f t="shared" si="0"/>
        <v>4.1039533333332656E-2</v>
      </c>
      <c r="AA12" s="41">
        <f t="shared" si="0"/>
        <v>8.5316066666667467E-2</v>
      </c>
      <c r="AB12" s="41">
        <f t="shared" si="0"/>
        <v>1.5407666666667374E-2</v>
      </c>
      <c r="AC12" s="41">
        <f t="shared" si="0"/>
        <v>3.8974633333333841E-2</v>
      </c>
      <c r="AD12" s="41">
        <f t="shared" si="0"/>
        <v>0.18941966666666765</v>
      </c>
      <c r="AE12" s="41">
        <f t="shared" si="0"/>
        <v>0.32049163333333297</v>
      </c>
      <c r="AF12" s="41">
        <f t="shared" si="0"/>
        <v>7.286999999999999E-2</v>
      </c>
      <c r="AG12" s="41">
        <f t="shared" si="0"/>
        <v>0.20239929999999973</v>
      </c>
    </row>
    <row r="13" spans="1:50" x14ac:dyDescent="0.3">
      <c r="A13" s="49"/>
      <c r="B13" s="40">
        <v>8.2388630000000003</v>
      </c>
      <c r="C13" s="40">
        <v>10.384624000000001</v>
      </c>
      <c r="D13" s="40">
        <v>9.7268419999999995</v>
      </c>
      <c r="E13" s="40">
        <v>9.3300889999999992</v>
      </c>
      <c r="F13" s="40">
        <v>9.9233910000000005</v>
      </c>
      <c r="G13" s="40">
        <v>10.091839999999999</v>
      </c>
      <c r="H13" s="40">
        <v>7.0539379999999996</v>
      </c>
      <c r="I13" s="40">
        <v>9.9684559999999998</v>
      </c>
      <c r="J13" s="40">
        <v>10.220554</v>
      </c>
      <c r="K13" s="40">
        <v>6.803051</v>
      </c>
      <c r="L13" s="40">
        <v>8.282159</v>
      </c>
      <c r="M13" s="40">
        <v>8.3098989999999997</v>
      </c>
      <c r="N13" s="40">
        <v>9.031917</v>
      </c>
      <c r="O13" s="40">
        <v>9.2758199999999995</v>
      </c>
      <c r="P13" s="40">
        <v>8.0701800000000006</v>
      </c>
      <c r="Q13" s="7"/>
      <c r="S13" s="41">
        <f t="shared" si="1"/>
        <v>5.124109999999682E-2</v>
      </c>
      <c r="T13" s="41">
        <f t="shared" si="0"/>
        <v>5.5786499999999961E-2</v>
      </c>
      <c r="U13" s="41">
        <f t="shared" si="0"/>
        <v>7.5397933333333E-2</v>
      </c>
      <c r="V13" s="41">
        <f t="shared" si="0"/>
        <v>0.20443391666666599</v>
      </c>
      <c r="W13" s="41">
        <f t="shared" si="0"/>
        <v>2.1538666666668149E-2</v>
      </c>
      <c r="X13" s="41">
        <f t="shared" si="0"/>
        <v>0.16611753333333468</v>
      </c>
      <c r="Y13" s="41">
        <f t="shared" si="0"/>
        <v>0.2666437333333338</v>
      </c>
      <c r="Z13" s="41">
        <f t="shared" si="0"/>
        <v>6.8758466666666962E-2</v>
      </c>
      <c r="AA13" s="41">
        <f t="shared" si="0"/>
        <v>8.5952933333333092E-2</v>
      </c>
      <c r="AB13" s="41">
        <f t="shared" si="0"/>
        <v>3.1257666666667738E-2</v>
      </c>
      <c r="AC13" s="41">
        <f t="shared" si="0"/>
        <v>5.0355366666666512E-2</v>
      </c>
      <c r="AD13" s="41">
        <f t="shared" si="0"/>
        <v>1.8621666666668091E-2</v>
      </c>
      <c r="AE13" s="41">
        <f t="shared" si="0"/>
        <v>0.25351736666666724</v>
      </c>
      <c r="AF13" s="41">
        <f t="shared" si="0"/>
        <v>1.6045000000000087E-2</v>
      </c>
      <c r="AG13" s="41">
        <f t="shared" si="0"/>
        <v>4.1770699999998939E-2</v>
      </c>
    </row>
    <row r="14" spans="1:50" x14ac:dyDescent="0.3">
      <c r="A14" s="49"/>
      <c r="B14" s="40">
        <v>8.0137020000000003</v>
      </c>
      <c r="C14" s="40">
        <v>10.265321</v>
      </c>
      <c r="D14" s="40">
        <v>9.8935119999999994</v>
      </c>
      <c r="E14" s="40">
        <v>9.4019139999999997</v>
      </c>
      <c r="F14" s="40">
        <v>9.9694690000000001</v>
      </c>
      <c r="G14" s="40">
        <v>10.079653</v>
      </c>
      <c r="H14" s="40">
        <v>6.5531410000000001</v>
      </c>
      <c r="I14" s="40">
        <v>9.6619670000000006</v>
      </c>
      <c r="J14" s="40">
        <v>9.9849669999999993</v>
      </c>
      <c r="K14" s="40">
        <v>6.9349239999999996</v>
      </c>
      <c r="L14" s="40">
        <v>8.2454330000000002</v>
      </c>
      <c r="M14" s="40">
        <v>8.1701890000000006</v>
      </c>
      <c r="N14" s="40">
        <v>9.9560189999999995</v>
      </c>
      <c r="O14" s="40">
        <v>9.5376440000000002</v>
      </c>
      <c r="P14" s="40">
        <v>7.9664789999999996</v>
      </c>
      <c r="Q14" s="7"/>
      <c r="S14" s="41">
        <f t="shared" si="1"/>
        <v>0.17391990000000312</v>
      </c>
      <c r="T14" s="41">
        <f t="shared" si="0"/>
        <v>0.17508950000000034</v>
      </c>
      <c r="U14" s="41">
        <f t="shared" si="0"/>
        <v>9.1272066666666873E-2</v>
      </c>
      <c r="V14" s="41">
        <f t="shared" si="0"/>
        <v>0.13260891666666552</v>
      </c>
      <c r="W14" s="41">
        <f t="shared" si="0"/>
        <v>6.7616666666667768E-2</v>
      </c>
      <c r="X14" s="41">
        <f t="shared" si="0"/>
        <v>0.17830453333333374</v>
      </c>
      <c r="Y14" s="41">
        <f t="shared" si="0"/>
        <v>0.23415326666666569</v>
      </c>
      <c r="Z14" s="41">
        <f t="shared" si="0"/>
        <v>0.23773053333333216</v>
      </c>
      <c r="AA14" s="41">
        <f t="shared" si="0"/>
        <v>0.14963406666666756</v>
      </c>
      <c r="AB14" s="41">
        <f t="shared" si="0"/>
        <v>0.16313066666666742</v>
      </c>
      <c r="AC14" s="41">
        <f t="shared" si="0"/>
        <v>1.3629366666666698E-2</v>
      </c>
      <c r="AD14" s="41">
        <f t="shared" si="0"/>
        <v>0.12108833333333102</v>
      </c>
      <c r="AE14" s="41">
        <f t="shared" si="0"/>
        <v>0.67058463333333229</v>
      </c>
      <c r="AF14" s="41">
        <f t="shared" si="0"/>
        <v>0.27786900000000081</v>
      </c>
      <c r="AG14" s="41">
        <f t="shared" si="0"/>
        <v>0.14547169999999987</v>
      </c>
    </row>
    <row r="15" spans="1:50" x14ac:dyDescent="0.3">
      <c r="A15" s="49"/>
      <c r="B15" s="40">
        <v>8.2585060000000006</v>
      </c>
      <c r="C15" s="40">
        <v>10.399483</v>
      </c>
      <c r="D15" s="40">
        <v>9.8736130000000006</v>
      </c>
      <c r="E15" s="40">
        <v>9.2857269999999996</v>
      </c>
      <c r="F15" s="40">
        <v>9.8586980000000004</v>
      </c>
      <c r="G15" s="40">
        <v>10.236351000000001</v>
      </c>
      <c r="H15" s="40">
        <v>6.6359859999999999</v>
      </c>
      <c r="I15" s="40">
        <v>10.086088999999999</v>
      </c>
      <c r="J15" s="40">
        <v>10.078594000000001</v>
      </c>
      <c r="K15" s="40">
        <v>6.9307790000000002</v>
      </c>
      <c r="L15" s="40">
        <v>8.103453</v>
      </c>
      <c r="M15" s="40">
        <v>8.5391980000000007</v>
      </c>
      <c r="N15" s="40">
        <v>9.0586749999999991</v>
      </c>
      <c r="O15" s="40">
        <v>9.2590079999999997</v>
      </c>
      <c r="P15" s="40">
        <v>8.1408559999999994</v>
      </c>
      <c r="Q15" s="7"/>
      <c r="S15" s="41">
        <f t="shared" si="1"/>
        <v>7.0884099999997119E-2</v>
      </c>
      <c r="T15" s="41">
        <f t="shared" si="0"/>
        <v>4.092750000000045E-2</v>
      </c>
      <c r="U15" s="41">
        <f t="shared" si="0"/>
        <v>7.1373066666668095E-2</v>
      </c>
      <c r="V15" s="41">
        <f t="shared" si="0"/>
        <v>0.24879591666666556</v>
      </c>
      <c r="W15" s="41">
        <f t="shared" si="0"/>
        <v>4.3154333333331962E-2</v>
      </c>
      <c r="X15" s="41">
        <f t="shared" si="0"/>
        <v>2.1606533333333289E-2</v>
      </c>
      <c r="Y15" s="41">
        <f t="shared" si="0"/>
        <v>0.15130826666666586</v>
      </c>
      <c r="Z15" s="41">
        <f t="shared" si="0"/>
        <v>0.18639146666666662</v>
      </c>
      <c r="AA15" s="41">
        <f t="shared" si="0"/>
        <v>5.6007066666666105E-2</v>
      </c>
      <c r="AB15" s="41">
        <f t="shared" si="0"/>
        <v>0.15898566666666802</v>
      </c>
      <c r="AC15" s="41">
        <f t="shared" si="0"/>
        <v>0.12835063333333352</v>
      </c>
      <c r="AD15" s="41">
        <f t="shared" si="0"/>
        <v>0.24792066666666912</v>
      </c>
      <c r="AE15" s="41">
        <f t="shared" si="0"/>
        <v>0.22675936666666807</v>
      </c>
      <c r="AF15" s="41">
        <f t="shared" si="0"/>
        <v>7.6699999999974011E-4</v>
      </c>
      <c r="AG15" s="41">
        <f t="shared" si="0"/>
        <v>2.8905299999999912E-2</v>
      </c>
    </row>
    <row r="16" spans="1:50" x14ac:dyDescent="0.3">
      <c r="A16" s="49"/>
      <c r="B16" s="40">
        <v>8.1156790000000001</v>
      </c>
      <c r="C16" s="40">
        <v>10.465928</v>
      </c>
      <c r="D16" s="40">
        <v>9.6156659999999992</v>
      </c>
      <c r="E16" s="40">
        <v>9.3237079999999999</v>
      </c>
      <c r="F16" s="40">
        <v>9.8756889999999995</v>
      </c>
      <c r="G16" s="40">
        <v>10.301269</v>
      </c>
      <c r="H16" s="40">
        <v>6.8226659999999999</v>
      </c>
      <c r="I16" s="40">
        <v>9.9486910000000002</v>
      </c>
      <c r="J16" s="40">
        <v>10.179395</v>
      </c>
      <c r="K16" s="40">
        <v>6.7775189999999998</v>
      </c>
      <c r="L16" s="40">
        <v>8.3029440000000001</v>
      </c>
      <c r="M16" s="40">
        <v>8.1488669999999992</v>
      </c>
      <c r="N16" s="40">
        <v>8.9959480000000003</v>
      </c>
      <c r="O16" s="40">
        <v>9.1156489999999994</v>
      </c>
      <c r="P16" s="40">
        <v>8.3758569999999999</v>
      </c>
      <c r="Q16" s="7"/>
      <c r="S16" s="41">
        <f t="shared" si="1"/>
        <v>7.1942900000003362E-2</v>
      </c>
      <c r="T16" s="41">
        <f t="shared" si="0"/>
        <v>2.5517499999999416E-2</v>
      </c>
      <c r="U16" s="41">
        <f t="shared" si="0"/>
        <v>0.18657393333333339</v>
      </c>
      <c r="V16" s="41">
        <f t="shared" si="0"/>
        <v>0.2108149166666653</v>
      </c>
      <c r="W16" s="41">
        <f t="shared" si="0"/>
        <v>2.6163333333332872E-2</v>
      </c>
      <c r="X16" s="41">
        <f t="shared" si="0"/>
        <v>4.331146666666541E-2</v>
      </c>
      <c r="Y16" s="41">
        <f t="shared" si="0"/>
        <v>3.5371733333334099E-2</v>
      </c>
      <c r="Z16" s="41">
        <f t="shared" si="0"/>
        <v>4.8993466666667373E-2</v>
      </c>
      <c r="AA16" s="41">
        <f t="shared" si="0"/>
        <v>4.4793933333332703E-2</v>
      </c>
      <c r="AB16" s="41">
        <f t="shared" si="0"/>
        <v>5.7256666666676281E-3</v>
      </c>
      <c r="AC16" s="41">
        <f t="shared" si="0"/>
        <v>7.1140366666666566E-2</v>
      </c>
      <c r="AD16" s="41">
        <f t="shared" si="0"/>
        <v>0.14241033333333242</v>
      </c>
      <c r="AE16" s="41">
        <f t="shared" si="0"/>
        <v>0.28948636666666694</v>
      </c>
      <c r="AF16" s="41">
        <f t="shared" si="0"/>
        <v>0.14412599999999998</v>
      </c>
      <c r="AG16" s="41">
        <f t="shared" si="0"/>
        <v>0.26390630000000037</v>
      </c>
    </row>
    <row r="17" spans="1:33" x14ac:dyDescent="0.3">
      <c r="A17" s="49"/>
      <c r="B17" s="40">
        <v>8.1366610000000001</v>
      </c>
      <c r="C17" s="40">
        <v>10.430049</v>
      </c>
      <c r="D17" s="40">
        <v>9.7131550000000004</v>
      </c>
      <c r="E17" s="40">
        <v>9.6127699999999994</v>
      </c>
      <c r="F17" s="40">
        <v>9.919238</v>
      </c>
      <c r="G17" s="40">
        <v>10.426812</v>
      </c>
      <c r="H17" s="40">
        <v>6.7313869999999998</v>
      </c>
      <c r="I17" s="40">
        <v>10.070732</v>
      </c>
      <c r="J17" s="40">
        <v>10.149581</v>
      </c>
      <c r="K17" s="40">
        <v>6.7568330000000003</v>
      </c>
      <c r="L17" s="40">
        <v>8.3317639999999997</v>
      </c>
      <c r="M17" s="40">
        <v>8.1748180000000001</v>
      </c>
      <c r="N17" s="40">
        <v>9.1811509999999998</v>
      </c>
      <c r="O17" s="40">
        <v>9.3407160000000005</v>
      </c>
      <c r="P17" s="40">
        <v>7.9450019999999997</v>
      </c>
      <c r="Q17" s="7"/>
      <c r="S17" s="41">
        <f t="shared" si="1"/>
        <v>5.0960900000003306E-2</v>
      </c>
      <c r="T17" s="41">
        <f t="shared" si="0"/>
        <v>1.0361500000000134E-2</v>
      </c>
      <c r="U17" s="41">
        <f t="shared" si="0"/>
        <v>8.9084933333332117E-2</v>
      </c>
      <c r="V17" s="41">
        <f t="shared" si="0"/>
        <v>7.8247083333334189E-2</v>
      </c>
      <c r="W17" s="41">
        <f t="shared" si="0"/>
        <v>1.7385666666667632E-2</v>
      </c>
      <c r="X17" s="41">
        <f t="shared" si="0"/>
        <v>0.16885446666666581</v>
      </c>
      <c r="Y17" s="41">
        <f t="shared" si="0"/>
        <v>5.5907266666666011E-2</v>
      </c>
      <c r="Z17" s="41">
        <f t="shared" si="0"/>
        <v>0.17103446666666677</v>
      </c>
      <c r="AA17" s="41">
        <f t="shared" si="0"/>
        <v>1.4979933333332696E-2</v>
      </c>
      <c r="AB17" s="41">
        <f t="shared" si="0"/>
        <v>1.496033333333191E-2</v>
      </c>
      <c r="AC17" s="41">
        <f t="shared" si="0"/>
        <v>9.9960366666666189E-2</v>
      </c>
      <c r="AD17" s="41">
        <f t="shared" si="0"/>
        <v>0.11645933333333147</v>
      </c>
      <c r="AE17" s="41">
        <f t="shared" si="0"/>
        <v>0.10428336666666738</v>
      </c>
      <c r="AF17" s="41">
        <f t="shared" si="0"/>
        <v>8.094100000000104E-2</v>
      </c>
      <c r="AG17" s="41">
        <f t="shared" si="0"/>
        <v>0.16694869999999984</v>
      </c>
    </row>
    <row r="18" spans="1:33" x14ac:dyDescent="0.3">
      <c r="A18" s="49"/>
      <c r="B18" s="40">
        <v>8.1298899999999996</v>
      </c>
      <c r="C18" s="40">
        <v>10.602465</v>
      </c>
      <c r="D18" s="40">
        <v>9.7003170000000001</v>
      </c>
      <c r="E18" s="40">
        <v>9.5848549999999992</v>
      </c>
      <c r="F18" s="40">
        <v>9.9841569999999997</v>
      </c>
      <c r="G18" s="40">
        <v>10.279074</v>
      </c>
      <c r="H18" s="40">
        <v>6.7636219999999998</v>
      </c>
      <c r="I18" s="40">
        <v>9.9307809999999996</v>
      </c>
      <c r="J18" s="40">
        <v>10.189565</v>
      </c>
      <c r="K18" s="40">
        <v>6.7156539999999998</v>
      </c>
      <c r="L18" s="40">
        <v>8.3320790000000002</v>
      </c>
      <c r="M18" s="40">
        <v>8.297803</v>
      </c>
      <c r="N18" s="40">
        <v>9.3633369999999996</v>
      </c>
      <c r="O18" s="40">
        <v>9.3175939999999997</v>
      </c>
      <c r="P18" s="40">
        <v>7.9893210000000003</v>
      </c>
      <c r="Q18" s="7"/>
      <c r="S18" s="41">
        <f t="shared" si="1"/>
        <v>5.7731900000003833E-2</v>
      </c>
      <c r="T18" s="41">
        <f t="shared" si="0"/>
        <v>0.16205449999999999</v>
      </c>
      <c r="U18" s="41">
        <f t="shared" si="0"/>
        <v>0.10192293333333247</v>
      </c>
      <c r="V18" s="41">
        <f t="shared" si="0"/>
        <v>5.0332083333334054E-2</v>
      </c>
      <c r="W18" s="41">
        <f t="shared" si="0"/>
        <v>8.2304666666667359E-2</v>
      </c>
      <c r="X18" s="41">
        <f t="shared" si="0"/>
        <v>2.1116466666665445E-2</v>
      </c>
      <c r="Y18" s="41">
        <f t="shared" si="0"/>
        <v>2.3672266666665998E-2</v>
      </c>
      <c r="Z18" s="41">
        <f t="shared" si="0"/>
        <v>3.1083466666666837E-2</v>
      </c>
      <c r="AA18" s="41">
        <f t="shared" si="0"/>
        <v>5.4963933333333159E-2</v>
      </c>
      <c r="AB18" s="41">
        <f t="shared" si="0"/>
        <v>5.6139333333332431E-2</v>
      </c>
      <c r="AC18" s="41">
        <f t="shared" si="0"/>
        <v>0.1002753666666667</v>
      </c>
      <c r="AD18" s="41">
        <f t="shared" si="0"/>
        <v>6.5256666666684282E-3</v>
      </c>
      <c r="AE18" s="41">
        <f t="shared" si="0"/>
        <v>7.7902633333332361E-2</v>
      </c>
      <c r="AF18" s="41">
        <f t="shared" si="0"/>
        <v>5.7819000000000287E-2</v>
      </c>
      <c r="AG18" s="41">
        <f t="shared" si="0"/>
        <v>0.12262969999999918</v>
      </c>
    </row>
    <row r="19" spans="1:33" x14ac:dyDescent="0.3">
      <c r="A19" s="49"/>
      <c r="B19" s="40">
        <v>7.9835560000000001</v>
      </c>
      <c r="C19" s="40">
        <v>10.393117</v>
      </c>
      <c r="D19" s="40">
        <v>9.8663679999999996</v>
      </c>
      <c r="E19" s="40">
        <v>9.5476949999999992</v>
      </c>
      <c r="F19" s="40">
        <v>9.8898639999999993</v>
      </c>
      <c r="G19" s="40">
        <v>10.177911999999999</v>
      </c>
      <c r="H19" s="40">
        <v>6.7730180000000004</v>
      </c>
      <c r="I19" s="40">
        <v>9.9829270000000001</v>
      </c>
      <c r="J19" s="40">
        <v>10.158818999999999</v>
      </c>
      <c r="K19" s="40">
        <v>6.8940390000000003</v>
      </c>
      <c r="L19" s="40">
        <v>8.2589640000000006</v>
      </c>
      <c r="M19" s="40">
        <v>8.4015970000000006</v>
      </c>
      <c r="N19" s="40">
        <v>9.3699600000000007</v>
      </c>
      <c r="O19" s="40">
        <v>9.3355949999999996</v>
      </c>
      <c r="P19" s="40">
        <v>8.1026589999999992</v>
      </c>
      <c r="Q19" s="7"/>
      <c r="S19" s="41">
        <f t="shared" si="1"/>
        <v>0.20406590000000335</v>
      </c>
      <c r="T19" s="41">
        <f t="shared" si="0"/>
        <v>4.7293500000000321E-2</v>
      </c>
      <c r="U19" s="41">
        <f t="shared" si="0"/>
        <v>6.4128066666667038E-2</v>
      </c>
      <c r="V19" s="41">
        <f t="shared" si="0"/>
        <v>1.3172083333333973E-2</v>
      </c>
      <c r="W19" s="41">
        <f t="shared" si="0"/>
        <v>1.1988333333333046E-2</v>
      </c>
      <c r="X19" s="41">
        <f t="shared" si="0"/>
        <v>8.0045533333334973E-2</v>
      </c>
      <c r="Y19" s="41">
        <f t="shared" si="0"/>
        <v>1.4276266666665371E-2</v>
      </c>
      <c r="Z19" s="41">
        <f t="shared" si="0"/>
        <v>8.3229466666667307E-2</v>
      </c>
      <c r="AA19" s="41">
        <f t="shared" si="0"/>
        <v>2.4217933333332553E-2</v>
      </c>
      <c r="AB19" s="41">
        <f t="shared" si="0"/>
        <v>0.12224566666666803</v>
      </c>
      <c r="AC19" s="41">
        <f t="shared" si="0"/>
        <v>2.7160366666667102E-2</v>
      </c>
      <c r="AD19" s="41">
        <f t="shared" si="0"/>
        <v>0.11031966666666904</v>
      </c>
      <c r="AE19" s="41">
        <f t="shared" si="0"/>
        <v>8.4525633333333516E-2</v>
      </c>
      <c r="AF19" s="41">
        <f t="shared" si="0"/>
        <v>7.5820000000000221E-2</v>
      </c>
      <c r="AG19" s="41">
        <f t="shared" si="0"/>
        <v>9.2917000000003469E-3</v>
      </c>
    </row>
    <row r="20" spans="1:33" x14ac:dyDescent="0.3">
      <c r="A20" s="49"/>
      <c r="B20" s="40">
        <v>8.2192620000000005</v>
      </c>
      <c r="C20" s="40">
        <v>10.579461</v>
      </c>
      <c r="D20" s="40">
        <v>9.9284079999999992</v>
      </c>
      <c r="E20" s="40">
        <v>9.5693459999999995</v>
      </c>
      <c r="F20" s="40">
        <v>10.149743000000001</v>
      </c>
      <c r="G20" s="40">
        <v>10.233586000000001</v>
      </c>
      <c r="H20" s="40">
        <v>6.7056250000000004</v>
      </c>
      <c r="I20" s="40">
        <v>9.849691</v>
      </c>
      <c r="J20" s="40">
        <v>10.011792</v>
      </c>
      <c r="K20" s="40">
        <v>6.8721459999999999</v>
      </c>
      <c r="L20" s="40">
        <v>8.4131590000000003</v>
      </c>
      <c r="M20" s="40">
        <v>8.1466659999999997</v>
      </c>
      <c r="N20" s="40">
        <v>9.3365860000000005</v>
      </c>
      <c r="O20" s="40">
        <v>9.1267689999999995</v>
      </c>
      <c r="P20" s="40">
        <v>8.0481060000000006</v>
      </c>
      <c r="Q20" s="7"/>
      <c r="S20" s="41">
        <f t="shared" si="1"/>
        <v>3.1640099999997062E-2</v>
      </c>
      <c r="T20" s="41">
        <f t="shared" si="0"/>
        <v>0.13905049999999974</v>
      </c>
      <c r="U20" s="41">
        <f t="shared" si="0"/>
        <v>0.12616806666666669</v>
      </c>
      <c r="V20" s="41">
        <f t="shared" si="0"/>
        <v>3.4823083333334282E-2</v>
      </c>
      <c r="W20" s="41">
        <f t="shared" si="0"/>
        <v>0.24789066666666848</v>
      </c>
      <c r="X20" s="41">
        <f t="shared" si="0"/>
        <v>2.4371533333333417E-2</v>
      </c>
      <c r="Y20" s="41">
        <f t="shared" si="0"/>
        <v>8.1669266666665408E-2</v>
      </c>
      <c r="Z20" s="41">
        <f t="shared" si="0"/>
        <v>5.0006533333332825E-2</v>
      </c>
      <c r="AA20" s="41">
        <f t="shared" si="0"/>
        <v>0.12280906666666702</v>
      </c>
      <c r="AB20" s="41">
        <f t="shared" si="0"/>
        <v>0.10035266666666764</v>
      </c>
      <c r="AC20" s="41">
        <f t="shared" si="0"/>
        <v>0.18135536666666674</v>
      </c>
      <c r="AD20" s="41">
        <f t="shared" si="0"/>
        <v>0.14461133333333187</v>
      </c>
      <c r="AE20" s="41">
        <f t="shared" si="0"/>
        <v>5.115163333333328E-2</v>
      </c>
      <c r="AF20" s="41">
        <f t="shared" si="0"/>
        <v>0.13300599999999996</v>
      </c>
      <c r="AG20" s="41">
        <f t="shared" si="0"/>
        <v>6.3844699999998866E-2</v>
      </c>
    </row>
    <row r="21" spans="1:33" x14ac:dyDescent="0.3">
      <c r="A21" s="49"/>
      <c r="B21" s="40">
        <v>8.1745470000000005</v>
      </c>
      <c r="C21" s="40">
        <v>10.413347</v>
      </c>
      <c r="D21" s="40">
        <v>9.8172160000000002</v>
      </c>
      <c r="E21" s="40">
        <v>9.6093869999999999</v>
      </c>
      <c r="F21" s="40">
        <v>9.8461870000000005</v>
      </c>
      <c r="G21" s="40">
        <v>10.308401</v>
      </c>
      <c r="H21" s="40">
        <v>6.8749180000000001</v>
      </c>
      <c r="I21" s="40">
        <v>9.6882029999999997</v>
      </c>
      <c r="J21" s="40">
        <v>10.303967999999999</v>
      </c>
      <c r="K21" s="40">
        <v>6.6577260000000003</v>
      </c>
      <c r="L21" s="40">
        <v>8.1341900000000003</v>
      </c>
      <c r="M21" s="40">
        <v>8.3825330000000005</v>
      </c>
      <c r="N21" s="40">
        <v>9.0847040000000003</v>
      </c>
      <c r="O21" s="40">
        <v>9.2774289999999997</v>
      </c>
      <c r="P21" s="40">
        <v>8.1560559999999995</v>
      </c>
      <c r="Q21" s="7"/>
      <c r="S21" s="41">
        <f t="shared" si="1"/>
        <v>1.3074900000002998E-2</v>
      </c>
      <c r="T21" s="41">
        <f t="shared" si="0"/>
        <v>2.7063500000000573E-2</v>
      </c>
      <c r="U21" s="41">
        <f t="shared" si="0"/>
        <v>1.497606666666762E-2</v>
      </c>
      <c r="V21" s="41">
        <f t="shared" si="0"/>
        <v>7.4864083333334719E-2</v>
      </c>
      <c r="W21" s="41">
        <f t="shared" si="0"/>
        <v>5.5665333333331901E-2</v>
      </c>
      <c r="X21" s="41">
        <f t="shared" si="0"/>
        <v>5.0443466666665771E-2</v>
      </c>
      <c r="Y21" s="41">
        <f t="shared" si="0"/>
        <v>8.7623733333334286E-2</v>
      </c>
      <c r="Z21" s="41">
        <f t="shared" si="0"/>
        <v>0.21149453333333312</v>
      </c>
      <c r="AA21" s="41">
        <f t="shared" si="0"/>
        <v>0.16936693333333253</v>
      </c>
      <c r="AB21" s="41">
        <f t="shared" si="0"/>
        <v>0.11406733333333197</v>
      </c>
      <c r="AC21" s="41">
        <f t="shared" si="0"/>
        <v>9.7613633333333283E-2</v>
      </c>
      <c r="AD21" s="41">
        <f t="shared" si="0"/>
        <v>9.1255666666668844E-2</v>
      </c>
      <c r="AE21" s="41">
        <f t="shared" si="0"/>
        <v>0.20073036666666688</v>
      </c>
      <c r="AF21" s="41">
        <f t="shared" si="0"/>
        <v>1.7654000000000281E-2</v>
      </c>
      <c r="AG21" s="41">
        <f t="shared" si="0"/>
        <v>4.4105300000000014E-2</v>
      </c>
    </row>
    <row r="22" spans="1:33" x14ac:dyDescent="0.3">
      <c r="A22" s="49"/>
      <c r="B22" s="40">
        <v>8.257809</v>
      </c>
      <c r="C22" s="40">
        <v>10.228394</v>
      </c>
      <c r="D22" s="40">
        <v>9.9577419999999996</v>
      </c>
      <c r="E22" s="40">
        <v>9.3907699999999998</v>
      </c>
      <c r="F22" s="40">
        <v>9.8955029999999997</v>
      </c>
      <c r="G22" s="40">
        <v>10.109971</v>
      </c>
      <c r="H22" s="40">
        <v>6.5400830000000001</v>
      </c>
      <c r="I22" s="40">
        <v>9.647195</v>
      </c>
      <c r="J22" s="40">
        <v>10.033173</v>
      </c>
      <c r="K22" s="40">
        <v>6.7042000000000002</v>
      </c>
      <c r="L22" s="40">
        <v>8.3268039999999992</v>
      </c>
      <c r="M22" s="40">
        <v>8.2425730000000001</v>
      </c>
      <c r="N22" s="40">
        <v>9.2653079999999992</v>
      </c>
      <c r="O22" s="40">
        <v>9.3535959999999996</v>
      </c>
      <c r="P22" s="40">
        <v>7.987495</v>
      </c>
      <c r="Q22" s="7"/>
      <c r="S22" s="41">
        <f t="shared" si="1"/>
        <v>7.0187099999996505E-2</v>
      </c>
      <c r="T22" s="41">
        <f t="shared" si="0"/>
        <v>0.21201650000000072</v>
      </c>
      <c r="U22" s="41">
        <f t="shared" si="0"/>
        <v>0.1555020666666671</v>
      </c>
      <c r="V22" s="41">
        <f t="shared" si="0"/>
        <v>0.14375291666666534</v>
      </c>
      <c r="W22" s="41">
        <f t="shared" si="0"/>
        <v>6.3493333333326518E-3</v>
      </c>
      <c r="X22" s="41">
        <f t="shared" si="0"/>
        <v>0.14798653333333434</v>
      </c>
      <c r="Y22" s="41">
        <f t="shared" si="0"/>
        <v>0.24721126666666571</v>
      </c>
      <c r="Z22" s="41">
        <f t="shared" si="0"/>
        <v>0.25250253333333283</v>
      </c>
      <c r="AA22" s="41">
        <f t="shared" si="0"/>
        <v>0.10142806666666715</v>
      </c>
      <c r="AB22" s="41">
        <f t="shared" si="0"/>
        <v>6.7593333333332062E-2</v>
      </c>
      <c r="AC22" s="41">
        <f t="shared" si="0"/>
        <v>9.500036666666567E-2</v>
      </c>
      <c r="AD22" s="41">
        <f t="shared" si="0"/>
        <v>4.8704333333331462E-2</v>
      </c>
      <c r="AE22" s="41">
        <f t="shared" si="0"/>
        <v>2.0126366666668005E-2</v>
      </c>
      <c r="AF22" s="41">
        <f t="shared" si="0"/>
        <v>9.3821000000000154E-2</v>
      </c>
      <c r="AG22" s="41">
        <f t="shared" si="0"/>
        <v>0.1244556999999995</v>
      </c>
    </row>
    <row r="23" spans="1:33" x14ac:dyDescent="0.3">
      <c r="A23" s="49"/>
      <c r="B23" s="40">
        <v>8.362171</v>
      </c>
      <c r="C23" s="40">
        <v>10.36422</v>
      </c>
      <c r="D23" s="40">
        <v>9.9216289999999994</v>
      </c>
      <c r="E23" s="40">
        <v>9.4935080000000003</v>
      </c>
      <c r="F23" s="40">
        <v>9.7282430000000009</v>
      </c>
      <c r="G23" s="40">
        <v>10.258372</v>
      </c>
      <c r="H23" s="40">
        <v>6.9944980000000001</v>
      </c>
      <c r="I23" s="40">
        <v>10.124468</v>
      </c>
      <c r="J23" s="40">
        <v>10.069788000000001</v>
      </c>
      <c r="K23" s="40">
        <v>6.8390940000000002</v>
      </c>
      <c r="L23" s="40">
        <v>8.0721159999999994</v>
      </c>
      <c r="M23" s="40">
        <v>8.4150709999999993</v>
      </c>
      <c r="N23" s="40">
        <v>9.0974249999999994</v>
      </c>
      <c r="O23" s="40">
        <v>9.1905839999999994</v>
      </c>
      <c r="P23" s="40">
        <v>8.2291120000000006</v>
      </c>
      <c r="Q23" s="7"/>
      <c r="S23" s="41">
        <f t="shared" si="1"/>
        <v>0.17454909999999657</v>
      </c>
      <c r="T23" s="41">
        <f t="shared" si="0"/>
        <v>7.6190500000000938E-2</v>
      </c>
      <c r="U23" s="41">
        <f t="shared" si="0"/>
        <v>0.11938906666666682</v>
      </c>
      <c r="V23" s="41">
        <f t="shared" si="0"/>
        <v>4.1014916666664902E-2</v>
      </c>
      <c r="W23" s="41">
        <f t="shared" si="0"/>
        <v>0.17360933333333151</v>
      </c>
      <c r="X23" s="41">
        <f t="shared" si="0"/>
        <v>4.1446666666544729E-4</v>
      </c>
      <c r="Y23" s="41">
        <f t="shared" si="0"/>
        <v>0.20720373333333431</v>
      </c>
      <c r="Z23" s="41">
        <f t="shared" si="0"/>
        <v>0.22477046666666745</v>
      </c>
      <c r="AA23" s="41">
        <f t="shared" si="0"/>
        <v>6.4813066666665975E-2</v>
      </c>
      <c r="AB23" s="41">
        <f t="shared" si="0"/>
        <v>6.7300666666668008E-2</v>
      </c>
      <c r="AC23" s="41">
        <f t="shared" si="0"/>
        <v>0.15968763333333413</v>
      </c>
      <c r="AD23" s="41">
        <f t="shared" si="0"/>
        <v>0.12379366666666769</v>
      </c>
      <c r="AE23" s="41">
        <f t="shared" si="0"/>
        <v>0.18800936666666779</v>
      </c>
      <c r="AF23" s="41">
        <f t="shared" si="0"/>
        <v>6.9191000000000003E-2</v>
      </c>
      <c r="AG23" s="41">
        <f t="shared" si="0"/>
        <v>0.11716130000000113</v>
      </c>
    </row>
    <row r="24" spans="1:33" x14ac:dyDescent="0.3">
      <c r="A24" s="49"/>
      <c r="B24" s="40">
        <v>7.9901140000000002</v>
      </c>
      <c r="C24" s="40">
        <v>10.438326999999999</v>
      </c>
      <c r="D24" s="40">
        <v>9.6856720000000003</v>
      </c>
      <c r="E24" s="40">
        <v>9.6035369999999993</v>
      </c>
      <c r="F24" s="40">
        <v>10.025245999999999</v>
      </c>
      <c r="G24" s="40">
        <v>10.205385</v>
      </c>
      <c r="H24" s="40">
        <v>6.7850339999999996</v>
      </c>
      <c r="I24" s="40">
        <v>9.8505120000000002</v>
      </c>
      <c r="J24" s="40">
        <v>10.135505999999999</v>
      </c>
      <c r="K24" s="40">
        <v>6.4835859999999998</v>
      </c>
      <c r="L24" s="40">
        <v>8.0322899999999997</v>
      </c>
      <c r="M24" s="40">
        <v>8.3785000000000007</v>
      </c>
      <c r="N24" s="40">
        <v>9.0855510000000006</v>
      </c>
      <c r="O24" s="40">
        <v>9.1918050000000004</v>
      </c>
      <c r="P24" s="40">
        <v>8.2420010000000001</v>
      </c>
      <c r="Q24" s="7"/>
      <c r="S24" s="41">
        <f t="shared" si="1"/>
        <v>0.19750790000000329</v>
      </c>
      <c r="T24" s="41">
        <f>ABS(C24-N$47)</f>
        <v>2.0835000000012371E-3</v>
      </c>
      <c r="U24" s="41">
        <f t="shared" si="0"/>
        <v>0.11656793333333226</v>
      </c>
      <c r="V24" s="41">
        <f t="shared" si="0"/>
        <v>6.9014083333334142E-2</v>
      </c>
      <c r="W24" s="41">
        <f t="shared" si="0"/>
        <v>0.12339366666666685</v>
      </c>
      <c r="X24" s="41">
        <f t="shared" si="0"/>
        <v>5.2572533333334448E-2</v>
      </c>
      <c r="Y24" s="41">
        <f t="shared" si="0"/>
        <v>2.260266666666233E-3</v>
      </c>
      <c r="Z24" s="41">
        <f t="shared" si="0"/>
        <v>4.9185533333332643E-2</v>
      </c>
      <c r="AA24" s="41">
        <f t="shared" si="0"/>
        <v>9.0493333333263593E-4</v>
      </c>
      <c r="AB24" s="41">
        <f t="shared" si="0"/>
        <v>0.28820733333333237</v>
      </c>
      <c r="AC24" s="41">
        <f t="shared" si="0"/>
        <v>0.19951363333333383</v>
      </c>
      <c r="AD24" s="41">
        <f t="shared" si="0"/>
        <v>8.7222666666669113E-2</v>
      </c>
      <c r="AE24" s="41">
        <f t="shared" si="0"/>
        <v>0.19988336666666662</v>
      </c>
      <c r="AF24" s="41">
        <f t="shared" si="0"/>
        <v>6.7969999999998976E-2</v>
      </c>
      <c r="AG24" s="41">
        <f t="shared" si="0"/>
        <v>0.13005030000000062</v>
      </c>
    </row>
    <row r="25" spans="1:33" x14ac:dyDescent="0.3">
      <c r="A25" s="49"/>
      <c r="B25" s="40">
        <v>8.0502450000000003</v>
      </c>
      <c r="C25" s="40">
        <v>10.476464</v>
      </c>
      <c r="D25" s="40">
        <v>9.7115799999999997</v>
      </c>
      <c r="E25" s="40">
        <v>9.6813479999999998</v>
      </c>
      <c r="F25" s="40">
        <v>9.7469839999999994</v>
      </c>
      <c r="G25" s="40">
        <v>10.356030000000001</v>
      </c>
      <c r="H25" s="40">
        <v>6.9564050000000002</v>
      </c>
      <c r="I25" s="40">
        <v>10.032807999999999</v>
      </c>
      <c r="J25" s="40">
        <v>10.183655999999999</v>
      </c>
      <c r="K25" s="40">
        <v>6.6915149999999999</v>
      </c>
      <c r="L25" s="40">
        <v>8.3149490000000004</v>
      </c>
      <c r="M25" s="40">
        <v>8.1746409999999994</v>
      </c>
      <c r="N25" s="40">
        <v>9.0908979999999993</v>
      </c>
      <c r="O25" s="40">
        <v>9.2840380000000007</v>
      </c>
      <c r="P25" s="40">
        <v>7.9754899999999997</v>
      </c>
      <c r="Q25" s="7"/>
      <c r="S25" s="41">
        <f t="shared" si="1"/>
        <v>0.13737690000000313</v>
      </c>
      <c r="T25" s="41">
        <f t="shared" si="0"/>
        <v>3.6053499999999516E-2</v>
      </c>
      <c r="U25" s="41">
        <f t="shared" si="0"/>
        <v>9.0659933333332887E-2</v>
      </c>
      <c r="V25" s="41">
        <f t="shared" si="0"/>
        <v>0.14682508333333466</v>
      </c>
      <c r="W25" s="41">
        <f t="shared" si="0"/>
        <v>0.15486833333333294</v>
      </c>
      <c r="X25" s="41">
        <f t="shared" si="0"/>
        <v>9.8072466666666358E-2</v>
      </c>
      <c r="Y25" s="41">
        <f t="shared" si="0"/>
        <v>0.16911073333333437</v>
      </c>
      <c r="Z25" s="41">
        <f t="shared" si="0"/>
        <v>0.13311046666666648</v>
      </c>
      <c r="AA25" s="41">
        <f t="shared" si="0"/>
        <v>4.9054933333332329E-2</v>
      </c>
      <c r="AB25" s="41">
        <f t="shared" si="0"/>
        <v>8.0278333333332341E-2</v>
      </c>
      <c r="AC25" s="41">
        <f t="shared" si="0"/>
        <v>8.3145366666666831E-2</v>
      </c>
      <c r="AD25" s="41">
        <f t="shared" si="0"/>
        <v>0.11663633333333223</v>
      </c>
      <c r="AE25" s="41">
        <f t="shared" si="0"/>
        <v>0.19453636666666796</v>
      </c>
      <c r="AF25" s="41">
        <f t="shared" si="0"/>
        <v>2.4263000000001256E-2</v>
      </c>
      <c r="AG25" s="41">
        <f t="shared" si="0"/>
        <v>0.13646069999999977</v>
      </c>
    </row>
    <row r="26" spans="1:33" x14ac:dyDescent="0.3">
      <c r="A26" s="49"/>
      <c r="B26" s="40">
        <v>8.1979039999999994</v>
      </c>
      <c r="C26" s="40">
        <v>10.409627</v>
      </c>
      <c r="D26" s="40">
        <v>9.7523739999999997</v>
      </c>
      <c r="E26" s="40">
        <v>9.5419049999999999</v>
      </c>
      <c r="F26" s="40">
        <v>9.9282559999999993</v>
      </c>
      <c r="G26" s="40">
        <v>10.252656</v>
      </c>
      <c r="H26" s="40">
        <v>6.5924860000000001</v>
      </c>
      <c r="I26" s="40">
        <v>9.8097320000000003</v>
      </c>
      <c r="J26" s="40">
        <v>10.097939</v>
      </c>
      <c r="K26" s="40">
        <v>6.6659550000000003</v>
      </c>
      <c r="L26" s="40">
        <v>8.3258799999999997</v>
      </c>
      <c r="M26" s="40">
        <v>8.2966499999999996</v>
      </c>
      <c r="N26" s="40">
        <v>9.3548849999999995</v>
      </c>
      <c r="O26" s="40">
        <v>9.2742830000000005</v>
      </c>
      <c r="P26" s="40">
        <v>8.0301480000000005</v>
      </c>
      <c r="Q26" s="7"/>
      <c r="S26" s="41">
        <f t="shared" si="1"/>
        <v>1.0282099999995964E-2</v>
      </c>
      <c r="T26" s="41">
        <f t="shared" si="0"/>
        <v>3.0783500000000075E-2</v>
      </c>
      <c r="U26" s="41">
        <f t="shared" si="0"/>
        <v>4.986593333333289E-2</v>
      </c>
      <c r="V26" s="41">
        <f t="shared" si="0"/>
        <v>7.3820833333346769E-3</v>
      </c>
      <c r="W26" s="41">
        <f t="shared" si="0"/>
        <v>2.6403666666666936E-2</v>
      </c>
      <c r="X26" s="41">
        <f t="shared" si="0"/>
        <v>5.301533333334163E-3</v>
      </c>
      <c r="Y26" s="41">
        <f t="shared" si="0"/>
        <v>0.19480826666666573</v>
      </c>
      <c r="Z26" s="41">
        <f t="shared" si="0"/>
        <v>8.9965533333332459E-2</v>
      </c>
      <c r="AA26" s="41">
        <f t="shared" si="0"/>
        <v>3.6662066666666604E-2</v>
      </c>
      <c r="AB26" s="41">
        <f t="shared" si="0"/>
        <v>0.10583833333333192</v>
      </c>
      <c r="AC26" s="41">
        <f t="shared" si="0"/>
        <v>9.4076366666666189E-2</v>
      </c>
      <c r="AD26" s="41">
        <f t="shared" si="0"/>
        <v>5.3726666666680245E-3</v>
      </c>
      <c r="AE26" s="41">
        <f t="shared" si="0"/>
        <v>6.9450633333332235E-2</v>
      </c>
      <c r="AF26" s="41">
        <f t="shared" si="0"/>
        <v>1.4508000000001076E-2</v>
      </c>
      <c r="AG26" s="41">
        <f t="shared" si="0"/>
        <v>8.1802699999999007E-2</v>
      </c>
    </row>
    <row r="27" spans="1:33" x14ac:dyDescent="0.3">
      <c r="A27" s="49"/>
      <c r="B27" s="40">
        <v>7.9958980000000004</v>
      </c>
      <c r="C27" s="40">
        <v>10.422477000000001</v>
      </c>
      <c r="D27" s="40">
        <v>9.6531210000000005</v>
      </c>
      <c r="E27" s="40">
        <v>9.5492869999999996</v>
      </c>
      <c r="F27" s="40">
        <v>9.9023540000000008</v>
      </c>
      <c r="G27" s="40">
        <v>10.146451000000001</v>
      </c>
      <c r="H27" s="40">
        <v>6.7355099999999997</v>
      </c>
      <c r="I27" s="40">
        <v>9.926304</v>
      </c>
      <c r="J27" s="40">
        <v>10.149285000000001</v>
      </c>
      <c r="K27" s="40">
        <v>6.8609479999999996</v>
      </c>
      <c r="L27" s="40">
        <v>8.2336209999999994</v>
      </c>
      <c r="M27" s="40">
        <v>8.2627260000000007</v>
      </c>
      <c r="N27" s="40">
        <v>9.2821669999999994</v>
      </c>
      <c r="O27" s="40">
        <v>9.3458649999999999</v>
      </c>
      <c r="P27" s="40">
        <v>7.8766489999999996</v>
      </c>
      <c r="Q27" s="7"/>
      <c r="S27" s="41">
        <f t="shared" si="1"/>
        <v>0.19172390000000306</v>
      </c>
      <c r="T27" s="41">
        <f t="shared" ref="T27:T40" si="2">ABS(C27-N$47)</f>
        <v>1.7933499999999825E-2</v>
      </c>
      <c r="U27" s="41">
        <f t="shared" ref="U27:U40" si="3">ABS(D27-O$47)</f>
        <v>0.14911893333333204</v>
      </c>
      <c r="V27" s="41">
        <f t="shared" ref="V27:V40" si="4">ABS(E27-P$47)</f>
        <v>1.4764083333334455E-2</v>
      </c>
      <c r="W27" s="41">
        <f t="shared" ref="W27:W40" si="5">ABS(F27-Q$47)</f>
        <v>5.0166666666839888E-4</v>
      </c>
      <c r="X27" s="41">
        <f t="shared" ref="X27:X40" si="6">ABS(G27-R$47)</f>
        <v>0.11150653333333338</v>
      </c>
      <c r="Y27" s="41">
        <f t="shared" ref="Y27:Y40" si="7">ABS(H27-S$47)</f>
        <v>5.1784266666666134E-2</v>
      </c>
      <c r="Z27" s="41">
        <f t="shared" ref="Z27:Z40" si="8">ABS(I27-T$47)</f>
        <v>2.6606466666667217E-2</v>
      </c>
      <c r="AA27" s="41">
        <f t="shared" ref="AA27:AA40" si="9">ABS(J27-U$47)</f>
        <v>1.4683933333333954E-2</v>
      </c>
      <c r="AB27" s="41">
        <f t="shared" ref="AB27:AB40" si="10">ABS(K27-V$47)</f>
        <v>8.9154666666667381E-2</v>
      </c>
      <c r="AC27" s="41">
        <f t="shared" ref="AC27:AC40" si="11">ABS(L27-W$47)</f>
        <v>1.8173666666658761E-3</v>
      </c>
      <c r="AD27" s="41">
        <f t="shared" ref="AD27:AD40" si="12">ABS(M27-X$47)</f>
        <v>2.855133333333093E-2</v>
      </c>
      <c r="AE27" s="41">
        <f t="shared" ref="AE27:AE40" si="13">ABS(N27-Y$47)</f>
        <v>3.2673666666678258E-3</v>
      </c>
      <c r="AF27" s="41">
        <f t="shared" ref="AF27:AF40" si="14">ABS(O27-Z$47)</f>
        <v>8.6090000000000444E-2</v>
      </c>
      <c r="AG27" s="41">
        <f t="shared" ref="AG27:AG40" si="15">ABS(P27-AA$47)</f>
        <v>0.23530169999999995</v>
      </c>
    </row>
    <row r="28" spans="1:33" x14ac:dyDescent="0.3">
      <c r="A28" s="49"/>
      <c r="B28" s="40">
        <v>8.2335049999999992</v>
      </c>
      <c r="C28" s="40">
        <v>10.582414</v>
      </c>
      <c r="D28" s="40">
        <v>9.9176870000000008</v>
      </c>
      <c r="E28" s="40">
        <v>9.5752290000000002</v>
      </c>
      <c r="F28" s="40">
        <v>10.092725</v>
      </c>
      <c r="G28" s="40">
        <v>10.233839</v>
      </c>
      <c r="H28" s="40">
        <v>6.6590550000000004</v>
      </c>
      <c r="I28" s="40">
        <v>9.8121810000000007</v>
      </c>
      <c r="J28" s="40">
        <v>9.9849870000000003</v>
      </c>
      <c r="K28" s="40">
        <v>6.8296710000000003</v>
      </c>
      <c r="L28" s="40">
        <v>8.45322</v>
      </c>
      <c r="M28" s="40">
        <v>8.0733549999999994</v>
      </c>
      <c r="N28" s="40">
        <v>9.2705219999999997</v>
      </c>
      <c r="O28" s="40">
        <v>9.1668450000000004</v>
      </c>
      <c r="P28" s="40">
        <v>7.9921179999999996</v>
      </c>
      <c r="Q28" s="7"/>
      <c r="S28" s="41">
        <f t="shared" si="1"/>
        <v>4.5883099999995736E-2</v>
      </c>
      <c r="T28" s="41">
        <f t="shared" si="2"/>
        <v>0.14200349999999951</v>
      </c>
      <c r="U28" s="41">
        <f t="shared" si="3"/>
        <v>0.11544706666666826</v>
      </c>
      <c r="V28" s="41">
        <f t="shared" si="4"/>
        <v>4.070608333333503E-2</v>
      </c>
      <c r="W28" s="41">
        <f t="shared" si="5"/>
        <v>0.19087266666666736</v>
      </c>
      <c r="X28" s="41">
        <f t="shared" si="6"/>
        <v>2.4118533333334469E-2</v>
      </c>
      <c r="Y28" s="41">
        <f t="shared" si="7"/>
        <v>0.12823926666666541</v>
      </c>
      <c r="Z28" s="41">
        <f t="shared" si="8"/>
        <v>8.7516533333332092E-2</v>
      </c>
      <c r="AA28" s="41">
        <f t="shared" si="9"/>
        <v>0.14961406666666655</v>
      </c>
      <c r="AB28" s="41">
        <f t="shared" si="10"/>
        <v>5.7877666666668048E-2</v>
      </c>
      <c r="AC28" s="41">
        <f t="shared" si="11"/>
        <v>0.22141636666666642</v>
      </c>
      <c r="AD28" s="41">
        <f t="shared" si="12"/>
        <v>0.21792233333333222</v>
      </c>
      <c r="AE28" s="41">
        <f t="shared" si="13"/>
        <v>1.4912366666667509E-2</v>
      </c>
      <c r="AF28" s="41">
        <f t="shared" si="14"/>
        <v>9.2929999999999069E-2</v>
      </c>
      <c r="AG28" s="41">
        <f t="shared" si="15"/>
        <v>0.1198326999999999</v>
      </c>
    </row>
    <row r="29" spans="1:33" x14ac:dyDescent="0.3">
      <c r="A29" s="49"/>
      <c r="B29" s="40">
        <v>8.1152090000000001</v>
      </c>
      <c r="C29" s="40">
        <v>10.384667</v>
      </c>
      <c r="D29" s="40">
        <v>9.7637219999999996</v>
      </c>
      <c r="E29" s="40">
        <v>9.4955160000000003</v>
      </c>
      <c r="F29" s="40">
        <v>9.8454390000000007</v>
      </c>
      <c r="G29" s="40">
        <v>10.257521000000001</v>
      </c>
      <c r="H29" s="40">
        <v>6.6827139999999998</v>
      </c>
      <c r="I29" s="40">
        <v>9.6675459999999998</v>
      </c>
      <c r="J29" s="40">
        <v>10.343978999999999</v>
      </c>
      <c r="K29" s="40">
        <v>6.6211399999999996</v>
      </c>
      <c r="L29" s="40">
        <v>8.1335920000000002</v>
      </c>
      <c r="M29" s="40">
        <v>8.3509259999999994</v>
      </c>
      <c r="N29" s="40">
        <v>9.066376</v>
      </c>
      <c r="O29" s="40">
        <v>9.2667940000000009</v>
      </c>
      <c r="P29" s="40">
        <v>8.1114920000000001</v>
      </c>
      <c r="Q29" s="7"/>
      <c r="S29" s="41">
        <f t="shared" si="1"/>
        <v>7.2412900000003333E-2</v>
      </c>
      <c r="T29" s="41">
        <f t="shared" si="2"/>
        <v>5.5743500000000168E-2</v>
      </c>
      <c r="U29" s="41">
        <f t="shared" si="3"/>
        <v>3.8517933333332977E-2</v>
      </c>
      <c r="V29" s="41">
        <f t="shared" si="4"/>
        <v>3.9006916666664893E-2</v>
      </c>
      <c r="W29" s="41">
        <f t="shared" si="5"/>
        <v>5.641333333333165E-2</v>
      </c>
      <c r="X29" s="41">
        <f t="shared" si="6"/>
        <v>4.3653333333359967E-4</v>
      </c>
      <c r="Y29" s="41">
        <f t="shared" si="7"/>
        <v>0.10458026666666598</v>
      </c>
      <c r="Z29" s="41">
        <f t="shared" si="8"/>
        <v>0.23215153333333305</v>
      </c>
      <c r="AA29" s="41">
        <f t="shared" si="9"/>
        <v>0.20937793333333232</v>
      </c>
      <c r="AB29" s="41">
        <f t="shared" si="10"/>
        <v>0.15065333333333264</v>
      </c>
      <c r="AC29" s="41">
        <f t="shared" si="11"/>
        <v>9.8211633333333381E-2</v>
      </c>
      <c r="AD29" s="41">
        <f t="shared" si="12"/>
        <v>5.9648666666667793E-2</v>
      </c>
      <c r="AE29" s="41">
        <f t="shared" si="13"/>
        <v>0.21905836666666723</v>
      </c>
      <c r="AF29" s="41">
        <f t="shared" si="14"/>
        <v>7.0190000000014408E-3</v>
      </c>
      <c r="AG29" s="41">
        <f t="shared" si="15"/>
        <v>4.5869999999936795E-4</v>
      </c>
    </row>
    <row r="30" spans="1:33" x14ac:dyDescent="0.3">
      <c r="A30" s="49"/>
      <c r="B30" s="40">
        <v>8.3194049999999997</v>
      </c>
      <c r="C30" s="40">
        <v>10.430566000000001</v>
      </c>
      <c r="D30" s="40">
        <v>9.8289500000000007</v>
      </c>
      <c r="E30" s="40">
        <v>9.717886</v>
      </c>
      <c r="F30" s="40">
        <v>9.9765049999999995</v>
      </c>
      <c r="G30" s="40">
        <v>10.24432</v>
      </c>
      <c r="H30" s="40">
        <v>6.4787119999999998</v>
      </c>
      <c r="I30" s="40">
        <v>9.786009</v>
      </c>
      <c r="J30" s="40">
        <v>10.095122</v>
      </c>
      <c r="K30" s="40">
        <v>6.76403</v>
      </c>
      <c r="L30" s="40">
        <v>8.3011020000000002</v>
      </c>
      <c r="M30" s="40">
        <v>8.2975600000000007</v>
      </c>
      <c r="N30" s="40">
        <v>9.4789569999999994</v>
      </c>
      <c r="O30" s="40">
        <v>9.1908049999999992</v>
      </c>
      <c r="P30" s="40">
        <v>8.2634810000000005</v>
      </c>
      <c r="Q30" s="7"/>
      <c r="S30" s="41">
        <f t="shared" si="1"/>
        <v>0.13178309999999627</v>
      </c>
      <c r="T30" s="41">
        <f t="shared" si="2"/>
        <v>9.8444999999998117E-3</v>
      </c>
      <c r="U30" s="41">
        <f t="shared" si="3"/>
        <v>2.6710066666668197E-2</v>
      </c>
      <c r="V30" s="41">
        <f t="shared" si="4"/>
        <v>0.18336308333333484</v>
      </c>
      <c r="W30" s="41">
        <f t="shared" si="5"/>
        <v>7.4652666666667145E-2</v>
      </c>
      <c r="X30" s="41">
        <f t="shared" si="6"/>
        <v>1.3637533333334062E-2</v>
      </c>
      <c r="Y30" s="41">
        <f t="shared" si="7"/>
        <v>0.30858226666666599</v>
      </c>
      <c r="Z30" s="41">
        <f t="shared" si="8"/>
        <v>0.11368853333333284</v>
      </c>
      <c r="AA30" s="41">
        <f t="shared" si="9"/>
        <v>3.9479066666666895E-2</v>
      </c>
      <c r="AB30" s="41">
        <f t="shared" si="10"/>
        <v>7.7633333333322341E-3</v>
      </c>
      <c r="AC30" s="41">
        <f t="shared" si="11"/>
        <v>6.9298366666666666E-2</v>
      </c>
      <c r="AD30" s="41">
        <f t="shared" si="12"/>
        <v>6.2826666666691011E-3</v>
      </c>
      <c r="AE30" s="41">
        <f t="shared" si="13"/>
        <v>0.19352263333333219</v>
      </c>
      <c r="AF30" s="41">
        <f t="shared" si="14"/>
        <v>6.8970000000000198E-2</v>
      </c>
      <c r="AG30" s="41">
        <f t="shared" si="15"/>
        <v>0.15153030000000101</v>
      </c>
    </row>
    <row r="31" spans="1:33" x14ac:dyDescent="0.3">
      <c r="A31" s="49"/>
      <c r="B31" s="40">
        <v>8.3803660000000004</v>
      </c>
      <c r="C31" s="40">
        <v>10.345227</v>
      </c>
      <c r="D31" s="40">
        <v>9.9611090000000004</v>
      </c>
      <c r="E31" s="40">
        <v>9.3954369999999994</v>
      </c>
      <c r="F31" s="40">
        <v>9.7655340000000006</v>
      </c>
      <c r="G31" s="40">
        <v>10.178905</v>
      </c>
      <c r="H31" s="40">
        <v>6.980677</v>
      </c>
      <c r="I31" s="40">
        <v>10.078984</v>
      </c>
      <c r="J31" s="40">
        <v>10.093824</v>
      </c>
      <c r="K31" s="40">
        <v>6.7873409999999996</v>
      </c>
      <c r="L31" s="40">
        <v>8.0112100000000002</v>
      </c>
      <c r="M31" s="40">
        <v>8.4806910000000002</v>
      </c>
      <c r="N31" s="40">
        <v>9.3213340000000002</v>
      </c>
      <c r="O31" s="40">
        <v>9.2471300000000003</v>
      </c>
      <c r="P31" s="40">
        <v>8.2298279999999995</v>
      </c>
      <c r="Q31" s="7"/>
      <c r="S31" s="41">
        <f t="shared" si="1"/>
        <v>0.19274409999999698</v>
      </c>
      <c r="T31" s="41">
        <f t="shared" si="2"/>
        <v>9.5183500000000976E-2</v>
      </c>
      <c r="U31" s="41">
        <f t="shared" si="3"/>
        <v>0.15886906666666789</v>
      </c>
      <c r="V31" s="41">
        <f t="shared" si="4"/>
        <v>0.13908591666666581</v>
      </c>
      <c r="W31" s="41">
        <f t="shared" si="5"/>
        <v>0.13631833333333176</v>
      </c>
      <c r="X31" s="41">
        <f t="shared" si="6"/>
        <v>7.9052533333333841E-2</v>
      </c>
      <c r="Y31" s="41">
        <f t="shared" si="7"/>
        <v>0.19338273333333422</v>
      </c>
      <c r="Z31" s="41">
        <f t="shared" si="8"/>
        <v>0.17928646666666737</v>
      </c>
      <c r="AA31" s="41">
        <f t="shared" si="9"/>
        <v>4.0777066666667139E-2</v>
      </c>
      <c r="AB31" s="41">
        <f t="shared" si="10"/>
        <v>1.5547666666667403E-2</v>
      </c>
      <c r="AC31" s="41">
        <f t="shared" si="11"/>
        <v>0.22059363333333337</v>
      </c>
      <c r="AD31" s="41">
        <f t="shared" si="12"/>
        <v>0.18941366666666859</v>
      </c>
      <c r="AE31" s="41">
        <f t="shared" si="13"/>
        <v>3.5899633333333014E-2</v>
      </c>
      <c r="AF31" s="41">
        <f t="shared" si="14"/>
        <v>1.2644999999999129E-2</v>
      </c>
      <c r="AG31" s="41">
        <f t="shared" si="15"/>
        <v>0.11787729999999996</v>
      </c>
    </row>
    <row r="32" spans="1:33" x14ac:dyDescent="0.3">
      <c r="A32" s="49"/>
      <c r="B32" s="40">
        <v>8.0272839999999999</v>
      </c>
      <c r="C32" s="40">
        <v>10.411429</v>
      </c>
      <c r="D32" s="40">
        <v>9.7020549999999997</v>
      </c>
      <c r="E32" s="40">
        <v>9.5313529999999993</v>
      </c>
      <c r="F32" s="40">
        <v>9.7927079999999993</v>
      </c>
      <c r="G32" s="40">
        <v>10.294705</v>
      </c>
      <c r="H32" s="40">
        <v>6.9290250000000002</v>
      </c>
      <c r="I32" s="40">
        <v>9.8492160000000002</v>
      </c>
      <c r="J32" s="40">
        <v>10.147111000000001</v>
      </c>
      <c r="K32" s="40">
        <v>6.5325819999999997</v>
      </c>
      <c r="L32" s="40">
        <v>8.3038000000000007</v>
      </c>
      <c r="M32" s="40">
        <v>8.1686130000000006</v>
      </c>
      <c r="N32" s="40">
        <v>9.1192989999999998</v>
      </c>
      <c r="O32" s="40">
        <v>9.1108550000000008</v>
      </c>
      <c r="P32" s="40">
        <v>8.4069760000000002</v>
      </c>
      <c r="Q32" s="7"/>
      <c r="S32" s="41">
        <f t="shared" si="1"/>
        <v>0.16033790000000359</v>
      </c>
      <c r="T32" s="41">
        <f t="shared" si="2"/>
        <v>2.8981500000000437E-2</v>
      </c>
      <c r="U32" s="41">
        <f t="shared" si="3"/>
        <v>0.10018493333333289</v>
      </c>
      <c r="V32" s="41">
        <f t="shared" si="4"/>
        <v>3.169916666665884E-3</v>
      </c>
      <c r="W32" s="41">
        <f t="shared" si="5"/>
        <v>0.10914433333333307</v>
      </c>
      <c r="X32" s="41">
        <f t="shared" si="6"/>
        <v>3.6747466666666284E-2</v>
      </c>
      <c r="Y32" s="41">
        <f t="shared" si="7"/>
        <v>0.14173073333333441</v>
      </c>
      <c r="Z32" s="41">
        <f t="shared" si="8"/>
        <v>5.0481533333332607E-2</v>
      </c>
      <c r="AA32" s="41">
        <f t="shared" si="9"/>
        <v>1.2509933333333834E-2</v>
      </c>
      <c r="AB32" s="41">
        <f t="shared" si="10"/>
        <v>0.23921133333333255</v>
      </c>
      <c r="AC32" s="41">
        <f t="shared" si="11"/>
        <v>7.19963666666672E-2</v>
      </c>
      <c r="AD32" s="41">
        <f t="shared" si="12"/>
        <v>0.12266433333333104</v>
      </c>
      <c r="AE32" s="41">
        <f t="shared" si="13"/>
        <v>0.16613536666666739</v>
      </c>
      <c r="AF32" s="41">
        <f t="shared" si="14"/>
        <v>0.14891999999999861</v>
      </c>
      <c r="AG32" s="41">
        <f t="shared" si="15"/>
        <v>0.29502530000000071</v>
      </c>
    </row>
    <row r="33" spans="1:35" x14ac:dyDescent="0.3">
      <c r="A33" s="49"/>
      <c r="B33" s="40">
        <v>8.0427289999999996</v>
      </c>
      <c r="C33" s="40">
        <v>10.424253999999999</v>
      </c>
      <c r="D33" s="40">
        <v>9.7298910000000003</v>
      </c>
      <c r="E33" s="40">
        <v>9.5965240000000005</v>
      </c>
      <c r="F33" s="40">
        <v>9.7452159999999992</v>
      </c>
      <c r="G33" s="40">
        <v>10.499987000000001</v>
      </c>
      <c r="H33" s="40">
        <v>6.8688570000000002</v>
      </c>
      <c r="I33" s="40">
        <v>9.975778</v>
      </c>
      <c r="J33" s="40">
        <v>10.152274</v>
      </c>
      <c r="K33" s="40">
        <v>6.7691420000000004</v>
      </c>
      <c r="L33" s="40">
        <v>8.2683309999999999</v>
      </c>
      <c r="M33" s="40">
        <v>8.1945130000000006</v>
      </c>
      <c r="N33" s="40">
        <v>8.981363</v>
      </c>
      <c r="O33" s="40">
        <v>9.1906660000000002</v>
      </c>
      <c r="P33" s="40">
        <v>7.9756850000000004</v>
      </c>
      <c r="Q33" s="7"/>
      <c r="S33" s="41">
        <f t="shared" si="1"/>
        <v>0.14489290000000388</v>
      </c>
      <c r="T33" s="41">
        <f t="shared" si="2"/>
        <v>1.6156500000001017E-2</v>
      </c>
      <c r="U33" s="41">
        <f t="shared" si="3"/>
        <v>7.2348933333332255E-2</v>
      </c>
      <c r="V33" s="41">
        <f t="shared" si="4"/>
        <v>6.2001083333335316E-2</v>
      </c>
      <c r="W33" s="41">
        <f t="shared" si="5"/>
        <v>0.15663633333333316</v>
      </c>
      <c r="X33" s="41">
        <f t="shared" si="6"/>
        <v>0.24202946666666669</v>
      </c>
      <c r="Y33" s="41">
        <f t="shared" si="7"/>
        <v>8.1562733333334414E-2</v>
      </c>
      <c r="Z33" s="41">
        <f t="shared" si="8"/>
        <v>7.6080466666667235E-2</v>
      </c>
      <c r="AA33" s="41">
        <f t="shared" si="9"/>
        <v>1.7672933333333418E-2</v>
      </c>
      <c r="AB33" s="41">
        <f t="shared" si="10"/>
        <v>2.6513333333317846E-3</v>
      </c>
      <c r="AC33" s="41">
        <f t="shared" si="11"/>
        <v>3.6527366666666339E-2</v>
      </c>
      <c r="AD33" s="41">
        <f t="shared" si="12"/>
        <v>9.676433333333101E-2</v>
      </c>
      <c r="AE33" s="41">
        <f t="shared" si="13"/>
        <v>0.30407136666666723</v>
      </c>
      <c r="AF33" s="41">
        <f t="shared" si="14"/>
        <v>6.9108999999999199E-2</v>
      </c>
      <c r="AG33" s="41">
        <f t="shared" si="15"/>
        <v>0.13626569999999916</v>
      </c>
    </row>
    <row r="34" spans="1:35" x14ac:dyDescent="0.3">
      <c r="A34" s="49"/>
      <c r="B34" s="40">
        <v>8.1353609999999996</v>
      </c>
      <c r="C34" s="40">
        <v>10.581047</v>
      </c>
      <c r="D34" s="40">
        <v>9.6719930000000005</v>
      </c>
      <c r="E34" s="40">
        <v>9.5961639999999999</v>
      </c>
      <c r="F34" s="40">
        <v>10.054012</v>
      </c>
      <c r="G34" s="40">
        <v>10.257562999999999</v>
      </c>
      <c r="H34" s="40">
        <v>6.7266979999999998</v>
      </c>
      <c r="I34" s="40">
        <v>9.9004799999999999</v>
      </c>
      <c r="J34" s="40">
        <v>10.122579999999999</v>
      </c>
      <c r="K34" s="40">
        <v>6.6665749999999999</v>
      </c>
      <c r="L34" s="40">
        <v>8.2945030000000006</v>
      </c>
      <c r="M34" s="40">
        <v>8.3593360000000008</v>
      </c>
      <c r="N34" s="40">
        <v>9.2636430000000001</v>
      </c>
      <c r="O34" s="40">
        <v>9.2424820000000008</v>
      </c>
      <c r="P34" s="40">
        <v>8.0213669999999997</v>
      </c>
      <c r="Q34" s="7"/>
      <c r="S34" s="41">
        <f>ABS(B34-M$47)</f>
        <v>5.2260900000003829E-2</v>
      </c>
      <c r="T34" s="41">
        <f t="shared" si="2"/>
        <v>0.14063649999999939</v>
      </c>
      <c r="U34" s="41">
        <f t="shared" si="3"/>
        <v>0.13024693333333204</v>
      </c>
      <c r="V34" s="41">
        <f t="shared" si="4"/>
        <v>6.1641083333334734E-2</v>
      </c>
      <c r="W34" s="41">
        <f t="shared" si="5"/>
        <v>0.1521596666666678</v>
      </c>
      <c r="X34" s="41">
        <f t="shared" si="6"/>
        <v>3.9453333333483442E-4</v>
      </c>
      <c r="Y34" s="41">
        <f t="shared" si="7"/>
        <v>6.0596266666665954E-2</v>
      </c>
      <c r="Z34" s="41">
        <f t="shared" si="8"/>
        <v>7.8246666666714759E-4</v>
      </c>
      <c r="AA34" s="41">
        <f t="shared" si="9"/>
        <v>1.2021066666667579E-2</v>
      </c>
      <c r="AB34" s="41">
        <f t="shared" si="10"/>
        <v>0.1052183333333323</v>
      </c>
      <c r="AC34" s="41">
        <f t="shared" si="11"/>
        <v>6.2699366666667089E-2</v>
      </c>
      <c r="AD34" s="41">
        <f t="shared" si="12"/>
        <v>6.8058666666669154E-2</v>
      </c>
      <c r="AE34" s="41">
        <f t="shared" si="13"/>
        <v>2.1791366666667145E-2</v>
      </c>
      <c r="AF34" s="41">
        <f t="shared" si="14"/>
        <v>1.7292999999998671E-2</v>
      </c>
      <c r="AG34" s="41">
        <f t="shared" si="15"/>
        <v>9.0583699999999823E-2</v>
      </c>
    </row>
    <row r="35" spans="1:35" x14ac:dyDescent="0.3">
      <c r="A35" s="49"/>
      <c r="B35" s="40">
        <v>8.0751939999999998</v>
      </c>
      <c r="C35" s="40">
        <v>10.299599000000001</v>
      </c>
      <c r="D35" s="40">
        <v>9.8620760000000001</v>
      </c>
      <c r="E35" s="40">
        <v>9.415756</v>
      </c>
      <c r="F35" s="40">
        <v>9.8469859999999994</v>
      </c>
      <c r="G35" s="40">
        <v>10.141792000000001</v>
      </c>
      <c r="H35" s="40">
        <v>6.7373580000000004</v>
      </c>
      <c r="I35" s="40">
        <v>10.039633</v>
      </c>
      <c r="J35" s="40">
        <v>10.118577</v>
      </c>
      <c r="K35" s="40">
        <v>6.7986079999999998</v>
      </c>
      <c r="L35" s="40">
        <v>8.1690710000000006</v>
      </c>
      <c r="M35" s="40">
        <v>8.2834520000000005</v>
      </c>
      <c r="N35" s="40">
        <v>9.4069140000000004</v>
      </c>
      <c r="O35" s="40">
        <v>9.2972300000000008</v>
      </c>
      <c r="P35" s="40">
        <v>7.9127109999999998</v>
      </c>
      <c r="Q35" s="7"/>
      <c r="S35" s="41">
        <f t="shared" si="1"/>
        <v>0.11242790000000369</v>
      </c>
      <c r="T35" s="41">
        <f t="shared" si="2"/>
        <v>0.14081149999999987</v>
      </c>
      <c r="U35" s="41">
        <f t="shared" si="3"/>
        <v>5.983606666666752E-2</v>
      </c>
      <c r="V35" s="41">
        <f t="shared" si="4"/>
        <v>0.11876691666666517</v>
      </c>
      <c r="W35" s="41">
        <f t="shared" si="5"/>
        <v>5.4866333333333017E-2</v>
      </c>
      <c r="X35" s="41">
        <f t="shared" si="6"/>
        <v>0.11616553333333357</v>
      </c>
      <c r="Y35" s="41">
        <f t="shared" si="7"/>
        <v>4.9936266666665396E-2</v>
      </c>
      <c r="Z35" s="41">
        <f t="shared" si="8"/>
        <v>0.13993546666666745</v>
      </c>
      <c r="AA35" s="41">
        <f t="shared" si="9"/>
        <v>1.602406666666667E-2</v>
      </c>
      <c r="AB35" s="41">
        <f t="shared" si="10"/>
        <v>2.6814666666667542E-2</v>
      </c>
      <c r="AC35" s="41">
        <f t="shared" si="11"/>
        <v>6.2732633333332899E-2</v>
      </c>
      <c r="AD35" s="41">
        <f t="shared" si="12"/>
        <v>7.8253333333311303E-3</v>
      </c>
      <c r="AE35" s="41">
        <f t="shared" si="13"/>
        <v>0.12147963333333323</v>
      </c>
      <c r="AF35" s="41">
        <f t="shared" si="14"/>
        <v>3.7455000000001348E-2</v>
      </c>
      <c r="AG35" s="41">
        <f t="shared" si="15"/>
        <v>0.19923969999999969</v>
      </c>
    </row>
    <row r="36" spans="1:35" x14ac:dyDescent="0.3">
      <c r="A36" s="49"/>
      <c r="B36" s="40">
        <v>8.1864039999999996</v>
      </c>
      <c r="C36" s="40">
        <v>10.566818</v>
      </c>
      <c r="D36" s="40">
        <v>9.9215049999999998</v>
      </c>
      <c r="E36" s="40">
        <v>9.7796660000000006</v>
      </c>
      <c r="F36" s="40">
        <v>9.9870070000000002</v>
      </c>
      <c r="G36" s="40">
        <v>10.384906000000001</v>
      </c>
      <c r="H36" s="40">
        <v>6.7832850000000002</v>
      </c>
      <c r="I36" s="40">
        <v>9.8986590000000003</v>
      </c>
      <c r="J36" s="40">
        <v>10.048443000000001</v>
      </c>
      <c r="K36" s="40">
        <v>7.0042869999999997</v>
      </c>
      <c r="L36" s="40">
        <v>8.3860159999999997</v>
      </c>
      <c r="M36" s="40">
        <v>8.1748200000000004</v>
      </c>
      <c r="N36" s="40">
        <v>9.4865370000000002</v>
      </c>
      <c r="O36" s="40">
        <v>9.3194540000000003</v>
      </c>
      <c r="P36" s="40">
        <v>7.9064629999999996</v>
      </c>
      <c r="Q36" s="7"/>
      <c r="S36" s="41">
        <f t="shared" si="1"/>
        <v>1.2179000000038798E-3</v>
      </c>
      <c r="T36" s="41">
        <f t="shared" si="2"/>
        <v>0.12640749999999912</v>
      </c>
      <c r="U36" s="41">
        <f t="shared" si="3"/>
        <v>0.11926506666666725</v>
      </c>
      <c r="V36" s="41">
        <f t="shared" si="4"/>
        <v>0.24514308333333545</v>
      </c>
      <c r="W36" s="41">
        <f t="shared" si="5"/>
        <v>8.5154666666667822E-2</v>
      </c>
      <c r="X36" s="41">
        <f t="shared" si="6"/>
        <v>0.1269484666666667</v>
      </c>
      <c r="Y36" s="41">
        <f t="shared" si="7"/>
        <v>4.0092666666655674E-3</v>
      </c>
      <c r="Z36" s="41">
        <f t="shared" si="8"/>
        <v>1.0385333333324809E-3</v>
      </c>
      <c r="AA36" s="41">
        <f t="shared" si="9"/>
        <v>8.6158066666666144E-2</v>
      </c>
      <c r="AB36" s="41">
        <f t="shared" si="10"/>
        <v>0.23249366666666749</v>
      </c>
      <c r="AC36" s="41">
        <f t="shared" si="11"/>
        <v>0.15421236666666616</v>
      </c>
      <c r="AD36" s="41">
        <f t="shared" si="12"/>
        <v>0.11645733333333119</v>
      </c>
      <c r="AE36" s="41">
        <f t="shared" si="13"/>
        <v>0.201102633333333</v>
      </c>
      <c r="AF36" s="41">
        <f t="shared" si="14"/>
        <v>5.9679000000000926E-2</v>
      </c>
      <c r="AG36" s="41">
        <f t="shared" si="15"/>
        <v>0.20548769999999994</v>
      </c>
    </row>
    <row r="37" spans="1:35" x14ac:dyDescent="0.3">
      <c r="A37" s="49"/>
      <c r="B37" s="40">
        <v>8.2099309999999992</v>
      </c>
      <c r="C37" s="40">
        <v>10.563587</v>
      </c>
      <c r="D37" s="40">
        <v>9.7471019999999999</v>
      </c>
      <c r="E37" s="40">
        <v>9.2565360000000005</v>
      </c>
      <c r="F37" s="40">
        <v>9.7914549999999991</v>
      </c>
      <c r="G37" s="40">
        <v>10.311793</v>
      </c>
      <c r="H37" s="40">
        <v>6.9950590000000004</v>
      </c>
      <c r="I37" s="40">
        <v>9.8363899999999997</v>
      </c>
      <c r="J37" s="40">
        <v>10.234995</v>
      </c>
      <c r="K37" s="40">
        <v>6.4411630000000004</v>
      </c>
      <c r="L37" s="40">
        <v>8.1583199999999998</v>
      </c>
      <c r="M37" s="40">
        <v>8.4936670000000003</v>
      </c>
      <c r="N37" s="40">
        <v>9.2286780000000004</v>
      </c>
      <c r="O37" s="40">
        <v>9.1456730000000004</v>
      </c>
      <c r="P37" s="40">
        <v>8.3303119999999993</v>
      </c>
      <c r="Q37" s="7"/>
      <c r="S37" s="41">
        <f t="shared" si="1"/>
        <v>2.2309099999995752E-2</v>
      </c>
      <c r="T37" s="41">
        <f t="shared" si="2"/>
        <v>0.12317649999999958</v>
      </c>
      <c r="U37" s="41">
        <f t="shared" si="3"/>
        <v>5.5137933333332612E-2</v>
      </c>
      <c r="V37" s="41">
        <f t="shared" si="4"/>
        <v>0.27798691666666464</v>
      </c>
      <c r="W37" s="41">
        <f t="shared" si="5"/>
        <v>0.11039733333333324</v>
      </c>
      <c r="X37" s="41">
        <f t="shared" si="6"/>
        <v>5.383546666666561E-2</v>
      </c>
      <c r="Y37" s="41">
        <f t="shared" si="7"/>
        <v>0.20776473333333456</v>
      </c>
      <c r="Z37" s="41">
        <f t="shared" si="8"/>
        <v>6.3307533333333055E-2</v>
      </c>
      <c r="AA37" s="41">
        <f t="shared" si="9"/>
        <v>0.1003939333333328</v>
      </c>
      <c r="AB37" s="41">
        <f t="shared" si="10"/>
        <v>0.33063033333333181</v>
      </c>
      <c r="AC37" s="41">
        <f t="shared" si="11"/>
        <v>7.3483633333333742E-2</v>
      </c>
      <c r="AD37" s="41">
        <f t="shared" si="12"/>
        <v>0.20238966666666869</v>
      </c>
      <c r="AE37" s="41">
        <f t="shared" si="13"/>
        <v>5.6756366666666835E-2</v>
      </c>
      <c r="AF37" s="41">
        <f t="shared" si="14"/>
        <v>0.11410199999999904</v>
      </c>
      <c r="AG37" s="41">
        <f t="shared" si="15"/>
        <v>0.21836129999999976</v>
      </c>
    </row>
    <row r="38" spans="1:35" x14ac:dyDescent="0.3">
      <c r="A38" s="49"/>
      <c r="B38" s="40">
        <v>8.26478</v>
      </c>
      <c r="C38" s="40">
        <v>10.659471</v>
      </c>
      <c r="D38" s="40">
        <v>9.7710899999999992</v>
      </c>
      <c r="E38" s="40">
        <v>9.2818430000000003</v>
      </c>
      <c r="F38" s="40">
        <v>9.7010850000000008</v>
      </c>
      <c r="G38" s="40">
        <v>10.251341</v>
      </c>
      <c r="H38" s="40">
        <v>6.8223450000000003</v>
      </c>
      <c r="I38" s="40">
        <v>9.8437719999999995</v>
      </c>
      <c r="J38" s="40">
        <v>10.298859</v>
      </c>
      <c r="K38" s="40">
        <v>6.8018130000000001</v>
      </c>
      <c r="L38" s="40">
        <v>8.1060199999999991</v>
      </c>
      <c r="M38" s="40">
        <v>8.3917140000000003</v>
      </c>
      <c r="N38" s="40">
        <v>9.5467709999999997</v>
      </c>
      <c r="O38" s="40">
        <v>9.4373810000000002</v>
      </c>
      <c r="P38" s="40">
        <v>8.0747970000000002</v>
      </c>
      <c r="Q38" s="7"/>
      <c r="S38" s="41">
        <f t="shared" si="1"/>
        <v>7.7158099999996566E-2</v>
      </c>
      <c r="T38" s="41">
        <f t="shared" si="2"/>
        <v>0.21906049999999944</v>
      </c>
      <c r="U38" s="41">
        <f t="shared" si="3"/>
        <v>3.1149933333333379E-2</v>
      </c>
      <c r="V38" s="41">
        <f t="shared" si="4"/>
        <v>0.25267991666666489</v>
      </c>
      <c r="W38" s="41">
        <f t="shared" si="5"/>
        <v>0.20076733333333152</v>
      </c>
      <c r="X38" s="41">
        <f t="shared" si="6"/>
        <v>6.6165333333341181E-3</v>
      </c>
      <c r="Y38" s="41">
        <f t="shared" si="7"/>
        <v>3.5050733333334527E-2</v>
      </c>
      <c r="Z38" s="41">
        <f t="shared" si="8"/>
        <v>5.5925533333333277E-2</v>
      </c>
      <c r="AA38" s="41">
        <f t="shared" si="9"/>
        <v>0.16425793333333338</v>
      </c>
      <c r="AB38" s="41">
        <f t="shared" si="10"/>
        <v>3.0019666666667888E-2</v>
      </c>
      <c r="AC38" s="41">
        <f t="shared" si="11"/>
        <v>0.12578363333333442</v>
      </c>
      <c r="AD38" s="41">
        <f t="shared" si="12"/>
        <v>0.10043666666666873</v>
      </c>
      <c r="AE38" s="41">
        <f t="shared" si="13"/>
        <v>0.26133663333333246</v>
      </c>
      <c r="AF38" s="41">
        <f t="shared" si="14"/>
        <v>0.17760600000000082</v>
      </c>
      <c r="AG38" s="41">
        <f t="shared" si="15"/>
        <v>3.715369999999929E-2</v>
      </c>
    </row>
    <row r="39" spans="1:35" x14ac:dyDescent="0.3">
      <c r="A39" s="49"/>
      <c r="B39" s="40">
        <v>8.8541989999999995</v>
      </c>
      <c r="C39" s="40">
        <v>10.594352000000001</v>
      </c>
      <c r="D39" s="40">
        <v>9.8230249999999995</v>
      </c>
      <c r="E39" s="40">
        <v>9.6209710000000008</v>
      </c>
      <c r="F39" s="40">
        <v>9.9849340000000009</v>
      </c>
      <c r="G39" s="40">
        <v>10.212868</v>
      </c>
      <c r="H39" s="40">
        <v>7.0715110000000001</v>
      </c>
      <c r="I39" s="40">
        <v>9.8381120000000006</v>
      </c>
      <c r="J39" s="40">
        <v>10.264548</v>
      </c>
      <c r="K39" s="40">
        <v>6.9975230000000002</v>
      </c>
      <c r="L39" s="40">
        <v>8.1698179999999994</v>
      </c>
      <c r="M39" s="40">
        <v>8.1853189999999998</v>
      </c>
      <c r="N39" s="40">
        <v>9.4161090000000005</v>
      </c>
      <c r="O39" s="40">
        <v>9.1857819999999997</v>
      </c>
      <c r="P39" s="40">
        <v>8.2502659999999999</v>
      </c>
      <c r="Q39" s="7"/>
      <c r="S39" s="41">
        <f>ABS(B39-M$47)</f>
        <v>0.66657709999999604</v>
      </c>
      <c r="T39" s="41">
        <f t="shared" si="2"/>
        <v>0.15394150000000018</v>
      </c>
      <c r="U39" s="41">
        <f t="shared" si="3"/>
        <v>2.0785066666666907E-2</v>
      </c>
      <c r="V39" s="41">
        <f t="shared" si="4"/>
        <v>8.6448083333335646E-2</v>
      </c>
      <c r="W39" s="41">
        <f t="shared" si="5"/>
        <v>8.3081666666668497E-2</v>
      </c>
      <c r="X39" s="41">
        <f t="shared" si="6"/>
        <v>4.5089533333333875E-2</v>
      </c>
      <c r="Y39" s="41">
        <f t="shared" si="7"/>
        <v>0.2842167333333343</v>
      </c>
      <c r="Z39" s="41">
        <f t="shared" si="8"/>
        <v>6.1585533333332165E-2</v>
      </c>
      <c r="AA39" s="41">
        <f t="shared" si="9"/>
        <v>0.12994693333333274</v>
      </c>
      <c r="AB39" s="41">
        <f t="shared" si="10"/>
        <v>0.22572966666666794</v>
      </c>
      <c r="AC39" s="41">
        <f t="shared" si="11"/>
        <v>6.1985633333334178E-2</v>
      </c>
      <c r="AD39" s="41">
        <f t="shared" si="12"/>
        <v>0.10595833333333182</v>
      </c>
      <c r="AE39" s="41">
        <f t="shared" si="13"/>
        <v>0.13067463333333329</v>
      </c>
      <c r="AF39" s="41">
        <f t="shared" si="14"/>
        <v>7.3992999999999753E-2</v>
      </c>
      <c r="AG39" s="41">
        <f t="shared" si="15"/>
        <v>0.13831530000000036</v>
      </c>
    </row>
    <row r="40" spans="1:35" x14ac:dyDescent="0.3">
      <c r="A40" s="49"/>
      <c r="B40" s="40">
        <v>8.4178999999999995</v>
      </c>
      <c r="C40" s="40">
        <v>10.3249</v>
      </c>
      <c r="D40" s="40">
        <v>9.9395799999999994</v>
      </c>
      <c r="E40" s="40">
        <v>9.6511595000000003</v>
      </c>
      <c r="F40" s="40">
        <v>9.8184470000000008</v>
      </c>
      <c r="G40" s="40">
        <v>10.231159999999999</v>
      </c>
      <c r="H40" s="40">
        <v>7.02447</v>
      </c>
      <c r="I40" s="40">
        <v>10.0914</v>
      </c>
      <c r="J40" s="40">
        <v>10.168900000000001</v>
      </c>
      <c r="K40" s="40">
        <v>6.8169899999999997</v>
      </c>
      <c r="L40" s="40">
        <v>8.0620799999999999</v>
      </c>
      <c r="M40" s="40">
        <v>8.1474499999999992</v>
      </c>
      <c r="N40" s="40">
        <v>9.1954499999999992</v>
      </c>
      <c r="O40" s="40">
        <v>9.23874</v>
      </c>
      <c r="P40" s="40">
        <v>7.9922700000000004</v>
      </c>
      <c r="Q40" s="7"/>
      <c r="S40" s="41">
        <f t="shared" si="1"/>
        <v>0.23027809999999604</v>
      </c>
      <c r="T40" s="41">
        <f t="shared" si="2"/>
        <v>0.11551050000000096</v>
      </c>
      <c r="U40" s="41">
        <f t="shared" si="3"/>
        <v>0.13734006666666687</v>
      </c>
      <c r="V40" s="41">
        <f t="shared" si="4"/>
        <v>0.11663658333333515</v>
      </c>
      <c r="W40" s="41">
        <f t="shared" si="5"/>
        <v>8.3405333333331555E-2</v>
      </c>
      <c r="X40" s="41">
        <f t="shared" si="6"/>
        <v>2.6797533333335011E-2</v>
      </c>
      <c r="Y40" s="41">
        <f t="shared" si="7"/>
        <v>0.23717573333333419</v>
      </c>
      <c r="Z40" s="41">
        <f t="shared" si="8"/>
        <v>0.19170246666666735</v>
      </c>
      <c r="AA40" s="41">
        <f t="shared" si="9"/>
        <v>3.4298933333333892E-2</v>
      </c>
      <c r="AB40" s="41">
        <f t="shared" si="10"/>
        <v>4.519666666666744E-2</v>
      </c>
      <c r="AC40" s="41">
        <f t="shared" si="11"/>
        <v>0.16972363333333362</v>
      </c>
      <c r="AD40" s="41">
        <f t="shared" si="12"/>
        <v>0.14382733333333242</v>
      </c>
      <c r="AE40" s="41">
        <f t="shared" si="13"/>
        <v>8.9984366666667981E-2</v>
      </c>
      <c r="AF40" s="41">
        <f t="shared" si="14"/>
        <v>2.1034999999999471E-2</v>
      </c>
      <c r="AG40" s="41">
        <f t="shared" si="15"/>
        <v>0.11968069999999909</v>
      </c>
    </row>
    <row r="41" spans="1:35" x14ac:dyDescent="0.3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7"/>
    </row>
    <row r="42" spans="1:35" ht="15.6" x14ac:dyDescent="0.3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7"/>
      <c r="R42" s="26" t="s">
        <v>7</v>
      </c>
      <c r="S42" s="42">
        <f>SUM(S11:S40)/$D$43</f>
        <v>0.12013516000000019</v>
      </c>
      <c r="T42" s="42">
        <f t="shared" ref="T42:AG42" si="16">SUM(T11:T40)/$D$43</f>
        <v>8.4526800000000138E-2</v>
      </c>
      <c r="U42" s="42">
        <f t="shared" si="16"/>
        <v>8.8481666666666695E-2</v>
      </c>
      <c r="V42" s="42">
        <f>SUM(V11:V40)/$D$43</f>
        <v>0.12080786666666696</v>
      </c>
      <c r="W42" s="42">
        <f t="shared" si="16"/>
        <v>9.209828888888888E-2</v>
      </c>
      <c r="X42" s="42">
        <f t="shared" si="16"/>
        <v>7.647300888888911E-2</v>
      </c>
      <c r="Y42" s="42">
        <f t="shared" si="16"/>
        <v>0.12978918666666656</v>
      </c>
      <c r="Z42" s="42">
        <f t="shared" si="16"/>
        <v>0.10650799999999988</v>
      </c>
      <c r="AA42" s="42">
        <f t="shared" si="16"/>
        <v>7.515852888888877E-2</v>
      </c>
      <c r="AB42" s="42">
        <f t="shared" si="16"/>
        <v>0.10421415555555565</v>
      </c>
      <c r="AC42" s="42">
        <f t="shared" si="16"/>
        <v>9.5776973333333376E-2</v>
      </c>
      <c r="AD42" s="42">
        <f t="shared" si="16"/>
        <v>0.10199204444444465</v>
      </c>
      <c r="AE42" s="42">
        <f t="shared" si="16"/>
        <v>0.17022061555555576</v>
      </c>
      <c r="AF42" s="42">
        <f t="shared" si="16"/>
        <v>7.3297266666666694E-2</v>
      </c>
      <c r="AG42" s="42">
        <f t="shared" si="16"/>
        <v>0.13577870666666653</v>
      </c>
      <c r="AH42" s="7"/>
      <c r="AI42" s="7"/>
    </row>
    <row r="43" spans="1:35" x14ac:dyDescent="0.3">
      <c r="A43" s="7"/>
      <c r="B43" s="57" t="s">
        <v>3</v>
      </c>
      <c r="C43" s="57"/>
      <c r="D43" s="2">
        <v>30</v>
      </c>
      <c r="E43" s="7"/>
      <c r="F43" s="10"/>
      <c r="G43" s="2" t="s">
        <v>4</v>
      </c>
      <c r="H43" s="10">
        <v>0.95</v>
      </c>
      <c r="I43" s="7"/>
      <c r="J43" s="7"/>
      <c r="K43" s="2" t="s">
        <v>5</v>
      </c>
      <c r="L43" s="2">
        <f>_xlfn.T.INV.2T(1-H43,D43)</f>
        <v>2.0422724563012378</v>
      </c>
      <c r="M43" s="7"/>
      <c r="N43" s="7"/>
      <c r="O43" s="7"/>
      <c r="P43" s="7"/>
      <c r="Q43" s="7"/>
      <c r="R43" s="7"/>
      <c r="AH43" s="7"/>
      <c r="AI43" s="7"/>
    </row>
    <row r="44" spans="1:3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AH44" s="7"/>
      <c r="AI44" s="7"/>
    </row>
    <row r="45" spans="1:35" x14ac:dyDescent="0.3">
      <c r="L45" s="7"/>
      <c r="M45" s="3"/>
      <c r="N45" s="3">
        <v>1</v>
      </c>
      <c r="O45" s="3"/>
      <c r="P45" s="3"/>
      <c r="Q45" s="3">
        <v>2</v>
      </c>
      <c r="R45" s="3"/>
      <c r="S45" s="3"/>
      <c r="T45" s="3">
        <v>3</v>
      </c>
      <c r="U45" s="3"/>
      <c r="V45" s="3"/>
      <c r="W45" s="3">
        <v>4</v>
      </c>
      <c r="X45" s="3"/>
      <c r="Y45" s="3"/>
      <c r="Z45" s="3">
        <v>5</v>
      </c>
      <c r="AA45" s="3"/>
      <c r="AB45" s="14"/>
      <c r="AH45" s="7"/>
      <c r="AI45" s="7"/>
    </row>
    <row r="46" spans="1:35" x14ac:dyDescent="0.3">
      <c r="L46" s="7"/>
      <c r="M46" s="5" t="s">
        <v>0</v>
      </c>
      <c r="N46" s="5" t="s">
        <v>1</v>
      </c>
      <c r="O46" s="5" t="s">
        <v>2</v>
      </c>
      <c r="P46" s="6" t="s">
        <v>0</v>
      </c>
      <c r="Q46" s="6" t="s">
        <v>1</v>
      </c>
      <c r="R46" s="6" t="s">
        <v>2</v>
      </c>
      <c r="S46" s="5" t="s">
        <v>0</v>
      </c>
      <c r="T46" s="5" t="s">
        <v>1</v>
      </c>
      <c r="U46" s="5" t="s">
        <v>2</v>
      </c>
      <c r="V46" s="6" t="s">
        <v>0</v>
      </c>
      <c r="W46" s="6" t="s">
        <v>1</v>
      </c>
      <c r="X46" s="6" t="s">
        <v>2</v>
      </c>
      <c r="Y46" s="5" t="s">
        <v>0</v>
      </c>
      <c r="Z46" s="5" t="s">
        <v>1</v>
      </c>
      <c r="AA46" s="5" t="s">
        <v>2</v>
      </c>
      <c r="AB46" s="14"/>
      <c r="AH46" s="7"/>
      <c r="AI46" s="7"/>
    </row>
    <row r="47" spans="1:35" ht="15.6" x14ac:dyDescent="0.3">
      <c r="G47" s="50" t="s">
        <v>7</v>
      </c>
      <c r="H47" s="50"/>
      <c r="I47" s="50"/>
      <c r="J47" s="50"/>
      <c r="K47" s="50"/>
      <c r="L47" s="50"/>
      <c r="M47" s="9">
        <f t="shared" ref="M47:AA47" si="17">SUM(B$11:B$40)/$D$43</f>
        <v>8.1876219000000034</v>
      </c>
      <c r="N47" s="9">
        <f t="shared" si="17"/>
        <v>10.4404105</v>
      </c>
      <c r="O47" s="9">
        <f t="shared" si="17"/>
        <v>9.8022399333333325</v>
      </c>
      <c r="P47" s="9">
        <f t="shared" si="17"/>
        <v>9.5345229166666652</v>
      </c>
      <c r="Q47" s="9">
        <f t="shared" si="17"/>
        <v>9.9018523333333324</v>
      </c>
      <c r="R47" s="9">
        <f t="shared" si="17"/>
        <v>10.257957533333334</v>
      </c>
      <c r="S47" s="9">
        <f t="shared" si="17"/>
        <v>6.7872942666666658</v>
      </c>
      <c r="T47" s="9">
        <f t="shared" si="17"/>
        <v>9.8996975333333328</v>
      </c>
      <c r="U47" s="9">
        <f t="shared" si="17"/>
        <v>10.134601066666667</v>
      </c>
      <c r="V47" s="9">
        <f t="shared" si="17"/>
        <v>6.7717933333333322</v>
      </c>
      <c r="W47" s="9">
        <f t="shared" si="17"/>
        <v>8.2318036333333335</v>
      </c>
      <c r="X47" s="9">
        <f t="shared" si="17"/>
        <v>8.2912773333333316</v>
      </c>
      <c r="Y47" s="9">
        <f t="shared" si="17"/>
        <v>9.2854343666666672</v>
      </c>
      <c r="Z47" s="9">
        <f t="shared" si="17"/>
        <v>9.2597749999999994</v>
      </c>
      <c r="AA47" s="9">
        <f t="shared" si="17"/>
        <v>8.1119506999999995</v>
      </c>
      <c r="AB47" s="14"/>
      <c r="AH47" s="7"/>
      <c r="AI47" s="7"/>
    </row>
    <row r="48" spans="1:35" ht="15.6" x14ac:dyDescent="0.3">
      <c r="G48" s="50" t="s">
        <v>9</v>
      </c>
      <c r="H48" s="50"/>
      <c r="I48" s="50"/>
      <c r="J48" s="50"/>
      <c r="K48" s="50"/>
      <c r="L48" s="50"/>
      <c r="M48" s="9">
        <f>_xlfn.STDEV.S(S11:S40)</f>
        <v>0.1236077459764431</v>
      </c>
      <c r="N48" s="39">
        <f t="shared" ref="N48:Z48" si="18">_xlfn.STDEV.S(T11:T40)</f>
        <v>6.4911607131730442E-2</v>
      </c>
      <c r="O48" s="39">
        <f t="shared" si="18"/>
        <v>4.5663752184906863E-2</v>
      </c>
      <c r="P48" s="39">
        <f t="shared" si="18"/>
        <v>0.108371271981937</v>
      </c>
      <c r="Q48" s="39">
        <f>_xlfn.STDEV.S(W11:W40)</f>
        <v>6.9093975579698069E-2</v>
      </c>
      <c r="R48" s="39">
        <f t="shared" si="18"/>
        <v>7.6386379667352719E-2</v>
      </c>
      <c r="S48" s="39">
        <f t="shared" si="18"/>
        <v>9.5155632077143948E-2</v>
      </c>
      <c r="T48" s="39">
        <f t="shared" si="18"/>
        <v>7.6755931332186139E-2</v>
      </c>
      <c r="U48" s="39">
        <f t="shared" si="18"/>
        <v>5.8551003569716584E-2</v>
      </c>
      <c r="V48" s="39">
        <f t="shared" si="18"/>
        <v>8.9071158257363434E-2</v>
      </c>
      <c r="W48" s="39">
        <f t="shared" si="18"/>
        <v>6.1041522720235462E-2</v>
      </c>
      <c r="X48" s="39">
        <f t="shared" si="18"/>
        <v>6.6556420392372515E-2</v>
      </c>
      <c r="Y48" s="39">
        <f t="shared" si="18"/>
        <v>0.13642566592958577</v>
      </c>
      <c r="Z48" s="39">
        <f t="shared" si="18"/>
        <v>5.9601954745734986E-2</v>
      </c>
      <c r="AA48" s="39">
        <f>_xlfn.STDEV.S(AG11:AG40)</f>
        <v>8.1967929203653547E-2</v>
      </c>
      <c r="AB48" s="14"/>
      <c r="AH48" s="7"/>
      <c r="AI48" s="7"/>
    </row>
    <row r="49" spans="1:50" x14ac:dyDescent="0.3">
      <c r="AB49" s="16"/>
      <c r="AH49" s="7"/>
      <c r="AI49" s="7"/>
    </row>
    <row r="50" spans="1:50" ht="15.6" x14ac:dyDescent="0.3">
      <c r="G50" s="50" t="s">
        <v>11</v>
      </c>
      <c r="H50" s="50"/>
      <c r="I50" s="50"/>
      <c r="J50" s="50"/>
      <c r="K50" s="50"/>
      <c r="L50" s="50"/>
      <c r="M50" s="18">
        <f t="shared" ref="M50:AA50" si="19">S42+3*M48</f>
        <v>0.49095839792932949</v>
      </c>
      <c r="N50" s="18">
        <f t="shared" si="19"/>
        <v>0.27926162139519145</v>
      </c>
      <c r="O50" s="18">
        <f t="shared" si="19"/>
        <v>0.22547292322138729</v>
      </c>
      <c r="P50" s="18">
        <f t="shared" si="19"/>
        <v>0.445921682612478</v>
      </c>
      <c r="Q50" s="18">
        <f t="shared" si="19"/>
        <v>0.29938021562798312</v>
      </c>
      <c r="R50" s="18">
        <f t="shared" si="19"/>
        <v>0.30563214789094728</v>
      </c>
      <c r="S50" s="18">
        <f t="shared" si="19"/>
        <v>0.4152560828980984</v>
      </c>
      <c r="T50" s="18">
        <f t="shared" si="19"/>
        <v>0.33677579399655833</v>
      </c>
      <c r="U50" s="18">
        <f t="shared" si="19"/>
        <v>0.25081153959803848</v>
      </c>
      <c r="V50" s="18">
        <f>AB42+3*V48</f>
        <v>0.37142763032764592</v>
      </c>
      <c r="W50" s="18">
        <f t="shared" si="19"/>
        <v>0.27890154149403978</v>
      </c>
      <c r="X50" s="18">
        <f t="shared" si="19"/>
        <v>0.30166130562156218</v>
      </c>
      <c r="Y50" s="18">
        <f t="shared" si="19"/>
        <v>0.57949761334431305</v>
      </c>
      <c r="Z50" s="18">
        <f t="shared" si="19"/>
        <v>0.25210313090387165</v>
      </c>
      <c r="AA50" s="18">
        <f t="shared" si="19"/>
        <v>0.38168249427762718</v>
      </c>
      <c r="AH50" s="7"/>
      <c r="AI50" s="7"/>
    </row>
    <row r="51" spans="1:50" ht="15.6" x14ac:dyDescent="0.3">
      <c r="G51" s="50" t="s">
        <v>12</v>
      </c>
      <c r="H51" s="50"/>
      <c r="I51" s="50"/>
      <c r="J51" s="50"/>
      <c r="K51" s="50"/>
      <c r="L51" s="50"/>
      <c r="M51" s="18">
        <f>M48/($D$43)^0.5</f>
        <v>2.2567583584555441E-2</v>
      </c>
      <c r="N51" s="18">
        <f t="shared" ref="N51:AA51" si="20">N48/($D$43)^0.5</f>
        <v>1.1851183823320659E-2</v>
      </c>
      <c r="O51" s="18">
        <f t="shared" si="20"/>
        <v>8.3370223773331018E-3</v>
      </c>
      <c r="P51" s="18">
        <f t="shared" si="20"/>
        <v>1.9785796750011495E-2</v>
      </c>
      <c r="Q51" s="18">
        <f t="shared" si="20"/>
        <v>1.2614776337570573E-2</v>
      </c>
      <c r="R51" s="18">
        <f t="shared" si="20"/>
        <v>1.394618107665435E-2</v>
      </c>
      <c r="S51" s="18">
        <f t="shared" si="20"/>
        <v>1.7372962054104636E-2</v>
      </c>
      <c r="T51" s="18">
        <f t="shared" si="20"/>
        <v>1.4013651670985301E-2</v>
      </c>
      <c r="U51" s="18">
        <f t="shared" si="20"/>
        <v>1.0689901806566426E-2</v>
      </c>
      <c r="V51" s="18">
        <f t="shared" si="20"/>
        <v>1.6262094200223499E-2</v>
      </c>
      <c r="W51" s="18">
        <f t="shared" si="20"/>
        <v>1.1144606312779025E-2</v>
      </c>
      <c r="X51" s="18">
        <f t="shared" si="20"/>
        <v>1.2151484265233088E-2</v>
      </c>
      <c r="Y51" s="18">
        <f t="shared" si="20"/>
        <v>2.4907804884099376E-2</v>
      </c>
      <c r="Z51" s="18">
        <f t="shared" si="20"/>
        <v>1.088177836188038E-2</v>
      </c>
      <c r="AA51" s="18">
        <f t="shared" si="20"/>
        <v>1.4965227938942505E-2</v>
      </c>
      <c r="AH51" s="7"/>
      <c r="AI51" s="7"/>
    </row>
    <row r="52" spans="1:50" ht="15.6" x14ac:dyDescent="0.3">
      <c r="A52" s="8"/>
      <c r="G52" s="50" t="s">
        <v>13</v>
      </c>
      <c r="H52" s="50"/>
      <c r="I52" s="50"/>
      <c r="J52" s="50"/>
      <c r="K52" s="50"/>
      <c r="L52" s="50"/>
      <c r="M52" s="18">
        <f>M51*$L$43</f>
        <v>4.6089154360013533E-2</v>
      </c>
      <c r="N52" s="18">
        <f t="shared" ref="N52:AA52" si="21">N51*$L$43</f>
        <v>2.4203346296930578E-2</v>
      </c>
      <c r="O52" s="18">
        <f t="shared" si="21"/>
        <v>1.7026471168794459E-2</v>
      </c>
      <c r="P52" s="18">
        <f t="shared" si="21"/>
        <v>4.0407987728523026E-2</v>
      </c>
      <c r="Q52" s="18">
        <f t="shared" si="21"/>
        <v>2.5762810256620985E-2</v>
      </c>
      <c r="R52" s="18">
        <f t="shared" si="21"/>
        <v>2.8481901483440718E-2</v>
      </c>
      <c r="S52" s="18">
        <f t="shared" si="21"/>
        <v>3.5480321887464472E-2</v>
      </c>
      <c r="T52" s="18">
        <f t="shared" si="21"/>
        <v>2.8619694819853096E-2</v>
      </c>
      <c r="U52" s="18">
        <f t="shared" si="21"/>
        <v>2.1831692020115454E-2</v>
      </c>
      <c r="V52" s="18">
        <f t="shared" si="21"/>
        <v>3.3211627066892555E-2</v>
      </c>
      <c r="W52" s="18">
        <f t="shared" si="21"/>
        <v>2.2760322508909497E-2</v>
      </c>
      <c r="X52" s="18">
        <f t="shared" si="21"/>
        <v>2.481664161806342E-2</v>
      </c>
      <c r="Y52" s="18">
        <f t="shared" si="21"/>
        <v>5.0868523861721596E-2</v>
      </c>
      <c r="Z52" s="18">
        <f t="shared" si="21"/>
        <v>2.2223556224043102E-2</v>
      </c>
      <c r="AA52" s="18">
        <f t="shared" si="21"/>
        <v>3.0563072821972018E-2</v>
      </c>
      <c r="AH52" s="8"/>
      <c r="AI52" s="8"/>
    </row>
    <row r="53" spans="1:50" ht="15.6" x14ac:dyDescent="0.3">
      <c r="A53" s="7"/>
      <c r="B53" s="7"/>
      <c r="C53" s="7"/>
      <c r="D53" s="7"/>
      <c r="E53" s="7"/>
      <c r="F53" s="7"/>
      <c r="G53" s="50" t="s">
        <v>14</v>
      </c>
      <c r="H53" s="50"/>
      <c r="I53" s="50"/>
      <c r="J53" s="50"/>
      <c r="K53" s="50"/>
      <c r="L53" s="50"/>
      <c r="M53" s="43">
        <f t="shared" ref="M53:AA53" si="22">(M52/M47)</f>
        <v>5.6291258833060564E-3</v>
      </c>
      <c r="N53" s="43">
        <f t="shared" si="22"/>
        <v>2.3182370364585353E-3</v>
      </c>
      <c r="O53" s="43">
        <f t="shared" si="22"/>
        <v>1.7369980009257402E-3</v>
      </c>
      <c r="P53" s="43">
        <f t="shared" si="22"/>
        <v>4.2380712786256472E-3</v>
      </c>
      <c r="Q53" s="43">
        <f t="shared" si="22"/>
        <v>2.6018172549285294E-3</v>
      </c>
      <c r="R53" s="43">
        <f t="shared" si="22"/>
        <v>2.7765665231980633E-3</v>
      </c>
      <c r="S53" s="43">
        <f t="shared" si="22"/>
        <v>5.2274618564445048E-3</v>
      </c>
      <c r="T53" s="43">
        <f t="shared" si="22"/>
        <v>2.8909665899879812E-3</v>
      </c>
      <c r="U53" s="43">
        <f t="shared" si="22"/>
        <v>2.1541737929795034E-3</v>
      </c>
      <c r="V53" s="43">
        <f t="shared" si="22"/>
        <v>4.9044064743400161E-3</v>
      </c>
      <c r="W53" s="43">
        <f t="shared" si="22"/>
        <v>2.7649253459770735E-3</v>
      </c>
      <c r="X53" s="43">
        <f t="shared" si="22"/>
        <v>2.9931023436272413E-3</v>
      </c>
      <c r="Y53" s="43">
        <f t="shared" si="22"/>
        <v>5.4783138680439174E-3</v>
      </c>
      <c r="Z53" s="43">
        <f t="shared" si="22"/>
        <v>2.4000103916178421E-3</v>
      </c>
      <c r="AA53" s="43">
        <f t="shared" si="22"/>
        <v>3.7676600798340677E-3</v>
      </c>
      <c r="AH53" s="7"/>
      <c r="AI53" s="7"/>
    </row>
    <row r="54" spans="1:50" ht="15.6" x14ac:dyDescent="0.3">
      <c r="A54" s="7"/>
      <c r="B54" s="4"/>
      <c r="C54" s="4"/>
      <c r="D54" s="4"/>
      <c r="G54" s="44"/>
      <c r="H54" s="44"/>
      <c r="I54" s="44"/>
      <c r="J54" s="44"/>
      <c r="K54" s="44"/>
      <c r="L54" s="44"/>
      <c r="N54" s="12"/>
      <c r="P54" s="7"/>
      <c r="Q54" s="7"/>
      <c r="R54" s="7"/>
      <c r="AH54" s="7"/>
      <c r="AI54" s="7"/>
    </row>
    <row r="55" spans="1:50" ht="15.6" x14ac:dyDescent="0.3">
      <c r="A55" s="7"/>
      <c r="B55" s="7"/>
      <c r="C55" s="7"/>
      <c r="D55" s="7"/>
      <c r="E55" s="7"/>
      <c r="F55" s="7"/>
      <c r="G55" s="50" t="s">
        <v>16</v>
      </c>
      <c r="H55" s="50"/>
      <c r="I55" s="50"/>
      <c r="J55" s="50"/>
      <c r="K55" s="50"/>
      <c r="L55" s="50"/>
      <c r="M55" s="39">
        <f>ABS($B$5-M47)</f>
        <v>1.8123780999999966</v>
      </c>
      <c r="N55" s="39">
        <f>ABS($C$5-N47)</f>
        <v>0.44041050000000048</v>
      </c>
      <c r="O55" s="39">
        <f>ABS($D$5-O47)</f>
        <v>0.19776006666666746</v>
      </c>
      <c r="P55" s="39">
        <f>ABS($B$5-P47)</f>
        <v>0.46547708333333482</v>
      </c>
      <c r="Q55" s="39">
        <f>ABS($C$5-Q47)</f>
        <v>9.8147666666667632E-2</v>
      </c>
      <c r="R55" s="39">
        <f>ABS($D$5-R47)</f>
        <v>0.25795753333333415</v>
      </c>
      <c r="S55" s="39">
        <f>ABS($B$5-S47)</f>
        <v>3.2127057333333342</v>
      </c>
      <c r="T55" s="39">
        <f>ABS($C$5-T47)</f>
        <v>0.1003024666666672</v>
      </c>
      <c r="U55" s="39">
        <f>ABS($D$5-U47)</f>
        <v>0.13460106666666682</v>
      </c>
      <c r="V55" s="39">
        <f>ABS($B$5-V47)</f>
        <v>3.2282066666666678</v>
      </c>
      <c r="W55" s="39">
        <f>ABS($C$5-W47)</f>
        <v>1.7681963666666665</v>
      </c>
      <c r="X55" s="39">
        <f>ABS($D$5-X47)</f>
        <v>1.7087226666666684</v>
      </c>
      <c r="Y55" s="39">
        <f>ABS($B$5-Y47)</f>
        <v>0.71456563333333278</v>
      </c>
      <c r="Z55" s="39">
        <f>ABS($C$5-Z47)</f>
        <v>0.74022500000000058</v>
      </c>
      <c r="AA55" s="39">
        <f>ABS($D$5-AA47)</f>
        <v>1.8880493000000005</v>
      </c>
      <c r="AH55" s="7"/>
      <c r="AI55" s="7"/>
    </row>
    <row r="56" spans="1:50" ht="15.6" x14ac:dyDescent="0.3">
      <c r="A56" s="7"/>
      <c r="B56" s="7"/>
      <c r="C56" s="7"/>
      <c r="D56" s="7"/>
      <c r="E56" s="7"/>
      <c r="F56" s="7"/>
      <c r="G56" s="50" t="s">
        <v>15</v>
      </c>
      <c r="H56" s="50"/>
      <c r="I56" s="50"/>
      <c r="J56" s="50"/>
      <c r="K56" s="50"/>
      <c r="L56" s="50"/>
      <c r="M56" s="45">
        <f t="shared" ref="M56:AA56" si="23">(M47-$B$5)/$B$5</f>
        <v>-0.18123780999999967</v>
      </c>
      <c r="N56" s="45">
        <f t="shared" si="23"/>
        <v>4.4041050000000047E-2</v>
      </c>
      <c r="O56" s="45">
        <f t="shared" si="23"/>
        <v>-1.9776006666666745E-2</v>
      </c>
      <c r="P56" s="45">
        <f t="shared" si="23"/>
        <v>-4.6547708333333479E-2</v>
      </c>
      <c r="Q56" s="45">
        <f t="shared" si="23"/>
        <v>-9.8147666666667625E-3</v>
      </c>
      <c r="R56" s="45">
        <f t="shared" si="23"/>
        <v>2.5795753333333414E-2</v>
      </c>
      <c r="S56" s="45">
        <f t="shared" si="23"/>
        <v>-0.32127057333333342</v>
      </c>
      <c r="T56" s="45">
        <f t="shared" si="23"/>
        <v>-1.003024666666672E-2</v>
      </c>
      <c r="U56" s="45">
        <f t="shared" si="23"/>
        <v>1.3460106666666683E-2</v>
      </c>
      <c r="V56" s="45">
        <f t="shared" si="23"/>
        <v>-0.32282066666666676</v>
      </c>
      <c r="W56" s="45">
        <f t="shared" si="23"/>
        <v>-0.17681963666666664</v>
      </c>
      <c r="X56" s="45">
        <f t="shared" si="23"/>
        <v>-0.17087226666666683</v>
      </c>
      <c r="Y56" s="45">
        <f t="shared" si="23"/>
        <v>-7.1456563333333278E-2</v>
      </c>
      <c r="Z56" s="45">
        <f t="shared" si="23"/>
        <v>-7.402250000000006E-2</v>
      </c>
      <c r="AA56" s="45">
        <f t="shared" si="23"/>
        <v>-0.18880493000000004</v>
      </c>
      <c r="AH56" s="7"/>
      <c r="AI56" s="7"/>
    </row>
    <row r="57" spans="1:50" x14ac:dyDescent="0.3">
      <c r="A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AH57" s="7"/>
      <c r="AI57" s="7"/>
    </row>
    <row r="58" spans="1:50" x14ac:dyDescent="0.3">
      <c r="A58" s="11"/>
      <c r="AH58" s="7"/>
      <c r="AI58" s="7"/>
    </row>
    <row r="59" spans="1:50" x14ac:dyDescent="0.3">
      <c r="A59" s="11"/>
    </row>
    <row r="60" spans="1:50" x14ac:dyDescent="0.3">
      <c r="A60" s="11"/>
    </row>
    <row r="61" spans="1:50" x14ac:dyDescent="0.3">
      <c r="A61" s="11"/>
    </row>
    <row r="62" spans="1:50" x14ac:dyDescent="0.3">
      <c r="A62" s="11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3">
      <c r="A63" s="11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3">
      <c r="A64" s="11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3">
      <c r="A65" s="11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3">
      <c r="A66" s="11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3">
      <c r="A67" s="11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3">
      <c r="A68" s="11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1:50" x14ac:dyDescent="0.3">
      <c r="A69" s="11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3">
      <c r="A70" s="11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3">
      <c r="A71" s="11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3">
      <c r="A72" s="11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3">
      <c r="A73" s="11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3">
      <c r="A74" s="11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3">
      <c r="A75" s="11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3">
      <c r="A76" s="11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0" x14ac:dyDescent="0.3">
      <c r="A77" s="11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0" x14ac:dyDescent="0.3">
      <c r="A78" s="11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1:50" x14ac:dyDescent="0.3">
      <c r="A79" s="11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3">
      <c r="A80" s="11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3">
      <c r="A81" s="11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3">
      <c r="A82" s="11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3">
      <c r="A83" s="11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3">
      <c r="A84" s="11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3">
      <c r="A85" s="11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3">
      <c r="A86" s="11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0" x14ac:dyDescent="0.3">
      <c r="A87" s="11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3">
      <c r="A88" s="11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3">
      <c r="A89" s="11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1:50" x14ac:dyDescent="0.3">
      <c r="A90" s="11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1:50" x14ac:dyDescent="0.3">
      <c r="A91" s="11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0" x14ac:dyDescent="0.3">
      <c r="A92" s="11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0" x14ac:dyDescent="0.3">
      <c r="A93" s="11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1:50" x14ac:dyDescent="0.3">
      <c r="A94" s="11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1:50" x14ac:dyDescent="0.3">
      <c r="A95" s="11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1:50" x14ac:dyDescent="0.3">
      <c r="A96" s="11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1:50" x14ac:dyDescent="0.3">
      <c r="A97" s="11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0" x14ac:dyDescent="0.3">
      <c r="A98" s="11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1:50" x14ac:dyDescent="0.3">
      <c r="A99" s="11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1:50" x14ac:dyDescent="0.3">
      <c r="A100" s="11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1:50" x14ac:dyDescent="0.3">
      <c r="A101" s="11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1:50" x14ac:dyDescent="0.3">
      <c r="A102" s="11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1:50" x14ac:dyDescent="0.3">
      <c r="A103" s="11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1:50" x14ac:dyDescent="0.3">
      <c r="A104" s="11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1:50" x14ac:dyDescent="0.3">
      <c r="A105" s="11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1:50" x14ac:dyDescent="0.3">
      <c r="A106" s="11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1:50" x14ac:dyDescent="0.3">
      <c r="A107" s="11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1:50" x14ac:dyDescent="0.3">
      <c r="A108" s="11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1:50" x14ac:dyDescent="0.3">
      <c r="A109" s="11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  <row r="110" spans="1:50" x14ac:dyDescent="0.3">
      <c r="A110" s="11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</row>
    <row r="111" spans="1:50" x14ac:dyDescent="0.3">
      <c r="A111" s="11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1:50" x14ac:dyDescent="0.3">
      <c r="A112" s="11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1:50" x14ac:dyDescent="0.3">
      <c r="A113" s="11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1:50" x14ac:dyDescent="0.3">
      <c r="A114" s="11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1:50" x14ac:dyDescent="0.3">
      <c r="A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1:50" x14ac:dyDescent="0.3">
      <c r="A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1:50" x14ac:dyDescent="0.3">
      <c r="A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1:50" x14ac:dyDescent="0.3">
      <c r="A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1:50" x14ac:dyDescent="0.3">
      <c r="A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1:50" x14ac:dyDescent="0.3">
      <c r="A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1:50" x14ac:dyDescent="0.3">
      <c r="A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1:50" x14ac:dyDescent="0.3">
      <c r="A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1:50" x14ac:dyDescent="0.3">
      <c r="A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1:50" x14ac:dyDescent="0.3">
      <c r="A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1:50" x14ac:dyDescent="0.3">
      <c r="A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1:50" x14ac:dyDescent="0.3">
      <c r="A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1:50" x14ac:dyDescent="0.3">
      <c r="A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1:50" x14ac:dyDescent="0.3">
      <c r="A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1:50" x14ac:dyDescent="0.3">
      <c r="A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1:50" x14ac:dyDescent="0.3">
      <c r="A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1:50" x14ac:dyDescent="0.3">
      <c r="A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1:50" x14ac:dyDescent="0.3">
      <c r="A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1:50" x14ac:dyDescent="0.3">
      <c r="A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1:50" x14ac:dyDescent="0.3">
      <c r="A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1:50" x14ac:dyDescent="0.3">
      <c r="A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1:50" x14ac:dyDescent="0.3">
      <c r="A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1:50" x14ac:dyDescent="0.3">
      <c r="A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1:50" x14ac:dyDescent="0.3">
      <c r="A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1:50" x14ac:dyDescent="0.3">
      <c r="A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1:50" x14ac:dyDescent="0.3">
      <c r="A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1:50" x14ac:dyDescent="0.3">
      <c r="A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1:50" x14ac:dyDescent="0.3">
      <c r="A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1:50" x14ac:dyDescent="0.3">
      <c r="A143" s="7"/>
      <c r="B143" s="38"/>
      <c r="C143" s="7"/>
      <c r="D143" s="7"/>
      <c r="E143" s="7"/>
      <c r="F143" s="7"/>
      <c r="G143" s="7"/>
      <c r="H143" s="8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0" x14ac:dyDescent="0.3">
      <c r="A144" s="7"/>
      <c r="B144" s="38"/>
      <c r="C144" s="7"/>
      <c r="D144" s="7"/>
      <c r="E144" s="7"/>
      <c r="F144" s="7"/>
      <c r="G144" s="7"/>
      <c r="H144" s="8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3">
      <c r="A145" s="7"/>
      <c r="B145" s="38"/>
      <c r="C145" s="7"/>
      <c r="D145" s="7"/>
      <c r="E145" s="7"/>
      <c r="F145" s="7"/>
      <c r="G145" s="7"/>
      <c r="H145" s="8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0" x14ac:dyDescent="0.3">
      <c r="A146" s="7"/>
      <c r="B146" s="38"/>
      <c r="C146" s="7"/>
      <c r="D146" s="7"/>
      <c r="E146" s="7"/>
      <c r="F146" s="7"/>
      <c r="G146" s="7"/>
      <c r="H146" s="8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1:50" x14ac:dyDescent="0.3">
      <c r="A147" s="7"/>
      <c r="B147" s="7"/>
      <c r="C147" s="7"/>
      <c r="D147" s="7"/>
      <c r="E147" s="7"/>
      <c r="F147" s="7"/>
      <c r="G147" s="7"/>
      <c r="H147" s="8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1:50" x14ac:dyDescent="0.3">
      <c r="A148" s="7"/>
      <c r="B148" s="7"/>
      <c r="C148" s="7"/>
      <c r="D148" s="7"/>
      <c r="E148" s="7"/>
      <c r="F148" s="7"/>
      <c r="G148" s="7"/>
      <c r="H148" s="8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1:50" x14ac:dyDescent="0.3">
      <c r="A149" s="7"/>
      <c r="B149" s="7"/>
      <c r="C149" s="7"/>
      <c r="D149" s="7"/>
      <c r="E149" s="7"/>
      <c r="F149" s="7"/>
      <c r="G149" s="7"/>
      <c r="H149" s="8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1:50" x14ac:dyDescent="0.3">
      <c r="A150" s="7"/>
      <c r="B150" s="7"/>
      <c r="C150" s="7"/>
      <c r="D150" s="7"/>
      <c r="E150" s="7"/>
      <c r="F150" s="7"/>
      <c r="G150" s="7"/>
      <c r="H150" s="8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1:50" x14ac:dyDescent="0.3">
      <c r="A151" s="7"/>
      <c r="B151" s="7"/>
      <c r="C151" s="7"/>
      <c r="D151" s="7"/>
      <c r="E151" s="7"/>
      <c r="F151" s="7"/>
      <c r="G151" s="7"/>
      <c r="H151" s="8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1:50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1:50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1:50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1:50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1:50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1:50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1:50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</sheetData>
  <mergeCells count="17">
    <mergeCell ref="S8:AG8"/>
    <mergeCell ref="S9:U10"/>
    <mergeCell ref="V9:X10"/>
    <mergeCell ref="Y9:AA10"/>
    <mergeCell ref="AB9:AD10"/>
    <mergeCell ref="AE9:AG10"/>
    <mergeCell ref="B2:D2"/>
    <mergeCell ref="G48:L48"/>
    <mergeCell ref="G47:L47"/>
    <mergeCell ref="B8:P8"/>
    <mergeCell ref="B43:C43"/>
    <mergeCell ref="G53:L53"/>
    <mergeCell ref="G52:L52"/>
    <mergeCell ref="G56:L56"/>
    <mergeCell ref="G55:L55"/>
    <mergeCell ref="G50:L50"/>
    <mergeCell ref="G51:L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0FF4-2B2D-482E-957B-B237B20B9460}">
  <dimension ref="A2:AN136"/>
  <sheetViews>
    <sheetView topLeftCell="H29" zoomScale="80" zoomScaleNormal="80" workbookViewId="0">
      <selection activeCell="Q48" sqref="Q48"/>
    </sheetView>
  </sheetViews>
  <sheetFormatPr defaultRowHeight="14.4" x14ac:dyDescent="0.3"/>
  <sheetData>
    <row r="2" spans="1:40" x14ac:dyDescent="0.3">
      <c r="B2" s="51" t="s">
        <v>6</v>
      </c>
      <c r="C2" s="52"/>
      <c r="D2" s="53"/>
    </row>
    <row r="3" spans="1:40" x14ac:dyDescent="0.3">
      <c r="B3" s="13"/>
      <c r="C3" s="13"/>
      <c r="D3" s="13"/>
      <c r="H3" t="s">
        <v>18</v>
      </c>
      <c r="J3">
        <v>0.38271997584279999</v>
      </c>
    </row>
    <row r="4" spans="1:40" x14ac:dyDescent="0.3">
      <c r="B4" s="19" t="s">
        <v>0</v>
      </c>
      <c r="C4" s="20" t="s">
        <v>1</v>
      </c>
      <c r="D4" s="20" t="s">
        <v>2</v>
      </c>
    </row>
    <row r="5" spans="1:40" x14ac:dyDescent="0.3">
      <c r="A5" s="49"/>
      <c r="B5" s="18">
        <v>10</v>
      </c>
      <c r="C5" s="18">
        <v>10</v>
      </c>
      <c r="D5" s="18">
        <v>10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17"/>
      <c r="AI5" s="17"/>
      <c r="AJ5" s="17"/>
      <c r="AK5" s="17"/>
      <c r="AL5" s="17"/>
      <c r="AM5" s="17"/>
      <c r="AN5" s="17"/>
    </row>
    <row r="6" spans="1:40" x14ac:dyDescent="0.3">
      <c r="B6" s="15"/>
      <c r="C6" s="15"/>
      <c r="D6" s="15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40" ht="15" thickBot="1" x14ac:dyDescent="0.35">
      <c r="A7" s="49"/>
      <c r="B7" s="21"/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40" ht="15.6" thickTop="1" thickBot="1" x14ac:dyDescent="0.35">
      <c r="A8" s="49"/>
      <c r="B8" s="54" t="s">
        <v>17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49"/>
      <c r="S8" s="58" t="s">
        <v>8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</row>
    <row r="9" spans="1:40" ht="15" thickTop="1" x14ac:dyDescent="0.3">
      <c r="A9" s="49"/>
      <c r="B9" s="22"/>
      <c r="C9" s="23">
        <v>1</v>
      </c>
      <c r="D9" s="24"/>
      <c r="E9" s="22"/>
      <c r="F9" s="23">
        <v>2</v>
      </c>
      <c r="G9" s="24"/>
      <c r="H9" s="25"/>
      <c r="I9" s="23">
        <v>3</v>
      </c>
      <c r="J9" s="24"/>
      <c r="K9" s="25"/>
      <c r="L9" s="23">
        <v>4</v>
      </c>
      <c r="M9" s="24"/>
      <c r="N9" s="25"/>
      <c r="O9" s="23">
        <v>5</v>
      </c>
      <c r="P9" s="24"/>
      <c r="Q9" s="49"/>
      <c r="S9" s="59">
        <v>1</v>
      </c>
      <c r="T9" s="59"/>
      <c r="U9" s="59"/>
      <c r="V9" s="59">
        <v>2</v>
      </c>
      <c r="W9" s="59"/>
      <c r="X9" s="59"/>
      <c r="Y9" s="59">
        <v>3</v>
      </c>
      <c r="Z9" s="59"/>
      <c r="AA9" s="59"/>
      <c r="AB9" s="59">
        <v>4</v>
      </c>
      <c r="AC9" s="59"/>
      <c r="AD9" s="59"/>
      <c r="AE9" s="59">
        <v>5</v>
      </c>
      <c r="AF9" s="59"/>
      <c r="AG9" s="59"/>
    </row>
    <row r="10" spans="1:40" x14ac:dyDescent="0.3">
      <c r="A10" s="49"/>
      <c r="B10" s="27" t="s">
        <v>0</v>
      </c>
      <c r="C10" s="28" t="s">
        <v>1</v>
      </c>
      <c r="D10" s="29" t="s">
        <v>2</v>
      </c>
      <c r="E10" s="30" t="s">
        <v>0</v>
      </c>
      <c r="F10" s="31" t="s">
        <v>1</v>
      </c>
      <c r="G10" s="32" t="s">
        <v>2</v>
      </c>
      <c r="H10" s="33" t="s">
        <v>0</v>
      </c>
      <c r="I10" s="28" t="s">
        <v>1</v>
      </c>
      <c r="J10" s="29" t="s">
        <v>2</v>
      </c>
      <c r="K10" s="34" t="s">
        <v>0</v>
      </c>
      <c r="L10" s="35" t="s">
        <v>1</v>
      </c>
      <c r="M10" s="36" t="s">
        <v>2</v>
      </c>
      <c r="N10" s="37" t="s">
        <v>0</v>
      </c>
      <c r="O10" s="28" t="s">
        <v>1</v>
      </c>
      <c r="P10" s="29" t="s">
        <v>2</v>
      </c>
      <c r="Q10" s="4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</row>
    <row r="11" spans="1:40" x14ac:dyDescent="0.3">
      <c r="A11" s="49"/>
      <c r="B11" s="18">
        <v>8.0911000000000008</v>
      </c>
      <c r="C11" s="18">
        <v>10.431763</v>
      </c>
      <c r="D11" s="18">
        <v>9.7998170000000009</v>
      </c>
      <c r="E11" s="18">
        <v>9.5558490000000003</v>
      </c>
      <c r="F11" s="18">
        <v>9.7584820000000008</v>
      </c>
      <c r="G11" s="18">
        <v>10.017846</v>
      </c>
      <c r="H11" s="18">
        <v>6.7143240000000004</v>
      </c>
      <c r="I11" s="18">
        <v>9.7102109999999993</v>
      </c>
      <c r="J11" s="18">
        <v>10.131264</v>
      </c>
      <c r="K11" s="18">
        <v>6.090414</v>
      </c>
      <c r="L11" s="18">
        <v>8.7440599999999993</v>
      </c>
      <c r="M11" s="18">
        <v>8.4681619999999995</v>
      </c>
      <c r="N11" s="18">
        <v>9.1322910000000004</v>
      </c>
      <c r="O11" s="18">
        <v>9.1293050000000004</v>
      </c>
      <c r="P11" s="18">
        <v>8.2246989999999993</v>
      </c>
      <c r="Q11" s="49"/>
      <c r="S11" s="41">
        <f>ABS(B11-M$47)</f>
        <v>2.8425766666668295E-2</v>
      </c>
      <c r="T11" s="41">
        <f t="shared" ref="T11:AG26" si="0">ABS(C11-N$47)</f>
        <v>2.0153366666667338E-2</v>
      </c>
      <c r="U11" s="41">
        <f t="shared" si="0"/>
        <v>5.4761300000002677E-2</v>
      </c>
      <c r="V11" s="41">
        <f t="shared" si="0"/>
        <v>8.2569099999998841E-2</v>
      </c>
      <c r="W11" s="41">
        <f t="shared" si="0"/>
        <v>4.5652833333335252E-2</v>
      </c>
      <c r="X11" s="41">
        <f t="shared" si="0"/>
        <v>0.12284503333333419</v>
      </c>
      <c r="Y11" s="41">
        <f t="shared" si="0"/>
        <v>9.550408333333138E-2</v>
      </c>
      <c r="Z11" s="41">
        <f t="shared" si="0"/>
        <v>0.38309718333333542</v>
      </c>
      <c r="AA11" s="41">
        <f t="shared" si="0"/>
        <v>5.6231666666661795E-3</v>
      </c>
      <c r="AB11" s="41">
        <f t="shared" si="0"/>
        <v>0.29422636666666779</v>
      </c>
      <c r="AC11" s="41">
        <f t="shared" si="0"/>
        <v>0.29982786666666428</v>
      </c>
      <c r="AD11" s="41">
        <f t="shared" si="0"/>
        <v>2.8384200000001414E-2</v>
      </c>
      <c r="AE11" s="41">
        <f t="shared" si="0"/>
        <v>0.30300576666666501</v>
      </c>
      <c r="AF11" s="41">
        <f t="shared" si="0"/>
        <v>1.8544133333332269E-2</v>
      </c>
      <c r="AG11" s="41">
        <f t="shared" si="0"/>
        <v>8.4237766666666047E-2</v>
      </c>
    </row>
    <row r="12" spans="1:40" x14ac:dyDescent="0.3">
      <c r="A12" s="49"/>
      <c r="B12" s="18">
        <v>8.0969320000000007</v>
      </c>
      <c r="C12" s="18">
        <v>10.381485</v>
      </c>
      <c r="D12" s="18">
        <v>9.8352710000000005</v>
      </c>
      <c r="E12" s="18">
        <v>9.5968839999999993</v>
      </c>
      <c r="F12" s="18">
        <v>9.7540399999999998</v>
      </c>
      <c r="G12" s="18">
        <v>10.060010999999999</v>
      </c>
      <c r="H12" s="18">
        <v>6.7732000000000001</v>
      </c>
      <c r="I12" s="18">
        <v>10.025373999999999</v>
      </c>
      <c r="J12" s="18">
        <v>10.001322999999999</v>
      </c>
      <c r="K12" s="18">
        <v>6.5492299999999997</v>
      </c>
      <c r="L12" s="18">
        <v>8.3785860000000003</v>
      </c>
      <c r="M12" s="18">
        <v>8.6089409999999997</v>
      </c>
      <c r="N12" s="18">
        <v>9.2272470000000002</v>
      </c>
      <c r="O12" s="18">
        <v>9.0345049999999993</v>
      </c>
      <c r="P12" s="18">
        <v>8.5859199999999998</v>
      </c>
      <c r="Q12" s="49"/>
      <c r="S12" s="41">
        <f t="shared" ref="S12:AG40" si="1">ABS(B12-M$47)</f>
        <v>3.4257766666668132E-2</v>
      </c>
      <c r="T12" s="41">
        <f t="shared" si="0"/>
        <v>7.0431366666667827E-2</v>
      </c>
      <c r="U12" s="41">
        <f t="shared" si="0"/>
        <v>1.9307300000003025E-2</v>
      </c>
      <c r="V12" s="41">
        <f t="shared" si="0"/>
        <v>4.1534099999999796E-2</v>
      </c>
      <c r="W12" s="41">
        <f t="shared" si="0"/>
        <v>4.1210833333334307E-2</v>
      </c>
      <c r="X12" s="41">
        <f t="shared" si="0"/>
        <v>8.0680033333335288E-2</v>
      </c>
      <c r="Y12" s="41">
        <f t="shared" si="0"/>
        <v>3.6628083333331674E-2</v>
      </c>
      <c r="Z12" s="41">
        <f t="shared" si="0"/>
        <v>6.7934183333335341E-2</v>
      </c>
      <c r="AA12" s="41">
        <f t="shared" si="0"/>
        <v>0.13556416666666671</v>
      </c>
      <c r="AB12" s="41">
        <f t="shared" si="0"/>
        <v>0.16458963333333188</v>
      </c>
      <c r="AC12" s="41">
        <f t="shared" si="0"/>
        <v>6.5646133333334689E-2</v>
      </c>
      <c r="AD12" s="41">
        <f t="shared" si="0"/>
        <v>0.1123947999999988</v>
      </c>
      <c r="AE12" s="41">
        <f t="shared" si="0"/>
        <v>0.39796176666666483</v>
      </c>
      <c r="AF12" s="41">
        <f t="shared" si="0"/>
        <v>0.11334413333333337</v>
      </c>
      <c r="AG12" s="41">
        <f t="shared" si="0"/>
        <v>0.44545876666666651</v>
      </c>
    </row>
    <row r="13" spans="1:40" x14ac:dyDescent="0.3">
      <c r="A13" s="49"/>
      <c r="B13" s="18">
        <v>8.1121999999999996</v>
      </c>
      <c r="C13" s="18">
        <v>10.439076</v>
      </c>
      <c r="D13" s="18">
        <v>9.9130680000000009</v>
      </c>
      <c r="E13" s="18">
        <v>9.6427589999999999</v>
      </c>
      <c r="F13" s="18">
        <v>9.5688329999999997</v>
      </c>
      <c r="G13" s="18">
        <v>10.125462000000001</v>
      </c>
      <c r="H13" s="18">
        <v>7.1200900000000003</v>
      </c>
      <c r="I13" s="18">
        <v>10.118188999999999</v>
      </c>
      <c r="J13" s="18">
        <v>10.344592</v>
      </c>
      <c r="K13" s="18">
        <v>6.3435740000000003</v>
      </c>
      <c r="L13" s="18">
        <v>8.3233669999999993</v>
      </c>
      <c r="M13" s="18">
        <v>8.9478120000000008</v>
      </c>
      <c r="N13" s="18">
        <v>8.8297650000000001</v>
      </c>
      <c r="O13" s="18">
        <v>9.0465180000000007</v>
      </c>
      <c r="P13" s="18">
        <v>8.2714639999999999</v>
      </c>
      <c r="Q13" s="49"/>
      <c r="S13" s="41">
        <f t="shared" si="1"/>
        <v>4.9525766666667081E-2</v>
      </c>
      <c r="T13" s="41">
        <f t="shared" si="0"/>
        <v>1.2840366666667435E-2</v>
      </c>
      <c r="U13" s="41">
        <f t="shared" si="0"/>
        <v>5.8489699999997313E-2</v>
      </c>
      <c r="V13" s="41">
        <f t="shared" si="0"/>
        <v>4.340900000000758E-3</v>
      </c>
      <c r="W13" s="41">
        <f t="shared" si="0"/>
        <v>0.14399616666666581</v>
      </c>
      <c r="X13" s="41">
        <f t="shared" si="0"/>
        <v>1.522903333333403E-2</v>
      </c>
      <c r="Y13" s="41">
        <f t="shared" si="0"/>
        <v>0.31026191666666847</v>
      </c>
      <c r="Z13" s="41">
        <f t="shared" si="0"/>
        <v>2.4880816666664529E-2</v>
      </c>
      <c r="AA13" s="41">
        <f t="shared" si="0"/>
        <v>0.20770483333333445</v>
      </c>
      <c r="AB13" s="41">
        <f t="shared" si="0"/>
        <v>4.106636666666752E-2</v>
      </c>
      <c r="AC13" s="41">
        <f t="shared" si="0"/>
        <v>0.12086513333333571</v>
      </c>
      <c r="AD13" s="41">
        <f t="shared" si="0"/>
        <v>0.45126579999999983</v>
      </c>
      <c r="AE13" s="41">
        <f t="shared" si="0"/>
        <v>4.7976666666471601E-4</v>
      </c>
      <c r="AF13" s="41">
        <f t="shared" si="0"/>
        <v>0.10133113333333199</v>
      </c>
      <c r="AG13" s="41">
        <f t="shared" si="0"/>
        <v>0.13100276666666666</v>
      </c>
    </row>
    <row r="14" spans="1:40" x14ac:dyDescent="0.3">
      <c r="A14" s="49"/>
      <c r="B14" s="18">
        <v>7.9649729999999996</v>
      </c>
      <c r="C14" s="18">
        <v>10.523778999999999</v>
      </c>
      <c r="D14" s="18">
        <v>9.7689789999999999</v>
      </c>
      <c r="E14" s="18">
        <v>9.6336060000000003</v>
      </c>
      <c r="F14" s="18">
        <v>9.8150019999999998</v>
      </c>
      <c r="G14" s="18">
        <v>10.045978</v>
      </c>
      <c r="H14" s="18">
        <v>7.1256940000000002</v>
      </c>
      <c r="I14" s="18">
        <v>10.194426999999999</v>
      </c>
      <c r="J14" s="18">
        <v>10.237541999999999</v>
      </c>
      <c r="K14" s="18">
        <v>6.5193589999999997</v>
      </c>
      <c r="L14" s="18">
        <v>8.2487019999999998</v>
      </c>
      <c r="M14" s="18">
        <v>8.5747210000000003</v>
      </c>
      <c r="N14" s="18">
        <v>8.6886150000000004</v>
      </c>
      <c r="O14" s="18">
        <v>8.9913589999999992</v>
      </c>
      <c r="P14" s="18">
        <v>8.4948029999999992</v>
      </c>
      <c r="Q14" s="49"/>
      <c r="S14" s="41">
        <f t="shared" si="1"/>
        <v>9.7701233333332915E-2</v>
      </c>
      <c r="T14" s="41">
        <f t="shared" si="0"/>
        <v>7.1862633333331871E-2</v>
      </c>
      <c r="U14" s="41">
        <f t="shared" si="0"/>
        <v>8.5599300000003709E-2</v>
      </c>
      <c r="V14" s="41">
        <f t="shared" si="0"/>
        <v>4.8120999999987646E-3</v>
      </c>
      <c r="W14" s="41">
        <f t="shared" si="0"/>
        <v>0.10217283333333427</v>
      </c>
      <c r="X14" s="41">
        <f t="shared" si="0"/>
        <v>9.4713033333334806E-2</v>
      </c>
      <c r="Y14" s="41">
        <f t="shared" si="0"/>
        <v>0.31586591666666841</v>
      </c>
      <c r="Z14" s="41">
        <f t="shared" si="0"/>
        <v>0.10111881666666456</v>
      </c>
      <c r="AA14" s="41">
        <f t="shared" si="0"/>
        <v>0.10065483333333347</v>
      </c>
      <c r="AB14" s="41">
        <f t="shared" si="0"/>
        <v>0.13471863333333189</v>
      </c>
      <c r="AC14" s="41">
        <f t="shared" si="0"/>
        <v>0.19553013333333524</v>
      </c>
      <c r="AD14" s="41">
        <f t="shared" si="0"/>
        <v>7.8174799999999323E-2</v>
      </c>
      <c r="AE14" s="41">
        <f t="shared" si="0"/>
        <v>0.14067023333333495</v>
      </c>
      <c r="AF14" s="41">
        <f t="shared" si="0"/>
        <v>0.1564901333333335</v>
      </c>
      <c r="AG14" s="41">
        <f t="shared" si="0"/>
        <v>0.35434176666666595</v>
      </c>
    </row>
    <row r="15" spans="1:40" x14ac:dyDescent="0.3">
      <c r="A15" s="49"/>
      <c r="B15" s="18">
        <v>7.9885469999999996</v>
      </c>
      <c r="C15" s="18">
        <v>10.331422999999999</v>
      </c>
      <c r="D15" s="18">
        <v>9.7291439999999998</v>
      </c>
      <c r="E15" s="18">
        <v>9.7306290000000004</v>
      </c>
      <c r="F15" s="18">
        <v>9.5914970000000004</v>
      </c>
      <c r="G15" s="18">
        <v>10.370937</v>
      </c>
      <c r="H15" s="18">
        <v>6.9847279999999996</v>
      </c>
      <c r="I15" s="18">
        <v>10.312245000000001</v>
      </c>
      <c r="J15" s="18">
        <v>10.245293999999999</v>
      </c>
      <c r="K15" s="18">
        <v>6.5197799999999999</v>
      </c>
      <c r="L15" s="18">
        <v>8.3046089999999992</v>
      </c>
      <c r="M15" s="18">
        <v>8.6463660000000004</v>
      </c>
      <c r="N15" s="18">
        <v>8.8792240000000007</v>
      </c>
      <c r="O15" s="18">
        <v>9.2043809999999997</v>
      </c>
      <c r="P15" s="18">
        <v>7.9707619999999997</v>
      </c>
      <c r="Q15" s="49"/>
      <c r="S15" s="41">
        <f t="shared" si="1"/>
        <v>7.4127233333332931E-2</v>
      </c>
      <c r="T15" s="41">
        <f t="shared" si="0"/>
        <v>0.12049336666666832</v>
      </c>
      <c r="U15" s="41">
        <f t="shared" si="0"/>
        <v>0.12543430000000377</v>
      </c>
      <c r="V15" s="41">
        <f t="shared" si="0"/>
        <v>9.2210900000001317E-2</v>
      </c>
      <c r="W15" s="41">
        <f t="shared" si="0"/>
        <v>0.12133216666666513</v>
      </c>
      <c r="X15" s="41">
        <f t="shared" si="0"/>
        <v>0.23024596666666497</v>
      </c>
      <c r="Y15" s="41">
        <f t="shared" si="0"/>
        <v>0.17489991666666782</v>
      </c>
      <c r="Z15" s="41">
        <f t="shared" si="0"/>
        <v>0.21893681666666609</v>
      </c>
      <c r="AA15" s="41">
        <f t="shared" si="0"/>
        <v>0.10840683333333345</v>
      </c>
      <c r="AB15" s="41">
        <f t="shared" si="0"/>
        <v>0.13513963333333212</v>
      </c>
      <c r="AC15" s="41">
        <f t="shared" si="0"/>
        <v>0.13962313333333576</v>
      </c>
      <c r="AD15" s="41">
        <f t="shared" si="0"/>
        <v>0.1498197999999995</v>
      </c>
      <c r="AE15" s="41">
        <f t="shared" si="0"/>
        <v>4.9938766666665302E-2</v>
      </c>
      <c r="AF15" s="41">
        <f t="shared" si="0"/>
        <v>5.6531866666666986E-2</v>
      </c>
      <c r="AG15" s="41">
        <f t="shared" si="0"/>
        <v>0.16969923333333359</v>
      </c>
    </row>
    <row r="16" spans="1:40" x14ac:dyDescent="0.3">
      <c r="A16" s="49"/>
      <c r="B16" s="18">
        <v>8.0613709999999994</v>
      </c>
      <c r="C16" s="18">
        <v>10.503069</v>
      </c>
      <c r="D16" s="18">
        <v>9.84145</v>
      </c>
      <c r="E16" s="18">
        <v>9.5243789999999997</v>
      </c>
      <c r="F16" s="18">
        <v>9.7656519999999993</v>
      </c>
      <c r="G16" s="18">
        <v>10.032847</v>
      </c>
      <c r="H16" s="18">
        <v>6.7348990000000004</v>
      </c>
      <c r="I16" s="18">
        <v>10.069637999999999</v>
      </c>
      <c r="J16" s="18">
        <v>10.066535</v>
      </c>
      <c r="K16" s="18">
        <v>6.4023370000000002</v>
      </c>
      <c r="L16" s="18">
        <v>8.4426070000000006</v>
      </c>
      <c r="M16" s="18">
        <v>8.4940180000000005</v>
      </c>
      <c r="N16" s="18">
        <v>9.0190359999999998</v>
      </c>
      <c r="O16" s="18">
        <v>9.2048079999999999</v>
      </c>
      <c r="P16" s="18">
        <v>8.1325470000000006</v>
      </c>
      <c r="Q16" s="49"/>
      <c r="S16" s="41">
        <f t="shared" si="1"/>
        <v>1.3032333333331536E-3</v>
      </c>
      <c r="T16" s="41">
        <f t="shared" si="0"/>
        <v>5.1152633333332531E-2</v>
      </c>
      <c r="U16" s="41">
        <f t="shared" si="0"/>
        <v>1.3128300000003534E-2</v>
      </c>
      <c r="V16" s="41">
        <f t="shared" si="0"/>
        <v>0.11403909999999939</v>
      </c>
      <c r="W16" s="41">
        <f t="shared" si="0"/>
        <v>5.2822833333333818E-2</v>
      </c>
      <c r="X16" s="41">
        <f t="shared" si="0"/>
        <v>0.10784403333333437</v>
      </c>
      <c r="Y16" s="41">
        <f t="shared" si="0"/>
        <v>7.492908333333137E-2</v>
      </c>
      <c r="Z16" s="41">
        <f t="shared" si="0"/>
        <v>2.367018333333526E-2</v>
      </c>
      <c r="AA16" s="41">
        <f t="shared" si="0"/>
        <v>7.0352166666665994E-2</v>
      </c>
      <c r="AB16" s="41">
        <f t="shared" si="0"/>
        <v>1.7696633333332379E-2</v>
      </c>
      <c r="AC16" s="41">
        <f t="shared" si="0"/>
        <v>1.6251333333343609E-3</v>
      </c>
      <c r="AD16" s="41">
        <f t="shared" si="0"/>
        <v>2.5282000000004246E-3</v>
      </c>
      <c r="AE16" s="41">
        <f t="shared" si="0"/>
        <v>0.18975076666666446</v>
      </c>
      <c r="AF16" s="41">
        <f t="shared" si="0"/>
        <v>5.6958866666667163E-2</v>
      </c>
      <c r="AG16" s="41">
        <f t="shared" si="0"/>
        <v>7.914233333332632E-3</v>
      </c>
    </row>
    <row r="17" spans="1:33" x14ac:dyDescent="0.3">
      <c r="A17" s="49"/>
      <c r="B17" s="18">
        <v>8.052244</v>
      </c>
      <c r="C17" s="18">
        <v>10.354379</v>
      </c>
      <c r="D17" s="18">
        <v>9.8011470000000003</v>
      </c>
      <c r="E17" s="18">
        <v>9.6637380000000004</v>
      </c>
      <c r="F17" s="18">
        <v>9.7676759999999998</v>
      </c>
      <c r="G17" s="18">
        <v>10.2942</v>
      </c>
      <c r="H17" s="18">
        <v>6.8896959999999998</v>
      </c>
      <c r="I17" s="18">
        <v>10.071376000000001</v>
      </c>
      <c r="J17" s="18">
        <v>10.128356</v>
      </c>
      <c r="K17" s="18">
        <v>6.3474820000000003</v>
      </c>
      <c r="L17" s="18">
        <v>8.3564070000000008</v>
      </c>
      <c r="M17" s="18">
        <v>8.4972089999999998</v>
      </c>
      <c r="N17" s="18">
        <v>8.9258740000000003</v>
      </c>
      <c r="O17" s="18">
        <v>9.0789150000000003</v>
      </c>
      <c r="P17" s="18">
        <v>8.1377959999999998</v>
      </c>
      <c r="Q17" s="49"/>
      <c r="S17" s="41">
        <f t="shared" si="1"/>
        <v>1.0430233333332595E-2</v>
      </c>
      <c r="T17" s="41">
        <f t="shared" si="0"/>
        <v>9.753736666666768E-2</v>
      </c>
      <c r="U17" s="41">
        <f t="shared" si="0"/>
        <v>5.343130000000329E-2</v>
      </c>
      <c r="V17" s="41">
        <f t="shared" si="0"/>
        <v>2.5319900000001283E-2</v>
      </c>
      <c r="W17" s="41">
        <f t="shared" si="0"/>
        <v>5.4846833333334288E-2</v>
      </c>
      <c r="X17" s="41">
        <f t="shared" si="0"/>
        <v>0.15350896666666536</v>
      </c>
      <c r="Y17" s="41">
        <f t="shared" si="0"/>
        <v>7.9867916666668037E-2</v>
      </c>
      <c r="Z17" s="41">
        <f t="shared" si="0"/>
        <v>2.193218333333391E-2</v>
      </c>
      <c r="AA17" s="41">
        <f t="shared" si="0"/>
        <v>8.5311666666658681E-3</v>
      </c>
      <c r="AB17" s="41">
        <f t="shared" si="0"/>
        <v>3.7158366666667497E-2</v>
      </c>
      <c r="AC17" s="41">
        <f t="shared" si="0"/>
        <v>8.7825133333334193E-2</v>
      </c>
      <c r="AD17" s="41">
        <f t="shared" si="0"/>
        <v>6.627999999988532E-4</v>
      </c>
      <c r="AE17" s="41">
        <f t="shared" si="0"/>
        <v>9.6588766666664938E-2</v>
      </c>
      <c r="AF17" s="41">
        <f t="shared" si="0"/>
        <v>6.8934133333332426E-2</v>
      </c>
      <c r="AG17" s="41">
        <f t="shared" si="0"/>
        <v>2.665233333333461E-3</v>
      </c>
    </row>
    <row r="18" spans="1:33" x14ac:dyDescent="0.3">
      <c r="A18" s="49"/>
      <c r="B18" s="18">
        <v>8.3087590000000002</v>
      </c>
      <c r="C18" s="18">
        <v>10.53191</v>
      </c>
      <c r="D18" s="18">
        <v>10.014657</v>
      </c>
      <c r="E18" s="18">
        <v>9.6200670000000006</v>
      </c>
      <c r="F18" s="18">
        <v>9.9065799999999999</v>
      </c>
      <c r="G18" s="18">
        <v>10.016021</v>
      </c>
      <c r="H18" s="18">
        <v>6.7425680000000003</v>
      </c>
      <c r="I18" s="18">
        <v>10.088620000000001</v>
      </c>
      <c r="J18" s="18">
        <v>10.079516999999999</v>
      </c>
      <c r="K18" s="18">
        <v>6.4692550000000004</v>
      </c>
      <c r="L18" s="18">
        <v>8.5237200000000009</v>
      </c>
      <c r="M18" s="18">
        <v>8.3630659999999999</v>
      </c>
      <c r="N18" s="18">
        <v>8.7744520000000001</v>
      </c>
      <c r="O18" s="18">
        <v>9.1429130000000001</v>
      </c>
      <c r="P18" s="18">
        <v>8.0856110000000001</v>
      </c>
      <c r="Q18" s="49"/>
      <c r="S18" s="41">
        <f t="shared" si="1"/>
        <v>0.24608476666666768</v>
      </c>
      <c r="T18" s="41">
        <f t="shared" si="0"/>
        <v>7.9993633333332426E-2</v>
      </c>
      <c r="U18" s="41">
        <f t="shared" si="0"/>
        <v>0.16007869999999613</v>
      </c>
      <c r="V18" s="41">
        <f t="shared" si="0"/>
        <v>1.835109999999851E-2</v>
      </c>
      <c r="W18" s="41">
        <f t="shared" si="0"/>
        <v>0.19375083333333443</v>
      </c>
      <c r="X18" s="41">
        <f t="shared" si="0"/>
        <v>0.12467003333333437</v>
      </c>
      <c r="Y18" s="41">
        <f t="shared" si="0"/>
        <v>6.7260083333331444E-2</v>
      </c>
      <c r="Z18" s="41">
        <f t="shared" si="0"/>
        <v>4.688183333334095E-3</v>
      </c>
      <c r="AA18" s="41">
        <f t="shared" si="0"/>
        <v>5.7370166666666833E-2</v>
      </c>
      <c r="AB18" s="41">
        <f t="shared" si="0"/>
        <v>8.4614633333332634E-2</v>
      </c>
      <c r="AC18" s="41">
        <f t="shared" si="0"/>
        <v>7.9487866666665852E-2</v>
      </c>
      <c r="AD18" s="41">
        <f t="shared" si="0"/>
        <v>0.13348020000000105</v>
      </c>
      <c r="AE18" s="41">
        <f t="shared" si="0"/>
        <v>5.483323333333523E-2</v>
      </c>
      <c r="AF18" s="41">
        <f t="shared" si="0"/>
        <v>4.9361333333326485E-3</v>
      </c>
      <c r="AG18" s="41">
        <f t="shared" si="0"/>
        <v>5.4850233333333165E-2</v>
      </c>
    </row>
    <row r="19" spans="1:33" x14ac:dyDescent="0.3">
      <c r="A19" s="49"/>
      <c r="B19" s="18">
        <v>8.03674</v>
      </c>
      <c r="C19" s="18">
        <v>10.345183</v>
      </c>
      <c r="D19" s="18">
        <v>9.9011420000000001</v>
      </c>
      <c r="E19" s="18">
        <v>9.8037720000000004</v>
      </c>
      <c r="F19" s="18">
        <v>9.6857050000000005</v>
      </c>
      <c r="G19" s="18">
        <v>10.283321000000001</v>
      </c>
      <c r="H19" s="18">
        <v>6.8515329999999999</v>
      </c>
      <c r="I19" s="18">
        <v>10.060371</v>
      </c>
      <c r="J19" s="18">
        <v>10.130458000000001</v>
      </c>
      <c r="K19" s="18">
        <v>6.6044660000000004</v>
      </c>
      <c r="L19" s="18">
        <v>8.4743980000000008</v>
      </c>
      <c r="M19" s="18">
        <v>8.4971049999999995</v>
      </c>
      <c r="N19" s="18">
        <v>8.8557439999999996</v>
      </c>
      <c r="O19" s="18">
        <v>9.1439620000000001</v>
      </c>
      <c r="P19" s="18">
        <v>8.0798950000000005</v>
      </c>
      <c r="Q19" s="49"/>
      <c r="S19" s="41">
        <f t="shared" si="1"/>
        <v>2.5934233333332557E-2</v>
      </c>
      <c r="T19" s="41">
        <f t="shared" si="0"/>
        <v>0.106733366666667</v>
      </c>
      <c r="U19" s="41">
        <f t="shared" si="0"/>
        <v>4.6563699999996544E-2</v>
      </c>
      <c r="V19" s="41">
        <f t="shared" si="0"/>
        <v>0.16535390000000127</v>
      </c>
      <c r="W19" s="41">
        <f t="shared" si="0"/>
        <v>2.7124166666665062E-2</v>
      </c>
      <c r="X19" s="41">
        <f t="shared" si="0"/>
        <v>0.14262996666666616</v>
      </c>
      <c r="Y19" s="41">
        <f t="shared" si="0"/>
        <v>4.170491666666809E-2</v>
      </c>
      <c r="Z19" s="41">
        <f t="shared" si="0"/>
        <v>3.293718333333473E-2</v>
      </c>
      <c r="AA19" s="41">
        <f t="shared" si="0"/>
        <v>6.4291666666651537E-3</v>
      </c>
      <c r="AB19" s="41">
        <f t="shared" si="0"/>
        <v>0.2198256333333326</v>
      </c>
      <c r="AC19" s="41">
        <f t="shared" si="0"/>
        <v>3.0165866666665764E-2</v>
      </c>
      <c r="AD19" s="41">
        <f t="shared" si="0"/>
        <v>5.5879999999852714E-4</v>
      </c>
      <c r="AE19" s="41">
        <f t="shared" si="0"/>
        <v>2.6458766666664246E-2</v>
      </c>
      <c r="AF19" s="41">
        <f t="shared" si="0"/>
        <v>3.8871333333325708E-3</v>
      </c>
      <c r="AG19" s="41">
        <f t="shared" si="0"/>
        <v>6.0566233333332775E-2</v>
      </c>
    </row>
    <row r="20" spans="1:33" x14ac:dyDescent="0.3">
      <c r="A20" s="49"/>
      <c r="B20" s="18">
        <v>8.2699809999999996</v>
      </c>
      <c r="C20" s="18">
        <v>10.571584</v>
      </c>
      <c r="D20" s="18">
        <v>9.9542680000000008</v>
      </c>
      <c r="E20" s="18">
        <v>9.6211090000000006</v>
      </c>
      <c r="F20" s="18">
        <v>9.8403349999999996</v>
      </c>
      <c r="G20" s="18">
        <v>9.9865370000000002</v>
      </c>
      <c r="H20" s="18">
        <v>6.7095500000000001</v>
      </c>
      <c r="I20" s="18">
        <v>9.9985040000000005</v>
      </c>
      <c r="J20" s="18">
        <v>10.123498</v>
      </c>
      <c r="K20" s="18">
        <v>6.4056420000000003</v>
      </c>
      <c r="L20" s="18">
        <v>8.5282579999999992</v>
      </c>
      <c r="M20" s="18">
        <v>8.4063599999999994</v>
      </c>
      <c r="N20" s="18">
        <v>8.7819369999999992</v>
      </c>
      <c r="O20" s="18">
        <v>9.1461360000000003</v>
      </c>
      <c r="P20" s="18">
        <v>8.0956329999999994</v>
      </c>
      <c r="Q20" s="49"/>
      <c r="S20" s="41">
        <f t="shared" si="1"/>
        <v>0.20730676666666703</v>
      </c>
      <c r="T20" s="41">
        <f t="shared" si="0"/>
        <v>0.11966763333333219</v>
      </c>
      <c r="U20" s="41">
        <f t="shared" si="0"/>
        <v>9.9689699999997217E-2</v>
      </c>
      <c r="V20" s="41">
        <f t="shared" si="0"/>
        <v>1.7309099999998523E-2</v>
      </c>
      <c r="W20" s="41">
        <f t="shared" si="0"/>
        <v>0.1275058333333341</v>
      </c>
      <c r="X20" s="41">
        <f t="shared" si="0"/>
        <v>0.15415403333333444</v>
      </c>
      <c r="Y20" s="41">
        <f t="shared" si="0"/>
        <v>0.10027808333333166</v>
      </c>
      <c r="Z20" s="41">
        <f t="shared" si="0"/>
        <v>9.480418333333418E-2</v>
      </c>
      <c r="AA20" s="41">
        <f t="shared" si="0"/>
        <v>1.3389166666666341E-2</v>
      </c>
      <c r="AB20" s="41">
        <f t="shared" si="0"/>
        <v>2.1001633333332492E-2</v>
      </c>
      <c r="AC20" s="41">
        <f t="shared" si="0"/>
        <v>8.4025866666664228E-2</v>
      </c>
      <c r="AD20" s="41">
        <f t="shared" si="0"/>
        <v>9.0186200000001548E-2</v>
      </c>
      <c r="AE20" s="41">
        <f t="shared" si="0"/>
        <v>4.7348233333336154E-2</v>
      </c>
      <c r="AF20" s="41">
        <f t="shared" si="0"/>
        <v>1.7131333333324505E-3</v>
      </c>
      <c r="AG20" s="41">
        <f t="shared" si="0"/>
        <v>4.4828233333333856E-2</v>
      </c>
    </row>
    <row r="21" spans="1:33" x14ac:dyDescent="0.3">
      <c r="A21" s="49"/>
      <c r="B21" s="18">
        <v>7.9059210000000002</v>
      </c>
      <c r="C21" s="18">
        <v>10.371683000000001</v>
      </c>
      <c r="D21" s="18">
        <v>9.7838580000000004</v>
      </c>
      <c r="E21" s="18">
        <v>9.7653020000000001</v>
      </c>
      <c r="F21" s="18">
        <v>9.5996229999999994</v>
      </c>
      <c r="G21" s="18">
        <v>10.241585000000001</v>
      </c>
      <c r="H21" s="18">
        <v>6.982863</v>
      </c>
      <c r="I21" s="18">
        <v>10.241505999999999</v>
      </c>
      <c r="J21" s="18">
        <v>10.195892000000001</v>
      </c>
      <c r="K21" s="18">
        <v>6.540718</v>
      </c>
      <c r="L21" s="18">
        <v>8.4640140000000006</v>
      </c>
      <c r="M21" s="18">
        <v>8.4803280000000001</v>
      </c>
      <c r="N21" s="18">
        <v>8.7373560000000001</v>
      </c>
      <c r="O21" s="18">
        <v>9.2830689999999993</v>
      </c>
      <c r="P21" s="18">
        <v>8.0088749999999997</v>
      </c>
      <c r="Q21" s="49"/>
      <c r="S21" s="41">
        <f t="shared" si="1"/>
        <v>0.15675323333333235</v>
      </c>
      <c r="T21" s="41">
        <f t="shared" si="0"/>
        <v>8.0233366666666583E-2</v>
      </c>
      <c r="U21" s="41">
        <f t="shared" si="0"/>
        <v>7.0720300000003178E-2</v>
      </c>
      <c r="V21" s="41">
        <f t="shared" si="0"/>
        <v>0.12688390000000105</v>
      </c>
      <c r="W21" s="41">
        <f t="shared" si="0"/>
        <v>0.11320616666666616</v>
      </c>
      <c r="X21" s="41">
        <f t="shared" si="0"/>
        <v>0.10089396666666595</v>
      </c>
      <c r="Y21" s="41">
        <f t="shared" si="0"/>
        <v>0.17303491666666826</v>
      </c>
      <c r="Z21" s="41">
        <f t="shared" si="0"/>
        <v>0.14819781666666465</v>
      </c>
      <c r="AA21" s="41">
        <f t="shared" si="0"/>
        <v>5.9004833333334616E-2</v>
      </c>
      <c r="AB21" s="41">
        <f t="shared" si="0"/>
        <v>0.15607763333333224</v>
      </c>
      <c r="AC21" s="41">
        <f t="shared" si="0"/>
        <v>1.9781866666665593E-2</v>
      </c>
      <c r="AD21" s="41">
        <f t="shared" si="0"/>
        <v>1.6218200000000849E-2</v>
      </c>
      <c r="AE21" s="41">
        <f t="shared" si="0"/>
        <v>9.1929233333335247E-2</v>
      </c>
      <c r="AF21" s="41">
        <f t="shared" si="0"/>
        <v>0.13521986666666663</v>
      </c>
      <c r="AG21" s="41">
        <f t="shared" si="0"/>
        <v>0.13158623333333352</v>
      </c>
    </row>
    <row r="22" spans="1:33" x14ac:dyDescent="0.3">
      <c r="A22" s="49"/>
      <c r="B22" s="18">
        <v>8.1830890000000007</v>
      </c>
      <c r="C22" s="18">
        <v>10.472</v>
      </c>
      <c r="D22" s="18">
        <v>9.8860010000000003</v>
      </c>
      <c r="E22" s="18">
        <v>9.5257120000000004</v>
      </c>
      <c r="F22" s="18">
        <v>9.6950219999999998</v>
      </c>
      <c r="G22" s="18">
        <v>10.045973</v>
      </c>
      <c r="H22" s="18">
        <v>6.8232980000000003</v>
      </c>
      <c r="I22" s="18">
        <v>10.034288</v>
      </c>
      <c r="J22" s="18">
        <v>10.140159000000001</v>
      </c>
      <c r="K22" s="18">
        <v>6.3246529999999996</v>
      </c>
      <c r="L22" s="18">
        <v>8.4842879999999994</v>
      </c>
      <c r="M22" s="18">
        <v>8.4422879999999996</v>
      </c>
      <c r="N22" s="18">
        <v>8.7800060000000002</v>
      </c>
      <c r="O22" s="18">
        <v>9.2232079999999996</v>
      </c>
      <c r="P22" s="18">
        <v>8.0463830000000005</v>
      </c>
      <c r="Q22" s="49"/>
      <c r="S22" s="41">
        <f t="shared" si="1"/>
        <v>0.12041476666666817</v>
      </c>
      <c r="T22" s="41">
        <f t="shared" si="0"/>
        <v>2.0083633333332074E-2</v>
      </c>
      <c r="U22" s="41">
        <f t="shared" si="0"/>
        <v>3.1422699999996695E-2</v>
      </c>
      <c r="V22" s="41">
        <f t="shared" si="0"/>
        <v>0.1127060999999987</v>
      </c>
      <c r="W22" s="41">
        <f t="shared" si="0"/>
        <v>1.7807166666665708E-2</v>
      </c>
      <c r="X22" s="41">
        <f t="shared" si="0"/>
        <v>9.4718033333334617E-2</v>
      </c>
      <c r="Y22" s="41">
        <f t="shared" si="0"/>
        <v>1.3469916666668524E-2</v>
      </c>
      <c r="Z22" s="41">
        <f t="shared" si="0"/>
        <v>5.9020183333334586E-2</v>
      </c>
      <c r="AA22" s="41">
        <f t="shared" si="0"/>
        <v>3.2718333333345839E-3</v>
      </c>
      <c r="AB22" s="41">
        <f t="shared" si="0"/>
        <v>5.9987366666668152E-2</v>
      </c>
      <c r="AC22" s="41">
        <f t="shared" si="0"/>
        <v>4.0055866666664386E-2</v>
      </c>
      <c r="AD22" s="41">
        <f t="shared" si="0"/>
        <v>5.4258200000001366E-2</v>
      </c>
      <c r="AE22" s="41">
        <f t="shared" si="0"/>
        <v>4.9279233333335171E-2</v>
      </c>
      <c r="AF22" s="41">
        <f t="shared" si="0"/>
        <v>7.5358866666666913E-2</v>
      </c>
      <c r="AG22" s="41">
        <f t="shared" si="0"/>
        <v>9.4078233333332761E-2</v>
      </c>
    </row>
    <row r="23" spans="1:33" x14ac:dyDescent="0.3">
      <c r="A23" s="49"/>
      <c r="B23" s="18">
        <v>7.8000889999999998</v>
      </c>
      <c r="C23" s="18">
        <v>10.397273</v>
      </c>
      <c r="D23" s="18">
        <v>9.7611550000000005</v>
      </c>
      <c r="E23" s="18">
        <v>9.5578369999999993</v>
      </c>
      <c r="F23" s="18">
        <v>9.5144970000000004</v>
      </c>
      <c r="G23" s="18">
        <v>10.262492</v>
      </c>
      <c r="H23" s="18">
        <v>6.7415795000000003</v>
      </c>
      <c r="I23" s="18">
        <v>9.9906635000000001</v>
      </c>
      <c r="J23" s="18">
        <v>10.112005</v>
      </c>
      <c r="K23" s="18">
        <v>6.3011939999999997</v>
      </c>
      <c r="L23" s="18">
        <v>8.3948420000000006</v>
      </c>
      <c r="M23" s="18">
        <v>8.4579690000000003</v>
      </c>
      <c r="N23" s="18">
        <v>8.7359639999999992</v>
      </c>
      <c r="O23" s="18">
        <v>9.1549639999999997</v>
      </c>
      <c r="P23" s="18">
        <v>8.0503140000000002</v>
      </c>
      <c r="Q23" s="49"/>
      <c r="S23" s="41">
        <f t="shared" si="1"/>
        <v>0.26258523333333272</v>
      </c>
      <c r="T23" s="41">
        <f t="shared" si="0"/>
        <v>5.4643366666667248E-2</v>
      </c>
      <c r="U23" s="41">
        <f t="shared" si="0"/>
        <v>9.3423300000003096E-2</v>
      </c>
      <c r="V23" s="41">
        <f t="shared" si="0"/>
        <v>8.058109999999985E-2</v>
      </c>
      <c r="W23" s="41">
        <f t="shared" si="0"/>
        <v>0.19833216666666509</v>
      </c>
      <c r="X23" s="41">
        <f t="shared" si="0"/>
        <v>0.12180096666666529</v>
      </c>
      <c r="Y23" s="41">
        <f t="shared" si="0"/>
        <v>6.8248583333331503E-2</v>
      </c>
      <c r="Z23" s="41">
        <f t="shared" si="0"/>
        <v>0.10264468333333454</v>
      </c>
      <c r="AA23" s="41">
        <f t="shared" si="0"/>
        <v>2.4882166666666095E-2</v>
      </c>
      <c r="AB23" s="41">
        <f t="shared" si="0"/>
        <v>8.3446366666668048E-2</v>
      </c>
      <c r="AC23" s="41">
        <f t="shared" si="0"/>
        <v>4.9390133333334418E-2</v>
      </c>
      <c r="AD23" s="41">
        <f t="shared" si="0"/>
        <v>3.8577200000000644E-2</v>
      </c>
      <c r="AE23" s="41">
        <f t="shared" si="0"/>
        <v>9.3321233333336195E-2</v>
      </c>
      <c r="AF23" s="41">
        <f t="shared" si="0"/>
        <v>7.1148666666669413E-3</v>
      </c>
      <c r="AG23" s="41">
        <f t="shared" si="0"/>
        <v>9.0147233333333077E-2</v>
      </c>
    </row>
    <row r="24" spans="1:33" x14ac:dyDescent="0.3">
      <c r="A24" s="49"/>
      <c r="B24" s="18">
        <v>8.1853820000000006</v>
      </c>
      <c r="C24" s="18">
        <v>10.593197</v>
      </c>
      <c r="D24" s="18">
        <v>9.9289120000000004</v>
      </c>
      <c r="E24" s="18">
        <v>9.5137479999999996</v>
      </c>
      <c r="F24" s="18">
        <v>9.7844339999999992</v>
      </c>
      <c r="G24" s="18">
        <v>10.031312</v>
      </c>
      <c r="H24" s="18">
        <v>6.9394999999999998</v>
      </c>
      <c r="I24" s="18">
        <v>10.302917000000001</v>
      </c>
      <c r="J24" s="18">
        <v>10.296927999999999</v>
      </c>
      <c r="K24" s="18">
        <v>6.1553599999999999</v>
      </c>
      <c r="L24" s="18">
        <v>8.5266380000000002</v>
      </c>
      <c r="M24" s="18">
        <v>8.3963160000000006</v>
      </c>
      <c r="N24" s="18">
        <v>8.7485970000000002</v>
      </c>
      <c r="O24" s="18">
        <v>9.1814199999999992</v>
      </c>
      <c r="P24" s="18">
        <v>8.1312669999999994</v>
      </c>
      <c r="Q24" s="49"/>
      <c r="S24" s="41">
        <f t="shared" si="1"/>
        <v>0.12270776666666805</v>
      </c>
      <c r="T24" s="41">
        <f>ABS(C24-N$47)</f>
        <v>0.14128063333333252</v>
      </c>
      <c r="U24" s="41">
        <f t="shared" si="0"/>
        <v>7.4333699999996838E-2</v>
      </c>
      <c r="V24" s="41">
        <f t="shared" si="0"/>
        <v>0.12467009999999945</v>
      </c>
      <c r="W24" s="41">
        <f t="shared" si="0"/>
        <v>7.1604833333333673E-2</v>
      </c>
      <c r="X24" s="41">
        <f t="shared" si="0"/>
        <v>0.10937903333333487</v>
      </c>
      <c r="Y24" s="41">
        <f t="shared" si="0"/>
        <v>0.129671916666668</v>
      </c>
      <c r="Z24" s="41">
        <f t="shared" si="0"/>
        <v>0.20960881666666609</v>
      </c>
      <c r="AA24" s="41">
        <f t="shared" si="0"/>
        <v>0.16004083333333341</v>
      </c>
      <c r="AB24" s="41">
        <f t="shared" si="0"/>
        <v>0.22928036666666785</v>
      </c>
      <c r="AC24" s="41">
        <f t="shared" si="0"/>
        <v>8.2405866666665162E-2</v>
      </c>
      <c r="AD24" s="41">
        <f t="shared" si="0"/>
        <v>0.10023020000000038</v>
      </c>
      <c r="AE24" s="41">
        <f t="shared" si="0"/>
        <v>8.0688233333335191E-2</v>
      </c>
      <c r="AF24" s="41">
        <f t="shared" si="0"/>
        <v>3.3570866666666532E-2</v>
      </c>
      <c r="AG24" s="41">
        <f t="shared" si="0"/>
        <v>9.1942333333339121E-3</v>
      </c>
    </row>
    <row r="25" spans="1:33" x14ac:dyDescent="0.3">
      <c r="A25" s="49"/>
      <c r="B25" s="18">
        <v>7.8901070000000004</v>
      </c>
      <c r="C25" s="18">
        <v>10.494966</v>
      </c>
      <c r="D25" s="18">
        <v>9.7354649999999996</v>
      </c>
      <c r="E25" s="18">
        <v>9.8129910000000002</v>
      </c>
      <c r="F25" s="18">
        <v>9.7143879999999996</v>
      </c>
      <c r="G25" s="18">
        <v>10.260585000000001</v>
      </c>
      <c r="H25" s="18">
        <v>6.9294880000000001</v>
      </c>
      <c r="I25" s="18">
        <v>10.341037</v>
      </c>
      <c r="J25" s="18">
        <v>10.184865</v>
      </c>
      <c r="K25" s="18">
        <v>6.620139</v>
      </c>
      <c r="L25" s="18">
        <v>8.2859499999999997</v>
      </c>
      <c r="M25" s="18">
        <v>8.6137820000000005</v>
      </c>
      <c r="N25" s="18">
        <v>8.7043239999999997</v>
      </c>
      <c r="O25" s="18">
        <v>9.0612279999999998</v>
      </c>
      <c r="P25" s="18">
        <v>7.9794549999999997</v>
      </c>
      <c r="Q25" s="49"/>
      <c r="S25" s="41">
        <f t="shared" si="1"/>
        <v>0.17256723333333213</v>
      </c>
      <c r="T25" s="41">
        <f t="shared" si="0"/>
        <v>4.3049633333332338E-2</v>
      </c>
      <c r="U25" s="41">
        <f t="shared" si="0"/>
        <v>0.11911330000000397</v>
      </c>
      <c r="V25" s="41">
        <f t="shared" si="0"/>
        <v>0.17457290000000114</v>
      </c>
      <c r="W25" s="41">
        <f t="shared" si="0"/>
        <v>1.5588333333340643E-3</v>
      </c>
      <c r="X25" s="41">
        <f t="shared" si="0"/>
        <v>0.11989396666666607</v>
      </c>
      <c r="Y25" s="41">
        <f t="shared" si="0"/>
        <v>0.11965991666666831</v>
      </c>
      <c r="Z25" s="41">
        <f t="shared" si="0"/>
        <v>0.24772881666666535</v>
      </c>
      <c r="AA25" s="41">
        <f t="shared" si="0"/>
        <v>4.7977833333334274E-2</v>
      </c>
      <c r="AB25" s="41">
        <f t="shared" si="0"/>
        <v>0.23549863333333221</v>
      </c>
      <c r="AC25" s="41">
        <f t="shared" si="0"/>
        <v>0.1582821333333353</v>
      </c>
      <c r="AD25" s="41">
        <f t="shared" si="0"/>
        <v>0.11723579999999956</v>
      </c>
      <c r="AE25" s="41">
        <f t="shared" si="0"/>
        <v>0.12496123333333564</v>
      </c>
      <c r="AF25" s="41">
        <f t="shared" si="0"/>
        <v>8.6621133333332878E-2</v>
      </c>
      <c r="AG25" s="41">
        <f t="shared" si="0"/>
        <v>0.16100623333333353</v>
      </c>
    </row>
    <row r="26" spans="1:33" x14ac:dyDescent="0.3">
      <c r="A26" s="49"/>
      <c r="B26" s="18">
        <v>8.1565030000000007</v>
      </c>
      <c r="C26" s="18">
        <v>10.412058</v>
      </c>
      <c r="D26" s="18">
        <v>9.8795500000000001</v>
      </c>
      <c r="E26" s="18">
        <v>9.5411090000000005</v>
      </c>
      <c r="F26" s="18">
        <v>9.7893019999999993</v>
      </c>
      <c r="G26" s="18">
        <v>10.083190999999999</v>
      </c>
      <c r="H26" s="18">
        <v>6.8231809999999999</v>
      </c>
      <c r="I26" s="18">
        <v>10.054508999999999</v>
      </c>
      <c r="J26" s="18">
        <v>10.078488999999999</v>
      </c>
      <c r="K26" s="18">
        <v>6.193003</v>
      </c>
      <c r="L26" s="18">
        <v>8.4547439999999998</v>
      </c>
      <c r="M26" s="18">
        <v>8.545693</v>
      </c>
      <c r="N26" s="18">
        <v>8.8407649999999993</v>
      </c>
      <c r="O26" s="18">
        <v>9.1963340000000002</v>
      </c>
      <c r="P26" s="18">
        <v>8.1642740000000007</v>
      </c>
      <c r="Q26" s="49"/>
      <c r="S26" s="41">
        <f t="shared" si="1"/>
        <v>9.3828766666668173E-2</v>
      </c>
      <c r="T26" s="41">
        <f t="shared" si="0"/>
        <v>3.9858366666667422E-2</v>
      </c>
      <c r="U26" s="41">
        <f t="shared" si="0"/>
        <v>2.4971699999996488E-2</v>
      </c>
      <c r="V26" s="41">
        <f t="shared" si="0"/>
        <v>9.7309099999998594E-2</v>
      </c>
      <c r="W26" s="41">
        <f t="shared" si="0"/>
        <v>7.6472833333333767E-2</v>
      </c>
      <c r="X26" s="41">
        <f t="shared" si="0"/>
        <v>5.750003333333531E-2</v>
      </c>
      <c r="Y26" s="41">
        <f t="shared" si="0"/>
        <v>1.3352916666668158E-2</v>
      </c>
      <c r="Z26" s="41">
        <f t="shared" si="0"/>
        <v>3.8799183333335208E-2</v>
      </c>
      <c r="AA26" s="41">
        <f t="shared" si="0"/>
        <v>5.839816666666664E-2</v>
      </c>
      <c r="AB26" s="41">
        <f t="shared" si="0"/>
        <v>0.19163736666666775</v>
      </c>
      <c r="AC26" s="41">
        <f t="shared" si="0"/>
        <v>1.0511866666664815E-2</v>
      </c>
      <c r="AD26" s="41">
        <f t="shared" si="0"/>
        <v>4.9146799999999047E-2</v>
      </c>
      <c r="AE26" s="41">
        <f t="shared" si="0"/>
        <v>1.1479766666663949E-2</v>
      </c>
      <c r="AF26" s="41">
        <f t="shared" si="0"/>
        <v>4.8484866666667514E-2</v>
      </c>
      <c r="AG26" s="41">
        <f t="shared" si="0"/>
        <v>2.3812766666667429E-2</v>
      </c>
    </row>
    <row r="27" spans="1:33" x14ac:dyDescent="0.3">
      <c r="A27" s="49"/>
      <c r="B27" s="18">
        <v>7.9916280000000004</v>
      </c>
      <c r="C27" s="18">
        <v>10.452659000000001</v>
      </c>
      <c r="D27" s="18">
        <v>9.8367179999999994</v>
      </c>
      <c r="E27" s="18">
        <v>9.7775149999999993</v>
      </c>
      <c r="F27" s="18">
        <v>9.7106709999999996</v>
      </c>
      <c r="G27" s="18">
        <v>10.246492</v>
      </c>
      <c r="H27" s="18">
        <v>6.7482600000000001</v>
      </c>
      <c r="I27" s="18">
        <v>10.206585</v>
      </c>
      <c r="J27" s="18">
        <v>10.129175999999999</v>
      </c>
      <c r="K27" s="18">
        <v>6.3122129999999999</v>
      </c>
      <c r="L27" s="18">
        <v>8.5049700000000001</v>
      </c>
      <c r="M27" s="18">
        <v>8.4789349999999999</v>
      </c>
      <c r="N27" s="18">
        <v>8.6044900000000002</v>
      </c>
      <c r="O27" s="18">
        <v>9.0578240000000001</v>
      </c>
      <c r="P27" s="18">
        <v>8.1812909999999999</v>
      </c>
      <c r="Q27" s="49"/>
      <c r="S27" s="41">
        <f t="shared" si="1"/>
        <v>7.1046233333332154E-2</v>
      </c>
      <c r="T27" s="41">
        <f t="shared" si="1"/>
        <v>7.4263333333313142E-4</v>
      </c>
      <c r="U27" s="41">
        <f t="shared" si="1"/>
        <v>1.7860300000004159E-2</v>
      </c>
      <c r="V27" s="41">
        <f t="shared" si="1"/>
        <v>0.13909690000000019</v>
      </c>
      <c r="W27" s="41">
        <f t="shared" si="1"/>
        <v>2.1581666666659061E-3</v>
      </c>
      <c r="X27" s="41">
        <f t="shared" si="1"/>
        <v>0.10580096666666527</v>
      </c>
      <c r="Y27" s="41">
        <f t="shared" si="1"/>
        <v>6.1568083333331636E-2</v>
      </c>
      <c r="Z27" s="41">
        <f t="shared" si="1"/>
        <v>0.11327681666666578</v>
      </c>
      <c r="AA27" s="41">
        <f t="shared" si="1"/>
        <v>7.7111666666667134E-3</v>
      </c>
      <c r="AB27" s="41">
        <f t="shared" si="1"/>
        <v>7.2427366666667936E-2</v>
      </c>
      <c r="AC27" s="41">
        <f t="shared" si="1"/>
        <v>6.0737866666665141E-2</v>
      </c>
      <c r="AD27" s="41">
        <f t="shared" si="1"/>
        <v>1.7611200000001048E-2</v>
      </c>
      <c r="AE27" s="41">
        <f t="shared" si="1"/>
        <v>0.22479523333333518</v>
      </c>
      <c r="AF27" s="41">
        <f t="shared" si="1"/>
        <v>9.0025133333332619E-2</v>
      </c>
      <c r="AG27" s="41">
        <f t="shared" si="1"/>
        <v>4.08297666666666E-2</v>
      </c>
    </row>
    <row r="28" spans="1:33" x14ac:dyDescent="0.3">
      <c r="A28" s="49"/>
      <c r="B28" s="18">
        <v>8.1122359999999993</v>
      </c>
      <c r="C28" s="18">
        <v>10.493814</v>
      </c>
      <c r="D28" s="18">
        <v>9.8715159999999997</v>
      </c>
      <c r="E28" s="18">
        <v>9.6327029999999993</v>
      </c>
      <c r="F28" s="18">
        <v>9.9008920000000007</v>
      </c>
      <c r="G28" s="18">
        <v>10.106424000000001</v>
      </c>
      <c r="H28" s="18">
        <v>6.545045</v>
      </c>
      <c r="I28" s="18">
        <v>10.036966</v>
      </c>
      <c r="J28" s="18">
        <v>10.094507999999999</v>
      </c>
      <c r="K28" s="18">
        <v>6.2736739999999998</v>
      </c>
      <c r="L28" s="18">
        <v>8.4773820000000004</v>
      </c>
      <c r="M28" s="18">
        <v>8.4424919999999997</v>
      </c>
      <c r="N28" s="18">
        <v>8.8020990000000001</v>
      </c>
      <c r="O28" s="18">
        <v>9.1926900000000007</v>
      </c>
      <c r="P28" s="18">
        <v>8.1550019999999996</v>
      </c>
      <c r="Q28" s="49"/>
      <c r="S28" s="41">
        <f t="shared" si="1"/>
        <v>4.9561766666666784E-2</v>
      </c>
      <c r="T28" s="41">
        <f t="shared" si="1"/>
        <v>4.1897633333332962E-2</v>
      </c>
      <c r="U28" s="41">
        <f t="shared" si="1"/>
        <v>1.693769999999617E-2</v>
      </c>
      <c r="V28" s="41">
        <f t="shared" si="1"/>
        <v>5.7150999999997509E-3</v>
      </c>
      <c r="W28" s="41">
        <f t="shared" si="1"/>
        <v>0.18806283333333518</v>
      </c>
      <c r="X28" s="41">
        <f t="shared" si="1"/>
        <v>3.426703333333414E-2</v>
      </c>
      <c r="Y28" s="41">
        <f t="shared" si="1"/>
        <v>0.26478308333333178</v>
      </c>
      <c r="Z28" s="41">
        <f t="shared" si="1"/>
        <v>5.6342183333335072E-2</v>
      </c>
      <c r="AA28" s="41">
        <f t="shared" si="1"/>
        <v>4.2379166666666634E-2</v>
      </c>
      <c r="AB28" s="41">
        <f t="shared" si="1"/>
        <v>0.11096636666666804</v>
      </c>
      <c r="AC28" s="41">
        <f t="shared" si="1"/>
        <v>3.3149866666665417E-2</v>
      </c>
      <c r="AD28" s="41">
        <f t="shared" si="1"/>
        <v>5.4054200000001273E-2</v>
      </c>
      <c r="AE28" s="41">
        <f t="shared" si="1"/>
        <v>2.7186233333335252E-2</v>
      </c>
      <c r="AF28" s="41">
        <f t="shared" si="1"/>
        <v>4.4840866666667978E-2</v>
      </c>
      <c r="AG28" s="41">
        <f t="shared" si="1"/>
        <v>1.4540766666666372E-2</v>
      </c>
    </row>
    <row r="29" spans="1:33" x14ac:dyDescent="0.3">
      <c r="A29" s="49"/>
      <c r="B29" s="18">
        <v>7.9518649999999997</v>
      </c>
      <c r="C29" s="18">
        <v>10.370006</v>
      </c>
      <c r="D29" s="18">
        <v>9.7661379999999998</v>
      </c>
      <c r="E29" s="18">
        <v>9.8405660000000008</v>
      </c>
      <c r="F29" s="18">
        <v>9.8763620000000003</v>
      </c>
      <c r="G29" s="18">
        <v>10.260172000000001</v>
      </c>
      <c r="H29" s="18">
        <v>6.842136</v>
      </c>
      <c r="I29" s="18">
        <v>10.097049</v>
      </c>
      <c r="J29" s="18">
        <v>10.106539</v>
      </c>
      <c r="K29" s="18">
        <v>6.5473330000000001</v>
      </c>
      <c r="L29" s="18">
        <v>8.4444630000000007</v>
      </c>
      <c r="M29" s="18">
        <v>8.4967749999999995</v>
      </c>
      <c r="N29" s="18">
        <v>8.7015030000000007</v>
      </c>
      <c r="O29" s="18">
        <v>9.1616820000000008</v>
      </c>
      <c r="P29" s="18">
        <v>7.9601030000000002</v>
      </c>
      <c r="Q29" s="49"/>
      <c r="S29" s="41">
        <f t="shared" si="1"/>
        <v>0.11080923333333281</v>
      </c>
      <c r="T29" s="41">
        <f t="shared" si="1"/>
        <v>8.19103666666674E-2</v>
      </c>
      <c r="U29" s="41">
        <f t="shared" si="1"/>
        <v>8.8440300000003802E-2</v>
      </c>
      <c r="V29" s="41">
        <f t="shared" si="1"/>
        <v>0.20214790000000171</v>
      </c>
      <c r="W29" s="41">
        <f t="shared" si="1"/>
        <v>0.16353283333333479</v>
      </c>
      <c r="X29" s="41">
        <f t="shared" si="1"/>
        <v>0.11948096666666608</v>
      </c>
      <c r="Y29" s="41">
        <f t="shared" si="1"/>
        <v>3.2307916666668213E-2</v>
      </c>
      <c r="Z29" s="41">
        <f t="shared" si="1"/>
        <v>3.7408166666654807E-3</v>
      </c>
      <c r="AA29" s="41">
        <f t="shared" si="1"/>
        <v>3.0348166666666287E-2</v>
      </c>
      <c r="AB29" s="41">
        <f t="shared" si="1"/>
        <v>0.16269263333333228</v>
      </c>
      <c r="AC29" s="41">
        <f t="shared" si="1"/>
        <v>2.3086666666571887E-4</v>
      </c>
      <c r="AD29" s="41">
        <f t="shared" si="1"/>
        <v>2.2879999999858569E-4</v>
      </c>
      <c r="AE29" s="41">
        <f t="shared" si="1"/>
        <v>0.12778223333333472</v>
      </c>
      <c r="AF29" s="41">
        <f t="shared" si="1"/>
        <v>1.3832866666668053E-2</v>
      </c>
      <c r="AG29" s="41">
        <f t="shared" si="1"/>
        <v>0.18035823333333312</v>
      </c>
    </row>
    <row r="30" spans="1:33" x14ac:dyDescent="0.3">
      <c r="A30" s="49"/>
      <c r="B30" s="18">
        <v>8.2056199999999997</v>
      </c>
      <c r="C30" s="18">
        <v>10.504683999999999</v>
      </c>
      <c r="D30" s="18">
        <v>9.9138780000000004</v>
      </c>
      <c r="E30" s="18">
        <v>9.4865080000000006</v>
      </c>
      <c r="F30" s="18">
        <v>9.8284249999999993</v>
      </c>
      <c r="G30" s="18">
        <v>9.9628899999999998</v>
      </c>
      <c r="H30" s="18">
        <v>6.852716</v>
      </c>
      <c r="I30" s="18">
        <v>10.013968</v>
      </c>
      <c r="J30" s="18">
        <v>10.157473</v>
      </c>
      <c r="K30" s="18">
        <v>6.419346</v>
      </c>
      <c r="L30" s="18">
        <v>8.4680879999999998</v>
      </c>
      <c r="M30" s="18">
        <v>8.4678039999999992</v>
      </c>
      <c r="N30" s="18">
        <v>8.9868459999999999</v>
      </c>
      <c r="O30" s="18">
        <v>9.2090409999999991</v>
      </c>
      <c r="P30" s="18">
        <v>8.2104520000000001</v>
      </c>
      <c r="Q30" s="49"/>
      <c r="S30" s="41">
        <f t="shared" si="1"/>
        <v>0.14294576666666714</v>
      </c>
      <c r="T30" s="41">
        <f t="shared" si="1"/>
        <v>5.2767633333331787E-2</v>
      </c>
      <c r="U30" s="41">
        <f t="shared" si="1"/>
        <v>5.9299699999996847E-2</v>
      </c>
      <c r="V30" s="41">
        <f t="shared" si="1"/>
        <v>0.15191009999999849</v>
      </c>
      <c r="W30" s="41">
        <f t="shared" si="1"/>
        <v>0.11559583333333379</v>
      </c>
      <c r="X30" s="41">
        <f t="shared" si="1"/>
        <v>0.17780103333333486</v>
      </c>
      <c r="Y30" s="41">
        <f t="shared" si="1"/>
        <v>4.2887916666668247E-2</v>
      </c>
      <c r="Z30" s="41">
        <f t="shared" si="1"/>
        <v>7.934018333333448E-2</v>
      </c>
      <c r="AA30" s="41">
        <f t="shared" si="1"/>
        <v>2.0585833333333525E-2</v>
      </c>
      <c r="AB30" s="41">
        <f t="shared" si="1"/>
        <v>3.4705633333332209E-2</v>
      </c>
      <c r="AC30" s="41">
        <f t="shared" si="1"/>
        <v>2.3855866666664838E-2</v>
      </c>
      <c r="AD30" s="41">
        <f t="shared" si="1"/>
        <v>2.8742200000001716E-2</v>
      </c>
      <c r="AE30" s="41">
        <f t="shared" si="1"/>
        <v>0.15756076666666452</v>
      </c>
      <c r="AF30" s="41">
        <f t="shared" si="1"/>
        <v>6.1191866666666428E-2</v>
      </c>
      <c r="AG30" s="41">
        <f t="shared" si="1"/>
        <v>6.9990766666666815E-2</v>
      </c>
    </row>
    <row r="31" spans="1:33" x14ac:dyDescent="0.3">
      <c r="A31" s="49"/>
      <c r="B31" s="18">
        <v>8.0001049999999996</v>
      </c>
      <c r="C31" s="18">
        <v>10.343586999999999</v>
      </c>
      <c r="D31" s="18">
        <v>9.7863310000000006</v>
      </c>
      <c r="E31" s="18">
        <v>9.7552190000000003</v>
      </c>
      <c r="F31" s="18">
        <v>9.6550379999999993</v>
      </c>
      <c r="G31" s="18">
        <v>10.215741</v>
      </c>
      <c r="H31" s="18">
        <v>6.7932610000000002</v>
      </c>
      <c r="I31" s="18">
        <v>10.226103999999999</v>
      </c>
      <c r="J31" s="18">
        <v>10.133215</v>
      </c>
      <c r="K31" s="18">
        <v>6.3174869999999999</v>
      </c>
      <c r="L31" s="18">
        <v>8.3643059999999991</v>
      </c>
      <c r="M31" s="18">
        <v>8.4594020000000008</v>
      </c>
      <c r="N31" s="18">
        <v>8.6529589999999992</v>
      </c>
      <c r="O31" s="18">
        <v>9.0626339999999992</v>
      </c>
      <c r="P31" s="18">
        <v>8.0260909999999992</v>
      </c>
      <c r="Q31" s="49"/>
      <c r="S31" s="41">
        <f t="shared" si="1"/>
        <v>6.2569233333332974E-2</v>
      </c>
      <c r="T31" s="41">
        <f t="shared" si="1"/>
        <v>0.10832936666666804</v>
      </c>
      <c r="U31" s="41">
        <f t="shared" si="1"/>
        <v>6.8247300000003008E-2</v>
      </c>
      <c r="V31" s="41">
        <f t="shared" si="1"/>
        <v>0.11680090000000121</v>
      </c>
      <c r="W31" s="41">
        <f t="shared" si="1"/>
        <v>5.7791166666666172E-2</v>
      </c>
      <c r="X31" s="41">
        <f t="shared" si="1"/>
        <v>7.5049966666664858E-2</v>
      </c>
      <c r="Y31" s="41">
        <f t="shared" si="1"/>
        <v>1.6567083333331567E-2</v>
      </c>
      <c r="Z31" s="41">
        <f t="shared" si="1"/>
        <v>0.13279581666666473</v>
      </c>
      <c r="AA31" s="41">
        <f t="shared" si="1"/>
        <v>3.6721666666661434E-3</v>
      </c>
      <c r="AB31" s="41">
        <f t="shared" si="1"/>
        <v>6.7153366666667935E-2</v>
      </c>
      <c r="AC31" s="41">
        <f t="shared" si="1"/>
        <v>7.9926133333335869E-2</v>
      </c>
      <c r="AD31" s="41">
        <f t="shared" si="1"/>
        <v>3.7144200000000183E-2</v>
      </c>
      <c r="AE31" s="41">
        <f t="shared" si="1"/>
        <v>0.17632623333333619</v>
      </c>
      <c r="AF31" s="41">
        <f t="shared" si="1"/>
        <v>8.5215133333333526E-2</v>
      </c>
      <c r="AG31" s="41">
        <f t="shared" si="1"/>
        <v>0.11437023333333407</v>
      </c>
    </row>
    <row r="32" spans="1:33" x14ac:dyDescent="0.3">
      <c r="A32" s="49"/>
      <c r="B32" s="18">
        <v>8.0865899999999993</v>
      </c>
      <c r="C32" s="18">
        <v>10.536642000000001</v>
      </c>
      <c r="D32" s="18">
        <v>9.8791860000000007</v>
      </c>
      <c r="E32" s="18">
        <v>9.5323290000000007</v>
      </c>
      <c r="F32" s="18">
        <v>9.8013010000000005</v>
      </c>
      <c r="G32" s="18">
        <v>10.110091000000001</v>
      </c>
      <c r="H32" s="18">
        <v>6.5210980000000003</v>
      </c>
      <c r="I32" s="18">
        <v>10.016552000000001</v>
      </c>
      <c r="J32" s="18">
        <v>10.107677000000001</v>
      </c>
      <c r="K32" s="18">
        <v>6.1891610000000004</v>
      </c>
      <c r="L32" s="18">
        <v>8.5025169999999992</v>
      </c>
      <c r="M32" s="18">
        <v>8.4042460000000005</v>
      </c>
      <c r="N32" s="18">
        <v>8.8636649999999992</v>
      </c>
      <c r="O32" s="18">
        <v>9.1563289999999995</v>
      </c>
      <c r="P32" s="18">
        <v>8.1931989999999999</v>
      </c>
      <c r="Q32" s="49"/>
      <c r="S32" s="41">
        <f t="shared" si="1"/>
        <v>2.3915766666666727E-2</v>
      </c>
      <c r="T32" s="41">
        <f t="shared" si="1"/>
        <v>8.472563333333305E-2</v>
      </c>
      <c r="U32" s="41">
        <f t="shared" si="1"/>
        <v>2.4607699999997124E-2</v>
      </c>
      <c r="V32" s="41">
        <f t="shared" si="1"/>
        <v>0.10608909999999838</v>
      </c>
      <c r="W32" s="41">
        <f t="shared" si="1"/>
        <v>8.847183333333497E-2</v>
      </c>
      <c r="X32" s="41">
        <f t="shared" si="1"/>
        <v>3.0600033333334054E-2</v>
      </c>
      <c r="Y32" s="41">
        <f t="shared" si="1"/>
        <v>0.2887300833333315</v>
      </c>
      <c r="Z32" s="41">
        <f t="shared" si="1"/>
        <v>7.6756183333333894E-2</v>
      </c>
      <c r="AA32" s="41">
        <f t="shared" si="1"/>
        <v>2.9210166666665316E-2</v>
      </c>
      <c r="AB32" s="41">
        <f t="shared" si="1"/>
        <v>0.19547936666666743</v>
      </c>
      <c r="AC32" s="41">
        <f t="shared" si="1"/>
        <v>5.8284866666664215E-2</v>
      </c>
      <c r="AD32" s="41">
        <f t="shared" si="1"/>
        <v>9.2300200000000387E-2</v>
      </c>
      <c r="AE32" s="41">
        <f t="shared" si="1"/>
        <v>3.4379766666663869E-2</v>
      </c>
      <c r="AF32" s="41">
        <f t="shared" si="1"/>
        <v>8.4798666666667799E-3</v>
      </c>
      <c r="AG32" s="41">
        <f t="shared" si="1"/>
        <v>5.273776666666663E-2</v>
      </c>
    </row>
    <row r="33" spans="1:35" x14ac:dyDescent="0.3">
      <c r="A33" s="49"/>
      <c r="B33" s="18">
        <v>7.8361400000000003</v>
      </c>
      <c r="C33" s="18">
        <v>10.406568</v>
      </c>
      <c r="D33" s="18">
        <v>9.7591020000000004</v>
      </c>
      <c r="E33" s="18">
        <v>9.5302919999999993</v>
      </c>
      <c r="F33" s="18">
        <v>9.0828830000000007</v>
      </c>
      <c r="G33" s="18">
        <v>10.139324</v>
      </c>
      <c r="H33" s="18">
        <v>6.9337660000000003</v>
      </c>
      <c r="I33" s="18">
        <v>10.148099</v>
      </c>
      <c r="J33" s="18">
        <v>10.15907</v>
      </c>
      <c r="K33" s="18">
        <v>6.7210660000000004</v>
      </c>
      <c r="L33" s="18">
        <v>8.3596389999999996</v>
      </c>
      <c r="M33" s="18">
        <v>8.4602339999999998</v>
      </c>
      <c r="N33" s="18">
        <v>8.8141429999999996</v>
      </c>
      <c r="O33" s="18">
        <v>9.1186559999999997</v>
      </c>
      <c r="P33" s="18">
        <v>8.0567030000000006</v>
      </c>
      <c r="Q33" s="49"/>
      <c r="S33" s="41">
        <f t="shared" si="1"/>
        <v>0.22653423333333222</v>
      </c>
      <c r="T33" s="41">
        <f t="shared" si="1"/>
        <v>4.5348366666667417E-2</v>
      </c>
      <c r="U33" s="41">
        <f t="shared" si="1"/>
        <v>9.5476300000003178E-2</v>
      </c>
      <c r="V33" s="41">
        <f t="shared" si="1"/>
        <v>0.10812609999999978</v>
      </c>
      <c r="W33" s="41">
        <f t="shared" si="1"/>
        <v>0.62994616666666481</v>
      </c>
      <c r="X33" s="41">
        <f t="shared" si="1"/>
        <v>1.3670333333344331E-3</v>
      </c>
      <c r="Y33" s="41">
        <f t="shared" si="1"/>
        <v>0.12393791666666854</v>
      </c>
      <c r="Z33" s="41">
        <f t="shared" si="1"/>
        <v>5.4790816666665521E-2</v>
      </c>
      <c r="AA33" s="41">
        <f t="shared" si="1"/>
        <v>2.2182833333333818E-2</v>
      </c>
      <c r="AB33" s="41">
        <f t="shared" si="1"/>
        <v>0.33642563333333264</v>
      </c>
      <c r="AC33" s="41">
        <f t="shared" si="1"/>
        <v>8.4593133333335402E-2</v>
      </c>
      <c r="AD33" s="41">
        <f t="shared" si="1"/>
        <v>3.6312200000001127E-2</v>
      </c>
      <c r="AE33" s="41">
        <f t="shared" si="1"/>
        <v>1.5142233333335753E-2</v>
      </c>
      <c r="AF33" s="41">
        <f t="shared" si="1"/>
        <v>2.9193133333333066E-2</v>
      </c>
      <c r="AG33" s="41">
        <f t="shared" si="1"/>
        <v>8.3758233333332655E-2</v>
      </c>
    </row>
    <row r="34" spans="1:35" x14ac:dyDescent="0.3">
      <c r="A34" s="49"/>
      <c r="B34" s="18">
        <v>8.1708610000000004</v>
      </c>
      <c r="C34" s="18">
        <v>10.510833</v>
      </c>
      <c r="D34" s="18">
        <v>9.8988049999999994</v>
      </c>
      <c r="E34" s="18">
        <v>9.6715129999999991</v>
      </c>
      <c r="F34" s="18">
        <v>9.8433679999999999</v>
      </c>
      <c r="G34" s="18">
        <v>10.114375000000001</v>
      </c>
      <c r="H34" s="18">
        <v>6.7267830000000002</v>
      </c>
      <c r="I34" s="18">
        <v>9.9587120000000002</v>
      </c>
      <c r="J34" s="18">
        <v>10.087740999999999</v>
      </c>
      <c r="K34" s="18">
        <v>6.3508509999999996</v>
      </c>
      <c r="L34" s="18">
        <v>8.4703140000000001</v>
      </c>
      <c r="M34" s="18">
        <v>8.4541070000000005</v>
      </c>
      <c r="N34" s="18">
        <v>8.8100620000000003</v>
      </c>
      <c r="O34" s="18">
        <v>9.2424929999999996</v>
      </c>
      <c r="P34" s="18">
        <v>8.0673279999999998</v>
      </c>
      <c r="Q34" s="49"/>
      <c r="S34" s="41">
        <f>ABS(B34-M$47)</f>
        <v>0.10818676666666782</v>
      </c>
      <c r="T34" s="41">
        <f t="shared" si="1"/>
        <v>5.8916633333332413E-2</v>
      </c>
      <c r="U34" s="41">
        <f t="shared" si="1"/>
        <v>4.4226699999995844E-2</v>
      </c>
      <c r="V34" s="41">
        <f t="shared" si="1"/>
        <v>3.3094900000000038E-2</v>
      </c>
      <c r="W34" s="41">
        <f t="shared" si="1"/>
        <v>0.13053883333333438</v>
      </c>
      <c r="X34" s="41">
        <f t="shared" si="1"/>
        <v>2.6316033333333877E-2</v>
      </c>
      <c r="Y34" s="41">
        <f t="shared" si="1"/>
        <v>8.3045083333331604E-2</v>
      </c>
      <c r="Z34" s="41">
        <f t="shared" si="1"/>
        <v>0.13459618333333445</v>
      </c>
      <c r="AA34" s="41">
        <f t="shared" si="1"/>
        <v>4.9146166666666602E-2</v>
      </c>
      <c r="AB34" s="41">
        <f t="shared" si="1"/>
        <v>3.3789366666668208E-2</v>
      </c>
      <c r="AC34" s="41">
        <f t="shared" si="1"/>
        <v>2.6081866666665121E-2</v>
      </c>
      <c r="AD34" s="41">
        <f t="shared" si="1"/>
        <v>4.2439200000000454E-2</v>
      </c>
      <c r="AE34" s="41">
        <f t="shared" si="1"/>
        <v>1.9223233333335088E-2</v>
      </c>
      <c r="AF34" s="41">
        <f t="shared" si="1"/>
        <v>9.4643866666666909E-2</v>
      </c>
      <c r="AG34" s="41">
        <f t="shared" si="1"/>
        <v>7.3133233333333436E-2</v>
      </c>
    </row>
    <row r="35" spans="1:35" x14ac:dyDescent="0.3">
      <c r="A35" s="49"/>
      <c r="B35" s="18">
        <v>7.9106639999999997</v>
      </c>
      <c r="C35" s="18">
        <v>10.478453999999999</v>
      </c>
      <c r="D35" s="18">
        <v>9.7835490000000007</v>
      </c>
      <c r="E35" s="18">
        <v>9.5998699999999992</v>
      </c>
      <c r="F35" s="18">
        <v>9.6473630000000004</v>
      </c>
      <c r="G35" s="18">
        <v>10.256289000000001</v>
      </c>
      <c r="H35" s="18">
        <v>6.7147129999999997</v>
      </c>
      <c r="I35" s="18">
        <v>10.190948000000001</v>
      </c>
      <c r="J35" s="18">
        <v>10.092017999999999</v>
      </c>
      <c r="K35" s="18">
        <v>6.2381960000000003</v>
      </c>
      <c r="L35" s="18">
        <v>8.3395799999999998</v>
      </c>
      <c r="M35" s="18">
        <v>8.5596730000000001</v>
      </c>
      <c r="N35" s="18">
        <v>8.7724279999999997</v>
      </c>
      <c r="O35" s="18">
        <v>9.1027280000000008</v>
      </c>
      <c r="P35" s="18">
        <v>8.0808529999999994</v>
      </c>
      <c r="Q35" s="49"/>
      <c r="S35" s="41">
        <f t="shared" si="1"/>
        <v>0.15201023333333286</v>
      </c>
      <c r="T35" s="41">
        <f t="shared" si="1"/>
        <v>2.6537633333331812E-2</v>
      </c>
      <c r="U35" s="41">
        <f t="shared" si="1"/>
        <v>7.1029300000002848E-2</v>
      </c>
      <c r="V35" s="41">
        <f t="shared" si="1"/>
        <v>3.8548099999999863E-2</v>
      </c>
      <c r="W35" s="41">
        <f t="shared" si="1"/>
        <v>6.546616666666516E-2</v>
      </c>
      <c r="X35" s="41">
        <f t="shared" si="1"/>
        <v>0.115597966666666</v>
      </c>
      <c r="Y35" s="41">
        <f t="shared" si="1"/>
        <v>9.5115083333332073E-2</v>
      </c>
      <c r="Z35" s="41">
        <f t="shared" si="1"/>
        <v>9.763981666666588E-2</v>
      </c>
      <c r="AA35" s="41">
        <f t="shared" si="1"/>
        <v>4.4869166666666516E-2</v>
      </c>
      <c r="AB35" s="41">
        <f t="shared" si="1"/>
        <v>0.14644436666666749</v>
      </c>
      <c r="AC35" s="41">
        <f t="shared" si="1"/>
        <v>0.10465213333333523</v>
      </c>
      <c r="AD35" s="41">
        <f t="shared" si="1"/>
        <v>6.312679999999915E-2</v>
      </c>
      <c r="AE35" s="41">
        <f t="shared" si="1"/>
        <v>5.6857233333335699E-2</v>
      </c>
      <c r="AF35" s="41">
        <f t="shared" si="1"/>
        <v>4.5121133333331898E-2</v>
      </c>
      <c r="AG35" s="41">
        <f t="shared" si="1"/>
        <v>5.9608233333333871E-2</v>
      </c>
    </row>
    <row r="36" spans="1:35" x14ac:dyDescent="0.3">
      <c r="A36" s="49"/>
      <c r="B36" s="18">
        <v>8.1503949999999996</v>
      </c>
      <c r="C36" s="18">
        <v>10.503534</v>
      </c>
      <c r="D36" s="18">
        <v>9.9159159999999993</v>
      </c>
      <c r="E36" s="18">
        <v>9.5204599999999999</v>
      </c>
      <c r="F36" s="18">
        <v>9.7114879999999992</v>
      </c>
      <c r="G36" s="18">
        <v>10.04918</v>
      </c>
      <c r="H36" s="18">
        <v>6.7036410000000002</v>
      </c>
      <c r="I36" s="18">
        <v>9.9470369999999999</v>
      </c>
      <c r="J36" s="18">
        <v>10.081377</v>
      </c>
      <c r="K36" s="18">
        <v>6.1679110000000001</v>
      </c>
      <c r="L36" s="18">
        <v>8.487368</v>
      </c>
      <c r="M36" s="18">
        <v>8.4437700000000007</v>
      </c>
      <c r="N36" s="18">
        <v>8.8230880000000003</v>
      </c>
      <c r="O36" s="18">
        <v>9.1539020000000004</v>
      </c>
      <c r="P36" s="18">
        <v>8.1954429999999991</v>
      </c>
      <c r="Q36" s="49"/>
      <c r="S36" s="41">
        <f t="shared" si="1"/>
        <v>8.772076666666706E-2</v>
      </c>
      <c r="T36" s="41">
        <f t="shared" si="1"/>
        <v>5.1617633333332691E-2</v>
      </c>
      <c r="U36" s="41">
        <f t="shared" si="1"/>
        <v>6.1337699999995721E-2</v>
      </c>
      <c r="V36" s="41">
        <f t="shared" si="1"/>
        <v>0.11795809999999918</v>
      </c>
      <c r="W36" s="41">
        <f t="shared" si="1"/>
        <v>1.3411666666662825E-3</v>
      </c>
      <c r="X36" s="41">
        <f t="shared" si="1"/>
        <v>9.1511033333334879E-2</v>
      </c>
      <c r="Y36" s="41">
        <f t="shared" si="1"/>
        <v>0.1061870833333316</v>
      </c>
      <c r="Z36" s="41">
        <f t="shared" si="1"/>
        <v>0.14627118333333478</v>
      </c>
      <c r="AA36" s="41">
        <f t="shared" si="1"/>
        <v>5.5510166666666194E-2</v>
      </c>
      <c r="AB36" s="41">
        <f t="shared" si="1"/>
        <v>0.21672936666666764</v>
      </c>
      <c r="AC36" s="41">
        <f t="shared" si="1"/>
        <v>4.3135866666665024E-2</v>
      </c>
      <c r="AD36" s="41">
        <f t="shared" si="1"/>
        <v>5.2776200000000273E-2</v>
      </c>
      <c r="AE36" s="41">
        <f t="shared" si="1"/>
        <v>6.197233333335106E-3</v>
      </c>
      <c r="AF36" s="41">
        <f t="shared" si="1"/>
        <v>6.0528666666677111E-3</v>
      </c>
      <c r="AG36" s="41">
        <f t="shared" si="1"/>
        <v>5.4981766666665877E-2</v>
      </c>
    </row>
    <row r="37" spans="1:35" x14ac:dyDescent="0.3">
      <c r="A37" s="49"/>
      <c r="B37" s="18">
        <v>7.9358469999999999</v>
      </c>
      <c r="C37" s="18">
        <v>10.41713</v>
      </c>
      <c r="D37" s="18">
        <v>9.8948640000000001</v>
      </c>
      <c r="E37" s="18">
        <v>9.7684700000000007</v>
      </c>
      <c r="F37" s="18">
        <v>9.6556409999999993</v>
      </c>
      <c r="G37" s="18">
        <v>10.286813</v>
      </c>
      <c r="H37" s="18">
        <v>6.8090840000000004</v>
      </c>
      <c r="I37" s="18">
        <v>10.190424999999999</v>
      </c>
      <c r="J37" s="18">
        <v>10.148654000000001</v>
      </c>
      <c r="K37" s="18">
        <v>6.7122200000000003</v>
      </c>
      <c r="L37" s="18">
        <v>8.4351929999999999</v>
      </c>
      <c r="M37" s="18">
        <v>8.5076319999999992</v>
      </c>
      <c r="N37" s="18">
        <v>8.6847829999999995</v>
      </c>
      <c r="O37" s="18">
        <v>9.0987469999999995</v>
      </c>
      <c r="P37" s="18">
        <v>8.2323799999999991</v>
      </c>
      <c r="Q37" s="49"/>
      <c r="S37" s="41">
        <f t="shared" si="1"/>
        <v>0.12682723333333268</v>
      </c>
      <c r="T37" s="41">
        <f t="shared" si="1"/>
        <v>3.4786366666667234E-2</v>
      </c>
      <c r="U37" s="41">
        <f t="shared" si="1"/>
        <v>4.0285699999996538E-2</v>
      </c>
      <c r="V37" s="41">
        <f t="shared" si="1"/>
        <v>0.13005190000000155</v>
      </c>
      <c r="W37" s="41">
        <f t="shared" si="1"/>
        <v>5.7188166666666262E-2</v>
      </c>
      <c r="X37" s="41">
        <f t="shared" si="1"/>
        <v>0.14612196666666577</v>
      </c>
      <c r="Y37" s="41">
        <f t="shared" si="1"/>
        <v>7.4408333333142451E-4</v>
      </c>
      <c r="Z37" s="41">
        <f t="shared" si="1"/>
        <v>9.7116816666664718E-2</v>
      </c>
      <c r="AA37" s="41">
        <f t="shared" si="1"/>
        <v>1.1766833333334503E-2</v>
      </c>
      <c r="AB37" s="41">
        <f t="shared" si="1"/>
        <v>0.32757963333333251</v>
      </c>
      <c r="AC37" s="41">
        <f t="shared" si="1"/>
        <v>9.0391333333350588E-3</v>
      </c>
      <c r="AD37" s="41">
        <f t="shared" si="1"/>
        <v>1.1085799999998258E-2</v>
      </c>
      <c r="AE37" s="41">
        <f t="shared" si="1"/>
        <v>0.14450223333333589</v>
      </c>
      <c r="AF37" s="41">
        <f t="shared" si="1"/>
        <v>4.9102133333333242E-2</v>
      </c>
      <c r="AG37" s="41">
        <f t="shared" si="1"/>
        <v>9.1918766666665874E-2</v>
      </c>
    </row>
    <row r="38" spans="1:35" x14ac:dyDescent="0.3">
      <c r="A38" s="49"/>
      <c r="B38" s="18">
        <v>8.1964450000000006</v>
      </c>
      <c r="C38" s="18">
        <v>10.514265</v>
      </c>
      <c r="D38" s="18">
        <v>9.9921369999999996</v>
      </c>
      <c r="E38" s="18">
        <v>9.5276119999999995</v>
      </c>
      <c r="F38" s="18">
        <v>9.7178179999999994</v>
      </c>
      <c r="G38" s="18">
        <v>10.043894</v>
      </c>
      <c r="H38" s="18">
        <v>6.5761219999999998</v>
      </c>
      <c r="I38" s="18">
        <v>10.018553000000001</v>
      </c>
      <c r="J38" s="18">
        <v>10.120039999999999</v>
      </c>
      <c r="K38" s="18">
        <v>6.2143680000000003</v>
      </c>
      <c r="L38" s="18">
        <v>8.5014319999999994</v>
      </c>
      <c r="M38" s="18">
        <v>8.4206050000000001</v>
      </c>
      <c r="N38" s="18">
        <v>8.9377700000000004</v>
      </c>
      <c r="O38" s="18">
        <v>9.1710539999999998</v>
      </c>
      <c r="P38" s="18">
        <v>8.2235600000000009</v>
      </c>
      <c r="Q38" s="49"/>
      <c r="S38" s="41">
        <f t="shared" si="1"/>
        <v>0.1337707666666681</v>
      </c>
      <c r="T38" s="41">
        <f t="shared" si="1"/>
        <v>6.2348633333332515E-2</v>
      </c>
      <c r="U38" s="41">
        <f t="shared" si="1"/>
        <v>0.13755869999999604</v>
      </c>
      <c r="V38" s="41">
        <f t="shared" si="1"/>
        <v>0.11080609999999957</v>
      </c>
      <c r="W38" s="41">
        <f t="shared" si="1"/>
        <v>4.9888333333338863E-3</v>
      </c>
      <c r="X38" s="41">
        <f t="shared" si="1"/>
        <v>9.6797033333334781E-2</v>
      </c>
      <c r="Y38" s="41">
        <f t="shared" si="1"/>
        <v>0.23370608333333198</v>
      </c>
      <c r="Z38" s="41">
        <f t="shared" si="1"/>
        <v>7.4755183333333974E-2</v>
      </c>
      <c r="AA38" s="41">
        <f t="shared" si="1"/>
        <v>1.6847166666666524E-2</v>
      </c>
      <c r="AB38" s="41">
        <f t="shared" si="1"/>
        <v>0.17027236666666745</v>
      </c>
      <c r="AC38" s="41">
        <f t="shared" si="1"/>
        <v>5.7199866666664434E-2</v>
      </c>
      <c r="AD38" s="41">
        <f t="shared" si="1"/>
        <v>7.5941200000000819E-2</v>
      </c>
      <c r="AE38" s="41">
        <f t="shared" si="1"/>
        <v>0.10848476666666507</v>
      </c>
      <c r="AF38" s="41">
        <f t="shared" si="1"/>
        <v>2.3204866666667101E-2</v>
      </c>
      <c r="AG38" s="41">
        <f t="shared" si="1"/>
        <v>8.3098766666667601E-2</v>
      </c>
    </row>
    <row r="39" spans="1:35" x14ac:dyDescent="0.3">
      <c r="A39" s="49"/>
      <c r="B39" s="18">
        <v>7.9978509999999998</v>
      </c>
      <c r="C39" s="18">
        <v>10.367089</v>
      </c>
      <c r="D39" s="18">
        <v>9.7863100000000003</v>
      </c>
      <c r="E39" s="18">
        <v>9.7777259999999995</v>
      </c>
      <c r="F39" s="18">
        <v>9.5705989999999996</v>
      </c>
      <c r="G39" s="18">
        <v>10.231506</v>
      </c>
      <c r="H39" s="18">
        <v>6.8316929999999996</v>
      </c>
      <c r="I39" s="18">
        <v>10.034122999999999</v>
      </c>
      <c r="J39" s="18">
        <v>10.109904</v>
      </c>
      <c r="K39" s="18">
        <v>6.2638730000000002</v>
      </c>
      <c r="L39" s="18">
        <v>8.4647400000000008</v>
      </c>
      <c r="M39" s="18">
        <v>8.5286460000000002</v>
      </c>
      <c r="N39" s="18">
        <v>8.8430809999999997</v>
      </c>
      <c r="O39" s="18">
        <v>9.2626799999999996</v>
      </c>
      <c r="P39" s="18">
        <v>8.0769479999999998</v>
      </c>
      <c r="Q39" s="49"/>
      <c r="S39" s="41">
        <f t="shared" si="1"/>
        <v>6.482323333333273E-2</v>
      </c>
      <c r="T39" s="41">
        <f t="shared" si="1"/>
        <v>8.4827366666667459E-2</v>
      </c>
      <c r="U39" s="41">
        <f t="shared" si="1"/>
        <v>6.8268300000003279E-2</v>
      </c>
      <c r="V39" s="41">
        <f t="shared" si="1"/>
        <v>0.13930790000000037</v>
      </c>
      <c r="W39" s="41">
        <f t="shared" si="1"/>
        <v>0.14223016666666588</v>
      </c>
      <c r="X39" s="41">
        <f t="shared" si="1"/>
        <v>9.0814966666664887E-2</v>
      </c>
      <c r="Y39" s="41">
        <f t="shared" si="1"/>
        <v>2.1864916666667789E-2</v>
      </c>
      <c r="Z39" s="41">
        <f t="shared" si="1"/>
        <v>5.9185183333335445E-2</v>
      </c>
      <c r="AA39" s="41">
        <f t="shared" si="1"/>
        <v>2.6983166666665781E-2</v>
      </c>
      <c r="AB39" s="41">
        <f t="shared" si="1"/>
        <v>0.12076736666666754</v>
      </c>
      <c r="AC39" s="41">
        <f t="shared" si="1"/>
        <v>2.0507866666665819E-2</v>
      </c>
      <c r="AD39" s="41">
        <f t="shared" si="1"/>
        <v>3.2099799999999235E-2</v>
      </c>
      <c r="AE39" s="41">
        <f t="shared" si="1"/>
        <v>1.3795766666664377E-2</v>
      </c>
      <c r="AF39" s="41">
        <f t="shared" si="1"/>
        <v>0.11483086666666686</v>
      </c>
      <c r="AG39" s="41">
        <f t="shared" si="1"/>
        <v>6.3513233333333474E-2</v>
      </c>
    </row>
    <row r="40" spans="1:35" x14ac:dyDescent="0.3">
      <c r="A40" s="49"/>
      <c r="B40" s="18">
        <v>8.2300419999999992</v>
      </c>
      <c r="C40" s="18">
        <v>10.503398000000001</v>
      </c>
      <c r="D40" s="18">
        <v>10.019015</v>
      </c>
      <c r="E40" s="18">
        <v>9.6222689999999993</v>
      </c>
      <c r="F40" s="18">
        <v>9.8319580000000002</v>
      </c>
      <c r="G40" s="18">
        <v>10.039242</v>
      </c>
      <c r="H40" s="18">
        <v>6.810333</v>
      </c>
      <c r="I40" s="18">
        <v>10.100249</v>
      </c>
      <c r="J40" s="18">
        <v>10.082506</v>
      </c>
      <c r="K40" s="18">
        <v>6.424906</v>
      </c>
      <c r="L40" s="18">
        <v>8.5717820000000007</v>
      </c>
      <c r="M40" s="18">
        <v>8.3319290000000006</v>
      </c>
      <c r="N40" s="18">
        <v>8.9204430000000006</v>
      </c>
      <c r="O40" s="18">
        <v>9.2219890000000007</v>
      </c>
      <c r="P40" s="18">
        <v>8.0947859999999991</v>
      </c>
      <c r="Q40" s="49"/>
      <c r="S40" s="41">
        <f t="shared" si="1"/>
        <v>0.16736776666666664</v>
      </c>
      <c r="T40" s="41">
        <f t="shared" si="1"/>
        <v>5.1481633333333221E-2</v>
      </c>
      <c r="U40" s="41">
        <f t="shared" si="1"/>
        <v>0.16443669999999599</v>
      </c>
      <c r="V40" s="41">
        <f t="shared" si="1"/>
        <v>1.6149099999999805E-2</v>
      </c>
      <c r="W40" s="41">
        <f t="shared" si="1"/>
        <v>0.11912883333333468</v>
      </c>
      <c r="X40" s="41">
        <f t="shared" si="1"/>
        <v>0.10144903333333488</v>
      </c>
      <c r="Y40" s="41">
        <f t="shared" si="1"/>
        <v>5.0491666666818702E-4</v>
      </c>
      <c r="Z40" s="41">
        <f t="shared" si="1"/>
        <v>6.9408166666651283E-3</v>
      </c>
      <c r="AA40" s="41">
        <f t="shared" si="1"/>
        <v>5.4381166666665592E-2</v>
      </c>
      <c r="AB40" s="41">
        <f t="shared" si="1"/>
        <v>4.0265633333332218E-2</v>
      </c>
      <c r="AC40" s="41">
        <f t="shared" si="1"/>
        <v>0.12754986666666568</v>
      </c>
      <c r="AD40" s="41">
        <f t="shared" si="1"/>
        <v>0.16461720000000035</v>
      </c>
      <c r="AE40" s="41">
        <f t="shared" si="1"/>
        <v>9.1157766666665196E-2</v>
      </c>
      <c r="AF40" s="41">
        <f t="shared" si="1"/>
        <v>7.4139866666667942E-2</v>
      </c>
      <c r="AG40" s="41">
        <f t="shared" si="1"/>
        <v>4.567523333333412E-2</v>
      </c>
    </row>
    <row r="41" spans="1:35" x14ac:dyDescent="0.3">
      <c r="A41" s="4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9"/>
    </row>
    <row r="42" spans="1:35" ht="15.6" x14ac:dyDescent="0.3">
      <c r="A42" s="4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9"/>
      <c r="R42" s="46" t="s">
        <v>7</v>
      </c>
      <c r="S42" s="42">
        <f>SUM(S11:S40)/$D$43</f>
        <v>0.10773476666666676</v>
      </c>
      <c r="T42" s="42">
        <f t="shared" ref="T42:AG42" si="2">SUM(T11:T40)/$D$43</f>
        <v>6.3875075555555466E-2</v>
      </c>
      <c r="U42" s="42">
        <f t="shared" si="2"/>
        <v>6.9616033333333271E-2</v>
      </c>
      <c r="V42" s="42">
        <f>SUM(V11:V40)/$D$43</f>
        <v>8.9945519999999904E-2</v>
      </c>
      <c r="W42" s="42">
        <f t="shared" si="2"/>
        <v>0.10519461111111124</v>
      </c>
      <c r="X42" s="42">
        <f t="shared" si="2"/>
        <v>0.10145604000000029</v>
      </c>
      <c r="Y42" s="42">
        <f t="shared" si="2"/>
        <v>0.10621958333333324</v>
      </c>
      <c r="Z42" s="42">
        <f t="shared" si="2"/>
        <v>9.7118241111111267E-2</v>
      </c>
      <c r="AA42" s="42">
        <f t="shared" si="2"/>
        <v>4.9439822222222138E-2</v>
      </c>
      <c r="AB42" s="42">
        <f t="shared" si="2"/>
        <v>0.13805545777777789</v>
      </c>
      <c r="AC42" s="42">
        <f t="shared" si="2"/>
        <v>7.3133173333333093E-2</v>
      </c>
      <c r="AD42" s="42">
        <f t="shared" si="2"/>
        <v>7.1053373333333461E-2</v>
      </c>
      <c r="AE42" s="42">
        <f t="shared" si="2"/>
        <v>9.8736197777778104E-2</v>
      </c>
      <c r="AF42" s="42">
        <f t="shared" si="2"/>
        <v>5.6963857777777765E-2</v>
      </c>
      <c r="AG42" s="42">
        <f t="shared" si="2"/>
        <v>9.6463479999999976E-2</v>
      </c>
      <c r="AH42" s="17"/>
      <c r="AI42" s="17"/>
    </row>
    <row r="43" spans="1:35" x14ac:dyDescent="0.3">
      <c r="A43" s="49"/>
      <c r="B43" s="57" t="s">
        <v>3</v>
      </c>
      <c r="C43" s="57"/>
      <c r="D43" s="47">
        <v>30</v>
      </c>
      <c r="E43" s="49"/>
      <c r="F43" s="10"/>
      <c r="G43" s="47" t="s">
        <v>4</v>
      </c>
      <c r="H43" s="10">
        <v>0.95</v>
      </c>
      <c r="I43" s="49"/>
      <c r="J43" s="49"/>
      <c r="K43" s="47" t="s">
        <v>5</v>
      </c>
      <c r="L43" s="47">
        <f>_xlfn.T.INV.2T(1-H43,D43)</f>
        <v>2.0422724563012378</v>
      </c>
      <c r="M43" s="49"/>
      <c r="N43" s="49"/>
      <c r="O43" s="49"/>
      <c r="P43" s="49"/>
      <c r="Q43" s="49"/>
      <c r="R43" s="49"/>
      <c r="AH43" s="17"/>
      <c r="AI43" s="17"/>
    </row>
    <row r="44" spans="1:35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AH44" s="17"/>
      <c r="AI44" s="17"/>
    </row>
    <row r="45" spans="1:35" x14ac:dyDescent="0.3">
      <c r="L45" s="49"/>
      <c r="M45" s="3"/>
      <c r="N45" s="3">
        <v>1</v>
      </c>
      <c r="O45" s="3"/>
      <c r="P45" s="3"/>
      <c r="Q45" s="3">
        <v>2</v>
      </c>
      <c r="R45" s="3"/>
      <c r="S45" s="3"/>
      <c r="T45" s="3">
        <v>3</v>
      </c>
      <c r="U45" s="3"/>
      <c r="V45" s="3"/>
      <c r="W45" s="3">
        <v>4</v>
      </c>
      <c r="X45" s="3"/>
      <c r="Y45" s="3"/>
      <c r="Z45" s="3">
        <v>5</v>
      </c>
      <c r="AA45" s="3"/>
      <c r="AB45" s="49"/>
      <c r="AH45" s="17"/>
      <c r="AI45" s="17"/>
    </row>
    <row r="46" spans="1:35" x14ac:dyDescent="0.3">
      <c r="L46" s="49"/>
      <c r="M46" s="5" t="s">
        <v>0</v>
      </c>
      <c r="N46" s="5" t="s">
        <v>1</v>
      </c>
      <c r="O46" s="5" t="s">
        <v>2</v>
      </c>
      <c r="P46" s="6" t="s">
        <v>0</v>
      </c>
      <c r="Q46" s="6" t="s">
        <v>1</v>
      </c>
      <c r="R46" s="6" t="s">
        <v>2</v>
      </c>
      <c r="S46" s="5" t="s">
        <v>0</v>
      </c>
      <c r="T46" s="5" t="s">
        <v>1</v>
      </c>
      <c r="U46" s="5" t="s">
        <v>2</v>
      </c>
      <c r="V46" s="6" t="s">
        <v>0</v>
      </c>
      <c r="W46" s="6" t="s">
        <v>1</v>
      </c>
      <c r="X46" s="6" t="s">
        <v>2</v>
      </c>
      <c r="Y46" s="5" t="s">
        <v>0</v>
      </c>
      <c r="Z46" s="5" t="s">
        <v>1</v>
      </c>
      <c r="AA46" s="5" t="s">
        <v>2</v>
      </c>
      <c r="AB46" s="49"/>
      <c r="AH46" s="17"/>
      <c r="AI46" s="17"/>
    </row>
    <row r="47" spans="1:35" ht="15.6" x14ac:dyDescent="0.3">
      <c r="G47" s="50" t="s">
        <v>7</v>
      </c>
      <c r="H47" s="50"/>
      <c r="I47" s="50"/>
      <c r="J47" s="50"/>
      <c r="K47" s="50"/>
      <c r="L47" s="50"/>
      <c r="M47" s="48">
        <f t="shared" ref="M47:AA47" si="3">SUM(B$11:B$40)/$D$43</f>
        <v>8.0626742333333326</v>
      </c>
      <c r="N47" s="48">
        <f t="shared" si="3"/>
        <v>10.451916366666667</v>
      </c>
      <c r="O47" s="48">
        <f t="shared" si="3"/>
        <v>9.8545783000000036</v>
      </c>
      <c r="P47" s="48">
        <f t="shared" si="3"/>
        <v>9.6384180999999991</v>
      </c>
      <c r="Q47" s="48">
        <f t="shared" si="3"/>
        <v>9.7128291666666655</v>
      </c>
      <c r="R47" s="48">
        <f t="shared" si="3"/>
        <v>10.140691033333335</v>
      </c>
      <c r="S47" s="48">
        <f t="shared" si="3"/>
        <v>6.8098280833333318</v>
      </c>
      <c r="T47" s="48">
        <f t="shared" si="3"/>
        <v>10.093308183333335</v>
      </c>
      <c r="U47" s="48">
        <f t="shared" si="3"/>
        <v>10.136887166666666</v>
      </c>
      <c r="V47" s="48">
        <f t="shared" si="3"/>
        <v>6.3846403666666678</v>
      </c>
      <c r="W47" s="48">
        <f t="shared" si="3"/>
        <v>8.444232133333335</v>
      </c>
      <c r="X47" s="48">
        <f t="shared" si="3"/>
        <v>8.4965462000000009</v>
      </c>
      <c r="Y47" s="48">
        <f t="shared" si="3"/>
        <v>8.8292852333333354</v>
      </c>
      <c r="Z47" s="48">
        <f t="shared" si="3"/>
        <v>9.1478491333333327</v>
      </c>
      <c r="AA47" s="48">
        <f t="shared" si="3"/>
        <v>8.1404612333333333</v>
      </c>
      <c r="AB47" s="49"/>
      <c r="AH47" s="17"/>
      <c r="AI47" s="17"/>
    </row>
    <row r="48" spans="1:35" ht="15.6" x14ac:dyDescent="0.3">
      <c r="G48" s="50" t="s">
        <v>9</v>
      </c>
      <c r="H48" s="50"/>
      <c r="I48" s="50"/>
      <c r="J48" s="50"/>
      <c r="K48" s="50"/>
      <c r="L48" s="50"/>
      <c r="M48" s="48">
        <f>_xlfn.STDEV.S(S11:S40)</f>
        <v>6.9968469040860279E-2</v>
      </c>
      <c r="N48" s="48">
        <f t="shared" ref="N48:Z48" si="4">_xlfn.STDEV.S(T11:T40)</f>
        <v>3.4384820687748063E-2</v>
      </c>
      <c r="O48" s="48">
        <f t="shared" si="4"/>
        <v>4.135882244966585E-2</v>
      </c>
      <c r="P48" s="48">
        <f t="shared" si="4"/>
        <v>5.6340362403382291E-2</v>
      </c>
      <c r="Q48" s="48">
        <f>_xlfn.STDEV.S(W11:W40)</f>
        <v>0.11507116834910711</v>
      </c>
      <c r="R48" s="48">
        <f t="shared" si="4"/>
        <v>4.9133832675633524E-2</v>
      </c>
      <c r="S48" s="48">
        <f t="shared" si="4"/>
        <v>9.305412242972734E-2</v>
      </c>
      <c r="T48" s="48">
        <f t="shared" si="4"/>
        <v>8.2542613279604521E-2</v>
      </c>
      <c r="U48" s="48">
        <f t="shared" si="4"/>
        <v>4.9218949417538085E-2</v>
      </c>
      <c r="V48" s="48">
        <f t="shared" si="4"/>
        <v>9.1061719892194928E-2</v>
      </c>
      <c r="W48" s="48">
        <f t="shared" si="4"/>
        <v>6.4411426430453694E-2</v>
      </c>
      <c r="X48" s="48">
        <f t="shared" si="4"/>
        <v>8.4873907359869341E-2</v>
      </c>
      <c r="Y48" s="48">
        <f t="shared" si="4"/>
        <v>9.1510497275560779E-2</v>
      </c>
      <c r="Z48" s="48">
        <f t="shared" si="4"/>
        <v>4.2235027202736065E-2</v>
      </c>
      <c r="AA48" s="48">
        <f>_xlfn.STDEV.S(AG11:AG40)</f>
        <v>9.5248631494206329E-2</v>
      </c>
      <c r="AB48" s="49"/>
      <c r="AH48" s="17"/>
      <c r="AI48" s="17"/>
    </row>
    <row r="49" spans="1:40" x14ac:dyDescent="0.3">
      <c r="AB49" s="16"/>
      <c r="AH49" s="17"/>
      <c r="AI49" s="17"/>
    </row>
    <row r="50" spans="1:40" ht="15.6" x14ac:dyDescent="0.3">
      <c r="G50" s="50" t="s">
        <v>11</v>
      </c>
      <c r="H50" s="50"/>
      <c r="I50" s="50"/>
      <c r="J50" s="50"/>
      <c r="K50" s="50"/>
      <c r="L50" s="50"/>
      <c r="M50" s="18">
        <f t="shared" ref="M50:AA50" si="5">S42+3*M48</f>
        <v>0.31764017378924758</v>
      </c>
      <c r="N50" s="18">
        <f t="shared" si="5"/>
        <v>0.16702953761879966</v>
      </c>
      <c r="O50" s="18">
        <f t="shared" si="5"/>
        <v>0.19369250068233082</v>
      </c>
      <c r="P50" s="18">
        <f t="shared" si="5"/>
        <v>0.25896660721014675</v>
      </c>
      <c r="Q50" s="18">
        <f t="shared" si="5"/>
        <v>0.45040811615843251</v>
      </c>
      <c r="R50" s="18">
        <f t="shared" si="5"/>
        <v>0.24885753802690086</v>
      </c>
      <c r="S50" s="18">
        <f t="shared" si="5"/>
        <v>0.38538195062251529</v>
      </c>
      <c r="T50" s="18">
        <f t="shared" si="5"/>
        <v>0.34474608094992482</v>
      </c>
      <c r="U50" s="18">
        <f t="shared" si="5"/>
        <v>0.19709667047483642</v>
      </c>
      <c r="V50" s="18">
        <f t="shared" si="5"/>
        <v>0.41124061745436269</v>
      </c>
      <c r="W50" s="18">
        <f t="shared" si="5"/>
        <v>0.26636745262469419</v>
      </c>
      <c r="X50" s="18">
        <f t="shared" si="5"/>
        <v>0.32567509541294148</v>
      </c>
      <c r="Y50" s="18">
        <f t="shared" si="5"/>
        <v>0.37326768960446044</v>
      </c>
      <c r="Z50" s="18">
        <f t="shared" si="5"/>
        <v>0.18366893938598597</v>
      </c>
      <c r="AA50" s="18">
        <f t="shared" si="5"/>
        <v>0.38220937448261899</v>
      </c>
      <c r="AH50" s="17"/>
      <c r="AI50" s="17"/>
    </row>
    <row r="51" spans="1:40" ht="15.6" x14ac:dyDescent="0.3">
      <c r="G51" s="50" t="s">
        <v>12</v>
      </c>
      <c r="H51" s="50"/>
      <c r="I51" s="50"/>
      <c r="J51" s="50"/>
      <c r="K51" s="50"/>
      <c r="L51" s="50"/>
      <c r="M51" s="18">
        <f t="shared" ref="M51:AA51" si="6">M48/($D$43)^0.5</f>
        <v>1.2774436269260343E-2</v>
      </c>
      <c r="N51" s="18">
        <f t="shared" si="6"/>
        <v>6.2777806421499714E-3</v>
      </c>
      <c r="O51" s="18">
        <f t="shared" si="6"/>
        <v>7.5510533358443526E-3</v>
      </c>
      <c r="P51" s="18">
        <f t="shared" si="6"/>
        <v>1.0286295795449485E-2</v>
      </c>
      <c r="Q51" s="18">
        <f t="shared" si="6"/>
        <v>2.1009024874426824E-2</v>
      </c>
      <c r="R51" s="18">
        <f t="shared" si="6"/>
        <v>8.9705694977096299E-3</v>
      </c>
      <c r="S51" s="18">
        <f t="shared" si="6"/>
        <v>1.6989280641203034E-2</v>
      </c>
      <c r="T51" s="18">
        <f t="shared" si="6"/>
        <v>1.5070150416221626E-2</v>
      </c>
      <c r="U51" s="18">
        <f t="shared" si="6"/>
        <v>8.9861096175637891E-3</v>
      </c>
      <c r="V51" s="18">
        <f t="shared" si="6"/>
        <v>1.6625519370057355E-2</v>
      </c>
      <c r="W51" s="18">
        <f t="shared" si="6"/>
        <v>1.175986373901465E-2</v>
      </c>
      <c r="X51" s="18">
        <f t="shared" si="6"/>
        <v>1.5495784534868058E-2</v>
      </c>
      <c r="Y51" s="18">
        <f t="shared" si="6"/>
        <v>1.6707454535446562E-2</v>
      </c>
      <c r="Z51" s="18">
        <f t="shared" si="6"/>
        <v>7.7110257052609528E-3</v>
      </c>
      <c r="AA51" s="18">
        <f t="shared" si="6"/>
        <v>1.7389941346957934E-2</v>
      </c>
      <c r="AH51" s="17"/>
      <c r="AI51" s="17"/>
    </row>
    <row r="52" spans="1:40" ht="15.6" x14ac:dyDescent="0.3">
      <c r="A52" s="49"/>
      <c r="G52" s="50" t="s">
        <v>13</v>
      </c>
      <c r="H52" s="50"/>
      <c r="I52" s="50"/>
      <c r="J52" s="50"/>
      <c r="K52" s="50"/>
      <c r="L52" s="50"/>
      <c r="M52" s="18">
        <f>M51*$L$43</f>
        <v>2.6088879337485941E-2</v>
      </c>
      <c r="N52" s="18">
        <f t="shared" ref="N52:AA52" si="7">N51*$L$43</f>
        <v>1.2820938492163984E-2</v>
      </c>
      <c r="O52" s="18">
        <f t="shared" si="7"/>
        <v>1.5421308243856501E-2</v>
      </c>
      <c r="P52" s="18">
        <f t="shared" si="7"/>
        <v>2.1007418580413714E-2</v>
      </c>
      <c r="Q52" s="18">
        <f t="shared" si="7"/>
        <v>4.290615283478947E-2</v>
      </c>
      <c r="R52" s="18">
        <f t="shared" si="7"/>
        <v>1.8320347002508407E-2</v>
      </c>
      <c r="S52" s="18">
        <f t="shared" si="7"/>
        <v>3.4696739905900789E-2</v>
      </c>
      <c r="T52" s="18">
        <f t="shared" si="7"/>
        <v>3.0777353107366061E-2</v>
      </c>
      <c r="U52" s="18">
        <f t="shared" si="7"/>
        <v>1.8352084161254174E-2</v>
      </c>
      <c r="V52" s="18">
        <f t="shared" si="7"/>
        <v>3.3953840281170843E-2</v>
      </c>
      <c r="W52" s="18">
        <f t="shared" si="7"/>
        <v>2.4016845804045308E-2</v>
      </c>
      <c r="X52" s="18">
        <f t="shared" si="7"/>
        <v>3.1646613944339722E-2</v>
      </c>
      <c r="Y52" s="18">
        <f t="shared" si="7"/>
        <v>3.4121174212647709E-2</v>
      </c>
      <c r="Z52" s="18">
        <f t="shared" si="7"/>
        <v>1.5748015407685272E-2</v>
      </c>
      <c r="AA52" s="18">
        <f t="shared" si="7"/>
        <v>3.5514998229586231E-2</v>
      </c>
      <c r="AH52" s="17"/>
      <c r="AI52" s="17"/>
    </row>
    <row r="53" spans="1:40" ht="15.6" x14ac:dyDescent="0.3">
      <c r="A53" s="49"/>
      <c r="B53" s="49"/>
      <c r="C53" s="49"/>
      <c r="D53" s="49"/>
      <c r="E53" s="49"/>
      <c r="F53" s="49"/>
      <c r="G53" s="50" t="s">
        <v>14</v>
      </c>
      <c r="H53" s="50"/>
      <c r="I53" s="50"/>
      <c r="J53" s="50"/>
      <c r="K53" s="50"/>
      <c r="L53" s="50"/>
      <c r="M53" s="43">
        <f t="shared" ref="M53:AA53" si="8">(M52/M47)</f>
        <v>3.2357600694850443E-3</v>
      </c>
      <c r="N53" s="43">
        <f t="shared" si="8"/>
        <v>1.2266591161265526E-3</v>
      </c>
      <c r="O53" s="43">
        <f t="shared" si="8"/>
        <v>1.5648876871632849E-3</v>
      </c>
      <c r="P53" s="43">
        <f t="shared" si="8"/>
        <v>2.1795504576019292E-3</v>
      </c>
      <c r="Q53" s="43">
        <f t="shared" si="8"/>
        <v>4.4174722007917682E-3</v>
      </c>
      <c r="R53" s="43">
        <f t="shared" si="8"/>
        <v>1.8066172159557797E-3</v>
      </c>
      <c r="S53" s="43">
        <f t="shared" si="8"/>
        <v>5.0950977735868385E-3</v>
      </c>
      <c r="T53" s="43">
        <f t="shared" si="8"/>
        <v>3.049283004970307E-3</v>
      </c>
      <c r="U53" s="43">
        <f t="shared" si="8"/>
        <v>1.810426007463288E-3</v>
      </c>
      <c r="V53" s="43">
        <f t="shared" si="8"/>
        <v>5.3180505605983997E-3</v>
      </c>
      <c r="W53" s="43">
        <f t="shared" si="8"/>
        <v>2.8441716694688653E-3</v>
      </c>
      <c r="X53" s="43">
        <f t="shared" si="8"/>
        <v>3.7246444848778341E-3</v>
      </c>
      <c r="Y53" s="43">
        <f t="shared" si="8"/>
        <v>3.8645454655637942E-3</v>
      </c>
      <c r="Z53" s="43">
        <f t="shared" si="8"/>
        <v>1.7214992484191683E-3</v>
      </c>
      <c r="AA53" s="43">
        <f t="shared" si="8"/>
        <v>4.3627746894930727E-3</v>
      </c>
      <c r="AH53" s="17"/>
      <c r="AI53" s="17"/>
    </row>
    <row r="54" spans="1:40" ht="15.6" x14ac:dyDescent="0.3">
      <c r="A54" s="49"/>
      <c r="B54" s="47"/>
      <c r="C54" s="47"/>
      <c r="D54" s="47"/>
      <c r="G54" s="44"/>
      <c r="H54" s="44"/>
      <c r="I54" s="44"/>
      <c r="J54" s="44"/>
      <c r="K54" s="44"/>
      <c r="L54" s="44"/>
      <c r="N54" s="47"/>
      <c r="P54" s="49"/>
      <c r="Q54" s="49"/>
      <c r="R54" s="49"/>
      <c r="AH54" s="17"/>
      <c r="AI54" s="17"/>
    </row>
    <row r="55" spans="1:40" ht="15.6" x14ac:dyDescent="0.3">
      <c r="A55" s="49"/>
      <c r="B55" s="49"/>
      <c r="C55" s="49"/>
      <c r="D55" s="49"/>
      <c r="E55" s="49"/>
      <c r="F55" s="49"/>
      <c r="G55" s="50" t="s">
        <v>16</v>
      </c>
      <c r="H55" s="50"/>
      <c r="I55" s="50"/>
      <c r="J55" s="50"/>
      <c r="K55" s="50"/>
      <c r="L55" s="50"/>
      <c r="M55" s="48">
        <f>ABS($B$5-M47)</f>
        <v>1.9373257666666674</v>
      </c>
      <c r="N55" s="48">
        <f>ABS($C$5-N47)</f>
        <v>0.45191636666666746</v>
      </c>
      <c r="O55" s="48">
        <f>ABS($D$5-O47)</f>
        <v>0.14542169999999643</v>
      </c>
      <c r="P55" s="48">
        <f>ABS($B$5-P47)</f>
        <v>0.3615819000000009</v>
      </c>
      <c r="Q55" s="48">
        <f>ABS($C$5-Q47)</f>
        <v>0.28717083333333449</v>
      </c>
      <c r="R55" s="48">
        <f>ABS($D$5-R47)</f>
        <v>0.14069103333333466</v>
      </c>
      <c r="S55" s="48">
        <f>ABS($B$5-S47)</f>
        <v>3.1901719166666682</v>
      </c>
      <c r="T55" s="48">
        <f>ABS($C$5-T47)</f>
        <v>9.3308183333334682E-2</v>
      </c>
      <c r="U55" s="48">
        <f>ABS($D$5-U47)</f>
        <v>0.136887166666666</v>
      </c>
      <c r="V55" s="48">
        <f>ABS($B$5-V47)</f>
        <v>3.6153596333333322</v>
      </c>
      <c r="W55" s="48">
        <f>ABS($C$5-W47)</f>
        <v>1.555767866666665</v>
      </c>
      <c r="X55" s="48">
        <f>ABS($D$5-X47)</f>
        <v>1.5034537999999991</v>
      </c>
      <c r="Y55" s="48">
        <f>ABS($B$5-Y47)</f>
        <v>1.1707147666666646</v>
      </c>
      <c r="Z55" s="48">
        <f>ABS($C$5-Z47)</f>
        <v>0.85215086666666728</v>
      </c>
      <c r="AA55" s="48">
        <f>ABS($D$5-AA47)</f>
        <v>1.8595387666666667</v>
      </c>
      <c r="AH55" s="17"/>
      <c r="AI55" s="17"/>
    </row>
    <row r="56" spans="1:40" ht="15.6" x14ac:dyDescent="0.3">
      <c r="A56" s="49"/>
      <c r="B56" s="49"/>
      <c r="C56" s="49"/>
      <c r="D56" s="49"/>
      <c r="E56" s="49"/>
      <c r="F56" s="49"/>
      <c r="G56" s="50" t="s">
        <v>15</v>
      </c>
      <c r="H56" s="50"/>
      <c r="I56" s="50"/>
      <c r="J56" s="50"/>
      <c r="K56" s="50"/>
      <c r="L56" s="50"/>
      <c r="M56" s="45">
        <f t="shared" ref="M56:AA56" si="9">(M47-$B$5)/$B$5</f>
        <v>-0.19373257666666674</v>
      </c>
      <c r="N56" s="45">
        <f t="shared" si="9"/>
        <v>4.5191636666666743E-2</v>
      </c>
      <c r="O56" s="45">
        <f t="shared" si="9"/>
        <v>-1.4542169999999643E-2</v>
      </c>
      <c r="P56" s="45">
        <f t="shared" si="9"/>
        <v>-3.615819000000009E-2</v>
      </c>
      <c r="Q56" s="45">
        <f t="shared" si="9"/>
        <v>-2.8717083333333449E-2</v>
      </c>
      <c r="R56" s="45">
        <f t="shared" si="9"/>
        <v>1.4069103333333466E-2</v>
      </c>
      <c r="S56" s="45">
        <f t="shared" si="9"/>
        <v>-0.31901719166666681</v>
      </c>
      <c r="T56" s="45">
        <f t="shared" si="9"/>
        <v>9.3308183333334679E-3</v>
      </c>
      <c r="U56" s="45">
        <f t="shared" si="9"/>
        <v>1.36887166666666E-2</v>
      </c>
      <c r="V56" s="45">
        <f t="shared" si="9"/>
        <v>-0.36153596333333321</v>
      </c>
      <c r="W56" s="45">
        <f t="shared" si="9"/>
        <v>-0.15557678666666649</v>
      </c>
      <c r="X56" s="45">
        <f t="shared" si="9"/>
        <v>-0.15034537999999992</v>
      </c>
      <c r="Y56" s="45">
        <f t="shared" si="9"/>
        <v>-0.11707147666666647</v>
      </c>
      <c r="Z56" s="45">
        <f t="shared" si="9"/>
        <v>-8.5215086666666731E-2</v>
      </c>
      <c r="AA56" s="45">
        <f t="shared" si="9"/>
        <v>-0.18595387666666668</v>
      </c>
      <c r="AH56" s="17"/>
      <c r="AI56" s="17"/>
    </row>
    <row r="57" spans="1:40" x14ac:dyDescent="0.3">
      <c r="A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AH57" s="17"/>
      <c r="AI57" s="17"/>
    </row>
    <row r="58" spans="1:40" x14ac:dyDescent="0.3">
      <c r="A58" s="49"/>
      <c r="AH58" s="17"/>
      <c r="AI58" s="17"/>
    </row>
    <row r="59" spans="1:40" x14ac:dyDescent="0.3">
      <c r="A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17"/>
      <c r="AI59" s="17"/>
    </row>
    <row r="60" spans="1:40" x14ac:dyDescent="0.3">
      <c r="A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17"/>
      <c r="AI60" s="17"/>
    </row>
    <row r="61" spans="1:40" x14ac:dyDescent="0.3">
      <c r="A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17"/>
      <c r="AI61" s="17"/>
    </row>
    <row r="62" spans="1:40" x14ac:dyDescent="0.3">
      <c r="A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17"/>
      <c r="AI62" s="17"/>
    </row>
    <row r="63" spans="1:40" x14ac:dyDescent="0.3">
      <c r="A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17"/>
      <c r="AI63" s="17"/>
      <c r="AJ63" s="17"/>
      <c r="AK63" s="17"/>
      <c r="AL63" s="17"/>
      <c r="AM63" s="17"/>
      <c r="AN63" s="17"/>
    </row>
    <row r="64" spans="1:40" x14ac:dyDescent="0.3">
      <c r="A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17"/>
      <c r="AI64" s="17"/>
      <c r="AJ64" s="17"/>
      <c r="AK64" s="17"/>
      <c r="AL64" s="17"/>
      <c r="AM64" s="17"/>
      <c r="AN64" s="17"/>
    </row>
    <row r="65" spans="1:40" x14ac:dyDescent="0.3">
      <c r="A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17"/>
      <c r="AI65" s="17"/>
      <c r="AJ65" s="17"/>
      <c r="AK65" s="17"/>
      <c r="AL65" s="17"/>
      <c r="AM65" s="17"/>
      <c r="AN65" s="17"/>
    </row>
    <row r="66" spans="1:40" x14ac:dyDescent="0.3">
      <c r="A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17"/>
      <c r="AI66" s="17"/>
      <c r="AJ66" s="17"/>
      <c r="AK66" s="17"/>
      <c r="AL66" s="17"/>
      <c r="AM66" s="17"/>
      <c r="AN66" s="17"/>
    </row>
    <row r="67" spans="1:40" x14ac:dyDescent="0.3">
      <c r="A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17"/>
      <c r="AI67" s="17"/>
      <c r="AJ67" s="17"/>
      <c r="AK67" s="17"/>
      <c r="AL67" s="17"/>
      <c r="AM67" s="17"/>
      <c r="AN67" s="17"/>
    </row>
    <row r="68" spans="1:40" x14ac:dyDescent="0.3">
      <c r="A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17"/>
      <c r="AI68" s="17"/>
      <c r="AJ68" s="17"/>
      <c r="AK68" s="17"/>
      <c r="AL68" s="17"/>
      <c r="AM68" s="17"/>
      <c r="AN68" s="17"/>
    </row>
    <row r="69" spans="1:40" x14ac:dyDescent="0.3">
      <c r="A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17"/>
      <c r="AI69" s="17"/>
      <c r="AJ69" s="17"/>
      <c r="AK69" s="17"/>
      <c r="AL69" s="17"/>
      <c r="AM69" s="17"/>
      <c r="AN69" s="17"/>
    </row>
    <row r="70" spans="1:40" x14ac:dyDescent="0.3">
      <c r="A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17"/>
      <c r="AI70" s="17"/>
      <c r="AJ70" s="17"/>
      <c r="AK70" s="17"/>
      <c r="AL70" s="17"/>
      <c r="AM70" s="17"/>
      <c r="AN70" s="17"/>
    </row>
    <row r="71" spans="1:40" x14ac:dyDescent="0.3">
      <c r="A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17"/>
      <c r="AI71" s="17"/>
      <c r="AJ71" s="17"/>
      <c r="AK71" s="17"/>
      <c r="AL71" s="17"/>
      <c r="AM71" s="17"/>
      <c r="AN71" s="17"/>
    </row>
    <row r="72" spans="1:40" x14ac:dyDescent="0.3">
      <c r="A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17"/>
      <c r="AI72" s="17"/>
      <c r="AJ72" s="17"/>
      <c r="AK72" s="17"/>
      <c r="AL72" s="17"/>
      <c r="AM72" s="17"/>
      <c r="AN72" s="17"/>
    </row>
    <row r="73" spans="1:40" x14ac:dyDescent="0.3">
      <c r="A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17"/>
      <c r="AI73" s="17"/>
      <c r="AJ73" s="17"/>
      <c r="AK73" s="17"/>
      <c r="AL73" s="17"/>
      <c r="AM73" s="17"/>
      <c r="AN73" s="17"/>
    </row>
    <row r="74" spans="1:40" x14ac:dyDescent="0.3">
      <c r="A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17"/>
      <c r="AI74" s="17"/>
      <c r="AJ74" s="17"/>
      <c r="AK74" s="17"/>
      <c r="AL74" s="17"/>
      <c r="AM74" s="17"/>
      <c r="AN74" s="17"/>
    </row>
    <row r="75" spans="1:40" x14ac:dyDescent="0.3">
      <c r="A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17"/>
      <c r="AI75" s="17"/>
      <c r="AJ75" s="17"/>
      <c r="AK75" s="17"/>
      <c r="AL75" s="17"/>
      <c r="AM75" s="17"/>
      <c r="AN75" s="17"/>
    </row>
    <row r="76" spans="1:40" x14ac:dyDescent="0.3">
      <c r="A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17"/>
      <c r="AI76" s="17"/>
      <c r="AJ76" s="17"/>
      <c r="AK76" s="17"/>
      <c r="AL76" s="17"/>
      <c r="AM76" s="17"/>
      <c r="AN76" s="17"/>
    </row>
    <row r="77" spans="1:40" x14ac:dyDescent="0.3">
      <c r="A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17"/>
      <c r="AI77" s="17"/>
      <c r="AJ77" s="17"/>
      <c r="AK77" s="17"/>
      <c r="AL77" s="17"/>
      <c r="AM77" s="17"/>
      <c r="AN77" s="17"/>
    </row>
    <row r="78" spans="1:40" x14ac:dyDescent="0.3">
      <c r="A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17"/>
      <c r="AI78" s="17"/>
      <c r="AJ78" s="17"/>
      <c r="AK78" s="17"/>
      <c r="AL78" s="17"/>
      <c r="AM78" s="17"/>
      <c r="AN78" s="17"/>
    </row>
    <row r="79" spans="1:40" x14ac:dyDescent="0.3">
      <c r="A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17"/>
      <c r="AI79" s="17"/>
      <c r="AJ79" s="17"/>
      <c r="AK79" s="17"/>
      <c r="AL79" s="17"/>
      <c r="AM79" s="17"/>
      <c r="AN79" s="17"/>
    </row>
    <row r="80" spans="1:40" x14ac:dyDescent="0.3">
      <c r="A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17"/>
      <c r="AI80" s="17"/>
      <c r="AJ80" s="17"/>
      <c r="AK80" s="17"/>
      <c r="AL80" s="17"/>
      <c r="AM80" s="17"/>
      <c r="AN80" s="17"/>
    </row>
    <row r="81" spans="1:40" x14ac:dyDescent="0.3">
      <c r="A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17"/>
      <c r="AI81" s="17"/>
      <c r="AJ81" s="17"/>
      <c r="AK81" s="17"/>
      <c r="AL81" s="17"/>
      <c r="AM81" s="17"/>
      <c r="AN81" s="17"/>
    </row>
    <row r="82" spans="1:40" x14ac:dyDescent="0.3">
      <c r="A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17"/>
      <c r="AI82" s="17"/>
      <c r="AJ82" s="17"/>
      <c r="AK82" s="17"/>
      <c r="AL82" s="17"/>
      <c r="AM82" s="17"/>
      <c r="AN82" s="17"/>
    </row>
    <row r="83" spans="1:40" x14ac:dyDescent="0.3">
      <c r="A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17"/>
      <c r="AI83" s="17"/>
      <c r="AJ83" s="17"/>
      <c r="AK83" s="17"/>
      <c r="AL83" s="17"/>
      <c r="AM83" s="17"/>
      <c r="AN83" s="17"/>
    </row>
    <row r="84" spans="1:40" x14ac:dyDescent="0.3">
      <c r="A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17"/>
      <c r="AI84" s="17"/>
      <c r="AJ84" s="17"/>
      <c r="AK84" s="17"/>
      <c r="AL84" s="17"/>
      <c r="AM84" s="17"/>
      <c r="AN84" s="17"/>
    </row>
    <row r="85" spans="1:40" x14ac:dyDescent="0.3">
      <c r="A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17"/>
      <c r="AI85" s="17"/>
      <c r="AJ85" s="17"/>
      <c r="AK85" s="17"/>
      <c r="AL85" s="17"/>
      <c r="AM85" s="17"/>
      <c r="AN85" s="17"/>
    </row>
    <row r="86" spans="1:40" x14ac:dyDescent="0.3">
      <c r="A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17"/>
      <c r="AI86" s="17"/>
      <c r="AJ86" s="17"/>
      <c r="AK86" s="17"/>
      <c r="AL86" s="17"/>
      <c r="AM86" s="17"/>
      <c r="AN86" s="17"/>
    </row>
    <row r="87" spans="1:40" x14ac:dyDescent="0.3">
      <c r="A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17"/>
      <c r="AI87" s="17"/>
      <c r="AJ87" s="17"/>
      <c r="AK87" s="17"/>
      <c r="AL87" s="17"/>
      <c r="AM87" s="17"/>
      <c r="AN87" s="17"/>
    </row>
    <row r="88" spans="1:40" x14ac:dyDescent="0.3">
      <c r="A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17"/>
      <c r="AI88" s="17"/>
      <c r="AJ88" s="17"/>
      <c r="AK88" s="17"/>
      <c r="AL88" s="17"/>
      <c r="AM88" s="17"/>
      <c r="AN88" s="17"/>
    </row>
    <row r="89" spans="1:40" x14ac:dyDescent="0.3">
      <c r="A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17"/>
      <c r="AI89" s="17"/>
      <c r="AJ89" s="17"/>
      <c r="AK89" s="17"/>
      <c r="AL89" s="17"/>
      <c r="AM89" s="17"/>
      <c r="AN89" s="17"/>
    </row>
    <row r="90" spans="1:40" x14ac:dyDescent="0.3">
      <c r="A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17"/>
      <c r="AI90" s="17"/>
      <c r="AJ90" s="17"/>
      <c r="AK90" s="17"/>
      <c r="AL90" s="17"/>
      <c r="AM90" s="17"/>
      <c r="AN90" s="17"/>
    </row>
    <row r="91" spans="1:40" x14ac:dyDescent="0.3">
      <c r="A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17"/>
      <c r="AI91" s="17"/>
      <c r="AJ91" s="17"/>
      <c r="AK91" s="17"/>
      <c r="AL91" s="17"/>
      <c r="AM91" s="17"/>
      <c r="AN91" s="17"/>
    </row>
    <row r="92" spans="1:40" x14ac:dyDescent="0.3">
      <c r="A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17"/>
      <c r="AI92" s="17"/>
      <c r="AJ92" s="17"/>
      <c r="AK92" s="17"/>
      <c r="AL92" s="17"/>
      <c r="AM92" s="17"/>
      <c r="AN92" s="17"/>
    </row>
    <row r="93" spans="1:40" x14ac:dyDescent="0.3">
      <c r="A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17"/>
      <c r="AI93" s="17"/>
      <c r="AJ93" s="17"/>
      <c r="AK93" s="17"/>
      <c r="AL93" s="17"/>
      <c r="AM93" s="17"/>
      <c r="AN93" s="17"/>
    </row>
    <row r="94" spans="1:40" x14ac:dyDescent="0.3">
      <c r="A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17"/>
      <c r="AI94" s="17"/>
      <c r="AJ94" s="17"/>
      <c r="AK94" s="17"/>
      <c r="AL94" s="17"/>
      <c r="AM94" s="17"/>
      <c r="AN94" s="17"/>
    </row>
    <row r="95" spans="1:40" x14ac:dyDescent="0.3">
      <c r="A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17"/>
      <c r="AI95" s="17"/>
      <c r="AJ95" s="17"/>
      <c r="AK95" s="17"/>
      <c r="AL95" s="17"/>
      <c r="AM95" s="17"/>
      <c r="AN95" s="17"/>
    </row>
    <row r="96" spans="1:40" x14ac:dyDescent="0.3">
      <c r="A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17"/>
      <c r="AI96" s="17"/>
      <c r="AJ96" s="17"/>
      <c r="AK96" s="17"/>
      <c r="AL96" s="17"/>
      <c r="AM96" s="17"/>
      <c r="AN96" s="17"/>
    </row>
    <row r="97" spans="1:40" x14ac:dyDescent="0.3">
      <c r="A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17"/>
      <c r="AI97" s="17"/>
      <c r="AJ97" s="17"/>
      <c r="AK97" s="17"/>
      <c r="AL97" s="17"/>
      <c r="AM97" s="17"/>
      <c r="AN97" s="17"/>
    </row>
    <row r="98" spans="1:40" x14ac:dyDescent="0.3">
      <c r="A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17"/>
      <c r="AI98" s="17"/>
      <c r="AJ98" s="17"/>
      <c r="AK98" s="17"/>
      <c r="AL98" s="17"/>
      <c r="AM98" s="17"/>
      <c r="AN98" s="17"/>
    </row>
    <row r="99" spans="1:40" x14ac:dyDescent="0.3">
      <c r="A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17"/>
      <c r="AI99" s="17"/>
      <c r="AJ99" s="17"/>
      <c r="AK99" s="17"/>
      <c r="AL99" s="17"/>
      <c r="AM99" s="17"/>
      <c r="AN99" s="17"/>
    </row>
    <row r="100" spans="1:40" x14ac:dyDescent="0.3">
      <c r="A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17"/>
      <c r="AI100" s="17"/>
      <c r="AJ100" s="17"/>
      <c r="AK100" s="17"/>
      <c r="AL100" s="17"/>
      <c r="AM100" s="17"/>
      <c r="AN100" s="17"/>
    </row>
    <row r="101" spans="1:40" x14ac:dyDescent="0.3">
      <c r="A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17"/>
      <c r="AI101" s="17"/>
      <c r="AJ101" s="17"/>
      <c r="AK101" s="17"/>
      <c r="AL101" s="17"/>
      <c r="AM101" s="17"/>
      <c r="AN101" s="17"/>
    </row>
    <row r="102" spans="1:40" x14ac:dyDescent="0.3">
      <c r="A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17"/>
      <c r="AI102" s="17"/>
      <c r="AJ102" s="17"/>
      <c r="AK102" s="17"/>
      <c r="AL102" s="17"/>
      <c r="AM102" s="17"/>
      <c r="AN102" s="17"/>
    </row>
    <row r="103" spans="1:40" x14ac:dyDescent="0.3">
      <c r="A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17"/>
      <c r="AI103" s="17"/>
      <c r="AJ103" s="17"/>
      <c r="AK103" s="17"/>
      <c r="AL103" s="17"/>
      <c r="AM103" s="17"/>
      <c r="AN103" s="17"/>
    </row>
    <row r="104" spans="1:40" x14ac:dyDescent="0.3">
      <c r="A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17"/>
      <c r="AI104" s="17"/>
      <c r="AJ104" s="17"/>
      <c r="AK104" s="17"/>
      <c r="AL104" s="17"/>
      <c r="AM104" s="17"/>
      <c r="AN104" s="17"/>
    </row>
    <row r="105" spans="1:40" x14ac:dyDescent="0.3">
      <c r="A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17"/>
      <c r="AI105" s="17"/>
      <c r="AJ105" s="17"/>
      <c r="AK105" s="17"/>
      <c r="AL105" s="17"/>
      <c r="AM105" s="17"/>
      <c r="AN105" s="17"/>
    </row>
    <row r="106" spans="1:40" x14ac:dyDescent="0.3">
      <c r="A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17"/>
      <c r="AI106" s="17"/>
      <c r="AJ106" s="17"/>
      <c r="AK106" s="17"/>
      <c r="AL106" s="17"/>
      <c r="AM106" s="17"/>
      <c r="AN106" s="17"/>
    </row>
    <row r="107" spans="1:40" x14ac:dyDescent="0.3">
      <c r="A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17"/>
      <c r="AI107" s="17"/>
      <c r="AJ107" s="17"/>
      <c r="AK107" s="17"/>
      <c r="AL107" s="17"/>
      <c r="AM107" s="17"/>
      <c r="AN107" s="17"/>
    </row>
    <row r="108" spans="1:40" x14ac:dyDescent="0.3">
      <c r="A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17"/>
      <c r="AI108" s="17"/>
      <c r="AJ108" s="17"/>
      <c r="AK108" s="17"/>
      <c r="AL108" s="17"/>
      <c r="AM108" s="17"/>
      <c r="AN108" s="17"/>
    </row>
    <row r="109" spans="1:40" x14ac:dyDescent="0.3">
      <c r="A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17"/>
      <c r="AI109" s="17"/>
      <c r="AJ109" s="17"/>
      <c r="AK109" s="17"/>
      <c r="AL109" s="17"/>
      <c r="AM109" s="17"/>
      <c r="AN109" s="17"/>
    </row>
    <row r="110" spans="1:40" x14ac:dyDescent="0.3">
      <c r="A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17"/>
      <c r="AI110" s="17"/>
      <c r="AJ110" s="17"/>
      <c r="AK110" s="17"/>
      <c r="AL110" s="17"/>
      <c r="AM110" s="17"/>
      <c r="AN110" s="17"/>
    </row>
    <row r="111" spans="1:40" x14ac:dyDescent="0.3">
      <c r="A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17"/>
      <c r="AI111" s="17"/>
      <c r="AJ111" s="17"/>
      <c r="AK111" s="17"/>
      <c r="AL111" s="17"/>
      <c r="AM111" s="17"/>
      <c r="AN111" s="17"/>
    </row>
    <row r="112" spans="1:40" x14ac:dyDescent="0.3">
      <c r="A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17"/>
      <c r="AI112" s="17"/>
      <c r="AJ112" s="17"/>
      <c r="AK112" s="17"/>
      <c r="AL112" s="17"/>
      <c r="AM112" s="17"/>
      <c r="AN112" s="17"/>
    </row>
    <row r="113" spans="1:40" x14ac:dyDescent="0.3">
      <c r="A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17"/>
      <c r="AI113" s="17"/>
      <c r="AJ113" s="17"/>
      <c r="AK113" s="17"/>
      <c r="AL113" s="17"/>
      <c r="AM113" s="17"/>
      <c r="AN113" s="17"/>
    </row>
    <row r="114" spans="1:40" x14ac:dyDescent="0.3">
      <c r="A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17"/>
      <c r="AI114" s="17"/>
      <c r="AJ114" s="17"/>
      <c r="AK114" s="17"/>
      <c r="AL114" s="17"/>
      <c r="AM114" s="17"/>
      <c r="AN114" s="17"/>
    </row>
    <row r="115" spans="1:40" x14ac:dyDescent="0.3">
      <c r="A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17"/>
      <c r="AI115" s="17"/>
      <c r="AJ115" s="17"/>
      <c r="AK115" s="17"/>
      <c r="AL115" s="17"/>
      <c r="AM115" s="17"/>
      <c r="AN115" s="17"/>
    </row>
    <row r="116" spans="1:40" x14ac:dyDescent="0.3">
      <c r="A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17"/>
      <c r="AI116" s="17"/>
      <c r="AJ116" s="17"/>
      <c r="AK116" s="17"/>
      <c r="AL116" s="17"/>
      <c r="AM116" s="17"/>
      <c r="AN116" s="17"/>
    </row>
    <row r="117" spans="1:40" x14ac:dyDescent="0.3">
      <c r="A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17"/>
      <c r="AI117" s="17"/>
      <c r="AJ117" s="17"/>
      <c r="AK117" s="17"/>
      <c r="AL117" s="17"/>
      <c r="AM117" s="17"/>
      <c r="AN117" s="17"/>
    </row>
    <row r="118" spans="1:40" x14ac:dyDescent="0.3">
      <c r="A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17"/>
      <c r="AI118" s="17"/>
      <c r="AJ118" s="17"/>
      <c r="AK118" s="17"/>
      <c r="AL118" s="17"/>
      <c r="AM118" s="17"/>
      <c r="AN118" s="17"/>
    </row>
    <row r="119" spans="1:40" x14ac:dyDescent="0.3">
      <c r="A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17"/>
      <c r="AI119" s="17"/>
      <c r="AJ119" s="17"/>
      <c r="AK119" s="17"/>
      <c r="AL119" s="17"/>
      <c r="AM119" s="17"/>
      <c r="AN119" s="17"/>
    </row>
    <row r="120" spans="1:40" x14ac:dyDescent="0.3">
      <c r="A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40" x14ac:dyDescent="0.3">
      <c r="A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40" x14ac:dyDescent="0.3">
      <c r="A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40" x14ac:dyDescent="0.3">
      <c r="A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40" x14ac:dyDescent="0.3">
      <c r="A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40" x14ac:dyDescent="0.3">
      <c r="A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40" x14ac:dyDescent="0.3">
      <c r="A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40" x14ac:dyDescent="0.3">
      <c r="A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40" x14ac:dyDescent="0.3">
      <c r="A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x14ac:dyDescent="0.3">
      <c r="A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x14ac:dyDescent="0.3">
      <c r="A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x14ac:dyDescent="0.3">
      <c r="A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x14ac:dyDescent="0.3">
      <c r="A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x14ac:dyDescent="0.3">
      <c r="A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x14ac:dyDescent="0.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x14ac:dyDescent="0.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</sheetData>
  <mergeCells count="17">
    <mergeCell ref="B43:C43"/>
    <mergeCell ref="B2:D2"/>
    <mergeCell ref="B8:P8"/>
    <mergeCell ref="S8:AG8"/>
    <mergeCell ref="S9:U10"/>
    <mergeCell ref="V9:X10"/>
    <mergeCell ref="Y9:AA10"/>
    <mergeCell ref="AB9:AD10"/>
    <mergeCell ref="AE9:AG10"/>
    <mergeCell ref="G55:L55"/>
    <mergeCell ref="G56:L56"/>
    <mergeCell ref="G47:L47"/>
    <mergeCell ref="G48:L48"/>
    <mergeCell ref="G50:L50"/>
    <mergeCell ref="G51:L51"/>
    <mergeCell ref="G52:L52"/>
    <mergeCell ref="G53:L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F74F3-096C-48CD-8FC2-12FE4477E4D6}">
  <dimension ref="A2:AN136"/>
  <sheetViews>
    <sheetView tabSelected="1" zoomScale="70" zoomScaleNormal="70" workbookViewId="0">
      <selection activeCell="AC132" sqref="AC132"/>
    </sheetView>
  </sheetViews>
  <sheetFormatPr defaultRowHeight="14.4" x14ac:dyDescent="0.3"/>
  <sheetData>
    <row r="2" spans="1:40" x14ac:dyDescent="0.3">
      <c r="B2" s="51" t="s">
        <v>6</v>
      </c>
      <c r="C2" s="52"/>
      <c r="D2" s="53"/>
    </row>
    <row r="3" spans="1:40" x14ac:dyDescent="0.3">
      <c r="B3" s="13"/>
      <c r="C3" s="13"/>
      <c r="D3" s="13"/>
    </row>
    <row r="4" spans="1:40" x14ac:dyDescent="0.3">
      <c r="B4" s="19" t="s">
        <v>0</v>
      </c>
      <c r="C4" s="20" t="s">
        <v>1</v>
      </c>
      <c r="D4" s="20" t="s">
        <v>2</v>
      </c>
    </row>
    <row r="5" spans="1:40" x14ac:dyDescent="0.3">
      <c r="A5" s="49"/>
      <c r="B5" s="18">
        <v>10</v>
      </c>
      <c r="C5" s="18">
        <v>10</v>
      </c>
      <c r="D5" s="18">
        <v>10</v>
      </c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17"/>
      <c r="AI5" s="17"/>
      <c r="AJ5" s="17"/>
      <c r="AK5" s="17"/>
      <c r="AL5" s="17"/>
      <c r="AM5" s="17"/>
      <c r="AN5" s="17"/>
    </row>
    <row r="6" spans="1:40" x14ac:dyDescent="0.3">
      <c r="B6" s="15"/>
      <c r="C6" s="15"/>
      <c r="D6" s="15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40" ht="15" thickBot="1" x14ac:dyDescent="0.35">
      <c r="A7" s="49"/>
      <c r="B7" s="21"/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40" ht="15.6" thickTop="1" thickBot="1" x14ac:dyDescent="0.35">
      <c r="A8" s="49"/>
      <c r="B8" s="54" t="s">
        <v>19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49"/>
      <c r="S8" s="58" t="s">
        <v>8</v>
      </c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</row>
    <row r="9" spans="1:40" ht="15" thickTop="1" x14ac:dyDescent="0.3">
      <c r="A9" s="49"/>
      <c r="B9" s="22"/>
      <c r="C9" s="23">
        <v>1</v>
      </c>
      <c r="D9" s="24"/>
      <c r="E9" s="22"/>
      <c r="F9" s="23">
        <v>2</v>
      </c>
      <c r="G9" s="24"/>
      <c r="H9" s="25"/>
      <c r="I9" s="23">
        <v>3</v>
      </c>
      <c r="J9" s="24"/>
      <c r="K9" s="25"/>
      <c r="L9" s="23">
        <v>4</v>
      </c>
      <c r="M9" s="24"/>
      <c r="N9" s="25"/>
      <c r="O9" s="23">
        <v>5</v>
      </c>
      <c r="P9" s="24"/>
      <c r="Q9" s="49"/>
      <c r="S9" s="59">
        <v>1</v>
      </c>
      <c r="T9" s="59"/>
      <c r="U9" s="59"/>
      <c r="V9" s="59">
        <v>2</v>
      </c>
      <c r="W9" s="59"/>
      <c r="X9" s="59"/>
      <c r="Y9" s="59">
        <v>3</v>
      </c>
      <c r="Z9" s="59"/>
      <c r="AA9" s="59"/>
      <c r="AB9" s="59">
        <v>4</v>
      </c>
      <c r="AC9" s="59"/>
      <c r="AD9" s="59"/>
      <c r="AE9" s="59">
        <v>5</v>
      </c>
      <c r="AF9" s="59"/>
      <c r="AG9" s="59"/>
    </row>
    <row r="10" spans="1:40" x14ac:dyDescent="0.3">
      <c r="A10" s="49"/>
      <c r="B10" s="27" t="s">
        <v>0</v>
      </c>
      <c r="C10" s="28" t="s">
        <v>1</v>
      </c>
      <c r="D10" s="29" t="s">
        <v>2</v>
      </c>
      <c r="E10" s="30" t="s">
        <v>0</v>
      </c>
      <c r="F10" s="31" t="s">
        <v>1</v>
      </c>
      <c r="G10" s="32" t="s">
        <v>2</v>
      </c>
      <c r="H10" s="33" t="s">
        <v>0</v>
      </c>
      <c r="I10" s="28" t="s">
        <v>1</v>
      </c>
      <c r="J10" s="29" t="s">
        <v>2</v>
      </c>
      <c r="K10" s="34" t="s">
        <v>0</v>
      </c>
      <c r="L10" s="35" t="s">
        <v>1</v>
      </c>
      <c r="M10" s="36" t="s">
        <v>2</v>
      </c>
      <c r="N10" s="37" t="s">
        <v>0</v>
      </c>
      <c r="O10" s="28" t="s">
        <v>1</v>
      </c>
      <c r="P10" s="29" t="s">
        <v>2</v>
      </c>
      <c r="Q10" s="4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</row>
    <row r="11" spans="1:40" x14ac:dyDescent="0.3">
      <c r="A11" s="49"/>
      <c r="B11" s="18">
        <v>10.148897</v>
      </c>
      <c r="C11" s="18">
        <v>9.803312</v>
      </c>
      <c r="D11" s="18">
        <v>9.7772030000000001</v>
      </c>
      <c r="E11" s="18">
        <v>9.7899130000000003</v>
      </c>
      <c r="F11" s="18">
        <v>9.5236180000000008</v>
      </c>
      <c r="G11" s="18">
        <v>10.205057999999999</v>
      </c>
      <c r="H11" s="18">
        <v>9.3502229999999997</v>
      </c>
      <c r="I11" s="18">
        <v>9.7498330000000006</v>
      </c>
      <c r="J11" s="18">
        <v>9.9534939999999992</v>
      </c>
      <c r="K11" s="18">
        <v>9.9693129999999996</v>
      </c>
      <c r="L11" s="18">
        <v>10.448634</v>
      </c>
      <c r="M11" s="18">
        <v>8.9878920000000004</v>
      </c>
      <c r="N11" s="18">
        <v>9.3378730000000001</v>
      </c>
      <c r="O11" s="18">
        <v>10.727053</v>
      </c>
      <c r="P11" s="18">
        <v>8.1173850000000005</v>
      </c>
      <c r="Q11" s="49"/>
      <c r="S11" s="41">
        <f>ABS(B11-M$47)</f>
        <v>7.505913333333325E-2</v>
      </c>
      <c r="T11" s="41">
        <f t="shared" ref="T11:AG26" si="0">ABS(C11-N$47)</f>
        <v>0.38788533333333319</v>
      </c>
      <c r="U11" s="41">
        <f t="shared" si="0"/>
        <v>0.225673033333333</v>
      </c>
      <c r="V11" s="41">
        <f t="shared" si="0"/>
        <v>0.11815678333333501</v>
      </c>
      <c r="W11" s="41">
        <f t="shared" si="0"/>
        <v>2.010433333335726E-3</v>
      </c>
      <c r="X11" s="41">
        <f t="shared" si="0"/>
        <v>3.4804133333333098E-2</v>
      </c>
      <c r="Y11" s="41">
        <f t="shared" si="0"/>
        <v>9.0034800000001525E-2</v>
      </c>
      <c r="Z11" s="41">
        <f t="shared" si="0"/>
        <v>0.26208186666666577</v>
      </c>
      <c r="AA11" s="41">
        <f t="shared" si="0"/>
        <v>3.6008766666666858E-2</v>
      </c>
      <c r="AB11" s="41">
        <f t="shared" si="0"/>
        <v>4.6517933333335648E-2</v>
      </c>
      <c r="AC11" s="41">
        <f t="shared" si="0"/>
        <v>0.11625569999999996</v>
      </c>
      <c r="AD11" s="41">
        <f t="shared" si="0"/>
        <v>0.13296783333333551</v>
      </c>
      <c r="AE11" s="41">
        <f t="shared" si="0"/>
        <v>9.7846333333322377E-3</v>
      </c>
      <c r="AF11" s="41">
        <f t="shared" si="0"/>
        <v>5.058566666666664E-2</v>
      </c>
      <c r="AG11" s="41">
        <f t="shared" si="0"/>
        <v>0.13482829999999879</v>
      </c>
    </row>
    <row r="12" spans="1:40" x14ac:dyDescent="0.3">
      <c r="A12" s="49"/>
      <c r="B12" s="18">
        <v>10.194392000000001</v>
      </c>
      <c r="C12" s="18">
        <v>10.091265999999999</v>
      </c>
      <c r="D12" s="18">
        <v>10.026320999999999</v>
      </c>
      <c r="E12" s="18">
        <v>9.6935230000000008</v>
      </c>
      <c r="F12" s="18">
        <v>9.5904679999999995</v>
      </c>
      <c r="G12" s="18">
        <v>10.228896000000001</v>
      </c>
      <c r="H12" s="18">
        <v>9.6827100000000002</v>
      </c>
      <c r="I12" s="18">
        <v>10.030936000000001</v>
      </c>
      <c r="J12" s="18">
        <v>10.064759</v>
      </c>
      <c r="K12" s="18">
        <v>9.9379919999999995</v>
      </c>
      <c r="L12" s="18">
        <v>10.556029000000001</v>
      </c>
      <c r="M12" s="18">
        <v>8.8013700000000004</v>
      </c>
      <c r="N12" s="18">
        <v>9.1658600000000003</v>
      </c>
      <c r="O12" s="18">
        <v>10.494778</v>
      </c>
      <c r="P12" s="18">
        <v>8.3115749999999995</v>
      </c>
      <c r="Q12" s="49"/>
      <c r="S12" s="41">
        <f t="shared" ref="S12:AG40" si="1">ABS(B12-M$47)</f>
        <v>2.9564133333332521E-2</v>
      </c>
      <c r="T12" s="41">
        <f t="shared" si="0"/>
        <v>9.9931333333334038E-2</v>
      </c>
      <c r="U12" s="41">
        <f t="shared" si="0"/>
        <v>2.3444966666666289E-2</v>
      </c>
      <c r="V12" s="41">
        <f t="shared" si="0"/>
        <v>2.1766783333335482E-2</v>
      </c>
      <c r="W12" s="41">
        <f t="shared" si="0"/>
        <v>6.886043333333447E-2</v>
      </c>
      <c r="X12" s="41">
        <f t="shared" si="0"/>
        <v>5.8642133333334456E-2</v>
      </c>
      <c r="Y12" s="41">
        <f t="shared" si="0"/>
        <v>0.2424521999999989</v>
      </c>
      <c r="Z12" s="41">
        <f t="shared" si="0"/>
        <v>1.9021133333334106E-2</v>
      </c>
      <c r="AA12" s="41">
        <f t="shared" si="0"/>
        <v>7.5256233333334421E-2</v>
      </c>
      <c r="AB12" s="41">
        <f t="shared" si="0"/>
        <v>1.5196933333335494E-2</v>
      </c>
      <c r="AC12" s="41">
        <f t="shared" si="0"/>
        <v>8.8606999999996106E-3</v>
      </c>
      <c r="AD12" s="41">
        <f t="shared" si="0"/>
        <v>5.3554166666664571E-2</v>
      </c>
      <c r="AE12" s="41">
        <f t="shared" si="0"/>
        <v>0.16222836666666751</v>
      </c>
      <c r="AF12" s="41">
        <f t="shared" si="0"/>
        <v>0.18168933333333293</v>
      </c>
      <c r="AG12" s="41">
        <f t="shared" si="0"/>
        <v>5.9361700000000184E-2</v>
      </c>
    </row>
    <row r="13" spans="1:40" x14ac:dyDescent="0.3">
      <c r="A13" s="49"/>
      <c r="B13" s="18">
        <v>10.055574</v>
      </c>
      <c r="C13" s="18">
        <v>10.208186</v>
      </c>
      <c r="D13" s="18">
        <v>9.9939090000000004</v>
      </c>
      <c r="E13" s="18">
        <v>9.7258080000000007</v>
      </c>
      <c r="F13" s="18">
        <v>9.4173369999999998</v>
      </c>
      <c r="G13" s="18">
        <v>10.132225</v>
      </c>
      <c r="H13" s="18">
        <v>9.4290249999999993</v>
      </c>
      <c r="I13" s="18">
        <v>9.9202429999999993</v>
      </c>
      <c r="J13" s="18">
        <v>9.9107059999999993</v>
      </c>
      <c r="K13" s="18">
        <v>10.143473999999999</v>
      </c>
      <c r="L13" s="18">
        <v>10.539004</v>
      </c>
      <c r="M13" s="18">
        <v>8.7997209999999999</v>
      </c>
      <c r="N13" s="18">
        <v>9.6767540000000007</v>
      </c>
      <c r="O13" s="18">
        <v>10.823257</v>
      </c>
      <c r="P13" s="18">
        <v>8.1564490000000003</v>
      </c>
      <c r="Q13" s="49"/>
      <c r="S13" s="41">
        <f t="shared" si="1"/>
        <v>0.16838213333333307</v>
      </c>
      <c r="T13" s="41">
        <f t="shared" si="0"/>
        <v>1.6988666666666319E-2</v>
      </c>
      <c r="U13" s="41">
        <f t="shared" si="0"/>
        <v>8.9670333333327079E-3</v>
      </c>
      <c r="V13" s="41">
        <f t="shared" si="0"/>
        <v>5.4051783333335379E-2</v>
      </c>
      <c r="W13" s="41">
        <f t="shared" si="0"/>
        <v>0.10427056666666523</v>
      </c>
      <c r="X13" s="41">
        <f t="shared" si="0"/>
        <v>3.8028866666666161E-2</v>
      </c>
      <c r="Y13" s="41">
        <f t="shared" si="0"/>
        <v>1.123280000000193E-2</v>
      </c>
      <c r="Z13" s="41">
        <f t="shared" si="0"/>
        <v>9.1671866666667157E-2</v>
      </c>
      <c r="AA13" s="41">
        <f t="shared" si="0"/>
        <v>7.8796766666666684E-2</v>
      </c>
      <c r="AB13" s="41">
        <f t="shared" si="0"/>
        <v>0.22067893333333544</v>
      </c>
      <c r="AC13" s="41">
        <f t="shared" si="0"/>
        <v>2.58856999999999E-2</v>
      </c>
      <c r="AD13" s="41">
        <f t="shared" si="0"/>
        <v>5.5203166666665027E-2</v>
      </c>
      <c r="AE13" s="41">
        <f t="shared" si="0"/>
        <v>0.34866563333333289</v>
      </c>
      <c r="AF13" s="41">
        <f t="shared" si="0"/>
        <v>0.14678966666666682</v>
      </c>
      <c r="AG13" s="41">
        <f t="shared" si="0"/>
        <v>9.5764299999999025E-2</v>
      </c>
    </row>
    <row r="14" spans="1:40" x14ac:dyDescent="0.3">
      <c r="A14" s="49"/>
      <c r="B14" s="18">
        <v>10.060812</v>
      </c>
      <c r="C14" s="18">
        <v>10.236803999999999</v>
      </c>
      <c r="D14" s="18">
        <v>9.9615480000000005</v>
      </c>
      <c r="E14" s="18">
        <v>9.5839499999999997</v>
      </c>
      <c r="F14" s="18">
        <v>9.4132879999999997</v>
      </c>
      <c r="G14" s="18">
        <v>10.149450999999999</v>
      </c>
      <c r="H14" s="18">
        <v>9.5799040000000009</v>
      </c>
      <c r="I14" s="18">
        <v>9.8619520000000005</v>
      </c>
      <c r="J14" s="18">
        <v>9.9506759999999996</v>
      </c>
      <c r="K14" s="18">
        <v>10.148978</v>
      </c>
      <c r="L14" s="18">
        <v>10.473267999999999</v>
      </c>
      <c r="M14" s="18">
        <v>9.1457960000000007</v>
      </c>
      <c r="N14" s="18">
        <v>9.3717009999999998</v>
      </c>
      <c r="O14" s="18">
        <v>10.726779000000001</v>
      </c>
      <c r="P14" s="18">
        <v>8.1156670000000002</v>
      </c>
      <c r="Q14" s="49"/>
      <c r="S14" s="41">
        <f t="shared" si="1"/>
        <v>0.16314413333333277</v>
      </c>
      <c r="T14" s="41">
        <f t="shared" si="0"/>
        <v>4.5606666666666129E-2</v>
      </c>
      <c r="U14" s="41">
        <f t="shared" si="0"/>
        <v>4.132803333333257E-2</v>
      </c>
      <c r="V14" s="41">
        <f t="shared" si="0"/>
        <v>8.7806216666665549E-2</v>
      </c>
      <c r="W14" s="41">
        <f t="shared" si="0"/>
        <v>0.10831956666666542</v>
      </c>
      <c r="X14" s="41">
        <f t="shared" si="0"/>
        <v>2.0802866666667086E-2</v>
      </c>
      <c r="Y14" s="41">
        <f t="shared" si="0"/>
        <v>0.13964619999999961</v>
      </c>
      <c r="Z14" s="41">
        <f t="shared" si="0"/>
        <v>0.14996286666666592</v>
      </c>
      <c r="AA14" s="41">
        <f t="shared" si="0"/>
        <v>3.8826766666666401E-2</v>
      </c>
      <c r="AB14" s="41">
        <f t="shared" si="0"/>
        <v>0.22618293333333561</v>
      </c>
      <c r="AC14" s="41">
        <f t="shared" si="0"/>
        <v>9.1621700000001027E-2</v>
      </c>
      <c r="AD14" s="41">
        <f t="shared" si="0"/>
        <v>0.29087183333333577</v>
      </c>
      <c r="AE14" s="41">
        <f t="shared" si="0"/>
        <v>4.3612633333331985E-2</v>
      </c>
      <c r="AF14" s="41">
        <f t="shared" si="0"/>
        <v>5.0311666666667421E-2</v>
      </c>
      <c r="AG14" s="41">
        <f t="shared" si="0"/>
        <v>0.13654629999999912</v>
      </c>
    </row>
    <row r="15" spans="1:40" x14ac:dyDescent="0.3">
      <c r="A15" s="49"/>
      <c r="B15" s="18">
        <v>9.9673359999999995</v>
      </c>
      <c r="C15" s="18">
        <v>10.144498</v>
      </c>
      <c r="D15" s="18">
        <v>9.9736329999999995</v>
      </c>
      <c r="E15" s="18">
        <v>9.5712119999999992</v>
      </c>
      <c r="F15" s="18">
        <v>9.303566</v>
      </c>
      <c r="G15" s="18">
        <v>10.158739000000001</v>
      </c>
      <c r="H15" s="18">
        <v>9.8783159999999999</v>
      </c>
      <c r="I15" s="18">
        <v>10.133744999999999</v>
      </c>
      <c r="J15" s="18">
        <v>10.094192</v>
      </c>
      <c r="K15" s="18">
        <v>9.9458129999999993</v>
      </c>
      <c r="L15" s="18">
        <v>10.664113</v>
      </c>
      <c r="M15" s="18">
        <v>8.7789169999999999</v>
      </c>
      <c r="N15" s="18">
        <v>9.2978900000000007</v>
      </c>
      <c r="O15" s="18">
        <v>10.603952</v>
      </c>
      <c r="P15" s="18">
        <v>8.4442959999999996</v>
      </c>
      <c r="Q15" s="49"/>
      <c r="S15" s="41">
        <f t="shared" si="1"/>
        <v>0.25662013333333356</v>
      </c>
      <c r="T15" s="41">
        <f t="shared" si="0"/>
        <v>4.669933333333276E-2</v>
      </c>
      <c r="U15" s="41">
        <f t="shared" si="0"/>
        <v>2.9243033333333557E-2</v>
      </c>
      <c r="V15" s="41">
        <f t="shared" si="0"/>
        <v>0.10054421666666613</v>
      </c>
      <c r="W15" s="41">
        <f t="shared" si="0"/>
        <v>0.21804156666666508</v>
      </c>
      <c r="X15" s="41">
        <f t="shared" si="0"/>
        <v>1.1514866666665569E-2</v>
      </c>
      <c r="Y15" s="41">
        <f t="shared" si="0"/>
        <v>0.43805819999999862</v>
      </c>
      <c r="Z15" s="41">
        <f t="shared" si="0"/>
        <v>0.12183013333333292</v>
      </c>
      <c r="AA15" s="41">
        <f t="shared" si="0"/>
        <v>0.10468923333333358</v>
      </c>
      <c r="AB15" s="41">
        <f t="shared" si="0"/>
        <v>2.301793333333535E-2</v>
      </c>
      <c r="AC15" s="41">
        <f t="shared" si="0"/>
        <v>9.9223300000000236E-2</v>
      </c>
      <c r="AD15" s="41">
        <f t="shared" si="0"/>
        <v>7.6007166666665071E-2</v>
      </c>
      <c r="AE15" s="41">
        <f t="shared" si="0"/>
        <v>3.0198366666667198E-2</v>
      </c>
      <c r="AF15" s="41">
        <f t="shared" si="0"/>
        <v>7.2515333333333487E-2</v>
      </c>
      <c r="AG15" s="41">
        <f t="shared" si="0"/>
        <v>0.19208270000000027</v>
      </c>
    </row>
    <row r="16" spans="1:40" x14ac:dyDescent="0.3">
      <c r="A16" s="49"/>
      <c r="B16" s="18">
        <v>10.205864999999999</v>
      </c>
      <c r="C16" s="18">
        <v>10.198847000000001</v>
      </c>
      <c r="D16" s="18">
        <v>10.016026999999999</v>
      </c>
      <c r="E16" s="18">
        <v>9.827045</v>
      </c>
      <c r="F16" s="18">
        <v>9.5722129999999996</v>
      </c>
      <c r="G16" s="18">
        <v>10.228718000000001</v>
      </c>
      <c r="H16" s="18">
        <v>9.6280140000000003</v>
      </c>
      <c r="I16" s="18">
        <v>10.219474999999999</v>
      </c>
      <c r="J16" s="18">
        <v>10.07334</v>
      </c>
      <c r="K16" s="18">
        <v>9.9910879999999995</v>
      </c>
      <c r="L16" s="18">
        <v>10.642517</v>
      </c>
      <c r="M16" s="18">
        <v>8.7840450000000008</v>
      </c>
      <c r="N16" s="18">
        <v>9.3385730000000002</v>
      </c>
      <c r="O16" s="18">
        <v>10.666611</v>
      </c>
      <c r="P16" s="18">
        <v>8.3409030000000008</v>
      </c>
      <c r="Q16" s="49"/>
      <c r="S16" s="41">
        <f t="shared" si="1"/>
        <v>1.8091133333333786E-2</v>
      </c>
      <c r="T16" s="41">
        <f t="shared" si="0"/>
        <v>7.6496666666674429E-3</v>
      </c>
      <c r="U16" s="41">
        <f t="shared" si="0"/>
        <v>1.3150966666666264E-2</v>
      </c>
      <c r="V16" s="41">
        <f t="shared" si="0"/>
        <v>0.15528878333333473</v>
      </c>
      <c r="W16" s="41">
        <f t="shared" si="0"/>
        <v>5.060543333333456E-2</v>
      </c>
      <c r="X16" s="41">
        <f t="shared" si="0"/>
        <v>5.8464133333334445E-2</v>
      </c>
      <c r="Y16" s="41">
        <f t="shared" si="0"/>
        <v>0.18775619999999904</v>
      </c>
      <c r="Z16" s="41">
        <f t="shared" si="0"/>
        <v>0.20756013333333279</v>
      </c>
      <c r="AA16" s="41">
        <f t="shared" si="0"/>
        <v>8.3837233333333927E-2</v>
      </c>
      <c r="AB16" s="41">
        <f t="shared" si="0"/>
        <v>6.8292933333335526E-2</v>
      </c>
      <c r="AC16" s="41">
        <f t="shared" si="0"/>
        <v>7.7627299999999622E-2</v>
      </c>
      <c r="AD16" s="41">
        <f t="shared" si="0"/>
        <v>7.0879166666664162E-2</v>
      </c>
      <c r="AE16" s="41">
        <f t="shared" si="0"/>
        <v>1.0484633333332383E-2</v>
      </c>
      <c r="AF16" s="41">
        <f t="shared" si="0"/>
        <v>9.8563333333334668E-3</v>
      </c>
      <c r="AG16" s="41">
        <f t="shared" si="0"/>
        <v>8.8689700000001537E-2</v>
      </c>
    </row>
    <row r="17" spans="1:33" x14ac:dyDescent="0.3">
      <c r="A17" s="49"/>
      <c r="B17" s="18">
        <v>10.20046</v>
      </c>
      <c r="C17" s="18">
        <v>10.239235000000001</v>
      </c>
      <c r="D17" s="18">
        <v>9.9714240000000007</v>
      </c>
      <c r="E17" s="18">
        <v>9.6242619999999999</v>
      </c>
      <c r="F17" s="18">
        <v>9.4672730000000005</v>
      </c>
      <c r="G17" s="18">
        <v>10.159853999999999</v>
      </c>
      <c r="H17" s="18">
        <v>9.5647570000000002</v>
      </c>
      <c r="I17" s="18">
        <v>10.08094</v>
      </c>
      <c r="J17" s="18">
        <v>9.9810060000000007</v>
      </c>
      <c r="K17" s="18">
        <v>9.9444890000000008</v>
      </c>
      <c r="L17" s="18">
        <v>10.653556</v>
      </c>
      <c r="M17" s="18">
        <v>8.7814589999999999</v>
      </c>
      <c r="N17" s="18">
        <v>9.2710899999999992</v>
      </c>
      <c r="O17" s="18">
        <v>10.523104</v>
      </c>
      <c r="P17" s="18">
        <v>8.4749890000000008</v>
      </c>
      <c r="Q17" s="49"/>
      <c r="S17" s="41">
        <f t="shared" si="1"/>
        <v>2.3496133333333447E-2</v>
      </c>
      <c r="T17" s="41">
        <f t="shared" si="0"/>
        <v>4.8037666666667533E-2</v>
      </c>
      <c r="U17" s="41">
        <f t="shared" si="0"/>
        <v>3.1452033333332352E-2</v>
      </c>
      <c r="V17" s="41">
        <f t="shared" si="0"/>
        <v>4.7494216666665423E-2</v>
      </c>
      <c r="W17" s="41">
        <f t="shared" si="0"/>
        <v>5.4334566666664585E-2</v>
      </c>
      <c r="X17" s="41">
        <f t="shared" si="0"/>
        <v>1.0399866666666924E-2</v>
      </c>
      <c r="Y17" s="41">
        <f t="shared" si="0"/>
        <v>0.12449919999999892</v>
      </c>
      <c r="Z17" s="41">
        <f t="shared" si="0"/>
        <v>6.9025133333333599E-2</v>
      </c>
      <c r="AA17" s="41">
        <f t="shared" si="0"/>
        <v>8.496766666665323E-3</v>
      </c>
      <c r="AB17" s="41">
        <f t="shared" si="0"/>
        <v>2.1693933333336801E-2</v>
      </c>
      <c r="AC17" s="41">
        <f t="shared" si="0"/>
        <v>8.8666299999999865E-2</v>
      </c>
      <c r="AD17" s="41">
        <f t="shared" si="0"/>
        <v>7.3465166666665027E-2</v>
      </c>
      <c r="AE17" s="41">
        <f t="shared" si="0"/>
        <v>5.6998366666668687E-2</v>
      </c>
      <c r="AF17" s="41">
        <f t="shared" si="0"/>
        <v>0.15336333333333307</v>
      </c>
      <c r="AG17" s="41">
        <f t="shared" si="0"/>
        <v>0.22277570000000146</v>
      </c>
    </row>
    <row r="18" spans="1:33" x14ac:dyDescent="0.3">
      <c r="A18" s="49"/>
      <c r="B18" s="18">
        <v>10.237057999999999</v>
      </c>
      <c r="C18" s="18">
        <v>10.231266</v>
      </c>
      <c r="D18" s="18">
        <v>9.9811440000000005</v>
      </c>
      <c r="E18" s="18">
        <v>9.7421260000000007</v>
      </c>
      <c r="F18" s="18">
        <v>9.5824200000000008</v>
      </c>
      <c r="G18" s="18">
        <v>10.234802</v>
      </c>
      <c r="H18" s="18">
        <v>9.3553879999999996</v>
      </c>
      <c r="I18" s="18">
        <v>10.05157</v>
      </c>
      <c r="J18" s="18">
        <v>9.9680020000000003</v>
      </c>
      <c r="K18" s="18">
        <v>9.8972770000000008</v>
      </c>
      <c r="L18" s="18">
        <v>10.502155999999999</v>
      </c>
      <c r="M18" s="18">
        <v>8.9540050000000004</v>
      </c>
      <c r="N18" s="18">
        <v>9.3401879999999995</v>
      </c>
      <c r="O18" s="18">
        <v>10.722704</v>
      </c>
      <c r="P18" s="18">
        <v>8.293355</v>
      </c>
      <c r="Q18" s="49"/>
      <c r="S18" s="41">
        <f t="shared" si="1"/>
        <v>1.310186666666624E-2</v>
      </c>
      <c r="T18" s="41">
        <f t="shared" si="0"/>
        <v>4.006866666666653E-2</v>
      </c>
      <c r="U18" s="41">
        <f t="shared" si="0"/>
        <v>2.1732033333332623E-2</v>
      </c>
      <c r="V18" s="41">
        <f t="shared" si="0"/>
        <v>7.0369783333335434E-2</v>
      </c>
      <c r="W18" s="41">
        <f t="shared" si="0"/>
        <v>6.0812433333335747E-2</v>
      </c>
      <c r="X18" s="41">
        <f t="shared" si="0"/>
        <v>6.4548133333333979E-2</v>
      </c>
      <c r="Y18" s="41">
        <f t="shared" si="0"/>
        <v>8.4869800000001661E-2</v>
      </c>
      <c r="Z18" s="41">
        <f t="shared" si="0"/>
        <v>3.9655133333333481E-2</v>
      </c>
      <c r="AA18" s="41">
        <f t="shared" si="0"/>
        <v>2.1500766666665783E-2</v>
      </c>
      <c r="AB18" s="41">
        <f t="shared" si="0"/>
        <v>2.5518066666663231E-2</v>
      </c>
      <c r="AC18" s="41">
        <f t="shared" si="0"/>
        <v>6.2733700000000781E-2</v>
      </c>
      <c r="AD18" s="41">
        <f t="shared" si="0"/>
        <v>9.9080833333335505E-2</v>
      </c>
      <c r="AE18" s="41">
        <f t="shared" si="0"/>
        <v>1.2099633333331639E-2</v>
      </c>
      <c r="AF18" s="41">
        <f t="shared" si="0"/>
        <v>4.6236666666667148E-2</v>
      </c>
      <c r="AG18" s="41">
        <f t="shared" si="0"/>
        <v>4.1141700000000725E-2</v>
      </c>
    </row>
    <row r="19" spans="1:33" x14ac:dyDescent="0.3">
      <c r="A19" s="49"/>
      <c r="B19" s="18">
        <v>10.167918999999999</v>
      </c>
      <c r="C19" s="18">
        <v>10.206791000000001</v>
      </c>
      <c r="D19" s="18">
        <v>9.9782130000000002</v>
      </c>
      <c r="E19" s="18">
        <v>9.7327680000000001</v>
      </c>
      <c r="F19" s="18">
        <v>9.5624160000000007</v>
      </c>
      <c r="G19" s="18">
        <v>10.227760999999999</v>
      </c>
      <c r="H19" s="18">
        <v>9.4828360000000007</v>
      </c>
      <c r="I19" s="18">
        <v>10.142407</v>
      </c>
      <c r="J19" s="18">
        <v>10.032541</v>
      </c>
      <c r="K19" s="18">
        <v>9.8980739999999994</v>
      </c>
      <c r="L19" s="18">
        <v>10.564978999999999</v>
      </c>
      <c r="M19" s="18">
        <v>8.7877460000000003</v>
      </c>
      <c r="N19" s="18">
        <v>9.3493630000000003</v>
      </c>
      <c r="O19" s="18">
        <v>10.728698</v>
      </c>
      <c r="P19" s="18">
        <v>8.2921370000000003</v>
      </c>
      <c r="Q19" s="49"/>
      <c r="S19" s="41">
        <f t="shared" si="1"/>
        <v>5.60371333333336E-2</v>
      </c>
      <c r="T19" s="41">
        <f t="shared" si="0"/>
        <v>1.5593666666667616E-2</v>
      </c>
      <c r="U19" s="41">
        <f t="shared" si="0"/>
        <v>2.4663033333332862E-2</v>
      </c>
      <c r="V19" s="41">
        <f t="shared" si="0"/>
        <v>6.101178333333479E-2</v>
      </c>
      <c r="W19" s="41">
        <f t="shared" si="0"/>
        <v>4.0808433333335614E-2</v>
      </c>
      <c r="X19" s="41">
        <f t="shared" si="0"/>
        <v>5.7507133333333016E-2</v>
      </c>
      <c r="Y19" s="41">
        <f t="shared" si="0"/>
        <v>4.2578199999999455E-2</v>
      </c>
      <c r="Z19" s="41">
        <f t="shared" si="0"/>
        <v>0.13049213333333398</v>
      </c>
      <c r="AA19" s="41">
        <f t="shared" si="0"/>
        <v>4.3038233333334119E-2</v>
      </c>
      <c r="AB19" s="41">
        <f t="shared" si="0"/>
        <v>2.4721066666664626E-2</v>
      </c>
      <c r="AC19" s="41">
        <f t="shared" si="0"/>
        <v>8.9299999999070678E-5</v>
      </c>
      <c r="AD19" s="41">
        <f t="shared" si="0"/>
        <v>6.7178166666664652E-2</v>
      </c>
      <c r="AE19" s="41">
        <f t="shared" si="0"/>
        <v>2.127463333333246E-2</v>
      </c>
      <c r="AF19" s="41">
        <f t="shared" si="0"/>
        <v>5.2230666666666536E-2</v>
      </c>
      <c r="AG19" s="41">
        <f t="shared" si="0"/>
        <v>3.9923700000001006E-2</v>
      </c>
    </row>
    <row r="20" spans="1:33" x14ac:dyDescent="0.3">
      <c r="A20" s="49"/>
      <c r="B20" s="18">
        <v>10.164961</v>
      </c>
      <c r="C20" s="18">
        <v>10.213991</v>
      </c>
      <c r="D20" s="18">
        <v>9.9895549999999993</v>
      </c>
      <c r="E20" s="18">
        <v>9.7264459999999993</v>
      </c>
      <c r="F20" s="18">
        <v>9.6065860000000001</v>
      </c>
      <c r="G20" s="18">
        <v>10.227722999999999</v>
      </c>
      <c r="H20" s="18">
        <v>9.4412990000000008</v>
      </c>
      <c r="I20" s="18">
        <v>10.144201000000001</v>
      </c>
      <c r="J20" s="18">
        <v>9.9743720000000007</v>
      </c>
      <c r="K20" s="18">
        <v>9.9319249999999997</v>
      </c>
      <c r="L20" s="18">
        <v>10.604939999999999</v>
      </c>
      <c r="M20" s="18">
        <v>8.788456</v>
      </c>
      <c r="N20" s="18">
        <v>9.3004840000000009</v>
      </c>
      <c r="O20" s="18">
        <v>10.528449999999999</v>
      </c>
      <c r="P20" s="18">
        <v>8.3387799999999999</v>
      </c>
      <c r="Q20" s="49"/>
      <c r="S20" s="41">
        <f t="shared" si="1"/>
        <v>5.8995133333333172E-2</v>
      </c>
      <c r="T20" s="41">
        <f t="shared" si="0"/>
        <v>2.2793666666666823E-2</v>
      </c>
      <c r="U20" s="41">
        <f t="shared" si="0"/>
        <v>1.3321033333333787E-2</v>
      </c>
      <c r="V20" s="41">
        <f t="shared" si="0"/>
        <v>5.4689783333333963E-2</v>
      </c>
      <c r="W20" s="41">
        <f t="shared" si="0"/>
        <v>8.4978433333334991E-2</v>
      </c>
      <c r="X20" s="41">
        <f t="shared" si="0"/>
        <v>5.7469133333333033E-2</v>
      </c>
      <c r="Y20" s="41">
        <f t="shared" si="0"/>
        <v>1.0411999999995203E-3</v>
      </c>
      <c r="Z20" s="41">
        <f t="shared" si="0"/>
        <v>0.13228613333333428</v>
      </c>
      <c r="AA20" s="41">
        <f t="shared" si="0"/>
        <v>1.5130766666665352E-2</v>
      </c>
      <c r="AB20" s="41">
        <f t="shared" si="0"/>
        <v>9.1299333333356714E-3</v>
      </c>
      <c r="AC20" s="41">
        <f t="shared" si="0"/>
        <v>4.0050299999998984E-2</v>
      </c>
      <c r="AD20" s="41">
        <f t="shared" si="0"/>
        <v>6.6468166666664885E-2</v>
      </c>
      <c r="AE20" s="41">
        <f t="shared" si="0"/>
        <v>2.7604366666666991E-2</v>
      </c>
      <c r="AF20" s="41">
        <f t="shared" si="0"/>
        <v>0.14801733333333367</v>
      </c>
      <c r="AG20" s="41">
        <f t="shared" si="0"/>
        <v>8.6566700000000552E-2</v>
      </c>
    </row>
    <row r="21" spans="1:33" x14ac:dyDescent="0.3">
      <c r="A21" s="49"/>
      <c r="B21" s="18">
        <v>10.187694</v>
      </c>
      <c r="C21" s="18">
        <v>10.223998999999999</v>
      </c>
      <c r="D21" s="18">
        <v>9.9870990000000006</v>
      </c>
      <c r="E21" s="18">
        <v>9.7687449999999991</v>
      </c>
      <c r="F21" s="18">
        <v>9.5983640000000001</v>
      </c>
      <c r="G21" s="18">
        <v>10.251486</v>
      </c>
      <c r="H21" s="18">
        <v>9.5033860000000008</v>
      </c>
      <c r="I21" s="18">
        <v>10.214435</v>
      </c>
      <c r="J21" s="18">
        <v>10.015765999999999</v>
      </c>
      <c r="K21" s="18">
        <v>9.8656400000000009</v>
      </c>
      <c r="L21" s="18">
        <v>10.538384000000001</v>
      </c>
      <c r="M21" s="18">
        <v>8.9492589999999996</v>
      </c>
      <c r="N21" s="18">
        <v>9.3176889999999997</v>
      </c>
      <c r="O21" s="18">
        <v>10.618681</v>
      </c>
      <c r="P21" s="18">
        <v>8.4461849999999998</v>
      </c>
      <c r="Q21" s="49"/>
      <c r="S21" s="41">
        <f t="shared" si="1"/>
        <v>3.6262133333332613E-2</v>
      </c>
      <c r="T21" s="41">
        <f t="shared" si="0"/>
        <v>3.2801666666665952E-2</v>
      </c>
      <c r="U21" s="41">
        <f t="shared" si="0"/>
        <v>1.5777033333332469E-2</v>
      </c>
      <c r="V21" s="41">
        <f t="shared" si="0"/>
        <v>9.6988783333333828E-2</v>
      </c>
      <c r="W21" s="41">
        <f t="shared" si="0"/>
        <v>7.6756433333335039E-2</v>
      </c>
      <c r="X21" s="41">
        <f t="shared" si="0"/>
        <v>8.1232133333333678E-2</v>
      </c>
      <c r="Y21" s="41">
        <f t="shared" si="0"/>
        <v>6.3128199999999524E-2</v>
      </c>
      <c r="Z21" s="41">
        <f t="shared" si="0"/>
        <v>0.20252013333333352</v>
      </c>
      <c r="AA21" s="41">
        <f t="shared" si="0"/>
        <v>2.6263233333333247E-2</v>
      </c>
      <c r="AB21" s="41">
        <f t="shared" si="0"/>
        <v>5.7155066666663146E-2</v>
      </c>
      <c r="AC21" s="41">
        <f t="shared" si="0"/>
        <v>2.6505699999999521E-2</v>
      </c>
      <c r="AD21" s="41">
        <f t="shared" si="0"/>
        <v>9.43348333333347E-2</v>
      </c>
      <c r="AE21" s="41">
        <f t="shared" si="0"/>
        <v>1.0399366666668186E-2</v>
      </c>
      <c r="AF21" s="41">
        <f t="shared" si="0"/>
        <v>5.7786333333332607E-2</v>
      </c>
      <c r="AG21" s="41">
        <f t="shared" si="0"/>
        <v>0.19397170000000052</v>
      </c>
    </row>
    <row r="22" spans="1:33" x14ac:dyDescent="0.3">
      <c r="A22" s="49"/>
      <c r="B22" s="18">
        <v>10.23424</v>
      </c>
      <c r="C22" s="18">
        <v>10.255941</v>
      </c>
      <c r="D22" s="18">
        <v>10.009335999999999</v>
      </c>
      <c r="E22" s="18">
        <v>9.7638780000000001</v>
      </c>
      <c r="F22" s="18">
        <v>9.5732350000000004</v>
      </c>
      <c r="G22" s="18">
        <v>10.251249</v>
      </c>
      <c r="H22" s="18">
        <v>9.4511699999999994</v>
      </c>
      <c r="I22" s="18">
        <v>10.160344</v>
      </c>
      <c r="J22" s="18">
        <v>10.017172</v>
      </c>
      <c r="K22" s="18">
        <v>9.9171569999999996</v>
      </c>
      <c r="L22" s="18">
        <v>10.572497</v>
      </c>
      <c r="M22" s="18">
        <v>8.8102040000000006</v>
      </c>
      <c r="N22" s="18">
        <v>9.3366939999999996</v>
      </c>
      <c r="O22" s="18">
        <v>10.492082</v>
      </c>
      <c r="P22" s="18">
        <v>8.4209019999999999</v>
      </c>
      <c r="Q22" s="49"/>
      <c r="S22" s="41">
        <f t="shared" si="1"/>
        <v>1.0283866666666697E-2</v>
      </c>
      <c r="T22" s="41">
        <f t="shared" si="0"/>
        <v>6.4743666666666755E-2</v>
      </c>
      <c r="U22" s="41">
        <f t="shared" si="0"/>
        <v>6.4599666666662614E-3</v>
      </c>
      <c r="V22" s="41">
        <f t="shared" si="0"/>
        <v>9.2121783333334761E-2</v>
      </c>
      <c r="W22" s="41">
        <f t="shared" si="0"/>
        <v>5.1627433333335304E-2</v>
      </c>
      <c r="X22" s="41">
        <f t="shared" si="0"/>
        <v>8.0995133333333413E-2</v>
      </c>
      <c r="Y22" s="41">
        <f t="shared" si="0"/>
        <v>1.0912199999998151E-2</v>
      </c>
      <c r="Z22" s="41">
        <f t="shared" si="0"/>
        <v>0.14842913333333385</v>
      </c>
      <c r="AA22" s="41">
        <f t="shared" si="0"/>
        <v>2.7669233333334375E-2</v>
      </c>
      <c r="AB22" s="41">
        <f t="shared" si="0"/>
        <v>5.638066666664443E-3</v>
      </c>
      <c r="AC22" s="41">
        <f t="shared" si="0"/>
        <v>7.6073000000000945E-3</v>
      </c>
      <c r="AD22" s="41">
        <f t="shared" si="0"/>
        <v>4.472016666666434E-2</v>
      </c>
      <c r="AE22" s="41">
        <f t="shared" si="0"/>
        <v>8.6056333333317525E-3</v>
      </c>
      <c r="AF22" s="41">
        <f t="shared" si="0"/>
        <v>0.18438533333333318</v>
      </c>
      <c r="AG22" s="41">
        <f t="shared" si="0"/>
        <v>0.16868870000000058</v>
      </c>
    </row>
    <row r="23" spans="1:33" x14ac:dyDescent="0.3">
      <c r="A23" s="49"/>
      <c r="B23" s="18">
        <v>10.188097000000001</v>
      </c>
      <c r="C23" s="18">
        <v>10.231752</v>
      </c>
      <c r="D23" s="18">
        <v>9.9847579999999994</v>
      </c>
      <c r="E23" s="18">
        <v>9.6565480000000008</v>
      </c>
      <c r="F23" s="18">
        <v>9.502224</v>
      </c>
      <c r="G23" s="18">
        <v>10.18355</v>
      </c>
      <c r="H23" s="18">
        <v>9.7340689999999999</v>
      </c>
      <c r="I23" s="18">
        <v>10.159129999999999</v>
      </c>
      <c r="J23" s="18">
        <v>10.064031999999999</v>
      </c>
      <c r="K23" s="18">
        <v>9.8989060000000002</v>
      </c>
      <c r="L23" s="18">
        <v>10.488078</v>
      </c>
      <c r="M23" s="18">
        <v>8.9581669999999995</v>
      </c>
      <c r="N23" s="18">
        <v>9.3278940000000006</v>
      </c>
      <c r="O23" s="18">
        <v>10.542255000000001</v>
      </c>
      <c r="P23" s="18">
        <v>8.4912139999999994</v>
      </c>
      <c r="Q23" s="49"/>
      <c r="S23" s="41">
        <f t="shared" si="1"/>
        <v>3.5859133333332238E-2</v>
      </c>
      <c r="T23" s="41">
        <f t="shared" si="0"/>
        <v>4.0554666666666961E-2</v>
      </c>
      <c r="U23" s="41">
        <f t="shared" si="0"/>
        <v>1.8118033333333727E-2</v>
      </c>
      <c r="V23" s="41">
        <f t="shared" si="0"/>
        <v>1.5208216666664498E-2</v>
      </c>
      <c r="W23" s="41">
        <f t="shared" si="0"/>
        <v>1.9383566666665075E-2</v>
      </c>
      <c r="X23" s="41">
        <f t="shared" si="0"/>
        <v>1.3296133333334126E-2</v>
      </c>
      <c r="Y23" s="41">
        <f t="shared" si="0"/>
        <v>0.29381119999999861</v>
      </c>
      <c r="Z23" s="41">
        <f t="shared" si="0"/>
        <v>0.14721513333333291</v>
      </c>
      <c r="AA23" s="41">
        <f t="shared" si="0"/>
        <v>7.4529233333333167E-2</v>
      </c>
      <c r="AB23" s="41">
        <f t="shared" si="0"/>
        <v>2.3889066666663794E-2</v>
      </c>
      <c r="AC23" s="41">
        <f t="shared" si="0"/>
        <v>7.6811700000000371E-2</v>
      </c>
      <c r="AD23" s="41">
        <f t="shared" si="0"/>
        <v>0.10324283333333462</v>
      </c>
      <c r="AE23" s="41">
        <f t="shared" si="0"/>
        <v>1.9436666666727831E-4</v>
      </c>
      <c r="AF23" s="41">
        <f t="shared" si="0"/>
        <v>0.13421233333333227</v>
      </c>
      <c r="AG23" s="41">
        <f t="shared" si="0"/>
        <v>0.23900070000000007</v>
      </c>
    </row>
    <row r="24" spans="1:33" x14ac:dyDescent="0.3">
      <c r="A24" s="49"/>
      <c r="B24" s="18">
        <v>10.118862999999999</v>
      </c>
      <c r="C24" s="18">
        <v>10.188132</v>
      </c>
      <c r="D24" s="18">
        <v>9.9967009999999998</v>
      </c>
      <c r="E24" s="18">
        <v>9.6844245000000004</v>
      </c>
      <c r="F24" s="18">
        <v>9.6690199999999997</v>
      </c>
      <c r="G24" s="18">
        <v>10.151490000000001</v>
      </c>
      <c r="H24" s="18">
        <v>9.4407630000000005</v>
      </c>
      <c r="I24" s="18">
        <v>10.145852</v>
      </c>
      <c r="J24" s="18">
        <v>9.9848599999999994</v>
      </c>
      <c r="K24" s="18">
        <v>9.9556349999999991</v>
      </c>
      <c r="L24" s="18">
        <v>10.621251000000001</v>
      </c>
      <c r="M24" s="18">
        <v>8.8212340000000005</v>
      </c>
      <c r="N24" s="18">
        <v>9.3012289999999993</v>
      </c>
      <c r="O24" s="18">
        <v>10.653174</v>
      </c>
      <c r="P24" s="18">
        <v>8.3887219999999996</v>
      </c>
      <c r="Q24" s="49"/>
      <c r="S24" s="41">
        <f t="shared" si="1"/>
        <v>0.10509313333333381</v>
      </c>
      <c r="T24" s="41">
        <f>ABS(C24-N$47)</f>
        <v>3.0653333333336974E-3</v>
      </c>
      <c r="U24" s="41">
        <f t="shared" si="0"/>
        <v>6.1750333333332463E-3</v>
      </c>
      <c r="V24" s="41">
        <f t="shared" si="0"/>
        <v>1.266828333333514E-2</v>
      </c>
      <c r="W24" s="41">
        <f t="shared" si="0"/>
        <v>0.14741243333333465</v>
      </c>
      <c r="X24" s="41">
        <f t="shared" si="0"/>
        <v>1.8763866666665407E-2</v>
      </c>
      <c r="Y24" s="41">
        <f t="shared" si="0"/>
        <v>5.0519999999920628E-4</v>
      </c>
      <c r="Z24" s="41">
        <f t="shared" si="0"/>
        <v>0.13393713333333324</v>
      </c>
      <c r="AA24" s="41">
        <f t="shared" si="0"/>
        <v>4.6427666666666312E-3</v>
      </c>
      <c r="AB24" s="41">
        <f t="shared" si="0"/>
        <v>3.2839933333335125E-2</v>
      </c>
      <c r="AC24" s="41">
        <f t="shared" si="0"/>
        <v>5.6361300000000725E-2</v>
      </c>
      <c r="AD24" s="41">
        <f t="shared" si="0"/>
        <v>3.3690166666664467E-2</v>
      </c>
      <c r="AE24" s="41">
        <f t="shared" si="0"/>
        <v>2.6859366666668549E-2</v>
      </c>
      <c r="AF24" s="41">
        <f t="shared" si="0"/>
        <v>2.3293333333333166E-2</v>
      </c>
      <c r="AG24" s="41">
        <f t="shared" si="0"/>
        <v>0.13650870000000026</v>
      </c>
    </row>
    <row r="25" spans="1:33" x14ac:dyDescent="0.3">
      <c r="A25" s="49"/>
      <c r="B25" s="18">
        <v>10.182218000000001</v>
      </c>
      <c r="C25" s="18">
        <v>10.192633000000001</v>
      </c>
      <c r="D25" s="18">
        <v>10.000999999999999</v>
      </c>
      <c r="E25" s="18">
        <v>9.6424029999999998</v>
      </c>
      <c r="F25" s="18">
        <v>9.7314539999999994</v>
      </c>
      <c r="G25" s="18">
        <v>10.015756</v>
      </c>
      <c r="H25" s="18">
        <v>9.1821870000000008</v>
      </c>
      <c r="I25" s="18">
        <v>9.9375180000000007</v>
      </c>
      <c r="J25" s="18">
        <v>9.8688389999999995</v>
      </c>
      <c r="K25" s="18">
        <v>9.9140049999999995</v>
      </c>
      <c r="L25" s="18">
        <v>10.558619999999999</v>
      </c>
      <c r="M25" s="18">
        <v>8.8008509999999998</v>
      </c>
      <c r="N25" s="18">
        <v>9.4472120000000004</v>
      </c>
      <c r="O25" s="18">
        <v>10.538176</v>
      </c>
      <c r="P25" s="18">
        <v>8.3648790000000002</v>
      </c>
      <c r="Q25" s="49"/>
      <c r="S25" s="41">
        <f t="shared" si="1"/>
        <v>4.1738133333332428E-2</v>
      </c>
      <c r="T25" s="41">
        <f t="shared" si="0"/>
        <v>1.4356666666675011E-3</v>
      </c>
      <c r="U25" s="41">
        <f t="shared" si="0"/>
        <v>1.8760333333336376E-3</v>
      </c>
      <c r="V25" s="41">
        <f t="shared" si="0"/>
        <v>2.935321666666546E-2</v>
      </c>
      <c r="W25" s="41">
        <f t="shared" si="0"/>
        <v>0.2098464333333343</v>
      </c>
      <c r="X25" s="41">
        <f t="shared" si="0"/>
        <v>0.15449786666666654</v>
      </c>
      <c r="Y25" s="41">
        <f t="shared" si="0"/>
        <v>0.25807080000000049</v>
      </c>
      <c r="Z25" s="41">
        <f t="shared" si="0"/>
        <v>7.4396866666665673E-2</v>
      </c>
      <c r="AA25" s="41">
        <f t="shared" si="0"/>
        <v>0.12066376666666656</v>
      </c>
      <c r="AB25" s="41">
        <f t="shared" si="0"/>
        <v>8.7900666666644867E-3</v>
      </c>
      <c r="AC25" s="41">
        <f t="shared" si="0"/>
        <v>6.2697000000007108E-3</v>
      </c>
      <c r="AD25" s="41">
        <f t="shared" si="0"/>
        <v>5.4073166666665173E-2</v>
      </c>
      <c r="AE25" s="41">
        <f t="shared" si="0"/>
        <v>0.11912363333333253</v>
      </c>
      <c r="AF25" s="41">
        <f t="shared" si="0"/>
        <v>0.1382913333333331</v>
      </c>
      <c r="AG25" s="41">
        <f t="shared" si="0"/>
        <v>0.11266570000000087</v>
      </c>
    </row>
    <row r="26" spans="1:33" x14ac:dyDescent="0.3">
      <c r="A26" s="49"/>
      <c r="B26" s="18">
        <v>10.290918</v>
      </c>
      <c r="C26" s="18">
        <v>10.043138000000001</v>
      </c>
      <c r="D26" s="18">
        <v>10.186735000000001</v>
      </c>
      <c r="E26" s="18">
        <v>9.477366</v>
      </c>
      <c r="F26" s="18">
        <v>9.5547280000000008</v>
      </c>
      <c r="G26" s="18">
        <v>10.091924000000001</v>
      </c>
      <c r="H26" s="18">
        <v>9.4313920000000007</v>
      </c>
      <c r="I26" s="18">
        <v>10.032049000000001</v>
      </c>
      <c r="J26" s="18">
        <v>10.065075</v>
      </c>
      <c r="K26" s="18">
        <v>9.8868960000000001</v>
      </c>
      <c r="L26" s="18">
        <v>10.42315</v>
      </c>
      <c r="M26" s="18">
        <v>9.1694770000000005</v>
      </c>
      <c r="N26" s="18">
        <v>9.5470950000000006</v>
      </c>
      <c r="O26" s="18">
        <v>10.689555</v>
      </c>
      <c r="P26" s="18">
        <v>8.4645200000000003</v>
      </c>
      <c r="Q26" s="49"/>
      <c r="S26" s="41">
        <f t="shared" si="1"/>
        <v>6.6961866666666481E-2</v>
      </c>
      <c r="T26" s="41">
        <f t="shared" si="0"/>
        <v>0.14805933333333243</v>
      </c>
      <c r="U26" s="41">
        <f t="shared" si="0"/>
        <v>0.18385896666666746</v>
      </c>
      <c r="V26" s="41">
        <f t="shared" si="0"/>
        <v>0.19439021666666534</v>
      </c>
      <c r="W26" s="41">
        <f t="shared" si="0"/>
        <v>3.3120433333335697E-2</v>
      </c>
      <c r="X26" s="41">
        <f t="shared" si="0"/>
        <v>7.8329866666665637E-2</v>
      </c>
      <c r="Y26" s="41">
        <f t="shared" si="0"/>
        <v>8.8658000000005899E-3</v>
      </c>
      <c r="Z26" s="41">
        <f t="shared" si="0"/>
        <v>2.0134133333334248E-2</v>
      </c>
      <c r="AA26" s="41">
        <f t="shared" si="0"/>
        <v>7.5572233333334182E-2</v>
      </c>
      <c r="AB26" s="41">
        <f t="shared" si="0"/>
        <v>3.589906666666387E-2</v>
      </c>
      <c r="AC26" s="41">
        <f t="shared" si="0"/>
        <v>0.14173970000000047</v>
      </c>
      <c r="AD26" s="41">
        <f t="shared" si="0"/>
        <v>0.31455283333333561</v>
      </c>
      <c r="AE26" s="41">
        <f t="shared" si="0"/>
        <v>0.2190066333333327</v>
      </c>
      <c r="AF26" s="41">
        <f t="shared" si="0"/>
        <v>1.3087666666667275E-2</v>
      </c>
      <c r="AG26" s="41">
        <f t="shared" si="0"/>
        <v>0.21230670000000096</v>
      </c>
    </row>
    <row r="27" spans="1:33" x14ac:dyDescent="0.3">
      <c r="A27" s="49"/>
      <c r="B27" s="18">
        <v>10.370784</v>
      </c>
      <c r="C27" s="18">
        <v>10.173812</v>
      </c>
      <c r="D27" s="18">
        <v>10.089898</v>
      </c>
      <c r="E27" s="18">
        <v>9.4477720000000005</v>
      </c>
      <c r="F27" s="18">
        <v>9.3165040000000001</v>
      </c>
      <c r="G27" s="18">
        <v>10.143129999999999</v>
      </c>
      <c r="H27" s="18">
        <v>9.5543410000000009</v>
      </c>
      <c r="I27" s="18">
        <v>10.019133</v>
      </c>
      <c r="J27" s="18">
        <v>10.215997</v>
      </c>
      <c r="K27" s="18">
        <v>9.9532989999999995</v>
      </c>
      <c r="L27" s="18">
        <v>10.548404</v>
      </c>
      <c r="M27" s="18">
        <v>9.0049709999999994</v>
      </c>
      <c r="N27" s="18">
        <v>8.9329289999999997</v>
      </c>
      <c r="O27" s="18">
        <v>10.741299</v>
      </c>
      <c r="P27" s="18">
        <v>8.0949650000000002</v>
      </c>
      <c r="Q27" s="49"/>
      <c r="S27" s="41">
        <f t="shared" si="1"/>
        <v>0.14682786666666736</v>
      </c>
      <c r="T27" s="41">
        <f t="shared" si="1"/>
        <v>1.7385333333333364E-2</v>
      </c>
      <c r="U27" s="41">
        <f t="shared" si="1"/>
        <v>8.7021966666666728E-2</v>
      </c>
      <c r="V27" s="41">
        <f t="shared" si="1"/>
        <v>0.22398421666666479</v>
      </c>
      <c r="W27" s="41">
        <f t="shared" si="1"/>
        <v>0.20510356666666496</v>
      </c>
      <c r="X27" s="41">
        <f t="shared" si="1"/>
        <v>2.7123866666666885E-2</v>
      </c>
      <c r="Y27" s="41">
        <f t="shared" si="1"/>
        <v>0.11408319999999961</v>
      </c>
      <c r="Z27" s="41">
        <f t="shared" si="1"/>
        <v>7.2181333333336539E-3</v>
      </c>
      <c r="AA27" s="41">
        <f t="shared" si="1"/>
        <v>0.22649423333333374</v>
      </c>
      <c r="AB27" s="41">
        <f t="shared" si="1"/>
        <v>3.0503933333335453E-2</v>
      </c>
      <c r="AC27" s="41">
        <f t="shared" si="1"/>
        <v>1.6485700000000492E-2</v>
      </c>
      <c r="AD27" s="41">
        <f t="shared" si="1"/>
        <v>0.15004683333333446</v>
      </c>
      <c r="AE27" s="41">
        <f t="shared" si="1"/>
        <v>0.39515936666666818</v>
      </c>
      <c r="AF27" s="41">
        <f t="shared" si="1"/>
        <v>6.4831666666666621E-2</v>
      </c>
      <c r="AG27" s="41">
        <f t="shared" si="1"/>
        <v>0.15724829999999912</v>
      </c>
    </row>
    <row r="28" spans="1:33" x14ac:dyDescent="0.3">
      <c r="A28" s="49"/>
      <c r="B28" s="18">
        <v>10.624772</v>
      </c>
      <c r="C28" s="18">
        <v>10.226375000000001</v>
      </c>
      <c r="D28" s="18">
        <v>10.202226</v>
      </c>
      <c r="E28" s="18">
        <v>9.8436730000000008</v>
      </c>
      <c r="F28" s="18">
        <v>9.6052780000000002</v>
      </c>
      <c r="G28" s="18">
        <v>10.348649999999999</v>
      </c>
      <c r="H28" s="18">
        <v>9.5600939999999994</v>
      </c>
      <c r="I28" s="18">
        <v>10.221488000000001</v>
      </c>
      <c r="J28" s="18">
        <v>10.045279000000001</v>
      </c>
      <c r="K28" s="18">
        <v>9.7886140000000008</v>
      </c>
      <c r="L28" s="18">
        <v>10.396497999999999</v>
      </c>
      <c r="M28" s="18">
        <v>9.0973109999999995</v>
      </c>
      <c r="N28" s="18">
        <v>8.9563229999999994</v>
      </c>
      <c r="O28" s="18">
        <v>10.569258</v>
      </c>
      <c r="P28" s="18">
        <v>8.3206199999999999</v>
      </c>
      <c r="Q28" s="49"/>
      <c r="S28" s="41">
        <f t="shared" si="1"/>
        <v>0.40081586666666702</v>
      </c>
      <c r="T28" s="41">
        <f t="shared" si="1"/>
        <v>3.5177666666667662E-2</v>
      </c>
      <c r="U28" s="41">
        <f t="shared" si="1"/>
        <v>0.19934996666666649</v>
      </c>
      <c r="V28" s="41">
        <f t="shared" si="1"/>
        <v>0.17191678333333549</v>
      </c>
      <c r="W28" s="41">
        <f t="shared" si="1"/>
        <v>8.3670433333335126E-2</v>
      </c>
      <c r="X28" s="41">
        <f t="shared" si="1"/>
        <v>0.17839613333333304</v>
      </c>
      <c r="Y28" s="41">
        <f t="shared" si="1"/>
        <v>0.11983619999999817</v>
      </c>
      <c r="Z28" s="41">
        <f t="shared" si="1"/>
        <v>0.20957313333333438</v>
      </c>
      <c r="AA28" s="41">
        <f t="shared" si="1"/>
        <v>5.5776233333334702E-2</v>
      </c>
      <c r="AB28" s="41">
        <f t="shared" si="1"/>
        <v>0.13418106666666318</v>
      </c>
      <c r="AC28" s="41">
        <f t="shared" si="1"/>
        <v>0.16839170000000081</v>
      </c>
      <c r="AD28" s="41">
        <f t="shared" si="1"/>
        <v>0.24238683333333455</v>
      </c>
      <c r="AE28" s="41">
        <f t="shared" si="1"/>
        <v>0.37176536666666848</v>
      </c>
      <c r="AF28" s="41">
        <f t="shared" si="1"/>
        <v>0.10720933333333349</v>
      </c>
      <c r="AG28" s="41">
        <f t="shared" si="1"/>
        <v>6.8406700000000598E-2</v>
      </c>
    </row>
    <row r="29" spans="1:33" x14ac:dyDescent="0.3">
      <c r="A29" s="49"/>
      <c r="B29" s="18">
        <v>10.33548</v>
      </c>
      <c r="C29" s="18">
        <v>10.134207999999999</v>
      </c>
      <c r="D29" s="18">
        <v>10.079083000000001</v>
      </c>
      <c r="E29" s="18">
        <v>9.5060059999999993</v>
      </c>
      <c r="F29" s="18">
        <v>8.9026720000000008</v>
      </c>
      <c r="G29" s="18">
        <v>10.078146</v>
      </c>
      <c r="H29" s="18">
        <v>9.3674049999999998</v>
      </c>
      <c r="I29" s="18">
        <v>10.017261</v>
      </c>
      <c r="J29" s="18">
        <v>9.9558850000000003</v>
      </c>
      <c r="K29" s="18">
        <v>10.199391</v>
      </c>
      <c r="L29" s="18">
        <v>10.587103000000001</v>
      </c>
      <c r="M29" s="18">
        <v>8.8899419999999996</v>
      </c>
      <c r="N29" s="18">
        <v>9.3190930000000005</v>
      </c>
      <c r="O29" s="18">
        <v>10.614368000000001</v>
      </c>
      <c r="P29" s="18">
        <v>8.2307930000000002</v>
      </c>
      <c r="Q29" s="49"/>
      <c r="S29" s="41">
        <f t="shared" si="1"/>
        <v>0.11152386666666736</v>
      </c>
      <c r="T29" s="41">
        <f t="shared" si="1"/>
        <v>5.6989333333334002E-2</v>
      </c>
      <c r="U29" s="41">
        <f t="shared" si="1"/>
        <v>7.6206966666667597E-2</v>
      </c>
      <c r="V29" s="41">
        <f t="shared" si="1"/>
        <v>0.16575021666666601</v>
      </c>
      <c r="W29" s="41">
        <f t="shared" si="1"/>
        <v>0.61893556666666427</v>
      </c>
      <c r="X29" s="41">
        <f t="shared" si="1"/>
        <v>9.2107866666665927E-2</v>
      </c>
      <c r="Y29" s="41">
        <f t="shared" si="1"/>
        <v>7.2852800000001494E-2</v>
      </c>
      <c r="Z29" s="41">
        <f t="shared" si="1"/>
        <v>5.346133333333114E-3</v>
      </c>
      <c r="AA29" s="41">
        <f t="shared" si="1"/>
        <v>3.3617766666665716E-2</v>
      </c>
      <c r="AB29" s="41">
        <f t="shared" si="1"/>
        <v>0.27659593333333632</v>
      </c>
      <c r="AC29" s="41">
        <f t="shared" si="1"/>
        <v>2.2213300000000658E-2</v>
      </c>
      <c r="AD29" s="41">
        <f t="shared" si="1"/>
        <v>3.5017833333334636E-2</v>
      </c>
      <c r="AE29" s="41">
        <f t="shared" si="1"/>
        <v>8.9953666666673371E-3</v>
      </c>
      <c r="AF29" s="41">
        <f t="shared" si="1"/>
        <v>6.2099333333332396E-2</v>
      </c>
      <c r="AG29" s="41">
        <f t="shared" si="1"/>
        <v>2.142029999999906E-2</v>
      </c>
    </row>
    <row r="30" spans="1:33" x14ac:dyDescent="0.3">
      <c r="A30" s="49"/>
      <c r="B30" s="18">
        <v>10.486719000000001</v>
      </c>
      <c r="C30" s="18">
        <v>10.212344</v>
      </c>
      <c r="D30" s="18">
        <v>10.106949999999999</v>
      </c>
      <c r="E30" s="18">
        <v>9.6476389999999999</v>
      </c>
      <c r="F30" s="18">
        <v>9.6132349999999995</v>
      </c>
      <c r="G30" s="18">
        <v>10.146407999999999</v>
      </c>
      <c r="H30" s="18">
        <v>9.0383180000000003</v>
      </c>
      <c r="I30" s="18">
        <v>9.7529579999999996</v>
      </c>
      <c r="J30" s="18">
        <v>10.071723</v>
      </c>
      <c r="K30" s="18">
        <v>9.7152539999999998</v>
      </c>
      <c r="L30" s="18">
        <v>10.646839</v>
      </c>
      <c r="M30" s="18">
        <v>8.7323789999999999</v>
      </c>
      <c r="N30" s="18">
        <v>9.5118510000000001</v>
      </c>
      <c r="O30" s="18">
        <v>10.833792000000001</v>
      </c>
      <c r="P30" s="18">
        <v>8.0112120000000004</v>
      </c>
      <c r="Q30" s="49"/>
      <c r="S30" s="41">
        <f t="shared" si="1"/>
        <v>0.2627628666666677</v>
      </c>
      <c r="T30" s="41">
        <f t="shared" si="1"/>
        <v>2.1146666666666647E-2</v>
      </c>
      <c r="U30" s="41">
        <f t="shared" si="1"/>
        <v>0.10407396666666635</v>
      </c>
      <c r="V30" s="41">
        <f t="shared" si="1"/>
        <v>2.4117216666665442E-2</v>
      </c>
      <c r="W30" s="41">
        <f t="shared" si="1"/>
        <v>9.1627433333334452E-2</v>
      </c>
      <c r="X30" s="41">
        <f t="shared" si="1"/>
        <v>2.3845866666666993E-2</v>
      </c>
      <c r="Y30" s="41">
        <f t="shared" si="1"/>
        <v>0.40193980000000096</v>
      </c>
      <c r="Z30" s="41">
        <f t="shared" si="1"/>
        <v>0.25895686666666684</v>
      </c>
      <c r="AA30" s="41">
        <f t="shared" si="1"/>
        <v>8.2220233333334392E-2</v>
      </c>
      <c r="AB30" s="41">
        <f t="shared" si="1"/>
        <v>0.20754106666666416</v>
      </c>
      <c r="AC30" s="41">
        <f t="shared" si="1"/>
        <v>8.1949299999999781E-2</v>
      </c>
      <c r="AD30" s="41">
        <f t="shared" si="1"/>
        <v>0.12254516666666504</v>
      </c>
      <c r="AE30" s="41">
        <f t="shared" si="1"/>
        <v>0.1837626333333322</v>
      </c>
      <c r="AF30" s="41">
        <f t="shared" si="1"/>
        <v>0.15732466666666767</v>
      </c>
      <c r="AG30" s="41">
        <f t="shared" si="1"/>
        <v>0.24100129999999886</v>
      </c>
    </row>
    <row r="31" spans="1:33" x14ac:dyDescent="0.3">
      <c r="A31" s="49"/>
      <c r="B31" s="18">
        <v>10.197357999999999</v>
      </c>
      <c r="C31" s="18">
        <v>10.279703</v>
      </c>
      <c r="D31" s="18">
        <v>9.9823190000000004</v>
      </c>
      <c r="E31" s="18">
        <v>9.754232</v>
      </c>
      <c r="F31" s="18">
        <v>9.6618549999999992</v>
      </c>
      <c r="G31" s="18">
        <v>10.102957</v>
      </c>
      <c r="H31" s="18">
        <v>9.7193729999999992</v>
      </c>
      <c r="I31" s="18">
        <v>10.107161</v>
      </c>
      <c r="J31" s="18">
        <v>10.006618</v>
      </c>
      <c r="K31" s="18">
        <v>9.65428</v>
      </c>
      <c r="L31" s="18">
        <v>10.544817999999999</v>
      </c>
      <c r="M31" s="18">
        <v>8.8026660000000003</v>
      </c>
      <c r="N31" s="18">
        <v>9.1336829999999996</v>
      </c>
      <c r="O31" s="18">
        <v>10.779700999999999</v>
      </c>
      <c r="P31" s="18">
        <v>8.1112590000000004</v>
      </c>
      <c r="Q31" s="49"/>
      <c r="S31" s="41">
        <f t="shared" si="1"/>
        <v>2.6598133333333607E-2</v>
      </c>
      <c r="T31" s="41">
        <f t="shared" si="1"/>
        <v>8.8505666666666372E-2</v>
      </c>
      <c r="U31" s="41">
        <f t="shared" si="1"/>
        <v>2.0557033333332697E-2</v>
      </c>
      <c r="V31" s="41">
        <f t="shared" si="1"/>
        <v>8.2475783333334718E-2</v>
      </c>
      <c r="W31" s="41">
        <f t="shared" si="1"/>
        <v>0.14024743333333411</v>
      </c>
      <c r="X31" s="41">
        <f t="shared" si="1"/>
        <v>6.7296866666666233E-2</v>
      </c>
      <c r="Y31" s="41">
        <f t="shared" si="1"/>
        <v>0.2791151999999979</v>
      </c>
      <c r="Z31" s="41">
        <f t="shared" si="1"/>
        <v>9.5246133333333205E-2</v>
      </c>
      <c r="AA31" s="41">
        <f t="shared" si="1"/>
        <v>1.7115233333333535E-2</v>
      </c>
      <c r="AB31" s="41">
        <f t="shared" si="1"/>
        <v>0.26851506666666403</v>
      </c>
      <c r="AC31" s="41">
        <f t="shared" si="1"/>
        <v>2.0071700000000803E-2</v>
      </c>
      <c r="AD31" s="41">
        <f t="shared" si="1"/>
        <v>5.2258166666664607E-2</v>
      </c>
      <c r="AE31" s="41">
        <f t="shared" si="1"/>
        <v>0.1944053666666683</v>
      </c>
      <c r="AF31" s="41">
        <f t="shared" si="1"/>
        <v>0.10323366666666622</v>
      </c>
      <c r="AG31" s="41">
        <f t="shared" si="1"/>
        <v>0.14095429999999887</v>
      </c>
    </row>
    <row r="32" spans="1:33" x14ac:dyDescent="0.3">
      <c r="A32" s="49"/>
      <c r="B32" s="18">
        <v>10.26619</v>
      </c>
      <c r="C32" s="18">
        <v>10.232936</v>
      </c>
      <c r="D32" s="18">
        <v>10.078711</v>
      </c>
      <c r="E32" s="18">
        <v>9.6056830000000009</v>
      </c>
      <c r="F32" s="18">
        <v>9.4694979999999997</v>
      </c>
      <c r="G32" s="18">
        <v>10.030639000000001</v>
      </c>
      <c r="H32" s="18">
        <v>9.36876</v>
      </c>
      <c r="I32" s="18">
        <v>9.7606190000000002</v>
      </c>
      <c r="J32" s="18">
        <v>9.962351</v>
      </c>
      <c r="K32" s="18">
        <v>9.8986040000000006</v>
      </c>
      <c r="L32" s="18">
        <v>10.630319</v>
      </c>
      <c r="M32" s="18">
        <v>8.8076790000000003</v>
      </c>
      <c r="N32" s="18">
        <v>9.3703939999999992</v>
      </c>
      <c r="O32" s="18">
        <v>10.78134</v>
      </c>
      <c r="P32" s="18">
        <v>8.0551829999999995</v>
      </c>
      <c r="Q32" s="49"/>
      <c r="S32" s="41">
        <f t="shared" si="1"/>
        <v>4.2233866666666842E-2</v>
      </c>
      <c r="T32" s="41">
        <f t="shared" si="1"/>
        <v>4.1738666666667257E-2</v>
      </c>
      <c r="U32" s="41">
        <f t="shared" si="1"/>
        <v>7.5834966666667114E-2</v>
      </c>
      <c r="V32" s="41">
        <f t="shared" si="1"/>
        <v>6.6073216666664436E-2</v>
      </c>
      <c r="W32" s="41">
        <f t="shared" si="1"/>
        <v>5.210956666666533E-2</v>
      </c>
      <c r="X32" s="41">
        <f t="shared" si="1"/>
        <v>0.13961486666666545</v>
      </c>
      <c r="Y32" s="41">
        <f t="shared" si="1"/>
        <v>7.1497800000001277E-2</v>
      </c>
      <c r="Z32" s="41">
        <f t="shared" si="1"/>
        <v>0.25129586666666626</v>
      </c>
      <c r="AA32" s="41">
        <f t="shared" si="1"/>
        <v>2.7151766666666077E-2</v>
      </c>
      <c r="AB32" s="41">
        <f t="shared" si="1"/>
        <v>2.4191066666663374E-2</v>
      </c>
      <c r="AC32" s="41">
        <f t="shared" si="1"/>
        <v>6.5429299999999913E-2</v>
      </c>
      <c r="AD32" s="41">
        <f t="shared" si="1"/>
        <v>4.7245166666664673E-2</v>
      </c>
      <c r="AE32" s="41">
        <f t="shared" si="1"/>
        <v>4.2305633333331372E-2</v>
      </c>
      <c r="AF32" s="41">
        <f t="shared" si="1"/>
        <v>0.10487266666666706</v>
      </c>
      <c r="AG32" s="41">
        <f t="shared" si="1"/>
        <v>0.19703029999999977</v>
      </c>
    </row>
    <row r="33" spans="1:35" x14ac:dyDescent="0.3">
      <c r="A33" s="49"/>
      <c r="B33" s="18">
        <v>10.351563000000001</v>
      </c>
      <c r="C33" s="18">
        <v>10.288631000000001</v>
      </c>
      <c r="D33" s="18">
        <v>9.9232259999999997</v>
      </c>
      <c r="E33" s="18">
        <v>9.6286570000000005</v>
      </c>
      <c r="F33" s="18">
        <v>9.7803579999999997</v>
      </c>
      <c r="G33" s="18">
        <v>10.201244000000001</v>
      </c>
      <c r="H33" s="18">
        <v>9.4611990000000006</v>
      </c>
      <c r="I33" s="18">
        <v>9.8968469999999993</v>
      </c>
      <c r="J33" s="18">
        <v>9.9010890000000007</v>
      </c>
      <c r="K33" s="18">
        <v>9.8884989999999995</v>
      </c>
      <c r="L33" s="18">
        <v>10.522582</v>
      </c>
      <c r="M33" s="18">
        <v>8.8401250000000005</v>
      </c>
      <c r="N33" s="18">
        <v>9.3144290000000005</v>
      </c>
      <c r="O33" s="18">
        <v>10.702575</v>
      </c>
      <c r="P33" s="18">
        <v>8.3233300000000003</v>
      </c>
      <c r="Q33" s="49"/>
      <c r="S33" s="41">
        <f t="shared" si="1"/>
        <v>0.12760686666666743</v>
      </c>
      <c r="T33" s="41">
        <f t="shared" si="1"/>
        <v>9.7433666666667307E-2</v>
      </c>
      <c r="U33" s="41">
        <f t="shared" si="1"/>
        <v>7.9650033333333425E-2</v>
      </c>
      <c r="V33" s="41">
        <f t="shared" si="1"/>
        <v>4.309921666666483E-2</v>
      </c>
      <c r="W33" s="41">
        <f t="shared" si="1"/>
        <v>0.25875043333333458</v>
      </c>
      <c r="X33" s="41">
        <f t="shared" si="1"/>
        <v>3.0990133333334668E-2</v>
      </c>
      <c r="Y33" s="41">
        <f t="shared" si="1"/>
        <v>2.0941199999999327E-2</v>
      </c>
      <c r="Z33" s="41">
        <f t="shared" si="1"/>
        <v>0.11506786666666713</v>
      </c>
      <c r="AA33" s="41">
        <f t="shared" si="1"/>
        <v>8.8413766666665339E-2</v>
      </c>
      <c r="AB33" s="41">
        <f t="shared" si="1"/>
        <v>3.4296066666664515E-2</v>
      </c>
      <c r="AC33" s="41">
        <f t="shared" si="1"/>
        <v>4.2307700000000281E-2</v>
      </c>
      <c r="AD33" s="41">
        <f t="shared" si="1"/>
        <v>1.4799166666664476E-2</v>
      </c>
      <c r="AE33" s="41">
        <f t="shared" si="1"/>
        <v>1.3659366666667339E-2</v>
      </c>
      <c r="AF33" s="41">
        <f t="shared" si="1"/>
        <v>2.6107666666666418E-2</v>
      </c>
      <c r="AG33" s="41">
        <f t="shared" si="1"/>
        <v>7.1116700000001032E-2</v>
      </c>
    </row>
    <row r="34" spans="1:35" x14ac:dyDescent="0.3">
      <c r="A34" s="49"/>
      <c r="B34" s="18">
        <v>9.9644849999999998</v>
      </c>
      <c r="C34" s="18">
        <v>10.25503</v>
      </c>
      <c r="D34" s="18">
        <v>9.9740029999999997</v>
      </c>
      <c r="E34" s="18">
        <v>9.7571410000000007</v>
      </c>
      <c r="F34" s="18">
        <v>9.6361559999999997</v>
      </c>
      <c r="G34" s="18">
        <v>10.161648</v>
      </c>
      <c r="H34" s="18">
        <v>9.2990370000000002</v>
      </c>
      <c r="I34" s="18">
        <v>10.095034</v>
      </c>
      <c r="J34" s="18">
        <v>9.9816599999999998</v>
      </c>
      <c r="K34" s="18">
        <v>9.6006060000000009</v>
      </c>
      <c r="L34" s="18">
        <v>10.662050000000001</v>
      </c>
      <c r="M34" s="18">
        <v>8.7627419999999994</v>
      </c>
      <c r="N34" s="18">
        <v>9.1511700000000005</v>
      </c>
      <c r="O34" s="18">
        <v>10.725949999999999</v>
      </c>
      <c r="P34" s="18">
        <v>8.1476649999999999</v>
      </c>
      <c r="Q34" s="49"/>
      <c r="S34" s="41">
        <f>ABS(B34-M$47)</f>
        <v>0.25947113333333327</v>
      </c>
      <c r="T34" s="41">
        <f t="shared" si="1"/>
        <v>6.3832666666666427E-2</v>
      </c>
      <c r="U34" s="41">
        <f t="shared" si="1"/>
        <v>2.8873033333333353E-2</v>
      </c>
      <c r="V34" s="41">
        <f t="shared" si="1"/>
        <v>8.5384783333335434E-2</v>
      </c>
      <c r="W34" s="41">
        <f t="shared" si="1"/>
        <v>0.11454843333333464</v>
      </c>
      <c r="X34" s="41">
        <f t="shared" si="1"/>
        <v>8.6058666666666284E-3</v>
      </c>
      <c r="Y34" s="41">
        <f t="shared" si="1"/>
        <v>0.14122080000000103</v>
      </c>
      <c r="Z34" s="41">
        <f t="shared" si="1"/>
        <v>8.311913333333365E-2</v>
      </c>
      <c r="AA34" s="41">
        <f t="shared" si="1"/>
        <v>7.8427666666662788E-3</v>
      </c>
      <c r="AB34" s="41">
        <f t="shared" si="1"/>
        <v>0.32218906666666314</v>
      </c>
      <c r="AC34" s="41">
        <f t="shared" si="1"/>
        <v>9.7160300000000532E-2</v>
      </c>
      <c r="AD34" s="41">
        <f t="shared" si="1"/>
        <v>9.2182166666665566E-2</v>
      </c>
      <c r="AE34" s="41">
        <f t="shared" si="1"/>
        <v>0.17691836666666738</v>
      </c>
      <c r="AF34" s="41">
        <f t="shared" si="1"/>
        <v>4.948266666666612E-2</v>
      </c>
      <c r="AG34" s="41">
        <f t="shared" si="1"/>
        <v>0.10454829999999937</v>
      </c>
    </row>
    <row r="35" spans="1:35" x14ac:dyDescent="0.3">
      <c r="A35" s="49"/>
      <c r="B35" s="18">
        <v>10.195987000000001</v>
      </c>
      <c r="C35" s="18">
        <v>10.109632</v>
      </c>
      <c r="D35" s="18">
        <v>9.9107669999999999</v>
      </c>
      <c r="E35" s="18">
        <v>9.4089299999999998</v>
      </c>
      <c r="F35" s="18">
        <v>9.3132319999999993</v>
      </c>
      <c r="G35" s="18">
        <v>10.077368</v>
      </c>
      <c r="H35" s="18">
        <v>9.1700529999999993</v>
      </c>
      <c r="I35" s="18">
        <v>9.9535820000000008</v>
      </c>
      <c r="J35" s="18">
        <v>9.9307639999999999</v>
      </c>
      <c r="K35" s="18">
        <v>10.202767</v>
      </c>
      <c r="L35" s="18">
        <v>10.470027999999999</v>
      </c>
      <c r="M35" s="18">
        <v>8.8979689999999998</v>
      </c>
      <c r="N35" s="18">
        <v>9.4119050000000009</v>
      </c>
      <c r="O35" s="18">
        <v>10.793673</v>
      </c>
      <c r="P35" s="18">
        <v>8.1471090000000004</v>
      </c>
      <c r="Q35" s="49"/>
      <c r="S35" s="41">
        <f t="shared" si="1"/>
        <v>2.7969133333332508E-2</v>
      </c>
      <c r="T35" s="41">
        <f t="shared" si="1"/>
        <v>8.1565333333333712E-2</v>
      </c>
      <c r="U35" s="41">
        <f t="shared" si="1"/>
        <v>9.2109033333333201E-2</v>
      </c>
      <c r="V35" s="41">
        <f t="shared" si="1"/>
        <v>0.2628262166666655</v>
      </c>
      <c r="W35" s="41">
        <f t="shared" si="1"/>
        <v>0.20837556666666579</v>
      </c>
      <c r="X35" s="41">
        <f t="shared" si="1"/>
        <v>9.2885866666666317E-2</v>
      </c>
      <c r="Y35" s="41">
        <f t="shared" si="1"/>
        <v>0.27020480000000191</v>
      </c>
      <c r="Z35" s="41">
        <f t="shared" si="1"/>
        <v>5.8332866666665595E-2</v>
      </c>
      <c r="AA35" s="41">
        <f t="shared" si="1"/>
        <v>5.8738766666666109E-2</v>
      </c>
      <c r="AB35" s="41">
        <f t="shared" si="1"/>
        <v>0.2799719333333357</v>
      </c>
      <c r="AC35" s="41">
        <f t="shared" si="1"/>
        <v>9.4861700000000937E-2</v>
      </c>
      <c r="AD35" s="41">
        <f t="shared" si="1"/>
        <v>4.3044833333334864E-2</v>
      </c>
      <c r="AE35" s="41">
        <f t="shared" si="1"/>
        <v>8.3816633333333002E-2</v>
      </c>
      <c r="AF35" s="41">
        <f t="shared" si="1"/>
        <v>0.11720566666666699</v>
      </c>
      <c r="AG35" s="41">
        <f t="shared" si="1"/>
        <v>0.10510429999999893</v>
      </c>
    </row>
    <row r="36" spans="1:35" x14ac:dyDescent="0.3">
      <c r="A36" s="49"/>
      <c r="B36" s="18">
        <v>10.245589000000001</v>
      </c>
      <c r="C36" s="18">
        <v>10.393325000000001</v>
      </c>
      <c r="D36" s="18">
        <v>9.854749</v>
      </c>
      <c r="E36" s="18">
        <v>9.8036989999999999</v>
      </c>
      <c r="F36" s="18">
        <v>9.6085809999999992</v>
      </c>
      <c r="G36" s="18">
        <v>10.270856</v>
      </c>
      <c r="H36" s="18">
        <v>9.4815349999999992</v>
      </c>
      <c r="I36" s="18">
        <v>9.6755019999999998</v>
      </c>
      <c r="J36" s="18">
        <v>10.031345999999999</v>
      </c>
      <c r="K36" s="18">
        <v>9.7650799999999993</v>
      </c>
      <c r="L36" s="18">
        <v>10.741510999999999</v>
      </c>
      <c r="M36" s="18">
        <v>8.6451989999999999</v>
      </c>
      <c r="N36" s="18">
        <v>9.4542339999999996</v>
      </c>
      <c r="O36" s="18">
        <v>10.755283</v>
      </c>
      <c r="P36" s="18">
        <v>8.2423330000000004</v>
      </c>
      <c r="Q36" s="49"/>
      <c r="S36" s="41">
        <f t="shared" si="1"/>
        <v>2.1632866666667638E-2</v>
      </c>
      <c r="T36" s="41">
        <f t="shared" si="1"/>
        <v>0.20212766666666759</v>
      </c>
      <c r="U36" s="41">
        <f t="shared" si="1"/>
        <v>0.1481270333333331</v>
      </c>
      <c r="V36" s="41">
        <f t="shared" si="1"/>
        <v>0.13194278333333465</v>
      </c>
      <c r="W36" s="41">
        <f t="shared" si="1"/>
        <v>8.6973433333334071E-2</v>
      </c>
      <c r="X36" s="41">
        <f t="shared" si="1"/>
        <v>0.10060213333333401</v>
      </c>
      <c r="Y36" s="41">
        <f t="shared" si="1"/>
        <v>4.1277199999997904E-2</v>
      </c>
      <c r="Z36" s="41">
        <f t="shared" si="1"/>
        <v>0.33641286666666659</v>
      </c>
      <c r="AA36" s="41">
        <f t="shared" si="1"/>
        <v>4.1843233333333174E-2</v>
      </c>
      <c r="AB36" s="41">
        <f t="shared" si="1"/>
        <v>0.15771506666666468</v>
      </c>
      <c r="AC36" s="41">
        <f t="shared" si="1"/>
        <v>0.17662129999999898</v>
      </c>
      <c r="AD36" s="41">
        <f t="shared" si="1"/>
        <v>0.20972516666666507</v>
      </c>
      <c r="AE36" s="41">
        <f t="shared" si="1"/>
        <v>0.12614563333333173</v>
      </c>
      <c r="AF36" s="41">
        <f t="shared" si="1"/>
        <v>7.8815666666667283E-2</v>
      </c>
      <c r="AG36" s="41">
        <f t="shared" si="1"/>
        <v>9.8802999999989538E-3</v>
      </c>
    </row>
    <row r="37" spans="1:35" x14ac:dyDescent="0.3">
      <c r="A37" s="49"/>
      <c r="B37" s="18">
        <v>10.231113000000001</v>
      </c>
      <c r="C37" s="18">
        <v>10.198662000000001</v>
      </c>
      <c r="D37" s="18">
        <v>9.9776229999999995</v>
      </c>
      <c r="E37" s="18">
        <v>9.2356149999999992</v>
      </c>
      <c r="F37" s="18">
        <v>9.3448429999999991</v>
      </c>
      <c r="G37" s="18">
        <v>10.002344000000001</v>
      </c>
      <c r="H37" s="18">
        <v>9.1666609999999995</v>
      </c>
      <c r="I37" s="18">
        <v>9.9739760000000004</v>
      </c>
      <c r="J37" s="18">
        <v>9.8043809999999993</v>
      </c>
      <c r="K37" s="18">
        <v>10.191250999999999</v>
      </c>
      <c r="L37" s="18">
        <v>10.580190999999999</v>
      </c>
      <c r="M37" s="18">
        <v>8.8159109999999998</v>
      </c>
      <c r="N37" s="18">
        <v>9.4235369999999996</v>
      </c>
      <c r="O37" s="18">
        <v>10.744149</v>
      </c>
      <c r="P37" s="18">
        <v>8.003463</v>
      </c>
      <c r="Q37" s="49"/>
      <c r="S37" s="41">
        <f t="shared" si="1"/>
        <v>7.1568666666674829E-3</v>
      </c>
      <c r="T37" s="41">
        <f t="shared" si="1"/>
        <v>7.4646666666673411E-3</v>
      </c>
      <c r="U37" s="41">
        <f t="shared" si="1"/>
        <v>2.5253033333333619E-2</v>
      </c>
      <c r="V37" s="41">
        <f t="shared" si="1"/>
        <v>0.43614121666666605</v>
      </c>
      <c r="W37" s="41">
        <f t="shared" si="1"/>
        <v>0.17676456666666596</v>
      </c>
      <c r="X37" s="41">
        <f t="shared" si="1"/>
        <v>0.16790986666666541</v>
      </c>
      <c r="Y37" s="41">
        <f t="shared" si="1"/>
        <v>0.27359680000000175</v>
      </c>
      <c r="Z37" s="41">
        <f t="shared" si="1"/>
        <v>3.7938866666666016E-2</v>
      </c>
      <c r="AA37" s="41">
        <f t="shared" si="1"/>
        <v>0.18512176666666669</v>
      </c>
      <c r="AB37" s="41">
        <f t="shared" si="1"/>
        <v>0.26845593333333539</v>
      </c>
      <c r="AC37" s="41">
        <f t="shared" si="1"/>
        <v>1.5301299999999074E-2</v>
      </c>
      <c r="AD37" s="41">
        <f t="shared" si="1"/>
        <v>3.90131666666651E-2</v>
      </c>
      <c r="AE37" s="41">
        <f t="shared" si="1"/>
        <v>9.5448633333331756E-2</v>
      </c>
      <c r="AF37" s="41">
        <f t="shared" si="1"/>
        <v>6.7681666666667084E-2</v>
      </c>
      <c r="AG37" s="41">
        <f t="shared" si="1"/>
        <v>0.24875029999999931</v>
      </c>
    </row>
    <row r="38" spans="1:35" x14ac:dyDescent="0.3">
      <c r="A38" s="49"/>
      <c r="B38" s="18">
        <v>10.271516</v>
      </c>
      <c r="C38" s="18">
        <v>10.246973000000001</v>
      </c>
      <c r="D38" s="18">
        <v>10.078239</v>
      </c>
      <c r="E38" s="18">
        <v>9.9165910000000004</v>
      </c>
      <c r="F38" s="18">
        <v>10.044943999999999</v>
      </c>
      <c r="G38" s="18">
        <v>10.201245</v>
      </c>
      <c r="H38" s="18">
        <v>9.2584409999999995</v>
      </c>
      <c r="I38" s="18">
        <v>9.85684</v>
      </c>
      <c r="J38" s="18">
        <v>9.9467189999999999</v>
      </c>
      <c r="K38" s="18">
        <v>9.6550390000000004</v>
      </c>
      <c r="L38" s="18">
        <v>10.726521</v>
      </c>
      <c r="M38" s="18">
        <v>8.6883879999999998</v>
      </c>
      <c r="N38" s="18">
        <v>9.4792889999999996</v>
      </c>
      <c r="O38" s="18">
        <v>10.857305</v>
      </c>
      <c r="P38" s="18">
        <v>7.8732129999999998</v>
      </c>
      <c r="Q38" s="49"/>
      <c r="S38" s="41">
        <f t="shared" si="1"/>
        <v>4.7559866666667006E-2</v>
      </c>
      <c r="T38" s="41">
        <f t="shared" si="1"/>
        <v>5.5775666666667334E-2</v>
      </c>
      <c r="U38" s="41">
        <f t="shared" si="1"/>
        <v>7.5362966666666864E-2</v>
      </c>
      <c r="V38" s="41">
        <f t="shared" si="1"/>
        <v>0.24483478333333508</v>
      </c>
      <c r="W38" s="41">
        <f t="shared" si="1"/>
        <v>0.52333643333333413</v>
      </c>
      <c r="X38" s="41">
        <f t="shared" si="1"/>
        <v>3.099113333333392E-2</v>
      </c>
      <c r="Y38" s="41">
        <f t="shared" si="1"/>
        <v>0.18181680000000178</v>
      </c>
      <c r="Z38" s="41">
        <f t="shared" si="1"/>
        <v>0.15507486666666637</v>
      </c>
      <c r="AA38" s="41">
        <f t="shared" si="1"/>
        <v>4.2783766666666168E-2</v>
      </c>
      <c r="AB38" s="41">
        <f t="shared" si="1"/>
        <v>0.26775606666666363</v>
      </c>
      <c r="AC38" s="41">
        <f t="shared" si="1"/>
        <v>0.16163129999999981</v>
      </c>
      <c r="AD38" s="41">
        <f t="shared" si="1"/>
        <v>0.16653616666666515</v>
      </c>
      <c r="AE38" s="41">
        <f t="shared" si="1"/>
        <v>0.15120063333333178</v>
      </c>
      <c r="AF38" s="41">
        <f t="shared" si="1"/>
        <v>0.18083766666666712</v>
      </c>
      <c r="AG38" s="41">
        <f t="shared" si="1"/>
        <v>0.37900029999999951</v>
      </c>
    </row>
    <row r="39" spans="1:35" x14ac:dyDescent="0.3">
      <c r="A39" s="49"/>
      <c r="B39" s="18">
        <v>10.18988</v>
      </c>
      <c r="C39" s="18">
        <v>10.089969999999999</v>
      </c>
      <c r="D39" s="18">
        <v>10.004593</v>
      </c>
      <c r="E39" s="18">
        <v>9.8747030000000002</v>
      </c>
      <c r="F39" s="18">
        <v>9.4979569999999995</v>
      </c>
      <c r="G39" s="18">
        <v>10.320174</v>
      </c>
      <c r="H39" s="18">
        <v>9.4399660000000001</v>
      </c>
      <c r="I39" s="18">
        <v>10.017768</v>
      </c>
      <c r="J39" s="18">
        <v>10.00413</v>
      </c>
      <c r="K39" s="18">
        <v>9.72959</v>
      </c>
      <c r="L39" s="18">
        <v>10.547836999999999</v>
      </c>
      <c r="M39" s="18">
        <v>8.6568550000000002</v>
      </c>
      <c r="N39" s="18">
        <v>9.0983889999999992</v>
      </c>
      <c r="O39" s="18">
        <v>10.575673999999999</v>
      </c>
      <c r="P39" s="18">
        <v>8.2656650000000003</v>
      </c>
      <c r="Q39" s="49"/>
      <c r="S39" s="41">
        <f t="shared" si="1"/>
        <v>3.4076133333332592E-2</v>
      </c>
      <c r="T39" s="41">
        <f t="shared" si="1"/>
        <v>0.101227333333334</v>
      </c>
      <c r="U39" s="41">
        <f t="shared" si="1"/>
        <v>1.7169666666667638E-3</v>
      </c>
      <c r="V39" s="41">
        <f t="shared" si="1"/>
        <v>0.20294678333333493</v>
      </c>
      <c r="W39" s="41">
        <f t="shared" si="1"/>
        <v>2.365056666666554E-2</v>
      </c>
      <c r="X39" s="41">
        <f t="shared" si="1"/>
        <v>0.14992013333333354</v>
      </c>
      <c r="Y39" s="41">
        <f t="shared" si="1"/>
        <v>2.9180000000117445E-4</v>
      </c>
      <c r="Z39" s="41">
        <f t="shared" si="1"/>
        <v>5.8531333333338154E-3</v>
      </c>
      <c r="AA39" s="41">
        <f t="shared" si="1"/>
        <v>1.4627233333333933E-2</v>
      </c>
      <c r="AB39" s="41">
        <f t="shared" si="1"/>
        <v>0.19320506666666404</v>
      </c>
      <c r="AC39" s="41">
        <f t="shared" si="1"/>
        <v>1.7052700000000698E-2</v>
      </c>
      <c r="AD39" s="41">
        <f t="shared" si="1"/>
        <v>0.19806916666666474</v>
      </c>
      <c r="AE39" s="41">
        <f t="shared" si="1"/>
        <v>0.22969936666666868</v>
      </c>
      <c r="AF39" s="41">
        <f t="shared" si="1"/>
        <v>0.10079333333333373</v>
      </c>
      <c r="AG39" s="41">
        <f t="shared" si="1"/>
        <v>1.3451700000000955E-2</v>
      </c>
    </row>
    <row r="40" spans="1:35" x14ac:dyDescent="0.3">
      <c r="A40" s="49"/>
      <c r="B40" s="18">
        <v>10.381944000000001</v>
      </c>
      <c r="C40" s="18">
        <v>10.184528</v>
      </c>
      <c r="D40" s="18">
        <v>9.9892880000000002</v>
      </c>
      <c r="E40" s="18">
        <v>9.7119280000000003</v>
      </c>
      <c r="F40" s="18">
        <v>9.1849039999999995</v>
      </c>
      <c r="G40" s="18">
        <v>10.124124999999999</v>
      </c>
      <c r="H40" s="18">
        <v>9.1871120000000008</v>
      </c>
      <c r="I40" s="18">
        <v>10.024647</v>
      </c>
      <c r="J40" s="18">
        <v>9.8083089999999995</v>
      </c>
      <c r="K40" s="18">
        <v>10.194915999999999</v>
      </c>
      <c r="L40" s="18">
        <v>10.490814</v>
      </c>
      <c r="M40" s="18">
        <v>8.8869889999999998</v>
      </c>
      <c r="N40" s="18">
        <v>9.557836</v>
      </c>
      <c r="O40" s="18">
        <v>10.740344</v>
      </c>
      <c r="P40" s="18">
        <v>8.2776309999999995</v>
      </c>
      <c r="Q40" s="49"/>
      <c r="S40" s="41">
        <f t="shared" si="1"/>
        <v>0.15798786666666764</v>
      </c>
      <c r="T40" s="41">
        <f t="shared" si="1"/>
        <v>6.6693333333329718E-3</v>
      </c>
      <c r="U40" s="41">
        <f t="shared" si="1"/>
        <v>1.3588033333332916E-2</v>
      </c>
      <c r="V40" s="41">
        <f t="shared" si="1"/>
        <v>4.0171783333335043E-2</v>
      </c>
      <c r="W40" s="41">
        <f t="shared" si="1"/>
        <v>0.33670356666666557</v>
      </c>
      <c r="X40" s="41">
        <f t="shared" si="1"/>
        <v>4.6128866666666823E-2</v>
      </c>
      <c r="Y40" s="41">
        <f t="shared" si="1"/>
        <v>0.25314580000000042</v>
      </c>
      <c r="Z40" s="41">
        <f t="shared" si="1"/>
        <v>1.2732133333333451E-2</v>
      </c>
      <c r="AA40" s="41">
        <f t="shared" si="1"/>
        <v>0.18119376666666653</v>
      </c>
      <c r="AB40" s="41">
        <f t="shared" si="1"/>
        <v>0.2721209333333352</v>
      </c>
      <c r="AC40" s="41">
        <f t="shared" si="1"/>
        <v>7.4075699999999856E-2</v>
      </c>
      <c r="AD40" s="41">
        <f t="shared" si="1"/>
        <v>3.2064833333334875E-2</v>
      </c>
      <c r="AE40" s="41">
        <f t="shared" si="1"/>
        <v>0.22974763333333215</v>
      </c>
      <c r="AF40" s="41">
        <f t="shared" si="1"/>
        <v>6.3876666666667248E-2</v>
      </c>
      <c r="AG40" s="41">
        <f t="shared" si="1"/>
        <v>2.541770000000021E-2</v>
      </c>
    </row>
    <row r="41" spans="1:35" x14ac:dyDescent="0.3">
      <c r="A41" s="4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9"/>
    </row>
    <row r="42" spans="1:35" ht="15.6" x14ac:dyDescent="0.3">
      <c r="A42" s="4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9"/>
      <c r="R42" s="46" t="s">
        <v>7</v>
      </c>
      <c r="S42" s="42">
        <f>SUM(S11:S40)/$D$43</f>
        <v>9.4430417777777845E-2</v>
      </c>
      <c r="T42" s="42">
        <f t="shared" ref="T42:AG42" si="2">SUM(T11:T40)/$D$43</f>
        <v>6.3298488888889129E-2</v>
      </c>
      <c r="U42" s="42">
        <f t="shared" si="2"/>
        <v>5.6432175555555436E-2</v>
      </c>
      <c r="V42" s="42">
        <f>SUM(V11:V40)/$D$43</f>
        <v>0.11311918777777812</v>
      </c>
      <c r="W42" s="42">
        <f t="shared" si="2"/>
        <v>0.14173285333333366</v>
      </c>
      <c r="X42" s="42">
        <f t="shared" si="2"/>
        <v>6.6523857777777751E-2</v>
      </c>
      <c r="Y42" s="42">
        <f t="shared" si="2"/>
        <v>0.14130941333333336</v>
      </c>
      <c r="Z42" s="42">
        <f t="shared" si="2"/>
        <v>0.11941290222222226</v>
      </c>
      <c r="AA42" s="42">
        <f t="shared" si="2"/>
        <v>6.3262084444444436E-2</v>
      </c>
      <c r="AB42" s="42">
        <f t="shared" si="2"/>
        <v>0.11941333777777736</v>
      </c>
      <c r="AC42" s="42">
        <f t="shared" si="2"/>
        <v>6.5995413333333447E-2</v>
      </c>
      <c r="AD42" s="42">
        <f t="shared" si="2"/>
        <v>0.10250747777777723</v>
      </c>
      <c r="AE42" s="42">
        <f t="shared" si="2"/>
        <v>0.11367234222222215</v>
      </c>
      <c r="AF42" s="42">
        <f t="shared" si="2"/>
        <v>9.1567488888888937E-2</v>
      </c>
      <c r="AG42" s="42">
        <f t="shared" si="2"/>
        <v>0.13147179333333334</v>
      </c>
      <c r="AH42" s="17"/>
      <c r="AI42" s="17"/>
    </row>
    <row r="43" spans="1:35" x14ac:dyDescent="0.3">
      <c r="A43" s="49"/>
      <c r="B43" s="57" t="s">
        <v>3</v>
      </c>
      <c r="C43" s="57"/>
      <c r="D43" s="47">
        <v>30</v>
      </c>
      <c r="E43" s="49"/>
      <c r="F43" s="10"/>
      <c r="G43" s="47" t="s">
        <v>4</v>
      </c>
      <c r="H43" s="10">
        <v>0.95</v>
      </c>
      <c r="I43" s="49"/>
      <c r="J43" s="49"/>
      <c r="K43" s="47" t="s">
        <v>5</v>
      </c>
      <c r="L43" s="47">
        <f>_xlfn.T.INV.2T(1-H43,D43)</f>
        <v>2.0422724563012378</v>
      </c>
      <c r="M43" s="49"/>
      <c r="N43" s="49"/>
      <c r="O43" s="49"/>
      <c r="P43" s="49"/>
      <c r="Q43" s="49"/>
      <c r="R43" s="49"/>
      <c r="AH43" s="17"/>
      <c r="AI43" s="17"/>
    </row>
    <row r="44" spans="1:35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AH44" s="17"/>
      <c r="AI44" s="17"/>
    </row>
    <row r="45" spans="1:35" x14ac:dyDescent="0.3">
      <c r="L45" s="49"/>
      <c r="M45" s="3"/>
      <c r="N45" s="3">
        <v>1</v>
      </c>
      <c r="O45" s="3"/>
      <c r="P45" s="3"/>
      <c r="Q45" s="3">
        <v>2</v>
      </c>
      <c r="R45" s="3"/>
      <c r="S45" s="3"/>
      <c r="T45" s="3">
        <v>3</v>
      </c>
      <c r="U45" s="3"/>
      <c r="V45" s="3"/>
      <c r="W45" s="3">
        <v>4</v>
      </c>
      <c r="X45" s="3"/>
      <c r="Y45" s="3"/>
      <c r="Z45" s="3">
        <v>5</v>
      </c>
      <c r="AA45" s="3"/>
      <c r="AB45" s="49"/>
      <c r="AH45" s="17"/>
      <c r="AI45" s="17"/>
    </row>
    <row r="46" spans="1:35" x14ac:dyDescent="0.3">
      <c r="L46" s="49"/>
      <c r="M46" s="5" t="s">
        <v>0</v>
      </c>
      <c r="N46" s="5" t="s">
        <v>1</v>
      </c>
      <c r="O46" s="5" t="s">
        <v>2</v>
      </c>
      <c r="P46" s="6" t="s">
        <v>0</v>
      </c>
      <c r="Q46" s="6" t="s">
        <v>1</v>
      </c>
      <c r="R46" s="6" t="s">
        <v>2</v>
      </c>
      <c r="S46" s="5" t="s">
        <v>0</v>
      </c>
      <c r="T46" s="5" t="s">
        <v>1</v>
      </c>
      <c r="U46" s="5" t="s">
        <v>2</v>
      </c>
      <c r="V46" s="6" t="s">
        <v>0</v>
      </c>
      <c r="W46" s="6" t="s">
        <v>1</v>
      </c>
      <c r="X46" s="6" t="s">
        <v>2</v>
      </c>
      <c r="Y46" s="5" t="s">
        <v>0</v>
      </c>
      <c r="Z46" s="5" t="s">
        <v>1</v>
      </c>
      <c r="AA46" s="5" t="s">
        <v>2</v>
      </c>
      <c r="AB46" s="49"/>
      <c r="AH46" s="17"/>
      <c r="AI46" s="17"/>
    </row>
    <row r="47" spans="1:35" ht="15.6" x14ac:dyDescent="0.3">
      <c r="G47" s="50" t="s">
        <v>7</v>
      </c>
      <c r="H47" s="50"/>
      <c r="I47" s="50"/>
      <c r="J47" s="50"/>
      <c r="K47" s="50"/>
      <c r="L47" s="50"/>
      <c r="M47" s="48">
        <f t="shared" ref="M47:AA47" si="3">SUM(B$11:B$40)/$D$43</f>
        <v>10.223956133333333</v>
      </c>
      <c r="N47" s="48">
        <f t="shared" si="3"/>
        <v>10.191197333333333</v>
      </c>
      <c r="O47" s="48">
        <f t="shared" si="3"/>
        <v>10.002876033333333</v>
      </c>
      <c r="P47" s="48">
        <f t="shared" si="3"/>
        <v>9.6717562166666653</v>
      </c>
      <c r="Q47" s="48">
        <f t="shared" si="3"/>
        <v>9.5216075666666651</v>
      </c>
      <c r="R47" s="48">
        <f t="shared" si="3"/>
        <v>10.170253866666666</v>
      </c>
      <c r="S47" s="48">
        <f t="shared" si="3"/>
        <v>9.4402578000000013</v>
      </c>
      <c r="T47" s="48">
        <f t="shared" si="3"/>
        <v>10.011914866666666</v>
      </c>
      <c r="U47" s="48">
        <f t="shared" si="3"/>
        <v>9.989502766666666</v>
      </c>
      <c r="V47" s="48">
        <f t="shared" si="3"/>
        <v>9.922795066666664</v>
      </c>
      <c r="W47" s="48">
        <f t="shared" si="3"/>
        <v>10.5648897</v>
      </c>
      <c r="X47" s="48">
        <f t="shared" si="3"/>
        <v>8.8549241666666649</v>
      </c>
      <c r="Y47" s="48">
        <f t="shared" si="3"/>
        <v>9.3280883666666679</v>
      </c>
      <c r="Z47" s="48">
        <f t="shared" si="3"/>
        <v>10.676467333333333</v>
      </c>
      <c r="AA47" s="48">
        <f t="shared" si="3"/>
        <v>8.2522132999999993</v>
      </c>
      <c r="AB47" s="49"/>
      <c r="AH47" s="17"/>
      <c r="AI47" s="17"/>
    </row>
    <row r="48" spans="1:35" ht="15.6" x14ac:dyDescent="0.3">
      <c r="G48" s="50" t="s">
        <v>9</v>
      </c>
      <c r="H48" s="50"/>
      <c r="I48" s="50"/>
      <c r="J48" s="50"/>
      <c r="K48" s="50"/>
      <c r="L48" s="50"/>
      <c r="M48" s="48">
        <f>_xlfn.STDEV.S(S11:S40)</f>
        <v>9.5942571769189855E-2</v>
      </c>
      <c r="N48" s="48">
        <f t="shared" ref="N48:Z48" si="4">_xlfn.STDEV.S(T11:T40)</f>
        <v>7.6047642501300541E-2</v>
      </c>
      <c r="O48" s="48">
        <f t="shared" si="4"/>
        <v>6.1504891659953459E-2</v>
      </c>
      <c r="P48" s="48">
        <f t="shared" si="4"/>
        <v>9.3553011114244439E-2</v>
      </c>
      <c r="Q48" s="48">
        <f>_xlfn.STDEV.S(W11:W40)</f>
        <v>0.14132183242747456</v>
      </c>
      <c r="R48" s="48">
        <f t="shared" si="4"/>
        <v>4.9504466006936462E-2</v>
      </c>
      <c r="S48" s="48">
        <f t="shared" si="4"/>
        <v>0.12325846217693637</v>
      </c>
      <c r="T48" s="48">
        <f t="shared" si="4"/>
        <v>8.8129092692529692E-2</v>
      </c>
      <c r="U48" s="48">
        <f t="shared" si="4"/>
        <v>5.5110182079328836E-2</v>
      </c>
      <c r="V48" s="48">
        <f t="shared" si="4"/>
        <v>0.11178327900913321</v>
      </c>
      <c r="W48" s="48">
        <f t="shared" si="4"/>
        <v>5.0962099201328298E-2</v>
      </c>
      <c r="X48" s="48">
        <f t="shared" si="4"/>
        <v>7.8568494642072981E-2</v>
      </c>
      <c r="Y48" s="48">
        <f t="shared" si="4"/>
        <v>0.11606582027874923</v>
      </c>
      <c r="Z48" s="48">
        <f t="shared" si="4"/>
        <v>5.2361919075946443E-2</v>
      </c>
      <c r="AA48" s="48">
        <f>_xlfn.STDEV.S(AG11:AG40)</f>
        <v>8.6275851790241206E-2</v>
      </c>
      <c r="AB48" s="49"/>
      <c r="AH48" s="17"/>
      <c r="AI48" s="17"/>
    </row>
    <row r="49" spans="1:40" x14ac:dyDescent="0.3">
      <c r="AB49" s="16"/>
      <c r="AH49" s="17"/>
      <c r="AI49" s="17"/>
    </row>
    <row r="50" spans="1:40" ht="15.6" x14ac:dyDescent="0.3">
      <c r="G50" s="50" t="s">
        <v>11</v>
      </c>
      <c r="H50" s="50"/>
      <c r="I50" s="50"/>
      <c r="J50" s="50"/>
      <c r="K50" s="50"/>
      <c r="L50" s="50"/>
      <c r="M50" s="18">
        <f t="shared" ref="M50:AA50" si="5">S42+3*M48</f>
        <v>0.3822581330853474</v>
      </c>
      <c r="N50" s="18">
        <f t="shared" si="5"/>
        <v>0.29144141639279075</v>
      </c>
      <c r="O50" s="18">
        <f t="shared" si="5"/>
        <v>0.24094685053541581</v>
      </c>
      <c r="P50" s="18">
        <f t="shared" si="5"/>
        <v>0.39377822112051147</v>
      </c>
      <c r="Q50" s="18">
        <f t="shared" si="5"/>
        <v>0.56569835061575735</v>
      </c>
      <c r="R50" s="18">
        <f t="shared" si="5"/>
        <v>0.21503725579858712</v>
      </c>
      <c r="S50" s="18">
        <f t="shared" si="5"/>
        <v>0.51108479986414246</v>
      </c>
      <c r="T50" s="18">
        <f t="shared" si="5"/>
        <v>0.38380018029981133</v>
      </c>
      <c r="U50" s="18">
        <f t="shared" si="5"/>
        <v>0.22859263068243096</v>
      </c>
      <c r="V50" s="18">
        <f t="shared" si="5"/>
        <v>0.45476317480517697</v>
      </c>
      <c r="W50" s="18">
        <f t="shared" si="5"/>
        <v>0.21888171093731834</v>
      </c>
      <c r="X50" s="18">
        <f t="shared" si="5"/>
        <v>0.33821296170399617</v>
      </c>
      <c r="Y50" s="18">
        <f t="shared" si="5"/>
        <v>0.46186980305846986</v>
      </c>
      <c r="Z50" s="18">
        <f t="shared" si="5"/>
        <v>0.24865324611672826</v>
      </c>
      <c r="AA50" s="18">
        <f t="shared" si="5"/>
        <v>0.39029934870405691</v>
      </c>
      <c r="AH50" s="17"/>
      <c r="AI50" s="17"/>
    </row>
    <row r="51" spans="1:40" ht="15.6" x14ac:dyDescent="0.3">
      <c r="G51" s="50" t="s">
        <v>12</v>
      </c>
      <c r="H51" s="50"/>
      <c r="I51" s="50"/>
      <c r="J51" s="50"/>
      <c r="K51" s="50"/>
      <c r="L51" s="50"/>
      <c r="M51" s="18">
        <f t="shared" ref="M51:AA51" si="6">M48/($D$43)^0.5</f>
        <v>1.7516636927681205E-2</v>
      </c>
      <c r="N51" s="18">
        <f t="shared" si="6"/>
        <v>1.3884336414350299E-2</v>
      </c>
      <c r="O51" s="18">
        <f t="shared" si="6"/>
        <v>1.1229205519689291E-2</v>
      </c>
      <c r="P51" s="18">
        <f t="shared" si="6"/>
        <v>1.7080364836601063E-2</v>
      </c>
      <c r="Q51" s="18">
        <f t="shared" si="6"/>
        <v>2.5801718496164295E-2</v>
      </c>
      <c r="R51" s="18">
        <f t="shared" si="6"/>
        <v>9.0382375764155986E-3</v>
      </c>
      <c r="S51" s="18">
        <f t="shared" si="6"/>
        <v>2.2503813379235123E-2</v>
      </c>
      <c r="T51" s="18">
        <f t="shared" si="6"/>
        <v>1.6090097346720737E-2</v>
      </c>
      <c r="U51" s="18">
        <f t="shared" si="6"/>
        <v>1.0061696624355122E-2</v>
      </c>
      <c r="V51" s="18">
        <f t="shared" si="6"/>
        <v>2.040874115506533E-2</v>
      </c>
      <c r="W51" s="18">
        <f t="shared" si="6"/>
        <v>9.3043637701278395E-3</v>
      </c>
      <c r="X51" s="18">
        <f t="shared" si="6"/>
        <v>1.4344578941562384E-2</v>
      </c>
      <c r="Y51" s="18">
        <f t="shared" si="6"/>
        <v>2.1190622640670502E-2</v>
      </c>
      <c r="Z51" s="18">
        <f t="shared" si="6"/>
        <v>9.5599347440519771E-3</v>
      </c>
      <c r="AA51" s="18">
        <f t="shared" si="6"/>
        <v>1.5751743397829192E-2</v>
      </c>
      <c r="AH51" s="17"/>
      <c r="AI51" s="17"/>
    </row>
    <row r="52" spans="1:40" ht="15.6" x14ac:dyDescent="0.3">
      <c r="A52" s="49"/>
      <c r="G52" s="50" t="s">
        <v>13</v>
      </c>
      <c r="H52" s="50"/>
      <c r="I52" s="50"/>
      <c r="J52" s="50"/>
      <c r="K52" s="50"/>
      <c r="L52" s="50"/>
      <c r="M52" s="18">
        <f>M51*$L$43</f>
        <v>3.577374512443246E-2</v>
      </c>
      <c r="N52" s="18">
        <f t="shared" ref="N52:AA52" si="7">N51*$L$43</f>
        <v>2.8355597833047905E-2</v>
      </c>
      <c r="O52" s="18">
        <f t="shared" si="7"/>
        <v>2.2933097139007264E-2</v>
      </c>
      <c r="P52" s="18">
        <f t="shared" si="7"/>
        <v>3.4882758649366546E-2</v>
      </c>
      <c r="Q52" s="18">
        <f t="shared" si="7"/>
        <v>5.2694139009954531E-2</v>
      </c>
      <c r="R52" s="18">
        <f t="shared" si="7"/>
        <v>1.845854365582043E-2</v>
      </c>
      <c r="S52" s="18">
        <f t="shared" si="7"/>
        <v>4.5958918226155172E-2</v>
      </c>
      <c r="T52" s="18">
        <f t="shared" si="7"/>
        <v>3.2860362630413385E-2</v>
      </c>
      <c r="U52" s="18">
        <f t="shared" si="7"/>
        <v>2.0548725879579607E-2</v>
      </c>
      <c r="V52" s="18">
        <f t="shared" si="7"/>
        <v>4.1680209928771431E-2</v>
      </c>
      <c r="W52" s="18">
        <f t="shared" si="7"/>
        <v>1.9002045851139227E-2</v>
      </c>
      <c r="X52" s="18">
        <f t="shared" si="7"/>
        <v>2.9295538469591619E-2</v>
      </c>
      <c r="Y52" s="18">
        <f t="shared" si="7"/>
        <v>4.3277024950914768E-2</v>
      </c>
      <c r="Z52" s="18">
        <f t="shared" si="7"/>
        <v>1.9523991411814576E-2</v>
      </c>
      <c r="AA52" s="18">
        <f t="shared" si="7"/>
        <v>3.2169351680111431E-2</v>
      </c>
      <c r="AH52" s="17"/>
      <c r="AI52" s="17"/>
    </row>
    <row r="53" spans="1:40" ht="15.6" x14ac:dyDescent="0.3">
      <c r="A53" s="49"/>
      <c r="B53" s="49"/>
      <c r="C53" s="49"/>
      <c r="D53" s="49"/>
      <c r="E53" s="49"/>
      <c r="F53" s="49"/>
      <c r="G53" s="50" t="s">
        <v>14</v>
      </c>
      <c r="H53" s="50"/>
      <c r="I53" s="50"/>
      <c r="J53" s="50"/>
      <c r="K53" s="50"/>
      <c r="L53" s="50"/>
      <c r="M53" s="43">
        <f t="shared" ref="M53:AA53" si="8">(M52/M47)</f>
        <v>3.4990119928037179E-3</v>
      </c>
      <c r="N53" s="43">
        <f t="shared" si="8"/>
        <v>2.78236176825882E-3</v>
      </c>
      <c r="O53" s="43">
        <f t="shared" si="8"/>
        <v>2.2926503400207687E-3</v>
      </c>
      <c r="P53" s="43">
        <f t="shared" si="8"/>
        <v>3.6066623132265797E-3</v>
      </c>
      <c r="Q53" s="43">
        <f t="shared" si="8"/>
        <v>5.5341641252288822E-3</v>
      </c>
      <c r="R53" s="43">
        <f t="shared" si="8"/>
        <v>1.8149540707453626E-3</v>
      </c>
      <c r="S53" s="43">
        <f t="shared" si="8"/>
        <v>4.8683965205012902E-3</v>
      </c>
      <c r="T53" s="43">
        <f t="shared" si="8"/>
        <v>3.2821256540861705E-3</v>
      </c>
      <c r="U53" s="43">
        <f t="shared" si="8"/>
        <v>2.0570319023432617E-3</v>
      </c>
      <c r="V53" s="43">
        <f t="shared" si="8"/>
        <v>4.2004505432936389E-3</v>
      </c>
      <c r="W53" s="43">
        <f t="shared" si="8"/>
        <v>1.798603335266172E-3</v>
      </c>
      <c r="X53" s="43">
        <f t="shared" si="8"/>
        <v>3.3083895376395515E-3</v>
      </c>
      <c r="Y53" s="43">
        <f t="shared" si="8"/>
        <v>4.6394312799997129E-3</v>
      </c>
      <c r="Z53" s="43">
        <f t="shared" si="8"/>
        <v>1.8286939679811609E-3</v>
      </c>
      <c r="AA53" s="43">
        <f t="shared" si="8"/>
        <v>3.8982695321401147E-3</v>
      </c>
      <c r="AH53" s="17"/>
      <c r="AI53" s="17"/>
    </row>
    <row r="54" spans="1:40" ht="15.6" x14ac:dyDescent="0.3">
      <c r="A54" s="49"/>
      <c r="B54" s="47"/>
      <c r="C54" s="47"/>
      <c r="D54" s="47"/>
      <c r="G54" s="44"/>
      <c r="H54" s="44"/>
      <c r="I54" s="44"/>
      <c r="J54" s="44"/>
      <c r="K54" s="44"/>
      <c r="L54" s="44"/>
      <c r="N54" s="47"/>
      <c r="P54" s="49"/>
      <c r="Q54" s="49"/>
      <c r="R54" s="49"/>
      <c r="AH54" s="17"/>
      <c r="AI54" s="17"/>
    </row>
    <row r="55" spans="1:40" ht="15.6" x14ac:dyDescent="0.3">
      <c r="A55" s="49"/>
      <c r="B55" s="49"/>
      <c r="C55" s="49"/>
      <c r="D55" s="49"/>
      <c r="E55" s="49"/>
      <c r="F55" s="49"/>
      <c r="G55" s="50" t="s">
        <v>16</v>
      </c>
      <c r="H55" s="50"/>
      <c r="I55" s="50"/>
      <c r="J55" s="50"/>
      <c r="K55" s="50"/>
      <c r="L55" s="50"/>
      <c r="M55" s="48">
        <f>ABS($B$5-M47)</f>
        <v>0.22395613333333309</v>
      </c>
      <c r="N55" s="48">
        <f>ABS($C$5-N47)</f>
        <v>0.19119733333333322</v>
      </c>
      <c r="O55" s="48">
        <f>ABS($D$5-O47)</f>
        <v>2.8760333333330834E-3</v>
      </c>
      <c r="P55" s="48">
        <f>ABS($B$5-P47)</f>
        <v>0.3282437833333347</v>
      </c>
      <c r="Q55" s="48">
        <f>ABS($C$5-Q47)</f>
        <v>0.47839243333333492</v>
      </c>
      <c r="R55" s="48">
        <f>ABS($D$5-R47)</f>
        <v>0.1702538666666662</v>
      </c>
      <c r="S55" s="48">
        <f>ABS($B$5-S47)</f>
        <v>0.55974219999999875</v>
      </c>
      <c r="T55" s="48">
        <f>ABS($C$5-T47)</f>
        <v>1.1914866666666413E-2</v>
      </c>
      <c r="U55" s="48">
        <f>ABS($D$5-U47)</f>
        <v>1.0497233333333966E-2</v>
      </c>
      <c r="V55" s="48">
        <f>ABS($B$5-V47)</f>
        <v>7.7204933333336001E-2</v>
      </c>
      <c r="W55" s="48">
        <f>ABS($C$5-W47)</f>
        <v>0.56488970000000016</v>
      </c>
      <c r="X55" s="48">
        <f>ABS($D$5-X47)</f>
        <v>1.1450758333333351</v>
      </c>
      <c r="Y55" s="48">
        <f>ABS($B$5-Y47)</f>
        <v>0.67191163333333215</v>
      </c>
      <c r="Z55" s="48">
        <f>ABS($C$5-Z47)</f>
        <v>0.67646733333333309</v>
      </c>
      <c r="AA55" s="48">
        <f>ABS($D$5-AA47)</f>
        <v>1.7477867000000007</v>
      </c>
      <c r="AH55" s="17"/>
      <c r="AI55" s="17"/>
    </row>
    <row r="56" spans="1:40" ht="15.6" x14ac:dyDescent="0.3">
      <c r="A56" s="49"/>
      <c r="B56" s="49"/>
      <c r="C56" s="49"/>
      <c r="D56" s="49"/>
      <c r="E56" s="49"/>
      <c r="F56" s="49"/>
      <c r="G56" s="50" t="s">
        <v>15</v>
      </c>
      <c r="H56" s="50"/>
      <c r="I56" s="50"/>
      <c r="J56" s="50"/>
      <c r="K56" s="50"/>
      <c r="L56" s="50"/>
      <c r="M56" s="45">
        <f t="shared" ref="M56:AA56" si="9">(M47-$B$5)/$B$5</f>
        <v>2.2395613333333307E-2</v>
      </c>
      <c r="N56" s="45">
        <f t="shared" si="9"/>
        <v>1.9119733333333323E-2</v>
      </c>
      <c r="O56" s="45">
        <f t="shared" si="9"/>
        <v>2.8760333333330832E-4</v>
      </c>
      <c r="P56" s="45">
        <f t="shared" si="9"/>
        <v>-3.2824378333333473E-2</v>
      </c>
      <c r="Q56" s="45">
        <f t="shared" si="9"/>
        <v>-4.7839243333333489E-2</v>
      </c>
      <c r="R56" s="45">
        <f t="shared" si="9"/>
        <v>1.7025386666666621E-2</v>
      </c>
      <c r="S56" s="45">
        <f t="shared" si="9"/>
        <v>-5.5974219999999873E-2</v>
      </c>
      <c r="T56" s="45">
        <f t="shared" si="9"/>
        <v>1.1914866666666412E-3</v>
      </c>
      <c r="U56" s="45">
        <f t="shared" si="9"/>
        <v>-1.0497233333333967E-3</v>
      </c>
      <c r="V56" s="45">
        <f t="shared" si="9"/>
        <v>-7.7204933333336005E-3</v>
      </c>
      <c r="W56" s="45">
        <f t="shared" si="9"/>
        <v>5.6488970000000013E-2</v>
      </c>
      <c r="X56" s="45">
        <f t="shared" si="9"/>
        <v>-0.11450758333333351</v>
      </c>
      <c r="Y56" s="45">
        <f t="shared" si="9"/>
        <v>-6.719116333333322E-2</v>
      </c>
      <c r="Z56" s="45">
        <f t="shared" si="9"/>
        <v>6.7646733333333306E-2</v>
      </c>
      <c r="AA56" s="45">
        <f t="shared" si="9"/>
        <v>-0.17477867000000008</v>
      </c>
      <c r="AH56" s="17"/>
      <c r="AI56" s="17"/>
    </row>
    <row r="57" spans="1:40" x14ac:dyDescent="0.3">
      <c r="A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AH57" s="17"/>
      <c r="AI57" s="17"/>
    </row>
    <row r="58" spans="1:40" x14ac:dyDescent="0.3">
      <c r="A58" s="49"/>
      <c r="AH58" s="17"/>
      <c r="AI58" s="17"/>
    </row>
    <row r="59" spans="1:40" x14ac:dyDescent="0.3">
      <c r="A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17"/>
      <c r="AI59" s="17"/>
    </row>
    <row r="60" spans="1:40" x14ac:dyDescent="0.3">
      <c r="A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17"/>
      <c r="AI60" s="17"/>
    </row>
    <row r="61" spans="1:40" x14ac:dyDescent="0.3">
      <c r="A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17"/>
      <c r="AI61" s="17"/>
    </row>
    <row r="62" spans="1:40" x14ac:dyDescent="0.3">
      <c r="A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17"/>
      <c r="AI62" s="17"/>
    </row>
    <row r="63" spans="1:40" x14ac:dyDescent="0.3">
      <c r="A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17"/>
      <c r="AI63" s="17"/>
      <c r="AJ63" s="17"/>
      <c r="AK63" s="17"/>
      <c r="AL63" s="17"/>
      <c r="AM63" s="17"/>
      <c r="AN63" s="17"/>
    </row>
    <row r="64" spans="1:40" x14ac:dyDescent="0.3">
      <c r="A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17"/>
      <c r="AI64" s="17"/>
      <c r="AJ64" s="17"/>
      <c r="AK64" s="17"/>
      <c r="AL64" s="17"/>
      <c r="AM64" s="17"/>
      <c r="AN64" s="17"/>
    </row>
    <row r="65" spans="1:40" x14ac:dyDescent="0.3">
      <c r="A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17"/>
      <c r="AI65" s="17"/>
      <c r="AJ65" s="17"/>
      <c r="AK65" s="17"/>
      <c r="AL65" s="17"/>
      <c r="AM65" s="17"/>
      <c r="AN65" s="17"/>
    </row>
    <row r="66" spans="1:40" x14ac:dyDescent="0.3">
      <c r="A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17"/>
      <c r="AI66" s="17"/>
      <c r="AJ66" s="17"/>
      <c r="AK66" s="17"/>
      <c r="AL66" s="17"/>
      <c r="AM66" s="17"/>
      <c r="AN66" s="17"/>
    </row>
    <row r="67" spans="1:40" x14ac:dyDescent="0.3">
      <c r="A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17"/>
      <c r="AI67" s="17"/>
      <c r="AJ67" s="17"/>
      <c r="AK67" s="17"/>
      <c r="AL67" s="17"/>
      <c r="AM67" s="17"/>
      <c r="AN67" s="17"/>
    </row>
    <row r="68" spans="1:40" x14ac:dyDescent="0.3">
      <c r="A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17"/>
      <c r="AI68" s="17"/>
      <c r="AJ68" s="17"/>
      <c r="AK68" s="17"/>
      <c r="AL68" s="17"/>
      <c r="AM68" s="17"/>
      <c r="AN68" s="17"/>
    </row>
    <row r="69" spans="1:40" x14ac:dyDescent="0.3">
      <c r="A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17"/>
      <c r="AI69" s="17"/>
      <c r="AJ69" s="17"/>
      <c r="AK69" s="17"/>
      <c r="AL69" s="17"/>
      <c r="AM69" s="17"/>
      <c r="AN69" s="17"/>
    </row>
    <row r="70" spans="1:40" x14ac:dyDescent="0.3">
      <c r="A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17"/>
      <c r="AI70" s="17"/>
      <c r="AJ70" s="17"/>
      <c r="AK70" s="17"/>
      <c r="AL70" s="17"/>
      <c r="AM70" s="17"/>
      <c r="AN70" s="17"/>
    </row>
    <row r="71" spans="1:40" x14ac:dyDescent="0.3">
      <c r="A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17"/>
      <c r="AI71" s="17"/>
      <c r="AJ71" s="17"/>
      <c r="AK71" s="17"/>
      <c r="AL71" s="17"/>
      <c r="AM71" s="17"/>
      <c r="AN71" s="17"/>
    </row>
    <row r="72" spans="1:40" x14ac:dyDescent="0.3">
      <c r="A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17"/>
      <c r="AI72" s="17"/>
      <c r="AJ72" s="17"/>
      <c r="AK72" s="17"/>
      <c r="AL72" s="17"/>
      <c r="AM72" s="17"/>
      <c r="AN72" s="17"/>
    </row>
    <row r="73" spans="1:40" x14ac:dyDescent="0.3">
      <c r="A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17"/>
      <c r="AI73" s="17"/>
      <c r="AJ73" s="17"/>
      <c r="AK73" s="17"/>
      <c r="AL73" s="17"/>
      <c r="AM73" s="17"/>
      <c r="AN73" s="17"/>
    </row>
    <row r="74" spans="1:40" x14ac:dyDescent="0.3">
      <c r="A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17"/>
      <c r="AI74" s="17"/>
      <c r="AJ74" s="17"/>
      <c r="AK74" s="17"/>
      <c r="AL74" s="17"/>
      <c r="AM74" s="17"/>
      <c r="AN74" s="17"/>
    </row>
    <row r="75" spans="1:40" x14ac:dyDescent="0.3">
      <c r="A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17"/>
      <c r="AI75" s="17"/>
      <c r="AJ75" s="17"/>
      <c r="AK75" s="17"/>
      <c r="AL75" s="17"/>
      <c r="AM75" s="17"/>
      <c r="AN75" s="17"/>
    </row>
    <row r="76" spans="1:40" x14ac:dyDescent="0.3">
      <c r="A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17"/>
      <c r="AI76" s="17"/>
      <c r="AJ76" s="17"/>
      <c r="AK76" s="17"/>
      <c r="AL76" s="17"/>
      <c r="AM76" s="17"/>
      <c r="AN76" s="17"/>
    </row>
    <row r="77" spans="1:40" x14ac:dyDescent="0.3">
      <c r="A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17"/>
      <c r="AI77" s="17"/>
      <c r="AJ77" s="17"/>
      <c r="AK77" s="17"/>
      <c r="AL77" s="17"/>
      <c r="AM77" s="17"/>
      <c r="AN77" s="17"/>
    </row>
    <row r="78" spans="1:40" x14ac:dyDescent="0.3">
      <c r="A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17"/>
      <c r="AI78" s="17"/>
      <c r="AJ78" s="17"/>
      <c r="AK78" s="17"/>
      <c r="AL78" s="17"/>
      <c r="AM78" s="17"/>
      <c r="AN78" s="17"/>
    </row>
    <row r="79" spans="1:40" x14ac:dyDescent="0.3">
      <c r="A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17"/>
      <c r="AI79" s="17"/>
      <c r="AJ79" s="17"/>
      <c r="AK79" s="17"/>
      <c r="AL79" s="17"/>
      <c r="AM79" s="17"/>
      <c r="AN79" s="17"/>
    </row>
    <row r="80" spans="1:40" x14ac:dyDescent="0.3">
      <c r="A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17"/>
      <c r="AI80" s="17"/>
      <c r="AJ80" s="17"/>
      <c r="AK80" s="17"/>
      <c r="AL80" s="17"/>
      <c r="AM80" s="17"/>
      <c r="AN80" s="17"/>
    </row>
    <row r="81" spans="1:40" x14ac:dyDescent="0.3">
      <c r="A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17"/>
      <c r="AI81" s="17"/>
      <c r="AJ81" s="17"/>
      <c r="AK81" s="17"/>
      <c r="AL81" s="17"/>
      <c r="AM81" s="17"/>
      <c r="AN81" s="17"/>
    </row>
    <row r="82" spans="1:40" x14ac:dyDescent="0.3">
      <c r="A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17"/>
      <c r="AI82" s="17"/>
      <c r="AJ82" s="17"/>
      <c r="AK82" s="17"/>
      <c r="AL82" s="17"/>
      <c r="AM82" s="17"/>
      <c r="AN82" s="17"/>
    </row>
    <row r="83" spans="1:40" x14ac:dyDescent="0.3">
      <c r="A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17"/>
      <c r="AI83" s="17"/>
      <c r="AJ83" s="17"/>
      <c r="AK83" s="17"/>
      <c r="AL83" s="17"/>
      <c r="AM83" s="17"/>
      <c r="AN83" s="17"/>
    </row>
    <row r="84" spans="1:40" x14ac:dyDescent="0.3">
      <c r="A84" s="49"/>
      <c r="E84" s="49"/>
      <c r="F84" s="49"/>
      <c r="G84" s="49"/>
      <c r="H84" s="49"/>
      <c r="I84" s="49"/>
      <c r="Q84" s="61"/>
      <c r="R84" s="60"/>
      <c r="S84" s="60"/>
      <c r="T84" s="60"/>
      <c r="U84" s="60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17"/>
      <c r="AI84" s="17"/>
      <c r="AJ84" s="17"/>
      <c r="AK84" s="17"/>
      <c r="AL84" s="17"/>
      <c r="AM84" s="17"/>
      <c r="AN84" s="17"/>
    </row>
    <row r="85" spans="1:40" x14ac:dyDescent="0.3">
      <c r="A85" s="49"/>
      <c r="E85" s="49"/>
      <c r="F85" s="49"/>
      <c r="G85" s="49"/>
      <c r="H85" s="49"/>
      <c r="I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17"/>
      <c r="AI85" s="17"/>
      <c r="AJ85" s="17"/>
      <c r="AK85" s="17"/>
      <c r="AL85" s="17"/>
      <c r="AM85" s="17"/>
      <c r="AN85" s="17"/>
    </row>
    <row r="86" spans="1:40" x14ac:dyDescent="0.3">
      <c r="A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17"/>
      <c r="AI86" s="17"/>
      <c r="AJ86" s="17"/>
      <c r="AK86" s="17"/>
      <c r="AL86" s="17"/>
      <c r="AM86" s="17"/>
      <c r="AN86" s="17"/>
    </row>
    <row r="87" spans="1:40" x14ac:dyDescent="0.3">
      <c r="A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17"/>
      <c r="AI87" s="17"/>
      <c r="AJ87" s="17"/>
      <c r="AK87" s="17"/>
      <c r="AL87" s="17"/>
      <c r="AM87" s="17"/>
      <c r="AN87" s="17"/>
    </row>
    <row r="88" spans="1:40" x14ac:dyDescent="0.3">
      <c r="A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17"/>
      <c r="AI88" s="17"/>
      <c r="AJ88" s="17"/>
      <c r="AK88" s="17"/>
      <c r="AL88" s="17"/>
      <c r="AM88" s="17"/>
      <c r="AN88" s="17"/>
    </row>
    <row r="89" spans="1:40" x14ac:dyDescent="0.3">
      <c r="A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17"/>
      <c r="AI89" s="17"/>
      <c r="AJ89" s="17"/>
      <c r="AK89" s="17"/>
      <c r="AL89" s="17"/>
      <c r="AM89" s="17"/>
      <c r="AN89" s="17"/>
    </row>
    <row r="90" spans="1:40" x14ac:dyDescent="0.3">
      <c r="A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17"/>
      <c r="AI90" s="17"/>
      <c r="AJ90" s="17"/>
      <c r="AK90" s="17"/>
      <c r="AL90" s="17"/>
      <c r="AM90" s="17"/>
      <c r="AN90" s="17"/>
    </row>
    <row r="91" spans="1:40" x14ac:dyDescent="0.3">
      <c r="A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17"/>
      <c r="AI91" s="17"/>
      <c r="AJ91" s="17"/>
      <c r="AK91" s="17"/>
      <c r="AL91" s="17"/>
      <c r="AM91" s="17"/>
      <c r="AN91" s="17"/>
    </row>
    <row r="92" spans="1:40" x14ac:dyDescent="0.3">
      <c r="A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17"/>
      <c r="AI92" s="17"/>
      <c r="AJ92" s="17"/>
      <c r="AK92" s="17"/>
      <c r="AL92" s="17"/>
      <c r="AM92" s="17"/>
      <c r="AN92" s="17"/>
    </row>
    <row r="93" spans="1:40" x14ac:dyDescent="0.3">
      <c r="A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17"/>
      <c r="AI93" s="17"/>
      <c r="AJ93" s="17"/>
      <c r="AK93" s="17"/>
      <c r="AL93" s="17"/>
      <c r="AM93" s="17"/>
      <c r="AN93" s="17"/>
    </row>
    <row r="94" spans="1:40" x14ac:dyDescent="0.3">
      <c r="A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17"/>
      <c r="AI94" s="17"/>
      <c r="AJ94" s="17"/>
      <c r="AK94" s="17"/>
      <c r="AL94" s="17"/>
      <c r="AM94" s="17"/>
      <c r="AN94" s="17"/>
    </row>
    <row r="95" spans="1:40" x14ac:dyDescent="0.3">
      <c r="A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17"/>
      <c r="AI95" s="17"/>
      <c r="AJ95" s="17"/>
      <c r="AK95" s="17"/>
      <c r="AL95" s="17"/>
      <c r="AM95" s="17"/>
      <c r="AN95" s="17"/>
    </row>
    <row r="96" spans="1:40" x14ac:dyDescent="0.3">
      <c r="A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17"/>
      <c r="AI96" s="17"/>
      <c r="AJ96" s="17"/>
      <c r="AK96" s="17"/>
      <c r="AL96" s="17"/>
      <c r="AM96" s="17"/>
      <c r="AN96" s="17"/>
    </row>
    <row r="97" spans="1:40" x14ac:dyDescent="0.3">
      <c r="A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17"/>
      <c r="AI97" s="17"/>
      <c r="AJ97" s="17"/>
      <c r="AK97" s="17"/>
      <c r="AL97" s="17"/>
      <c r="AM97" s="17"/>
      <c r="AN97" s="17"/>
    </row>
    <row r="98" spans="1:40" x14ac:dyDescent="0.3">
      <c r="A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17"/>
      <c r="AI98" s="17"/>
      <c r="AJ98" s="17"/>
      <c r="AK98" s="17"/>
      <c r="AL98" s="17"/>
      <c r="AM98" s="17"/>
      <c r="AN98" s="17"/>
    </row>
    <row r="99" spans="1:40" x14ac:dyDescent="0.3">
      <c r="A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17"/>
      <c r="AI99" s="17"/>
      <c r="AJ99" s="17"/>
      <c r="AK99" s="17"/>
      <c r="AL99" s="17"/>
      <c r="AM99" s="17"/>
      <c r="AN99" s="17"/>
    </row>
    <row r="100" spans="1:40" x14ac:dyDescent="0.3">
      <c r="A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17"/>
      <c r="AI100" s="17"/>
      <c r="AJ100" s="17"/>
      <c r="AK100" s="17"/>
      <c r="AL100" s="17"/>
      <c r="AM100" s="17"/>
      <c r="AN100" s="17"/>
    </row>
    <row r="101" spans="1:40" x14ac:dyDescent="0.3">
      <c r="A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17"/>
      <c r="AI101" s="17"/>
      <c r="AJ101" s="17"/>
      <c r="AK101" s="17"/>
      <c r="AL101" s="17"/>
      <c r="AM101" s="17"/>
      <c r="AN101" s="17"/>
    </row>
    <row r="102" spans="1:40" x14ac:dyDescent="0.3">
      <c r="A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17"/>
      <c r="AI102" s="17"/>
      <c r="AJ102" s="17"/>
      <c r="AK102" s="17"/>
      <c r="AL102" s="17"/>
      <c r="AM102" s="17"/>
      <c r="AN102" s="17"/>
    </row>
    <row r="103" spans="1:40" x14ac:dyDescent="0.3">
      <c r="A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17"/>
      <c r="AI103" s="17"/>
      <c r="AJ103" s="17"/>
      <c r="AK103" s="17"/>
      <c r="AL103" s="17"/>
      <c r="AM103" s="17"/>
      <c r="AN103" s="17"/>
    </row>
    <row r="104" spans="1:40" x14ac:dyDescent="0.3">
      <c r="A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17"/>
      <c r="AI104" s="17"/>
      <c r="AJ104" s="17"/>
      <c r="AK104" s="17"/>
      <c r="AL104" s="17"/>
      <c r="AM104" s="17"/>
      <c r="AN104" s="17"/>
    </row>
    <row r="105" spans="1:40" x14ac:dyDescent="0.3">
      <c r="A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17"/>
      <c r="AI105" s="17"/>
      <c r="AJ105" s="17"/>
      <c r="AK105" s="17"/>
      <c r="AL105" s="17"/>
      <c r="AM105" s="17"/>
      <c r="AN105" s="17"/>
    </row>
    <row r="106" spans="1:40" x14ac:dyDescent="0.3">
      <c r="A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17"/>
      <c r="AI106" s="17"/>
      <c r="AJ106" s="17"/>
      <c r="AK106" s="17"/>
      <c r="AL106" s="17"/>
      <c r="AM106" s="17"/>
      <c r="AN106" s="17"/>
    </row>
    <row r="107" spans="1:40" x14ac:dyDescent="0.3">
      <c r="A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17"/>
      <c r="AI107" s="17"/>
      <c r="AJ107" s="17"/>
      <c r="AK107" s="17"/>
      <c r="AL107" s="17"/>
      <c r="AM107" s="17"/>
      <c r="AN107" s="17"/>
    </row>
    <row r="108" spans="1:40" x14ac:dyDescent="0.3">
      <c r="A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17"/>
      <c r="AI108" s="17"/>
      <c r="AJ108" s="17"/>
      <c r="AK108" s="17"/>
      <c r="AL108" s="17"/>
      <c r="AM108" s="17"/>
      <c r="AN108" s="17"/>
    </row>
    <row r="109" spans="1:40" x14ac:dyDescent="0.3">
      <c r="A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17"/>
      <c r="AI109" s="17"/>
      <c r="AJ109" s="17"/>
      <c r="AK109" s="17"/>
      <c r="AL109" s="17"/>
      <c r="AM109" s="17"/>
      <c r="AN109" s="17"/>
    </row>
    <row r="110" spans="1:40" x14ac:dyDescent="0.3">
      <c r="A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17"/>
      <c r="AI110" s="17"/>
      <c r="AJ110" s="17"/>
      <c r="AK110" s="17"/>
      <c r="AL110" s="17"/>
      <c r="AM110" s="17"/>
      <c r="AN110" s="17"/>
    </row>
    <row r="111" spans="1:40" x14ac:dyDescent="0.3">
      <c r="A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17"/>
      <c r="AI111" s="17"/>
      <c r="AJ111" s="17"/>
      <c r="AK111" s="17"/>
      <c r="AL111" s="17"/>
      <c r="AM111" s="17"/>
      <c r="AN111" s="17"/>
    </row>
    <row r="112" spans="1:40" x14ac:dyDescent="0.3">
      <c r="A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17"/>
      <c r="AI112" s="17"/>
      <c r="AJ112" s="17"/>
      <c r="AK112" s="17"/>
      <c r="AL112" s="17"/>
      <c r="AM112" s="17"/>
      <c r="AN112" s="17"/>
    </row>
    <row r="113" spans="1:40" x14ac:dyDescent="0.3">
      <c r="A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17"/>
      <c r="AI113" s="17"/>
      <c r="AJ113" s="17"/>
      <c r="AK113" s="17"/>
      <c r="AL113" s="17"/>
      <c r="AM113" s="17"/>
      <c r="AN113" s="17"/>
    </row>
    <row r="114" spans="1:40" x14ac:dyDescent="0.3">
      <c r="A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17"/>
      <c r="AI114" s="17"/>
      <c r="AJ114" s="17"/>
      <c r="AK114" s="17"/>
      <c r="AL114" s="17"/>
      <c r="AM114" s="17"/>
      <c r="AN114" s="17"/>
    </row>
    <row r="115" spans="1:40" x14ac:dyDescent="0.3">
      <c r="A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17"/>
      <c r="AI115" s="17"/>
      <c r="AJ115" s="17"/>
      <c r="AK115" s="17"/>
      <c r="AL115" s="17"/>
      <c r="AM115" s="17"/>
      <c r="AN115" s="17"/>
    </row>
    <row r="116" spans="1:40" x14ac:dyDescent="0.3">
      <c r="A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17"/>
      <c r="AI116" s="17"/>
      <c r="AJ116" s="17"/>
      <c r="AK116" s="17"/>
      <c r="AL116" s="17"/>
      <c r="AM116" s="17"/>
      <c r="AN116" s="17"/>
    </row>
    <row r="117" spans="1:40" x14ac:dyDescent="0.3">
      <c r="A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17"/>
      <c r="AI117" s="17"/>
      <c r="AJ117" s="17"/>
      <c r="AK117" s="17"/>
      <c r="AL117" s="17"/>
      <c r="AM117" s="17"/>
      <c r="AN117" s="17"/>
    </row>
    <row r="118" spans="1:40" x14ac:dyDescent="0.3">
      <c r="A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17"/>
      <c r="AI118" s="17"/>
      <c r="AJ118" s="17"/>
      <c r="AK118" s="17"/>
      <c r="AL118" s="17"/>
      <c r="AM118" s="17"/>
      <c r="AN118" s="17"/>
    </row>
    <row r="119" spans="1:40" x14ac:dyDescent="0.3">
      <c r="A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17"/>
      <c r="AI119" s="17"/>
      <c r="AJ119" s="17"/>
      <c r="AK119" s="17"/>
      <c r="AL119" s="17"/>
      <c r="AM119" s="17"/>
      <c r="AN119" s="17"/>
    </row>
    <row r="120" spans="1:40" x14ac:dyDescent="0.3">
      <c r="A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</row>
    <row r="121" spans="1:40" x14ac:dyDescent="0.3">
      <c r="A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</row>
    <row r="122" spans="1:40" x14ac:dyDescent="0.3">
      <c r="A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</row>
    <row r="123" spans="1:40" x14ac:dyDescent="0.3">
      <c r="A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</row>
    <row r="124" spans="1:40" x14ac:dyDescent="0.3">
      <c r="A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</row>
    <row r="125" spans="1:40" x14ac:dyDescent="0.3">
      <c r="A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</row>
    <row r="126" spans="1:40" x14ac:dyDescent="0.3">
      <c r="A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</row>
    <row r="127" spans="1:40" x14ac:dyDescent="0.3">
      <c r="A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</row>
    <row r="128" spans="1:40" x14ac:dyDescent="0.3">
      <c r="A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</row>
    <row r="129" spans="1:33" x14ac:dyDescent="0.3">
      <c r="A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</row>
    <row r="130" spans="1:33" x14ac:dyDescent="0.3">
      <c r="A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</row>
    <row r="131" spans="1:33" x14ac:dyDescent="0.3">
      <c r="A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</row>
    <row r="132" spans="1:33" x14ac:dyDescent="0.3">
      <c r="A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</row>
    <row r="133" spans="1:33" x14ac:dyDescent="0.3">
      <c r="A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</row>
    <row r="134" spans="1:33" x14ac:dyDescent="0.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</row>
    <row r="135" spans="1:33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</row>
    <row r="136" spans="1:33" x14ac:dyDescent="0.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</row>
  </sheetData>
  <mergeCells count="19">
    <mergeCell ref="T84:U84"/>
    <mergeCell ref="R84:S84"/>
    <mergeCell ref="B43:C43"/>
    <mergeCell ref="B2:D2"/>
    <mergeCell ref="B8:P8"/>
    <mergeCell ref="S8:AG8"/>
    <mergeCell ref="S9:U10"/>
    <mergeCell ref="V9:X10"/>
    <mergeCell ref="Y9:AA10"/>
    <mergeCell ref="AB9:AD10"/>
    <mergeCell ref="AE9:AG10"/>
    <mergeCell ref="G55:L55"/>
    <mergeCell ref="G56:L56"/>
    <mergeCell ref="G47:L47"/>
    <mergeCell ref="G48:L48"/>
    <mergeCell ref="G50:L50"/>
    <mergeCell ref="G51:L51"/>
    <mergeCell ref="G52:L52"/>
    <mergeCell ref="G53:L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Calibrazione 3 punti</vt:lpstr>
      <vt:lpstr>Calibrazione 5 punti</vt:lpstr>
      <vt:lpstr>Senza calibrazione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Guarracino</dc:creator>
  <cp:lastModifiedBy>Marco Guarracino</cp:lastModifiedBy>
  <dcterms:created xsi:type="dcterms:W3CDTF">2021-12-06T23:17:51Z</dcterms:created>
  <dcterms:modified xsi:type="dcterms:W3CDTF">2022-02-21T01:19:27Z</dcterms:modified>
</cp:coreProperties>
</file>