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Guarracino\Desktop\Generale\Progetto\"/>
    </mc:Choice>
  </mc:AlternateContent>
  <xr:revisionPtr revIDLastSave="0" documentId="13_ncr:1_{7E2D15CA-885C-496D-845B-498FC8B4C885}" xr6:coauthVersionLast="47" xr6:coauthVersionMax="47" xr10:uidLastSave="{00000000-0000-0000-0000-000000000000}"/>
  <bookViews>
    <workbookView xWindow="-108" yWindow="-108" windowWidth="23256" windowHeight="12456" xr2:uid="{AF10C4A8-D1F4-47B2-A1BA-F1CD27A30458}"/>
  </bookViews>
  <sheets>
    <sheet name="Calibrazione 3 punti" sheetId="2" r:id="rId1"/>
    <sheet name="Calibrazione 5 punti" sheetId="8" r:id="rId2"/>
    <sheet name="Senza calibrazion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8" l="1"/>
  <c r="O56" i="2"/>
  <c r="N56" i="2"/>
  <c r="P56" i="2"/>
  <c r="Q56" i="2"/>
  <c r="R56" i="2"/>
  <c r="S56" i="2"/>
  <c r="T56" i="2"/>
  <c r="U56" i="2"/>
  <c r="V56" i="2"/>
  <c r="W56" i="2"/>
  <c r="X56" i="2"/>
  <c r="Y56" i="2"/>
  <c r="Z56" i="2"/>
  <c r="AA56" i="2"/>
  <c r="P56" i="8"/>
  <c r="Q56" i="8"/>
  <c r="R56" i="8"/>
  <c r="S56" i="8"/>
  <c r="T56" i="8"/>
  <c r="U56" i="8"/>
  <c r="V56" i="8"/>
  <c r="W56" i="8"/>
  <c r="X56" i="8"/>
  <c r="Y56" i="8"/>
  <c r="Z56" i="8"/>
  <c r="AA56" i="8"/>
  <c r="O56" i="8"/>
  <c r="N56" i="8"/>
  <c r="R56" i="7"/>
  <c r="P56" i="7"/>
  <c r="Q56" i="7"/>
  <c r="S56" i="7"/>
  <c r="T56" i="7"/>
  <c r="U56" i="7"/>
  <c r="V56" i="7"/>
  <c r="W56" i="7"/>
  <c r="X56" i="7"/>
  <c r="Y56" i="7"/>
  <c r="Z56" i="7"/>
  <c r="AA56" i="7"/>
  <c r="O56" i="7"/>
  <c r="N56" i="7"/>
  <c r="X55" i="7"/>
  <c r="W55" i="7"/>
  <c r="V55" i="7"/>
  <c r="U55" i="7"/>
  <c r="P55" i="7"/>
  <c r="O55" i="7"/>
  <c r="N55" i="7"/>
  <c r="M55" i="7"/>
  <c r="AA47" i="7"/>
  <c r="Z47" i="7"/>
  <c r="AF13" i="7" s="1"/>
  <c r="Y47" i="7"/>
  <c r="X47" i="7"/>
  <c r="W47" i="7"/>
  <c r="AC40" i="7" s="1"/>
  <c r="V47" i="7"/>
  <c r="AB16" i="7" s="1"/>
  <c r="U47" i="7"/>
  <c r="AA29" i="7" s="1"/>
  <c r="T47" i="7"/>
  <c r="S47" i="7"/>
  <c r="R47" i="7"/>
  <c r="X19" i="7" s="1"/>
  <c r="Q47" i="7"/>
  <c r="P47" i="7"/>
  <c r="O47" i="7"/>
  <c r="U23" i="7" s="1"/>
  <c r="N47" i="7"/>
  <c r="T14" i="7" s="1"/>
  <c r="M47" i="7"/>
  <c r="S40" i="7" s="1"/>
  <c r="L43" i="7"/>
  <c r="AE40" i="7"/>
  <c r="AD40" i="7"/>
  <c r="W40" i="7"/>
  <c r="V40" i="7"/>
  <c r="U40" i="7"/>
  <c r="T40" i="7"/>
  <c r="AE39" i="7"/>
  <c r="W39" i="7"/>
  <c r="V39" i="7"/>
  <c r="AG38" i="7"/>
  <c r="AD38" i="7"/>
  <c r="V38" i="7"/>
  <c r="U38" i="7"/>
  <c r="T38" i="7"/>
  <c r="AE37" i="7"/>
  <c r="AC37" i="7"/>
  <c r="AB37" i="7"/>
  <c r="AA37" i="7"/>
  <c r="Z37" i="7"/>
  <c r="Y37" i="7"/>
  <c r="W37" i="7"/>
  <c r="AE36" i="7"/>
  <c r="Z36" i="7"/>
  <c r="Y36" i="7"/>
  <c r="W36" i="7"/>
  <c r="V36" i="7"/>
  <c r="AE35" i="7"/>
  <c r="AD35" i="7"/>
  <c r="AC35" i="7"/>
  <c r="AA35" i="7"/>
  <c r="Z35" i="7"/>
  <c r="W35" i="7"/>
  <c r="V35" i="7"/>
  <c r="U35" i="7"/>
  <c r="S35" i="7"/>
  <c r="AE34" i="7"/>
  <c r="AD34" i="7"/>
  <c r="W34" i="7"/>
  <c r="V34" i="7"/>
  <c r="U34" i="7"/>
  <c r="T34" i="7"/>
  <c r="AE33" i="7"/>
  <c r="AD33" i="7"/>
  <c r="W33" i="7"/>
  <c r="V33" i="7"/>
  <c r="AE32" i="7"/>
  <c r="AD32" i="7"/>
  <c r="W32" i="7"/>
  <c r="V32" i="7"/>
  <c r="U32" i="7"/>
  <c r="T32" i="7"/>
  <c r="AE31" i="7"/>
  <c r="AD31" i="7"/>
  <c r="AC31" i="7"/>
  <c r="AB31" i="7"/>
  <c r="AA31" i="7"/>
  <c r="Z31" i="7"/>
  <c r="W31" i="7"/>
  <c r="V31" i="7"/>
  <c r="U31" i="7"/>
  <c r="T31" i="7"/>
  <c r="S31" i="7"/>
  <c r="AG30" i="7"/>
  <c r="AD30" i="7"/>
  <c r="V30" i="7"/>
  <c r="U30" i="7"/>
  <c r="AE29" i="7"/>
  <c r="AC29" i="7"/>
  <c r="AB29" i="7"/>
  <c r="W29" i="7"/>
  <c r="U29" i="7"/>
  <c r="T29" i="7"/>
  <c r="S29" i="7"/>
  <c r="AG28" i="7"/>
  <c r="AE28" i="7"/>
  <c r="AD28" i="7"/>
  <c r="W28" i="7"/>
  <c r="V28" i="7"/>
  <c r="AE27" i="7"/>
  <c r="AD27" i="7"/>
  <c r="W27" i="7"/>
  <c r="V27" i="7"/>
  <c r="U27" i="7"/>
  <c r="AE26" i="7"/>
  <c r="AD26" i="7"/>
  <c r="AC26" i="7"/>
  <c r="AB26" i="7"/>
  <c r="Z26" i="7"/>
  <c r="Y26" i="7"/>
  <c r="W26" i="7"/>
  <c r="V26" i="7"/>
  <c r="AE25" i="7"/>
  <c r="AD25" i="7"/>
  <c r="AC25" i="7"/>
  <c r="AB25" i="7"/>
  <c r="W25" i="7"/>
  <c r="V25" i="7"/>
  <c r="U25" i="7"/>
  <c r="T25" i="7"/>
  <c r="S25" i="7"/>
  <c r="AE24" i="7"/>
  <c r="AD24" i="7"/>
  <c r="W24" i="7"/>
  <c r="V24" i="7"/>
  <c r="U24" i="7"/>
  <c r="AG23" i="7"/>
  <c r="AE23" i="7"/>
  <c r="AD23" i="7"/>
  <c r="W23" i="7"/>
  <c r="V23" i="7"/>
  <c r="AD22" i="7"/>
  <c r="AC22" i="7"/>
  <c r="AB22" i="7"/>
  <c r="AA22" i="7"/>
  <c r="AE21" i="7"/>
  <c r="AC21" i="7"/>
  <c r="Z21" i="7"/>
  <c r="Y21" i="7"/>
  <c r="W21" i="7"/>
  <c r="AE20" i="7"/>
  <c r="AD20" i="7"/>
  <c r="AB20" i="7"/>
  <c r="AA20" i="7"/>
  <c r="Z20" i="7"/>
  <c r="W20" i="7"/>
  <c r="V20" i="7"/>
  <c r="T20" i="7"/>
  <c r="S20" i="7"/>
  <c r="AE19" i="7"/>
  <c r="AD19" i="7"/>
  <c r="W19" i="7"/>
  <c r="AE18" i="7"/>
  <c r="AD18" i="7"/>
  <c r="W18" i="7"/>
  <c r="V18" i="7"/>
  <c r="U18" i="7"/>
  <c r="T18" i="7"/>
  <c r="AG17" i="7"/>
  <c r="AE17" i="7"/>
  <c r="AD17" i="7"/>
  <c r="AC17" i="7"/>
  <c r="AB17" i="7"/>
  <c r="AA17" i="7"/>
  <c r="Z17" i="7"/>
  <c r="Y17" i="7"/>
  <c r="W17" i="7"/>
  <c r="V17" i="7"/>
  <c r="AE16" i="7"/>
  <c r="AD16" i="7"/>
  <c r="AC16" i="7"/>
  <c r="W16" i="7"/>
  <c r="AE15" i="7"/>
  <c r="AD15" i="7"/>
  <c r="W15" i="7"/>
  <c r="V15" i="7"/>
  <c r="U15" i="7"/>
  <c r="T15" i="7"/>
  <c r="AG14" i="7"/>
  <c r="AD14" i="7"/>
  <c r="V14" i="7"/>
  <c r="U14" i="7"/>
  <c r="AE13" i="7"/>
  <c r="Z13" i="7"/>
  <c r="Y13" i="7"/>
  <c r="W13" i="7"/>
  <c r="AE12" i="7"/>
  <c r="AD12" i="7"/>
  <c r="AB12" i="7"/>
  <c r="W12" i="7"/>
  <c r="V12" i="7"/>
  <c r="AE11" i="7"/>
  <c r="AD11" i="7"/>
  <c r="AC11" i="7"/>
  <c r="AA11" i="7"/>
  <c r="Z11" i="7"/>
  <c r="W11" i="7"/>
  <c r="V11" i="7"/>
  <c r="U11" i="7"/>
  <c r="S11" i="7"/>
  <c r="V55" i="8"/>
  <c r="U55" i="8"/>
  <c r="T55" i="8"/>
  <c r="P55" i="8"/>
  <c r="N55" i="8"/>
  <c r="M55" i="8"/>
  <c r="AA47" i="8"/>
  <c r="Z47" i="8"/>
  <c r="Y47" i="8"/>
  <c r="X47" i="8"/>
  <c r="W47" i="8"/>
  <c r="V47" i="8"/>
  <c r="U47" i="8"/>
  <c r="AA28" i="8" s="1"/>
  <c r="T47" i="8"/>
  <c r="Z40" i="8" s="1"/>
  <c r="S47" i="8"/>
  <c r="R47" i="8"/>
  <c r="Q47" i="8"/>
  <c r="P47" i="8"/>
  <c r="O47" i="8"/>
  <c r="N47" i="8"/>
  <c r="M47" i="8"/>
  <c r="S37" i="8" s="1"/>
  <c r="L43" i="8"/>
  <c r="AE40" i="8"/>
  <c r="AB40" i="8"/>
  <c r="AA40" i="8"/>
  <c r="U40" i="8"/>
  <c r="T40" i="8"/>
  <c r="S40" i="8"/>
  <c r="AG39" i="8"/>
  <c r="AD38" i="8"/>
  <c r="AC38" i="8"/>
  <c r="AB38" i="8"/>
  <c r="U38" i="8"/>
  <c r="T38" i="8"/>
  <c r="S38" i="8"/>
  <c r="AE37" i="8"/>
  <c r="AB37" i="8"/>
  <c r="AA37" i="8"/>
  <c r="Z37" i="8"/>
  <c r="W37" i="8"/>
  <c r="T37" i="8"/>
  <c r="Z36" i="8"/>
  <c r="W36" i="8"/>
  <c r="V36" i="8"/>
  <c r="AA35" i="8"/>
  <c r="Z35" i="8"/>
  <c r="W35" i="8"/>
  <c r="V35" i="8"/>
  <c r="S35" i="8"/>
  <c r="AE34" i="8"/>
  <c r="AD34" i="8"/>
  <c r="AC34" i="8"/>
  <c r="AB34" i="8"/>
  <c r="Z34" i="8"/>
  <c r="T34" i="8"/>
  <c r="AE33" i="8"/>
  <c r="AD33" i="8"/>
  <c r="V33" i="8"/>
  <c r="AB32" i="8"/>
  <c r="U32" i="8"/>
  <c r="T32" i="8"/>
  <c r="S32" i="8"/>
  <c r="AG31" i="8"/>
  <c r="AB31" i="8"/>
  <c r="AA31" i="8"/>
  <c r="Z31" i="8"/>
  <c r="W31" i="8"/>
  <c r="V31" i="8"/>
  <c r="T31" i="8"/>
  <c r="S31" i="8"/>
  <c r="AD30" i="8"/>
  <c r="Z30" i="8"/>
  <c r="V30" i="8"/>
  <c r="AC29" i="8"/>
  <c r="AB29" i="8"/>
  <c r="AA29" i="8"/>
  <c r="Z29" i="8"/>
  <c r="T29" i="8"/>
  <c r="S29" i="8"/>
  <c r="AE28" i="8"/>
  <c r="AD28" i="8"/>
  <c r="AB28" i="8"/>
  <c r="W28" i="8"/>
  <c r="V28" i="8"/>
  <c r="AE27" i="8"/>
  <c r="AD27" i="8"/>
  <c r="V27" i="8"/>
  <c r="U27" i="8"/>
  <c r="AE26" i="8"/>
  <c r="AD26" i="8"/>
  <c r="AB26" i="8"/>
  <c r="Z26" i="8"/>
  <c r="W26" i="8"/>
  <c r="V26" i="8"/>
  <c r="T26" i="8"/>
  <c r="AB25" i="8"/>
  <c r="AA25" i="8"/>
  <c r="Z25" i="8"/>
  <c r="T25" i="8"/>
  <c r="S25" i="8"/>
  <c r="AE24" i="8"/>
  <c r="AD24" i="8"/>
  <c r="Z24" i="8"/>
  <c r="AE23" i="8"/>
  <c r="AD23" i="8"/>
  <c r="AC23" i="8"/>
  <c r="AB23" i="8"/>
  <c r="W23" i="8"/>
  <c r="V23" i="8"/>
  <c r="U23" i="8"/>
  <c r="T23" i="8"/>
  <c r="S23" i="8"/>
  <c r="AB22" i="8"/>
  <c r="AA22" i="8"/>
  <c r="Z22" i="8"/>
  <c r="Z21" i="8"/>
  <c r="W21" i="8"/>
  <c r="U21" i="8"/>
  <c r="T21" i="8"/>
  <c r="AB20" i="8"/>
  <c r="AA20" i="8"/>
  <c r="Z20" i="8"/>
  <c r="W20" i="8"/>
  <c r="V20" i="8"/>
  <c r="T20" i="8"/>
  <c r="S20" i="8"/>
  <c r="AE19" i="8"/>
  <c r="AD19" i="8"/>
  <c r="AC19" i="8"/>
  <c r="Z19" i="8"/>
  <c r="AE18" i="8"/>
  <c r="AD18" i="8"/>
  <c r="Z18" i="8"/>
  <c r="U18" i="8"/>
  <c r="T18" i="8"/>
  <c r="AE17" i="8"/>
  <c r="AD17" i="8"/>
  <c r="AB17" i="8"/>
  <c r="AA17" i="8"/>
  <c r="Z17" i="8"/>
  <c r="W17" i="8"/>
  <c r="V17" i="8"/>
  <c r="U17" i="8"/>
  <c r="T17" i="8"/>
  <c r="AE16" i="8"/>
  <c r="AD16" i="8"/>
  <c r="AC16" i="8"/>
  <c r="AB16" i="8"/>
  <c r="AA16" i="8"/>
  <c r="Z16" i="8"/>
  <c r="AG15" i="8"/>
  <c r="Z15" i="8"/>
  <c r="U15" i="8"/>
  <c r="T15" i="8"/>
  <c r="AG14" i="8"/>
  <c r="AB14" i="8"/>
  <c r="V14" i="8"/>
  <c r="U14" i="8"/>
  <c r="T14" i="8"/>
  <c r="S14" i="8"/>
  <c r="Z13" i="8"/>
  <c r="W13" i="8"/>
  <c r="AE12" i="8"/>
  <c r="AD12" i="8"/>
  <c r="AB12" i="8"/>
  <c r="W12" i="8"/>
  <c r="V12" i="8"/>
  <c r="T12" i="8"/>
  <c r="S12" i="8"/>
  <c r="AC11" i="8"/>
  <c r="AA11" i="8"/>
  <c r="Z11" i="8"/>
  <c r="W11" i="8"/>
  <c r="V11" i="8"/>
  <c r="AA47" i="2"/>
  <c r="Z47" i="2"/>
  <c r="Z55" i="2" s="1"/>
  <c r="Y47" i="2"/>
  <c r="AE16" i="2" s="1"/>
  <c r="X47" i="2"/>
  <c r="AD11" i="2" s="1"/>
  <c r="W47" i="2"/>
  <c r="AC19" i="2" s="1"/>
  <c r="V47" i="2"/>
  <c r="AB31" i="2" s="1"/>
  <c r="U47" i="2"/>
  <c r="AA22" i="2" s="1"/>
  <c r="T47" i="2"/>
  <c r="S47" i="2"/>
  <c r="R47" i="2"/>
  <c r="R55" i="2" s="1"/>
  <c r="Q47" i="2"/>
  <c r="W27" i="2" s="1"/>
  <c r="P47" i="2"/>
  <c r="O47" i="2"/>
  <c r="N47" i="2"/>
  <c r="T37" i="2" s="1"/>
  <c r="M47" i="2"/>
  <c r="S40" i="2" s="1"/>
  <c r="L43" i="2"/>
  <c r="AG40" i="2"/>
  <c r="Z40" i="2"/>
  <c r="Y40" i="2"/>
  <c r="AA39" i="2"/>
  <c r="Y39" i="2"/>
  <c r="X39" i="2"/>
  <c r="AG38" i="2"/>
  <c r="AB38" i="2"/>
  <c r="AA38" i="2"/>
  <c r="Z38" i="2"/>
  <c r="Y38" i="2"/>
  <c r="X38" i="2"/>
  <c r="W38" i="2"/>
  <c r="V37" i="2"/>
  <c r="AA36" i="2"/>
  <c r="Z36" i="2"/>
  <c r="Y36" i="2"/>
  <c r="X36" i="2"/>
  <c r="S36" i="2"/>
  <c r="AC35" i="2"/>
  <c r="AG34" i="2"/>
  <c r="V34" i="2"/>
  <c r="AG33" i="2"/>
  <c r="AF33" i="2"/>
  <c r="AA32" i="2"/>
  <c r="Z32" i="2"/>
  <c r="Y32" i="2"/>
  <c r="V32" i="2"/>
  <c r="U32" i="2"/>
  <c r="AA31" i="2"/>
  <c r="Z31" i="2"/>
  <c r="Y31" i="2"/>
  <c r="AC30" i="2"/>
  <c r="AB30" i="2"/>
  <c r="Z30" i="2"/>
  <c r="AA29" i="2"/>
  <c r="Z29" i="2"/>
  <c r="Y29" i="2"/>
  <c r="AA28" i="2"/>
  <c r="Z28" i="2"/>
  <c r="Y28" i="2"/>
  <c r="AD27" i="2"/>
  <c r="Z27" i="2"/>
  <c r="Y27" i="2"/>
  <c r="X27" i="2"/>
  <c r="V27" i="2"/>
  <c r="U27" i="2"/>
  <c r="AA26" i="2"/>
  <c r="Z26" i="2"/>
  <c r="Y26" i="2"/>
  <c r="AA25" i="2"/>
  <c r="Z25" i="2"/>
  <c r="Y25" i="2"/>
  <c r="X25" i="2"/>
  <c r="U25" i="2"/>
  <c r="AA24" i="2"/>
  <c r="Z24" i="2"/>
  <c r="Y24" i="2"/>
  <c r="W24" i="2"/>
  <c r="S23" i="2"/>
  <c r="AG22" i="2"/>
  <c r="T22" i="2"/>
  <c r="S22" i="2"/>
  <c r="AG21" i="2"/>
  <c r="AD20" i="2"/>
  <c r="AC20" i="2"/>
  <c r="V20" i="2"/>
  <c r="U20" i="2"/>
  <c r="AG18" i="2"/>
  <c r="AD17" i="2"/>
  <c r="V17" i="2"/>
  <c r="U17" i="2"/>
  <c r="AG16" i="2"/>
  <c r="AA16" i="2"/>
  <c r="AB15" i="2"/>
  <c r="AA15" i="2"/>
  <c r="Z15" i="2"/>
  <c r="Z14" i="2"/>
  <c r="Y14" i="2"/>
  <c r="X14" i="2"/>
  <c r="U14" i="2"/>
  <c r="AD13" i="2"/>
  <c r="AA13" i="2"/>
  <c r="S13" i="2"/>
  <c r="AA12" i="2"/>
  <c r="Z12" i="2"/>
  <c r="V12" i="2"/>
  <c r="Z11" i="2"/>
  <c r="Y11" i="2"/>
  <c r="Y12" i="7" l="1"/>
  <c r="AG19" i="7"/>
  <c r="Y28" i="7"/>
  <c r="Y27" i="7"/>
  <c r="Z28" i="7"/>
  <c r="Y33" i="7"/>
  <c r="AG36" i="7"/>
  <c r="AA14" i="7"/>
  <c r="X16" i="7"/>
  <c r="AG22" i="7"/>
  <c r="AA28" i="7"/>
  <c r="Z33" i="7"/>
  <c r="S37" i="7"/>
  <c r="Z38" i="7"/>
  <c r="Z40" i="7"/>
  <c r="AA55" i="7"/>
  <c r="AG11" i="7"/>
  <c r="AG13" i="7"/>
  <c r="Y15" i="7"/>
  <c r="T17" i="7"/>
  <c r="Y18" i="7"/>
  <c r="AG21" i="7"/>
  <c r="AB23" i="7"/>
  <c r="Y25" i="7"/>
  <c r="AB28" i="7"/>
  <c r="AB32" i="7"/>
  <c r="Z34" i="7"/>
  <c r="AG35" i="7"/>
  <c r="T37" i="7"/>
  <c r="S12" i="7"/>
  <c r="S14" i="7"/>
  <c r="AC14" i="7"/>
  <c r="Z15" i="7"/>
  <c r="AA16" i="7"/>
  <c r="U17" i="7"/>
  <c r="Z18" i="7"/>
  <c r="Z19" i="7"/>
  <c r="T21" i="7"/>
  <c r="Y22" i="7"/>
  <c r="T23" i="7"/>
  <c r="AC23" i="7"/>
  <c r="Z25" i="7"/>
  <c r="U26" i="7"/>
  <c r="Z29" i="7"/>
  <c r="Y30" i="7"/>
  <c r="AG31" i="7"/>
  <c r="AC32" i="7"/>
  <c r="AB34" i="7"/>
  <c r="U37" i="7"/>
  <c r="AG37" i="7"/>
  <c r="AC38" i="7"/>
  <c r="AG39" i="7"/>
  <c r="AB40" i="7"/>
  <c r="S55" i="7"/>
  <c r="Y14" i="7"/>
  <c r="AG15" i="7"/>
  <c r="AG18" i="7"/>
  <c r="Y23" i="7"/>
  <c r="AG34" i="7"/>
  <c r="Z12" i="7"/>
  <c r="Z42" i="7" s="1"/>
  <c r="Z14" i="7"/>
  <c r="AF16" i="7"/>
  <c r="Z23" i="7"/>
  <c r="AG29" i="7"/>
  <c r="Y38" i="7"/>
  <c r="Y39" i="7"/>
  <c r="S17" i="7"/>
  <c r="AA23" i="7"/>
  <c r="AG25" i="7"/>
  <c r="Z27" i="7"/>
  <c r="Z32" i="7"/>
  <c r="Y34" i="7"/>
  <c r="Z39" i="7"/>
  <c r="AB14" i="7"/>
  <c r="Z16" i="7"/>
  <c r="Y19" i="7"/>
  <c r="AG20" i="7"/>
  <c r="S23" i="7"/>
  <c r="Z24" i="7"/>
  <c r="T26" i="7"/>
  <c r="Y29" i="7"/>
  <c r="AB38" i="7"/>
  <c r="AA40" i="7"/>
  <c r="Y11" i="7"/>
  <c r="T12" i="7"/>
  <c r="AG12" i="7"/>
  <c r="AC15" i="7"/>
  <c r="AC18" i="7"/>
  <c r="AC19" i="7"/>
  <c r="Y20" i="7"/>
  <c r="U21" i="7"/>
  <c r="Z22" i="7"/>
  <c r="AA25" i="7"/>
  <c r="AG26" i="7"/>
  <c r="AG27" i="7"/>
  <c r="Z30" i="7"/>
  <c r="Y31" i="7"/>
  <c r="S32" i="7"/>
  <c r="AG33" i="7"/>
  <c r="AC34" i="7"/>
  <c r="Y35" i="7"/>
  <c r="S38" i="7"/>
  <c r="T55" i="7"/>
  <c r="Y34" i="8"/>
  <c r="Y39" i="8"/>
  <c r="Y38" i="8"/>
  <c r="Y33" i="8"/>
  <c r="Y27" i="8"/>
  <c r="Y28" i="8"/>
  <c r="Y23" i="8"/>
  <c r="AA55" i="8"/>
  <c r="AG25" i="8"/>
  <c r="AG22" i="8"/>
  <c r="AG36" i="8"/>
  <c r="AG29" i="8"/>
  <c r="AG34" i="8"/>
  <c r="AG19" i="8"/>
  <c r="AG18" i="8"/>
  <c r="Y25" i="8"/>
  <c r="AG35" i="8"/>
  <c r="Y37" i="8"/>
  <c r="AG11" i="8"/>
  <c r="AG17" i="8"/>
  <c r="Y19" i="8"/>
  <c r="Y26" i="8"/>
  <c r="AG28" i="8"/>
  <c r="AG12" i="8"/>
  <c r="Y15" i="8"/>
  <c r="Y17" i="8"/>
  <c r="Y20" i="8"/>
  <c r="Y21" i="8"/>
  <c r="AG23" i="8"/>
  <c r="Y30" i="8"/>
  <c r="Y31" i="8"/>
  <c r="AG33" i="8"/>
  <c r="Y14" i="8"/>
  <c r="AG27" i="8"/>
  <c r="Y36" i="8"/>
  <c r="O55" i="8"/>
  <c r="U35" i="8"/>
  <c r="U31" i="8"/>
  <c r="U30" i="8"/>
  <c r="U11" i="8"/>
  <c r="U29" i="8"/>
  <c r="U25" i="8"/>
  <c r="U24" i="8"/>
  <c r="AC37" i="8"/>
  <c r="AC26" i="8"/>
  <c r="AC31" i="8"/>
  <c r="AC21" i="8"/>
  <c r="W55" i="8"/>
  <c r="AC35" i="8"/>
  <c r="AC22" i="8"/>
  <c r="S55" i="8"/>
  <c r="Y13" i="8"/>
  <c r="AC15" i="8"/>
  <c r="Y18" i="8"/>
  <c r="AG21" i="8"/>
  <c r="AC25" i="8"/>
  <c r="Y29" i="8"/>
  <c r="AC32" i="8"/>
  <c r="U34" i="8"/>
  <c r="AG38" i="8"/>
  <c r="V25" i="8"/>
  <c r="V24" i="8"/>
  <c r="V18" i="8"/>
  <c r="V15" i="8"/>
  <c r="V40" i="8"/>
  <c r="V38" i="8"/>
  <c r="V34" i="8"/>
  <c r="V32" i="8"/>
  <c r="AD31" i="8"/>
  <c r="X55" i="8"/>
  <c r="AD35" i="8"/>
  <c r="AD22" i="8"/>
  <c r="AD20" i="8"/>
  <c r="AD11" i="8"/>
  <c r="AD25" i="8"/>
  <c r="Y11" i="8"/>
  <c r="AC14" i="8"/>
  <c r="AD15" i="8"/>
  <c r="Y22" i="8"/>
  <c r="AG30" i="8"/>
  <c r="AD32" i="8"/>
  <c r="Y35" i="8"/>
  <c r="AG37" i="8"/>
  <c r="V39" i="8"/>
  <c r="AC40" i="8"/>
  <c r="W29" i="8"/>
  <c r="W25" i="8"/>
  <c r="W24" i="8"/>
  <c r="W18" i="8"/>
  <c r="W15" i="8"/>
  <c r="W40" i="8"/>
  <c r="W34" i="8"/>
  <c r="W32" i="8"/>
  <c r="W19" i="8"/>
  <c r="W16" i="8"/>
  <c r="W39" i="8"/>
  <c r="W33" i="8"/>
  <c r="W27" i="8"/>
  <c r="AE35" i="8"/>
  <c r="AE21" i="8"/>
  <c r="AE20" i="8"/>
  <c r="AE11" i="8"/>
  <c r="AE25" i="8"/>
  <c r="AE13" i="8"/>
  <c r="AE36" i="8"/>
  <c r="AE29" i="8"/>
  <c r="Y12" i="8"/>
  <c r="AG13" i="8"/>
  <c r="AD14" i="8"/>
  <c r="AE15" i="8"/>
  <c r="AC17" i="8"/>
  <c r="AC18" i="8"/>
  <c r="AG20" i="8"/>
  <c r="U26" i="8"/>
  <c r="AG26" i="8"/>
  <c r="AE31" i="8"/>
  <c r="AE32" i="8"/>
  <c r="U37" i="8"/>
  <c r="AE39" i="8"/>
  <c r="AD40" i="8"/>
  <c r="X19" i="8"/>
  <c r="X16" i="8"/>
  <c r="AF13" i="8"/>
  <c r="AF16" i="8"/>
  <c r="Z12" i="8"/>
  <c r="T48" i="8" s="1"/>
  <c r="T51" i="8" s="1"/>
  <c r="T52" i="8" s="1"/>
  <c r="T53" i="8" s="1"/>
  <c r="Z14" i="8"/>
  <c r="Z23" i="8"/>
  <c r="Z28" i="8"/>
  <c r="AA14" i="8"/>
  <c r="S17" i="8"/>
  <c r="AA23" i="8"/>
  <c r="Z27" i="8"/>
  <c r="Z32" i="8"/>
  <c r="Z33" i="8"/>
  <c r="Z38" i="8"/>
  <c r="Z39" i="8"/>
  <c r="AE17" i="2"/>
  <c r="W35" i="2"/>
  <c r="AF11" i="2"/>
  <c r="X19" i="2"/>
  <c r="AF20" i="2"/>
  <c r="X23" i="2"/>
  <c r="X35" i="2"/>
  <c r="AG12" i="2"/>
  <c r="AF14" i="2"/>
  <c r="AF15" i="2"/>
  <c r="AG17" i="2"/>
  <c r="X20" i="2"/>
  <c r="X22" i="2"/>
  <c r="AF29" i="2"/>
  <c r="AF31" i="2"/>
  <c r="W34" i="2"/>
  <c r="Y37" i="2"/>
  <c r="AG13" i="2"/>
  <c r="AG15" i="2"/>
  <c r="X18" i="2"/>
  <c r="Y20" i="2"/>
  <c r="Y22" i="2"/>
  <c r="AG24" i="2"/>
  <c r="AG26" i="2"/>
  <c r="AF28" i="2"/>
  <c r="AF30" i="2"/>
  <c r="AG32" i="2"/>
  <c r="Z37" i="2"/>
  <c r="X13" i="2"/>
  <c r="S15" i="2"/>
  <c r="X17" i="2"/>
  <c r="AF19" i="2"/>
  <c r="Y21" i="2"/>
  <c r="AA23" i="2"/>
  <c r="AG28" i="2"/>
  <c r="AG30" i="2"/>
  <c r="X33" i="2"/>
  <c r="AF37" i="2"/>
  <c r="U55" i="2"/>
  <c r="X12" i="2"/>
  <c r="Y13" i="2"/>
  <c r="X15" i="2"/>
  <c r="Y16" i="2"/>
  <c r="Y17" i="2"/>
  <c r="Z18" i="2"/>
  <c r="AG19" i="2"/>
  <c r="AA20" i="2"/>
  <c r="Z21" i="2"/>
  <c r="AF23" i="2"/>
  <c r="T25" i="2"/>
  <c r="S26" i="2"/>
  <c r="AG27" i="2"/>
  <c r="S29" i="2"/>
  <c r="X30" i="2"/>
  <c r="S31" i="2"/>
  <c r="Y33" i="2"/>
  <c r="Z34" i="2"/>
  <c r="AF35" i="2"/>
  <c r="AG36" i="2"/>
  <c r="AG37" i="2"/>
  <c r="AE38" i="2"/>
  <c r="AG39" i="2"/>
  <c r="AA55" i="2"/>
  <c r="W19" i="2"/>
  <c r="AE20" i="2"/>
  <c r="W37" i="2"/>
  <c r="AF12" i="2"/>
  <c r="AE13" i="2"/>
  <c r="AF17" i="2"/>
  <c r="W20" i="2"/>
  <c r="X37" i="2"/>
  <c r="AG11" i="2"/>
  <c r="AG42" i="2" s="1"/>
  <c r="AF13" i="2"/>
  <c r="Y19" i="2"/>
  <c r="AG20" i="2"/>
  <c r="Y23" i="2"/>
  <c r="AF26" i="2"/>
  <c r="AE28" i="2"/>
  <c r="AE30" i="2"/>
  <c r="AE32" i="2"/>
  <c r="Y35" i="2"/>
  <c r="Z39" i="2"/>
  <c r="S55" i="2"/>
  <c r="AG14" i="2"/>
  <c r="W17" i="2"/>
  <c r="Z19" i="2"/>
  <c r="X21" i="2"/>
  <c r="Z23" i="2"/>
  <c r="AF25" i="2"/>
  <c r="AE27" i="2"/>
  <c r="AG29" i="2"/>
  <c r="AG31" i="2"/>
  <c r="X34" i="2"/>
  <c r="Z35" i="2"/>
  <c r="T55" i="2"/>
  <c r="W12" i="2"/>
  <c r="S14" i="2"/>
  <c r="S16" i="2"/>
  <c r="Y18" i="2"/>
  <c r="Z20" i="2"/>
  <c r="Z22" i="2"/>
  <c r="S25" i="2"/>
  <c r="AG25" i="2"/>
  <c r="AF27" i="2"/>
  <c r="S30" i="2"/>
  <c r="S32" i="2"/>
  <c r="Y34" i="2"/>
  <c r="AF36" i="2"/>
  <c r="AF39" i="2"/>
  <c r="X11" i="2"/>
  <c r="Y12" i="2"/>
  <c r="Y42" i="2" s="1"/>
  <c r="Z13" i="2"/>
  <c r="T48" i="2" s="1"/>
  <c r="T51" i="2" s="1"/>
  <c r="T52" i="2" s="1"/>
  <c r="T53" i="2" s="1"/>
  <c r="W14" i="2"/>
  <c r="Y15" i="2"/>
  <c r="Z16" i="2"/>
  <c r="Z17" i="2"/>
  <c r="AF18" i="2"/>
  <c r="S20" i="2"/>
  <c r="AF21" i="2"/>
  <c r="AF22" i="2"/>
  <c r="AG23" i="2"/>
  <c r="X26" i="2"/>
  <c r="X28" i="2"/>
  <c r="X29" i="2"/>
  <c r="Y30" i="2"/>
  <c r="X31" i="2"/>
  <c r="Z33" i="2"/>
  <c r="AF34" i="2"/>
  <c r="AG35" i="2"/>
  <c r="S38" i="2"/>
  <c r="AF38" i="2"/>
  <c r="R55" i="7"/>
  <c r="X39" i="7"/>
  <c r="X31" i="7"/>
  <c r="X23" i="7"/>
  <c r="X15" i="7"/>
  <c r="X40" i="7"/>
  <c r="X37" i="7"/>
  <c r="X11" i="7"/>
  <c r="X26" i="7"/>
  <c r="X20" i="7"/>
  <c r="X17" i="7"/>
  <c r="X14" i="7"/>
  <c r="X35" i="7"/>
  <c r="X32" i="7"/>
  <c r="X29" i="7"/>
  <c r="X38" i="7"/>
  <c r="X18" i="7"/>
  <c r="X12" i="7"/>
  <c r="X27" i="7"/>
  <c r="X24" i="7"/>
  <c r="X21" i="7"/>
  <c r="X36" i="7"/>
  <c r="X33" i="7"/>
  <c r="X30" i="7"/>
  <c r="Z55" i="7"/>
  <c r="AF39" i="7"/>
  <c r="AF31" i="7"/>
  <c r="AF23" i="7"/>
  <c r="AF15" i="7"/>
  <c r="AF40" i="7"/>
  <c r="AF34" i="7"/>
  <c r="AF28" i="7"/>
  <c r="AF22" i="7"/>
  <c r="AF37" i="7"/>
  <c r="AF17" i="7"/>
  <c r="AF11" i="7"/>
  <c r="AF26" i="7"/>
  <c r="AF20" i="7"/>
  <c r="AF14" i="7"/>
  <c r="AF35" i="7"/>
  <c r="AF32" i="7"/>
  <c r="AF29" i="7"/>
  <c r="AF38" i="7"/>
  <c r="AF18" i="7"/>
  <c r="AF12" i="7"/>
  <c r="AF33" i="7"/>
  <c r="AF27" i="7"/>
  <c r="AF24" i="7"/>
  <c r="AF21" i="7"/>
  <c r="X28" i="7"/>
  <c r="AF30" i="7"/>
  <c r="X22" i="7"/>
  <c r="X25" i="7"/>
  <c r="AF25" i="7"/>
  <c r="X13" i="7"/>
  <c r="AF19" i="7"/>
  <c r="X34" i="7"/>
  <c r="AF36" i="7"/>
  <c r="S34" i="7"/>
  <c r="S26" i="7"/>
  <c r="S18" i="7"/>
  <c r="AA34" i="7"/>
  <c r="AA26" i="7"/>
  <c r="AA18" i="7"/>
  <c r="AA13" i="7"/>
  <c r="S16" i="7"/>
  <c r="AA19" i="7"/>
  <c r="S22" i="7"/>
  <c r="S28" i="7"/>
  <c r="AA39" i="7"/>
  <c r="AA42" i="7"/>
  <c r="T35" i="7"/>
  <c r="T27" i="7"/>
  <c r="T19" i="7"/>
  <c r="T11" i="7"/>
  <c r="AB35" i="7"/>
  <c r="AB27" i="7"/>
  <c r="AB19" i="7"/>
  <c r="AB11" i="7"/>
  <c r="S13" i="7"/>
  <c r="AB13" i="7"/>
  <c r="T16" i="7"/>
  <c r="S19" i="7"/>
  <c r="T22" i="7"/>
  <c r="AA24" i="7"/>
  <c r="T28" i="7"/>
  <c r="AA30" i="7"/>
  <c r="S33" i="7"/>
  <c r="AA33" i="7"/>
  <c r="AA36" i="7"/>
  <c r="S39" i="7"/>
  <c r="AB39" i="7"/>
  <c r="U36" i="7"/>
  <c r="U28" i="7"/>
  <c r="U20" i="7"/>
  <c r="U12" i="7"/>
  <c r="AC36" i="7"/>
  <c r="AC28" i="7"/>
  <c r="AC20" i="7"/>
  <c r="AC12" i="7"/>
  <c r="M56" i="7"/>
  <c r="T13" i="7"/>
  <c r="AC13" i="7"/>
  <c r="AA15" i="7"/>
  <c r="U16" i="7"/>
  <c r="U19" i="7"/>
  <c r="AA21" i="7"/>
  <c r="U22" i="7"/>
  <c r="S24" i="7"/>
  <c r="AB24" i="7"/>
  <c r="AA27" i="7"/>
  <c r="S30" i="7"/>
  <c r="AB30" i="7"/>
  <c r="T33" i="7"/>
  <c r="AB33" i="7"/>
  <c r="S36" i="7"/>
  <c r="AB36" i="7"/>
  <c r="T39" i="7"/>
  <c r="AC39" i="7"/>
  <c r="V37" i="7"/>
  <c r="V29" i="7"/>
  <c r="V21" i="7"/>
  <c r="V13" i="7"/>
  <c r="AD37" i="7"/>
  <c r="AD29" i="7"/>
  <c r="AD21" i="7"/>
  <c r="AD13" i="7"/>
  <c r="AA12" i="7"/>
  <c r="U13" i="7"/>
  <c r="S15" i="7"/>
  <c r="AB15" i="7"/>
  <c r="V16" i="7"/>
  <c r="AB18" i="7"/>
  <c r="V19" i="7"/>
  <c r="S21" i="7"/>
  <c r="AB21" i="7"/>
  <c r="V22" i="7"/>
  <c r="T24" i="7"/>
  <c r="AC24" i="7"/>
  <c r="S27" i="7"/>
  <c r="AC27" i="7"/>
  <c r="T30" i="7"/>
  <c r="AC30" i="7"/>
  <c r="AA32" i="7"/>
  <c r="U33" i="7"/>
  <c r="AC33" i="7"/>
  <c r="T36" i="7"/>
  <c r="AD36" i="7"/>
  <c r="AA38" i="7"/>
  <c r="U39" i="7"/>
  <c r="AD39" i="7"/>
  <c r="W38" i="7"/>
  <c r="W30" i="7"/>
  <c r="W22" i="7"/>
  <c r="W14" i="7"/>
  <c r="Q48" i="7" s="1"/>
  <c r="Q51" i="7" s="1"/>
  <c r="Q52" i="7" s="1"/>
  <c r="Q53" i="7" s="1"/>
  <c r="Q55" i="7"/>
  <c r="AE38" i="7"/>
  <c r="AE30" i="7"/>
  <c r="AE22" i="7"/>
  <c r="AE14" i="7"/>
  <c r="AE42" i="7" s="1"/>
  <c r="Y55" i="7"/>
  <c r="Y16" i="7"/>
  <c r="AG16" i="7"/>
  <c r="Y24" i="7"/>
  <c r="AG24" i="7"/>
  <c r="Y32" i="7"/>
  <c r="AG32" i="7"/>
  <c r="Y40" i="7"/>
  <c r="AG40" i="7"/>
  <c r="R55" i="8"/>
  <c r="X39" i="8"/>
  <c r="X31" i="8"/>
  <c r="X23" i="8"/>
  <c r="X15" i="8"/>
  <c r="X40" i="8"/>
  <c r="X37" i="8"/>
  <c r="X11" i="8"/>
  <c r="X26" i="8"/>
  <c r="X20" i="8"/>
  <c r="X17" i="8"/>
  <c r="X14" i="8"/>
  <c r="X35" i="8"/>
  <c r="X32" i="8"/>
  <c r="X29" i="8"/>
  <c r="X38" i="8"/>
  <c r="X18" i="8"/>
  <c r="X12" i="8"/>
  <c r="X27" i="8"/>
  <c r="X24" i="8"/>
  <c r="X21" i="8"/>
  <c r="X36" i="8"/>
  <c r="X33" i="8"/>
  <c r="X30" i="8"/>
  <c r="Z55" i="8"/>
  <c r="AF39" i="8"/>
  <c r="AF31" i="8"/>
  <c r="AF23" i="8"/>
  <c r="AF15" i="8"/>
  <c r="AF40" i="8"/>
  <c r="AF34" i="8"/>
  <c r="AF28" i="8"/>
  <c r="AF22" i="8"/>
  <c r="AF37" i="8"/>
  <c r="AF17" i="8"/>
  <c r="AF11" i="8"/>
  <c r="AF26" i="8"/>
  <c r="AF20" i="8"/>
  <c r="AF14" i="8"/>
  <c r="AF35" i="8"/>
  <c r="AF32" i="8"/>
  <c r="AF29" i="8"/>
  <c r="AF38" i="8"/>
  <c r="AF18" i="8"/>
  <c r="AF12" i="8"/>
  <c r="AF33" i="8"/>
  <c r="AF27" i="8"/>
  <c r="AF24" i="8"/>
  <c r="AF21" i="8"/>
  <c r="X28" i="8"/>
  <c r="AF30" i="8"/>
  <c r="Z42" i="8"/>
  <c r="X22" i="8"/>
  <c r="X25" i="8"/>
  <c r="AF25" i="8"/>
  <c r="X13" i="8"/>
  <c r="AF19" i="8"/>
  <c r="X34" i="8"/>
  <c r="AF36" i="8"/>
  <c r="S34" i="8"/>
  <c r="S26" i="8"/>
  <c r="S18" i="8"/>
  <c r="AA34" i="8"/>
  <c r="AA26" i="8"/>
  <c r="AA18" i="8"/>
  <c r="AA13" i="8"/>
  <c r="AA42" i="8" s="1"/>
  <c r="S16" i="8"/>
  <c r="AA19" i="8"/>
  <c r="S22" i="8"/>
  <c r="S28" i="8"/>
  <c r="AA39" i="8"/>
  <c r="T35" i="8"/>
  <c r="T27" i="8"/>
  <c r="T19" i="8"/>
  <c r="T11" i="8"/>
  <c r="AB35" i="8"/>
  <c r="AB27" i="8"/>
  <c r="AB19" i="8"/>
  <c r="AB11" i="8"/>
  <c r="S13" i="8"/>
  <c r="M48" i="8" s="1"/>
  <c r="M51" i="8" s="1"/>
  <c r="M52" i="8" s="1"/>
  <c r="M53" i="8" s="1"/>
  <c r="AB13" i="8"/>
  <c r="T16" i="8"/>
  <c r="S19" i="8"/>
  <c r="T22" i="8"/>
  <c r="AA24" i="8"/>
  <c r="T28" i="8"/>
  <c r="AA30" i="8"/>
  <c r="S33" i="8"/>
  <c r="AA33" i="8"/>
  <c r="AA36" i="8"/>
  <c r="S39" i="8"/>
  <c r="AB39" i="8"/>
  <c r="U36" i="8"/>
  <c r="U28" i="8"/>
  <c r="U20" i="8"/>
  <c r="U12" i="8"/>
  <c r="AC36" i="8"/>
  <c r="AC28" i="8"/>
  <c r="AC20" i="8"/>
  <c r="AC12" i="8"/>
  <c r="M56" i="8"/>
  <c r="T13" i="8"/>
  <c r="AC13" i="8"/>
  <c r="AA15" i="8"/>
  <c r="U16" i="8"/>
  <c r="U19" i="8"/>
  <c r="AA21" i="8"/>
  <c r="U22" i="8"/>
  <c r="S24" i="8"/>
  <c r="AB24" i="8"/>
  <c r="AA27" i="8"/>
  <c r="S30" i="8"/>
  <c r="AB30" i="8"/>
  <c r="T33" i="8"/>
  <c r="AB33" i="8"/>
  <c r="S36" i="8"/>
  <c r="AB36" i="8"/>
  <c r="T39" i="8"/>
  <c r="AC39" i="8"/>
  <c r="V37" i="8"/>
  <c r="V29" i="8"/>
  <c r="V21" i="8"/>
  <c r="V13" i="8"/>
  <c r="AD37" i="8"/>
  <c r="AD29" i="8"/>
  <c r="AD21" i="8"/>
  <c r="AD13" i="8"/>
  <c r="X48" i="8" s="1"/>
  <c r="X51" i="8" s="1"/>
  <c r="X52" i="8" s="1"/>
  <c r="X53" i="8" s="1"/>
  <c r="AA12" i="8"/>
  <c r="U13" i="8"/>
  <c r="S15" i="8"/>
  <c r="AB15" i="8"/>
  <c r="V16" i="8"/>
  <c r="AB18" i="8"/>
  <c r="V19" i="8"/>
  <c r="S21" i="8"/>
  <c r="AB21" i="8"/>
  <c r="V22" i="8"/>
  <c r="T24" i="8"/>
  <c r="AC24" i="8"/>
  <c r="S27" i="8"/>
  <c r="AC27" i="8"/>
  <c r="T30" i="8"/>
  <c r="AC30" i="8"/>
  <c r="AA32" i="8"/>
  <c r="U33" i="8"/>
  <c r="AC33" i="8"/>
  <c r="T36" i="8"/>
  <c r="AD36" i="8"/>
  <c r="AA38" i="8"/>
  <c r="U39" i="8"/>
  <c r="AD39" i="8"/>
  <c r="W38" i="8"/>
  <c r="W30" i="8"/>
  <c r="W22" i="8"/>
  <c r="W14" i="8"/>
  <c r="Q55" i="8"/>
  <c r="AE38" i="8"/>
  <c r="AE30" i="8"/>
  <c r="AE22" i="8"/>
  <c r="AE14" i="8"/>
  <c r="Y55" i="8"/>
  <c r="Y16" i="8"/>
  <c r="AG16" i="8"/>
  <c r="Y24" i="8"/>
  <c r="AG24" i="8"/>
  <c r="Y32" i="8"/>
  <c r="AG32" i="8"/>
  <c r="Y40" i="8"/>
  <c r="AG40" i="8"/>
  <c r="T36" i="2"/>
  <c r="T28" i="2"/>
  <c r="T20" i="2"/>
  <c r="T12" i="2"/>
  <c r="N55" i="2"/>
  <c r="T39" i="2"/>
  <c r="T34" i="2"/>
  <c r="T24" i="2"/>
  <c r="T18" i="2"/>
  <c r="T31" i="2"/>
  <c r="T15" i="2"/>
  <c r="AB39" i="2"/>
  <c r="U37" i="2"/>
  <c r="U29" i="2"/>
  <c r="U21" i="2"/>
  <c r="U13" i="2"/>
  <c r="U38" i="2"/>
  <c r="U31" i="2"/>
  <c r="U28" i="2"/>
  <c r="U15" i="2"/>
  <c r="U12" i="2"/>
  <c r="U35" i="2"/>
  <c r="U22" i="2"/>
  <c r="U19" i="2"/>
  <c r="T30" i="2"/>
  <c r="T35" i="2"/>
  <c r="V38" i="2"/>
  <c r="V30" i="2"/>
  <c r="V22" i="2"/>
  <c r="V14" i="2"/>
  <c r="P55" i="2"/>
  <c r="V39" i="2"/>
  <c r="V35" i="2"/>
  <c r="V19" i="2"/>
  <c r="V25" i="2"/>
  <c r="AB11" i="2"/>
  <c r="T13" i="2"/>
  <c r="AC16" i="2"/>
  <c r="AD18" i="2"/>
  <c r="T26" i="2"/>
  <c r="U33" i="2"/>
  <c r="Q55" i="2"/>
  <c r="W39" i="2"/>
  <c r="W31" i="2"/>
  <c r="W23" i="2"/>
  <c r="W15" i="2"/>
  <c r="W40" i="2"/>
  <c r="W25" i="2"/>
  <c r="W22" i="2"/>
  <c r="W32" i="2"/>
  <c r="W29" i="2"/>
  <c r="W26" i="2"/>
  <c r="W16" i="2"/>
  <c r="W13" i="2"/>
  <c r="AD16" i="2"/>
  <c r="AE18" i="2"/>
  <c r="AE21" i="2"/>
  <c r="AD24" i="2"/>
  <c r="U26" i="2"/>
  <c r="W30" i="2"/>
  <c r="V33" i="2"/>
  <c r="U39" i="2"/>
  <c r="AD40" i="2"/>
  <c r="U11" i="2"/>
  <c r="V18" i="2"/>
  <c r="T21" i="2"/>
  <c r="W28" i="2"/>
  <c r="AB36" i="2"/>
  <c r="AB28" i="2"/>
  <c r="AB20" i="2"/>
  <c r="AB12" i="2"/>
  <c r="AB37" i="2"/>
  <c r="AB34" i="2"/>
  <c r="AB21" i="2"/>
  <c r="AB18" i="2"/>
  <c r="AB24" i="2"/>
  <c r="AB13" i="2"/>
  <c r="AB23" i="2"/>
  <c r="AB33" i="2"/>
  <c r="AC37" i="2"/>
  <c r="AC29" i="2"/>
  <c r="AC21" i="2"/>
  <c r="AC13" i="2"/>
  <c r="AC38" i="2"/>
  <c r="AC24" i="2"/>
  <c r="AC39" i="2"/>
  <c r="AC31" i="2"/>
  <c r="AC28" i="2"/>
  <c r="AC15" i="2"/>
  <c r="AC12" i="2"/>
  <c r="W55" i="2"/>
  <c r="V55" i="2"/>
  <c r="AB16" i="2"/>
  <c r="AC18" i="2"/>
  <c r="T23" i="2"/>
  <c r="AC23" i="2"/>
  <c r="AB26" i="2"/>
  <c r="T33" i="2"/>
  <c r="AC33" i="2"/>
  <c r="T38" i="2"/>
  <c r="AB40" i="2"/>
  <c r="AD38" i="2"/>
  <c r="AD30" i="2"/>
  <c r="AD22" i="2"/>
  <c r="AD14" i="2"/>
  <c r="X55" i="2"/>
  <c r="AD39" i="2"/>
  <c r="AD37" i="2"/>
  <c r="AD31" i="2"/>
  <c r="AD28" i="2"/>
  <c r="AD15" i="2"/>
  <c r="AD12" i="2"/>
  <c r="AD35" i="2"/>
  <c r="AD25" i="2"/>
  <c r="AD19" i="2"/>
  <c r="V15" i="2"/>
  <c r="AD21" i="2"/>
  <c r="U23" i="2"/>
  <c r="AD23" i="2"/>
  <c r="AC26" i="2"/>
  <c r="U30" i="2"/>
  <c r="AD33" i="2"/>
  <c r="AC36" i="2"/>
  <c r="AC40" i="2"/>
  <c r="Y55" i="2"/>
  <c r="AE39" i="2"/>
  <c r="AE31" i="2"/>
  <c r="AE23" i="2"/>
  <c r="AE15" i="2"/>
  <c r="AE40" i="2"/>
  <c r="AE35" i="2"/>
  <c r="AE25" i="2"/>
  <c r="AE19" i="2"/>
  <c r="AE26" i="2"/>
  <c r="AE22" i="2"/>
  <c r="T11" i="2"/>
  <c r="AC11" i="2"/>
  <c r="V13" i="2"/>
  <c r="T16" i="2"/>
  <c r="U18" i="2"/>
  <c r="AB19" i="2"/>
  <c r="V23" i="2"/>
  <c r="AD26" i="2"/>
  <c r="V28" i="2"/>
  <c r="AB29" i="2"/>
  <c r="AE33" i="2"/>
  <c r="U36" i="2"/>
  <c r="AD36" i="2"/>
  <c r="AB14" i="2"/>
  <c r="U16" i="2"/>
  <c r="AB22" i="2"/>
  <c r="AE24" i="2"/>
  <c r="V26" i="2"/>
  <c r="AD29" i="2"/>
  <c r="AB32" i="2"/>
  <c r="W33" i="2"/>
  <c r="AC34" i="2"/>
  <c r="V36" i="2"/>
  <c r="AE36" i="2"/>
  <c r="T40" i="2"/>
  <c r="O55" i="2"/>
  <c r="V11" i="2"/>
  <c r="AE11" i="2"/>
  <c r="AC14" i="2"/>
  <c r="V16" i="2"/>
  <c r="AB17" i="2"/>
  <c r="W18" i="2"/>
  <c r="V21" i="2"/>
  <c r="AC22" i="2"/>
  <c r="U24" i="2"/>
  <c r="AB25" i="2"/>
  <c r="AB27" i="2"/>
  <c r="T29" i="2"/>
  <c r="AE29" i="2"/>
  <c r="V31" i="2"/>
  <c r="AC32" i="2"/>
  <c r="AD34" i="2"/>
  <c r="W36" i="2"/>
  <c r="AE37" i="2"/>
  <c r="U40" i="2"/>
  <c r="W11" i="2"/>
  <c r="AE12" i="2"/>
  <c r="T14" i="2"/>
  <c r="AE14" i="2"/>
  <c r="T17" i="2"/>
  <c r="AC17" i="2"/>
  <c r="T19" i="2"/>
  <c r="W21" i="2"/>
  <c r="V24" i="2"/>
  <c r="AC25" i="2"/>
  <c r="T27" i="2"/>
  <c r="AC27" i="2"/>
  <c r="V29" i="2"/>
  <c r="T32" i="2"/>
  <c r="AD32" i="2"/>
  <c r="U34" i="2"/>
  <c r="AE34" i="2"/>
  <c r="AB35" i="2"/>
  <c r="V40" i="2"/>
  <c r="S35" i="2"/>
  <c r="S27" i="2"/>
  <c r="S19" i="2"/>
  <c r="S11" i="2"/>
  <c r="M56" i="2"/>
  <c r="S37" i="2"/>
  <c r="S33" i="2"/>
  <c r="S21" i="2"/>
  <c r="S17" i="2"/>
  <c r="S39" i="2"/>
  <c r="S34" i="2"/>
  <c r="S28" i="2"/>
  <c r="S24" i="2"/>
  <c r="S18" i="2"/>
  <c r="S12" i="2"/>
  <c r="M55" i="2"/>
  <c r="AA35" i="2"/>
  <c r="AA27" i="2"/>
  <c r="AA19" i="2"/>
  <c r="AA11" i="2"/>
  <c r="AA40" i="2"/>
  <c r="AA33" i="2"/>
  <c r="AA30" i="2"/>
  <c r="AA17" i="2"/>
  <c r="AA14" i="2"/>
  <c r="AA37" i="2"/>
  <c r="AA34" i="2"/>
  <c r="AA21" i="2"/>
  <c r="AA18" i="2"/>
  <c r="X16" i="2"/>
  <c r="AF16" i="2"/>
  <c r="X24" i="2"/>
  <c r="AF24" i="2"/>
  <c r="X32" i="2"/>
  <c r="AF32" i="2"/>
  <c r="X40" i="2"/>
  <c r="AF40" i="2"/>
  <c r="W42" i="7" l="1"/>
  <c r="U48" i="7"/>
  <c r="U51" i="7" s="1"/>
  <c r="U52" i="7" s="1"/>
  <c r="U53" i="7" s="1"/>
  <c r="S42" i="7"/>
  <c r="AG42" i="7"/>
  <c r="AA50" i="7" s="1"/>
  <c r="T48" i="7"/>
  <c r="T51" i="7" s="1"/>
  <c r="T52" i="7" s="1"/>
  <c r="T53" i="7" s="1"/>
  <c r="X48" i="7"/>
  <c r="X51" i="7" s="1"/>
  <c r="X52" i="7" s="1"/>
  <c r="X53" i="7" s="1"/>
  <c r="M48" i="7"/>
  <c r="M51" i="7" s="1"/>
  <c r="M52" i="7" s="1"/>
  <c r="M53" i="7" s="1"/>
  <c r="AD42" i="7"/>
  <c r="X50" i="7" s="1"/>
  <c r="AA48" i="7"/>
  <c r="AA51" i="7" s="1"/>
  <c r="AA52" i="7" s="1"/>
  <c r="AA53" i="7" s="1"/>
  <c r="Y42" i="7"/>
  <c r="Q48" i="8"/>
  <c r="Q51" i="8" s="1"/>
  <c r="Q52" i="8" s="1"/>
  <c r="Q53" i="8" s="1"/>
  <c r="AD42" i="8"/>
  <c r="AA48" i="8"/>
  <c r="AA51" i="8" s="1"/>
  <c r="AA52" i="8" s="1"/>
  <c r="AA53" i="8" s="1"/>
  <c r="W42" i="8"/>
  <c r="Q50" i="8" s="1"/>
  <c r="Y42" i="8"/>
  <c r="S50" i="8" s="1"/>
  <c r="AE42" i="8"/>
  <c r="U48" i="8"/>
  <c r="U51" i="8" s="1"/>
  <c r="U52" i="8" s="1"/>
  <c r="U53" i="8" s="1"/>
  <c r="S42" i="8"/>
  <c r="M50" i="8" s="1"/>
  <c r="AG42" i="8"/>
  <c r="Z48" i="2"/>
  <c r="Z51" i="2" s="1"/>
  <c r="Z52" i="2" s="1"/>
  <c r="Z53" i="2" s="1"/>
  <c r="S48" i="2"/>
  <c r="S51" i="2" s="1"/>
  <c r="S52" i="2" s="1"/>
  <c r="S53" i="2" s="1"/>
  <c r="Z42" i="2"/>
  <c r="T50" i="2" s="1"/>
  <c r="X42" i="2"/>
  <c r="X48" i="2"/>
  <c r="X51" i="2" s="1"/>
  <c r="X52" i="2" s="1"/>
  <c r="X53" i="2" s="1"/>
  <c r="AA48" i="2"/>
  <c r="AA51" i="2" s="1"/>
  <c r="AA52" i="2" s="1"/>
  <c r="AA53" i="2" s="1"/>
  <c r="AF42" i="2"/>
  <c r="Z50" i="2" s="1"/>
  <c r="Q50" i="7"/>
  <c r="S50" i="7"/>
  <c r="AB42" i="7"/>
  <c r="V48" i="7"/>
  <c r="V51" i="7" s="1"/>
  <c r="V52" i="7" s="1"/>
  <c r="V53" i="7" s="1"/>
  <c r="U50" i="7"/>
  <c r="V42" i="7"/>
  <c r="S48" i="7"/>
  <c r="S51" i="7" s="1"/>
  <c r="S52" i="7" s="1"/>
  <c r="S53" i="7" s="1"/>
  <c r="Z48" i="7"/>
  <c r="Z51" i="7" s="1"/>
  <c r="Z52" i="7" s="1"/>
  <c r="Z53" i="7" s="1"/>
  <c r="AF42" i="7"/>
  <c r="Z50" i="7" s="1"/>
  <c r="W48" i="7"/>
  <c r="W51" i="7" s="1"/>
  <c r="W52" i="7" s="1"/>
  <c r="W53" i="7" s="1"/>
  <c r="P48" i="7"/>
  <c r="P51" i="7" s="1"/>
  <c r="P52" i="7" s="1"/>
  <c r="P53" i="7" s="1"/>
  <c r="Y48" i="7"/>
  <c r="Y51" i="7" s="1"/>
  <c r="Y52" i="7" s="1"/>
  <c r="Y53" i="7" s="1"/>
  <c r="T42" i="7"/>
  <c r="N48" i="7"/>
  <c r="N51" i="7" s="1"/>
  <c r="N52" i="7" s="1"/>
  <c r="N53" i="7" s="1"/>
  <c r="AC42" i="7"/>
  <c r="T50" i="7"/>
  <c r="O48" i="7"/>
  <c r="O51" i="7" s="1"/>
  <c r="O52" i="7" s="1"/>
  <c r="O53" i="7" s="1"/>
  <c r="U42" i="7"/>
  <c r="O50" i="7" s="1"/>
  <c r="R48" i="7"/>
  <c r="R51" i="7" s="1"/>
  <c r="R52" i="7" s="1"/>
  <c r="R53" i="7" s="1"/>
  <c r="X42" i="7"/>
  <c r="X50" i="8"/>
  <c r="AB42" i="8"/>
  <c r="V48" i="8"/>
  <c r="V51" i="8" s="1"/>
  <c r="V52" i="8" s="1"/>
  <c r="V53" i="8" s="1"/>
  <c r="Y50" i="8"/>
  <c r="V42" i="8"/>
  <c r="S48" i="8"/>
  <c r="S51" i="8" s="1"/>
  <c r="S52" i="8" s="1"/>
  <c r="S53" i="8" s="1"/>
  <c r="Z48" i="8"/>
  <c r="Z51" i="8" s="1"/>
  <c r="Z52" i="8" s="1"/>
  <c r="Z53" i="8" s="1"/>
  <c r="AF42" i="8"/>
  <c r="Z50" i="8" s="1"/>
  <c r="W48" i="8"/>
  <c r="W51" i="8" s="1"/>
  <c r="W52" i="8" s="1"/>
  <c r="W53" i="8" s="1"/>
  <c r="P48" i="8"/>
  <c r="P51" i="8" s="1"/>
  <c r="P52" i="8" s="1"/>
  <c r="P53" i="8" s="1"/>
  <c r="Y48" i="8"/>
  <c r="Y51" i="8" s="1"/>
  <c r="Y52" i="8" s="1"/>
  <c r="Y53" i="8" s="1"/>
  <c r="T42" i="8"/>
  <c r="N48" i="8"/>
  <c r="N51" i="8" s="1"/>
  <c r="N52" i="8" s="1"/>
  <c r="N53" i="8" s="1"/>
  <c r="AC42" i="8"/>
  <c r="T50" i="8"/>
  <c r="O48" i="8"/>
  <c r="O51" i="8" s="1"/>
  <c r="O52" i="8" s="1"/>
  <c r="O53" i="8" s="1"/>
  <c r="U42" i="8"/>
  <c r="O50" i="8" s="1"/>
  <c r="R48" i="8"/>
  <c r="R51" i="8" s="1"/>
  <c r="R52" i="8" s="1"/>
  <c r="R53" i="8" s="1"/>
  <c r="X42" i="8"/>
  <c r="R50" i="8" s="1"/>
  <c r="AC42" i="2"/>
  <c r="W48" i="2"/>
  <c r="W51" i="2" s="1"/>
  <c r="W52" i="2" s="1"/>
  <c r="W53" i="2" s="1"/>
  <c r="U42" i="2"/>
  <c r="O48" i="2"/>
  <c r="O51" i="2" s="1"/>
  <c r="O52" i="2" s="1"/>
  <c r="O53" i="2" s="1"/>
  <c r="U48" i="2"/>
  <c r="U51" i="2" s="1"/>
  <c r="U52" i="2" s="1"/>
  <c r="U53" i="2" s="1"/>
  <c r="AA42" i="2"/>
  <c r="U50" i="2" s="1"/>
  <c r="Y48" i="2"/>
  <c r="Y51" i="2" s="1"/>
  <c r="Y52" i="2" s="1"/>
  <c r="Y53" i="2" s="1"/>
  <c r="AE42" i="2"/>
  <c r="V42" i="2"/>
  <c r="P48" i="2"/>
  <c r="P51" i="2" s="1"/>
  <c r="P52" i="2" s="1"/>
  <c r="P53" i="2" s="1"/>
  <c r="AB42" i="2"/>
  <c r="V48" i="2"/>
  <c r="V51" i="2" s="1"/>
  <c r="V52" i="2" s="1"/>
  <c r="V53" i="2" s="1"/>
  <c r="S50" i="2"/>
  <c r="N48" i="2"/>
  <c r="N51" i="2" s="1"/>
  <c r="N52" i="2" s="1"/>
  <c r="N53" i="2" s="1"/>
  <c r="T42" i="2"/>
  <c r="R48" i="2"/>
  <c r="R51" i="2" s="1"/>
  <c r="R52" i="2" s="1"/>
  <c r="R53" i="2" s="1"/>
  <c r="W42" i="2"/>
  <c r="Q48" i="2"/>
  <c r="Q51" i="2" s="1"/>
  <c r="Q52" i="2" s="1"/>
  <c r="Q53" i="2" s="1"/>
  <c r="M48" i="2"/>
  <c r="M51" i="2" s="1"/>
  <c r="M52" i="2" s="1"/>
  <c r="M53" i="2" s="1"/>
  <c r="S42" i="2"/>
  <c r="AD42" i="2"/>
  <c r="N50" i="7" l="1"/>
  <c r="Y50" i="7"/>
  <c r="M50" i="7"/>
  <c r="R50" i="7"/>
  <c r="N50" i="8"/>
  <c r="U50" i="8"/>
  <c r="AA50" i="8"/>
  <c r="X50" i="2"/>
  <c r="M50" i="2"/>
  <c r="AA50" i="2"/>
  <c r="V50" i="7"/>
  <c r="W50" i="7"/>
  <c r="P50" i="7"/>
  <c r="V50" i="8"/>
  <c r="W50" i="8"/>
  <c r="P50" i="8"/>
  <c r="O50" i="2"/>
  <c r="Q50" i="2"/>
  <c r="P50" i="2"/>
  <c r="V50" i="2"/>
  <c r="W50" i="2"/>
  <c r="N50" i="2"/>
  <c r="Y50" i="2"/>
  <c r="R50" i="2"/>
</calcChain>
</file>

<file path=xl/sharedStrings.xml><?xml version="1.0" encoding="utf-8"?>
<sst xmlns="http://schemas.openxmlformats.org/spreadsheetml/2006/main" count="145" uniqueCount="20">
  <si>
    <t>X</t>
  </si>
  <si>
    <t>Y</t>
  </si>
  <si>
    <t>Z</t>
  </si>
  <si>
    <t>SAMPLES</t>
  </si>
  <si>
    <t>P</t>
  </si>
  <si>
    <t>t</t>
  </si>
  <si>
    <t>Piano XY VALORI OFFSET</t>
  </si>
  <si>
    <t>MEDIA</t>
  </si>
  <si>
    <t>DISTANZE VALORI MISURATI DALLA MEDIA</t>
  </si>
  <si>
    <t>σ</t>
  </si>
  <si>
    <t>Scarti quadratici :</t>
  </si>
  <si>
    <t>Calibrazione a 3 punti</t>
  </si>
  <si>
    <t>RIPETIBILITÀ</t>
  </si>
  <si>
    <t>INCERTEZZA(u)</t>
  </si>
  <si>
    <t>U</t>
  </si>
  <si>
    <t>U%</t>
  </si>
  <si>
    <t>ACCURATEZZA ASSOLUTA</t>
  </si>
  <si>
    <t>ACCURATEZZA RELATIVA</t>
  </si>
  <si>
    <t>Senza calibrazione</t>
  </si>
  <si>
    <t>Calibrazione a 5 punti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</si>
</sst>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0" fontId="0" fillId="0" borderId="1" xfId="1" applyNumberFormat="1" applyFont="1" applyBorder="1" applyAlignment="1">
      <alignment horizontal="center"/>
    </xf>
    <xf numFmtId="0" fontId="2" fillId="0" borderId="0" xfId="0" applyFont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B036-C6FA-404E-8DB0-EC71832501E9}">
  <dimension ref="A2:AX159"/>
  <sheetViews>
    <sheetView tabSelected="1" topLeftCell="A13" zoomScale="80" zoomScaleNormal="80" workbookViewId="0">
      <selection activeCell="S56" sqref="S56"/>
    </sheetView>
  </sheetViews>
  <sheetFormatPr defaultRowHeight="14.4" x14ac:dyDescent="0.3"/>
  <cols>
    <col min="4" max="4" width="8.88671875" customWidth="1"/>
  </cols>
  <sheetData>
    <row r="2" spans="1:50" x14ac:dyDescent="0.3">
      <c r="B2" s="37" t="s">
        <v>6</v>
      </c>
      <c r="C2" s="38"/>
      <c r="D2" s="39"/>
    </row>
    <row r="3" spans="1:50" x14ac:dyDescent="0.3">
      <c r="B3" s="7"/>
      <c r="C3" s="7"/>
      <c r="D3" s="7"/>
    </row>
    <row r="4" spans="1:50" x14ac:dyDescent="0.3">
      <c r="B4" s="12" t="s">
        <v>0</v>
      </c>
      <c r="C4" s="12" t="s">
        <v>1</v>
      </c>
      <c r="D4" s="12" t="s">
        <v>2</v>
      </c>
    </row>
    <row r="5" spans="1:50" x14ac:dyDescent="0.3">
      <c r="A5" s="30"/>
      <c r="B5" s="11">
        <v>10</v>
      </c>
      <c r="C5" s="11">
        <v>10</v>
      </c>
      <c r="D5" s="11">
        <v>5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3">
      <c r="B6" s="8"/>
      <c r="C6" s="8"/>
      <c r="D6" s="8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spans="1:50" ht="15" thickBot="1" x14ac:dyDescent="0.35">
      <c r="A7" s="30"/>
      <c r="B7" s="13"/>
      <c r="C7" s="13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 spans="1:50" ht="15.6" thickTop="1" thickBot="1" x14ac:dyDescent="0.35">
      <c r="A8" s="30"/>
      <c r="B8" s="40" t="s">
        <v>11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2"/>
      <c r="Q8" s="30"/>
      <c r="S8" s="44" t="s">
        <v>8</v>
      </c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50" ht="15" thickTop="1" x14ac:dyDescent="0.3">
      <c r="A9" s="30"/>
      <c r="B9" s="14"/>
      <c r="C9" s="15">
        <v>1</v>
      </c>
      <c r="D9" s="16"/>
      <c r="E9" s="14"/>
      <c r="F9" s="15">
        <v>2</v>
      </c>
      <c r="G9" s="16"/>
      <c r="H9" s="17"/>
      <c r="I9" s="15">
        <v>3</v>
      </c>
      <c r="J9" s="16"/>
      <c r="K9" s="17"/>
      <c r="L9" s="15">
        <v>4</v>
      </c>
      <c r="M9" s="16"/>
      <c r="N9" s="17"/>
      <c r="O9" s="15">
        <v>5</v>
      </c>
      <c r="P9" s="16"/>
      <c r="Q9" s="30"/>
      <c r="S9" s="45">
        <v>1</v>
      </c>
      <c r="T9" s="45"/>
      <c r="U9" s="45"/>
      <c r="V9" s="45">
        <v>2</v>
      </c>
      <c r="W9" s="45"/>
      <c r="X9" s="45"/>
      <c r="Y9" s="45">
        <v>3</v>
      </c>
      <c r="Z9" s="45"/>
      <c r="AA9" s="45"/>
      <c r="AB9" s="45">
        <v>4</v>
      </c>
      <c r="AC9" s="45"/>
      <c r="AD9" s="45"/>
      <c r="AE9" s="45">
        <v>5</v>
      </c>
      <c r="AF9" s="45"/>
      <c r="AG9" s="45"/>
    </row>
    <row r="10" spans="1:50" x14ac:dyDescent="0.3">
      <c r="A10" s="30"/>
      <c r="B10" s="23" t="s">
        <v>0</v>
      </c>
      <c r="C10" s="18" t="s">
        <v>1</v>
      </c>
      <c r="D10" s="19" t="s">
        <v>2</v>
      </c>
      <c r="E10" s="20" t="s">
        <v>0</v>
      </c>
      <c r="F10" s="21" t="s">
        <v>1</v>
      </c>
      <c r="G10" s="22" t="s">
        <v>2</v>
      </c>
      <c r="H10" s="23" t="s">
        <v>0</v>
      </c>
      <c r="I10" s="18" t="s">
        <v>1</v>
      </c>
      <c r="J10" s="19" t="s">
        <v>2</v>
      </c>
      <c r="K10" s="24" t="s">
        <v>0</v>
      </c>
      <c r="L10" s="25" t="s">
        <v>1</v>
      </c>
      <c r="M10" s="26" t="s">
        <v>2</v>
      </c>
      <c r="N10" s="27" t="s">
        <v>0</v>
      </c>
      <c r="O10" s="18" t="s">
        <v>1</v>
      </c>
      <c r="P10" s="19" t="s">
        <v>2</v>
      </c>
      <c r="Q10" s="30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50" x14ac:dyDescent="0.3">
      <c r="A11" s="30"/>
      <c r="B11" s="11">
        <v>8.4992629999999991</v>
      </c>
      <c r="C11" s="11">
        <v>10.065232999999999</v>
      </c>
      <c r="D11" s="11">
        <v>7.5011150000000004</v>
      </c>
      <c r="E11" s="11">
        <v>9.3573869999999992</v>
      </c>
      <c r="F11" s="11">
        <v>11.283909</v>
      </c>
      <c r="G11" s="11">
        <v>8.4702409999999997</v>
      </c>
      <c r="H11" s="11">
        <v>6.4649850000000004</v>
      </c>
      <c r="I11" s="11">
        <v>11.212057</v>
      </c>
      <c r="J11" s="11">
        <v>8.2770285000000001</v>
      </c>
      <c r="K11" s="11">
        <v>7.0287610000000003</v>
      </c>
      <c r="L11" s="11">
        <v>10.023244999999999</v>
      </c>
      <c r="M11" s="11">
        <v>3.3744580000000002</v>
      </c>
      <c r="N11" s="11">
        <v>11.689011000000001</v>
      </c>
      <c r="O11" s="11">
        <v>9.6141389999999998</v>
      </c>
      <c r="P11" s="11">
        <v>5.3719010000000003</v>
      </c>
      <c r="Q11" s="30"/>
      <c r="S11" s="11">
        <f>ABS(B11-M$47)</f>
        <v>0.53431906666666507</v>
      </c>
      <c r="T11" s="11">
        <f t="shared" ref="T11:AG26" si="0">ABS(C11-N$47)</f>
        <v>6.7365033333333102E-2</v>
      </c>
      <c r="U11" s="11">
        <f t="shared" si="0"/>
        <v>0.21752143333333329</v>
      </c>
      <c r="V11" s="11">
        <f t="shared" si="0"/>
        <v>8.8267533333336701E-2</v>
      </c>
      <c r="W11" s="11">
        <f t="shared" si="0"/>
        <v>1.1656700000001408E-2</v>
      </c>
      <c r="X11" s="11">
        <f t="shared" si="0"/>
        <v>0.22201790000000265</v>
      </c>
      <c r="Y11" s="11">
        <f t="shared" si="0"/>
        <v>0.30179703333333396</v>
      </c>
      <c r="Z11" s="11">
        <f t="shared" si="0"/>
        <v>2.5111099999998387E-2</v>
      </c>
      <c r="AA11" s="11">
        <f t="shared" si="0"/>
        <v>4.5392016666665924E-2</v>
      </c>
      <c r="AB11" s="11">
        <f t="shared" si="0"/>
        <v>0.1733001999999999</v>
      </c>
      <c r="AC11" s="11">
        <f t="shared" si="0"/>
        <v>8.229166666662735E-3</v>
      </c>
      <c r="AD11" s="11">
        <f t="shared" si="0"/>
        <v>6.7766033333332754E-2</v>
      </c>
      <c r="AE11" s="11">
        <f t="shared" si="0"/>
        <v>0.24083830000000361</v>
      </c>
      <c r="AF11" s="11">
        <f t="shared" si="0"/>
        <v>0.11327083333333299</v>
      </c>
      <c r="AG11" s="11">
        <f t="shared" si="0"/>
        <v>0.2500063999999993</v>
      </c>
    </row>
    <row r="12" spans="1:50" x14ac:dyDescent="0.3">
      <c r="A12" s="30"/>
      <c r="B12" s="11">
        <v>8.2464370000000002</v>
      </c>
      <c r="C12" s="11">
        <v>10.067691</v>
      </c>
      <c r="D12" s="11">
        <v>7.3918239999999997</v>
      </c>
      <c r="E12" s="11">
        <v>9.3183810000000005</v>
      </c>
      <c r="F12" s="11">
        <v>11.190027000000001</v>
      </c>
      <c r="G12" s="11">
        <v>8.3054679999999994</v>
      </c>
      <c r="H12" s="11">
        <v>6.2818180000000003</v>
      </c>
      <c r="I12" s="11">
        <v>11.265677</v>
      </c>
      <c r="J12" s="11">
        <v>7.9922259999999996</v>
      </c>
      <c r="K12" s="11">
        <v>7.0124529999999998</v>
      </c>
      <c r="L12" s="11">
        <v>10.039516000000001</v>
      </c>
      <c r="M12" s="11">
        <v>3.429532</v>
      </c>
      <c r="N12" s="11">
        <v>11.526372</v>
      </c>
      <c r="O12" s="11">
        <v>9.5456789999999998</v>
      </c>
      <c r="P12" s="11">
        <v>5.656536</v>
      </c>
      <c r="Q12" s="30"/>
      <c r="S12" s="11">
        <f t="shared" ref="S12:AG40" si="1">ABS(B12-M$47)</f>
        <v>0.28149306666666618</v>
      </c>
      <c r="T12" s="11">
        <f t="shared" si="0"/>
        <v>6.9823033333333839E-2</v>
      </c>
      <c r="U12" s="11">
        <f t="shared" si="0"/>
        <v>0.1082304333333326</v>
      </c>
      <c r="V12" s="11">
        <f t="shared" si="0"/>
        <v>0.12727353333333546</v>
      </c>
      <c r="W12" s="11">
        <f t="shared" si="0"/>
        <v>0.10553870000000032</v>
      </c>
      <c r="X12" s="11">
        <f t="shared" si="0"/>
        <v>0.38679090000000294</v>
      </c>
      <c r="Y12" s="11">
        <f t="shared" si="0"/>
        <v>0.11863003333333388</v>
      </c>
      <c r="Z12" s="11">
        <f t="shared" si="0"/>
        <v>2.8508900000002058E-2</v>
      </c>
      <c r="AA12" s="11">
        <f t="shared" si="0"/>
        <v>0.23941048333333459</v>
      </c>
      <c r="AB12" s="11">
        <f t="shared" si="0"/>
        <v>0.15699219999999947</v>
      </c>
      <c r="AC12" s="11">
        <f t="shared" si="0"/>
        <v>2.4500166666664214E-2</v>
      </c>
      <c r="AD12" s="11">
        <f t="shared" si="0"/>
        <v>1.2692033333332908E-2</v>
      </c>
      <c r="AE12" s="11">
        <f t="shared" si="0"/>
        <v>7.8199300000003191E-2</v>
      </c>
      <c r="AF12" s="11">
        <f t="shared" si="0"/>
        <v>4.4810833333333022E-2</v>
      </c>
      <c r="AG12" s="11">
        <f t="shared" si="0"/>
        <v>3.4628600000000453E-2</v>
      </c>
    </row>
    <row r="13" spans="1:50" x14ac:dyDescent="0.3">
      <c r="A13" s="30"/>
      <c r="B13" s="11">
        <v>7.5645709999999999</v>
      </c>
      <c r="C13" s="11">
        <v>9.2626209999999993</v>
      </c>
      <c r="D13" s="11">
        <v>5.8641249999999996</v>
      </c>
      <c r="E13" s="11">
        <v>9.6134000000000004</v>
      </c>
      <c r="F13" s="11">
        <v>11.245443</v>
      </c>
      <c r="G13" s="11">
        <v>8.4093269999999993</v>
      </c>
      <c r="H13" s="11">
        <v>5.9519960000000003</v>
      </c>
      <c r="I13" s="11">
        <v>11.108005</v>
      </c>
      <c r="J13" s="11">
        <v>8.1172810000000002</v>
      </c>
      <c r="K13" s="11">
        <v>6.9740799999999998</v>
      </c>
      <c r="L13" s="11">
        <v>10.021696</v>
      </c>
      <c r="M13" s="11">
        <v>3.4455990000000001</v>
      </c>
      <c r="N13" s="11">
        <v>11.309644</v>
      </c>
      <c r="O13" s="11">
        <v>9.4590010000000007</v>
      </c>
      <c r="P13" s="11">
        <v>5.525652</v>
      </c>
      <c r="Q13" s="30"/>
      <c r="S13" s="11">
        <f t="shared" si="1"/>
        <v>0.40037293333333412</v>
      </c>
      <c r="T13" s="11">
        <f t="shared" si="0"/>
        <v>0.73524696666666678</v>
      </c>
      <c r="U13" s="11">
        <f t="shared" si="0"/>
        <v>1.4194685666666675</v>
      </c>
      <c r="V13" s="11">
        <f t="shared" si="0"/>
        <v>0.16774546666666446</v>
      </c>
      <c r="W13" s="11">
        <f t="shared" si="0"/>
        <v>5.0122700000001075E-2</v>
      </c>
      <c r="X13" s="11">
        <f t="shared" si="0"/>
        <v>0.28293190000000301</v>
      </c>
      <c r="Y13" s="11">
        <f t="shared" si="0"/>
        <v>0.21119196666666618</v>
      </c>
      <c r="Z13" s="11">
        <f t="shared" si="0"/>
        <v>0.12916309999999775</v>
      </c>
      <c r="AA13" s="11">
        <f t="shared" si="0"/>
        <v>0.11435548333333401</v>
      </c>
      <c r="AB13" s="11">
        <f t="shared" si="0"/>
        <v>0.11861919999999948</v>
      </c>
      <c r="AC13" s="11">
        <f t="shared" si="0"/>
        <v>6.6801666666638226E-3</v>
      </c>
      <c r="AD13" s="11">
        <f t="shared" si="0"/>
        <v>3.3749666666671452E-3</v>
      </c>
      <c r="AE13" s="11">
        <f t="shared" si="0"/>
        <v>0.13852869999999662</v>
      </c>
      <c r="AF13" s="11">
        <f t="shared" si="0"/>
        <v>4.1867166666666122E-2</v>
      </c>
      <c r="AG13" s="11">
        <f t="shared" si="0"/>
        <v>9.6255399999999547E-2</v>
      </c>
    </row>
    <row r="14" spans="1:50" x14ac:dyDescent="0.3">
      <c r="A14" s="30"/>
      <c r="B14" s="11">
        <v>8.2861609999999999</v>
      </c>
      <c r="C14" s="11">
        <v>10.112914</v>
      </c>
      <c r="D14" s="11">
        <v>7.5580470000000002</v>
      </c>
      <c r="E14" s="11">
        <v>9.5176219999999994</v>
      </c>
      <c r="F14" s="11">
        <v>11.281226</v>
      </c>
      <c r="G14" s="11">
        <v>8.565315</v>
      </c>
      <c r="H14" s="11">
        <v>5.8655210000000002</v>
      </c>
      <c r="I14" s="11">
        <v>11.305004</v>
      </c>
      <c r="J14" s="11">
        <v>8.0103589999999993</v>
      </c>
      <c r="K14" s="11">
        <v>6.9822309999999996</v>
      </c>
      <c r="L14" s="11">
        <v>10.047919</v>
      </c>
      <c r="M14" s="11">
        <v>3.4171969999999998</v>
      </c>
      <c r="N14" s="11">
        <v>11.558802999999999</v>
      </c>
      <c r="O14" s="11">
        <v>9.5904179999999997</v>
      </c>
      <c r="P14" s="11">
        <v>5.4641840000000004</v>
      </c>
      <c r="Q14" s="30"/>
      <c r="S14" s="11">
        <f t="shared" si="1"/>
        <v>0.32121706666666583</v>
      </c>
      <c r="T14" s="11">
        <f t="shared" si="0"/>
        <v>0.11504603333333385</v>
      </c>
      <c r="U14" s="11">
        <f t="shared" si="0"/>
        <v>0.27445343333333305</v>
      </c>
      <c r="V14" s="11">
        <f t="shared" si="0"/>
        <v>7.1967466666663427E-2</v>
      </c>
      <c r="W14" s="11">
        <f t="shared" si="0"/>
        <v>1.4339700000000732E-2</v>
      </c>
      <c r="X14" s="11">
        <f t="shared" si="0"/>
        <v>0.12694390000000233</v>
      </c>
      <c r="Y14" s="11">
        <f t="shared" si="0"/>
        <v>0.29766696666666626</v>
      </c>
      <c r="Z14" s="11">
        <f t="shared" si="0"/>
        <v>6.7835900000002169E-2</v>
      </c>
      <c r="AA14" s="11">
        <f t="shared" si="0"/>
        <v>0.22127748333333486</v>
      </c>
      <c r="AB14" s="11">
        <f t="shared" si="0"/>
        <v>0.12677019999999928</v>
      </c>
      <c r="AC14" s="11">
        <f t="shared" si="0"/>
        <v>3.2903166666663708E-2</v>
      </c>
      <c r="AD14" s="11">
        <f t="shared" si="0"/>
        <v>2.5027033333333115E-2</v>
      </c>
      <c r="AE14" s="11">
        <f t="shared" si="0"/>
        <v>0.11063030000000218</v>
      </c>
      <c r="AF14" s="11">
        <f t="shared" si="0"/>
        <v>8.9549833333332884E-2</v>
      </c>
      <c r="AG14" s="11">
        <f t="shared" si="0"/>
        <v>0.15772339999999918</v>
      </c>
    </row>
    <row r="15" spans="1:50" x14ac:dyDescent="0.3">
      <c r="A15" s="30"/>
      <c r="B15" s="11">
        <v>8.185905</v>
      </c>
      <c r="C15" s="11">
        <v>10.087202</v>
      </c>
      <c r="D15" s="11">
        <v>7.3888569999999998</v>
      </c>
      <c r="E15" s="11">
        <v>9.5137509999999992</v>
      </c>
      <c r="F15" s="11">
        <v>11.284996</v>
      </c>
      <c r="G15" s="11">
        <v>8.5723210000000005</v>
      </c>
      <c r="H15" s="11">
        <v>6.2665519999999999</v>
      </c>
      <c r="I15" s="11">
        <v>11.263565</v>
      </c>
      <c r="J15" s="11">
        <v>7.9575649999999998</v>
      </c>
      <c r="K15" s="11">
        <v>7.0401579999999999</v>
      </c>
      <c r="L15" s="11">
        <v>10.027577000000001</v>
      </c>
      <c r="M15" s="11">
        <v>3.4084840000000001</v>
      </c>
      <c r="N15" s="11">
        <v>11.353802</v>
      </c>
      <c r="O15" s="11">
        <v>9.5865299999999998</v>
      </c>
      <c r="P15" s="11">
        <v>5.3638190000000003</v>
      </c>
      <c r="Q15" s="30"/>
      <c r="S15" s="11">
        <f t="shared" si="1"/>
        <v>0.22096106666666593</v>
      </c>
      <c r="T15" s="11">
        <f t="shared" si="0"/>
        <v>8.9334033333333451E-2</v>
      </c>
      <c r="U15" s="11">
        <f t="shared" si="0"/>
        <v>0.10526343333333266</v>
      </c>
      <c r="V15" s="11">
        <f t="shared" si="0"/>
        <v>6.8096466666663247E-2</v>
      </c>
      <c r="W15" s="11">
        <f t="shared" si="0"/>
        <v>1.0569700000001347E-2</v>
      </c>
      <c r="X15" s="11">
        <f t="shared" si="0"/>
        <v>0.11993790000000182</v>
      </c>
      <c r="Y15" s="11">
        <f t="shared" si="0"/>
        <v>0.10336403333333344</v>
      </c>
      <c r="Z15" s="11">
        <f t="shared" si="0"/>
        <v>2.6396900000001722E-2</v>
      </c>
      <c r="AA15" s="11">
        <f t="shared" si="0"/>
        <v>0.27407148333333442</v>
      </c>
      <c r="AB15" s="11">
        <f t="shared" si="0"/>
        <v>0.18469719999999956</v>
      </c>
      <c r="AC15" s="11">
        <f t="shared" si="0"/>
        <v>1.2561166666664292E-2</v>
      </c>
      <c r="AD15" s="11">
        <f t="shared" si="0"/>
        <v>3.3740033333332864E-2</v>
      </c>
      <c r="AE15" s="11">
        <f t="shared" si="0"/>
        <v>9.4370699999997143E-2</v>
      </c>
      <c r="AF15" s="11">
        <f t="shared" si="0"/>
        <v>8.5661833333332993E-2</v>
      </c>
      <c r="AG15" s="11">
        <f t="shared" si="0"/>
        <v>0.25808839999999922</v>
      </c>
    </row>
    <row r="16" spans="1:50" x14ac:dyDescent="0.3">
      <c r="A16" s="30"/>
      <c r="B16" s="11">
        <v>7.8761210000000004</v>
      </c>
      <c r="C16" s="11">
        <v>10.010856</v>
      </c>
      <c r="D16" s="11">
        <v>7.2407500000000002</v>
      </c>
      <c r="E16" s="11">
        <v>9.61083</v>
      </c>
      <c r="F16" s="11">
        <v>11.317712</v>
      </c>
      <c r="G16" s="11">
        <v>8.6224129999999999</v>
      </c>
      <c r="H16" s="11">
        <v>6.4433210000000001</v>
      </c>
      <c r="I16" s="11">
        <v>11.264557999999999</v>
      </c>
      <c r="J16" s="11">
        <v>8.5154499999999995</v>
      </c>
      <c r="K16" s="11">
        <v>6.8971179999999999</v>
      </c>
      <c r="L16" s="11">
        <v>10.009178</v>
      </c>
      <c r="M16" s="11">
        <v>3.4396529999999998</v>
      </c>
      <c r="N16" s="11">
        <v>11.402419999999999</v>
      </c>
      <c r="O16" s="11">
        <v>9.4871110000000005</v>
      </c>
      <c r="P16" s="11">
        <v>5.5749740000000001</v>
      </c>
      <c r="Q16" s="30"/>
      <c r="S16" s="11">
        <f t="shared" si="1"/>
        <v>8.8822933333333687E-2</v>
      </c>
      <c r="T16" s="11">
        <f t="shared" si="0"/>
        <v>1.2988033333334315E-2</v>
      </c>
      <c r="U16" s="11">
        <f t="shared" si="0"/>
        <v>4.2843566666666888E-2</v>
      </c>
      <c r="V16" s="11">
        <f t="shared" si="0"/>
        <v>0.16517546666666405</v>
      </c>
      <c r="W16" s="11">
        <f t="shared" si="0"/>
        <v>2.2146299999999286E-2</v>
      </c>
      <c r="X16" s="11">
        <f t="shared" si="0"/>
        <v>6.9845900000002459E-2</v>
      </c>
      <c r="Y16" s="11">
        <f t="shared" si="0"/>
        <v>0.28013303333333361</v>
      </c>
      <c r="Z16" s="11">
        <f t="shared" si="0"/>
        <v>2.7389900000001077E-2</v>
      </c>
      <c r="AA16" s="11">
        <f t="shared" si="0"/>
        <v>0.28381351666666532</v>
      </c>
      <c r="AB16" s="11">
        <f t="shared" si="0"/>
        <v>4.1657199999999506E-2</v>
      </c>
      <c r="AC16" s="11">
        <f t="shared" si="0"/>
        <v>5.8378333333362065E-3</v>
      </c>
      <c r="AD16" s="11">
        <f t="shared" si="0"/>
        <v>2.5710333333330837E-3</v>
      </c>
      <c r="AE16" s="11">
        <f t="shared" si="0"/>
        <v>4.5752699999997759E-2</v>
      </c>
      <c r="AF16" s="11">
        <f t="shared" si="0"/>
        <v>1.3757166666666265E-2</v>
      </c>
      <c r="AG16" s="11">
        <f t="shared" si="0"/>
        <v>4.6933399999999459E-2</v>
      </c>
    </row>
    <row r="17" spans="1:33" x14ac:dyDescent="0.3">
      <c r="A17" s="30"/>
      <c r="B17" s="11">
        <v>7.8154519999999996</v>
      </c>
      <c r="C17" s="11">
        <v>10.070807</v>
      </c>
      <c r="D17" s="11">
        <v>7.3924310000000002</v>
      </c>
      <c r="E17" s="11">
        <v>9.5255329999999994</v>
      </c>
      <c r="F17" s="11">
        <v>11.387613</v>
      </c>
      <c r="G17" s="11">
        <v>8.9591820000000002</v>
      </c>
      <c r="H17" s="11">
        <v>6.2990079999999997</v>
      </c>
      <c r="I17" s="11">
        <v>11.258296</v>
      </c>
      <c r="J17" s="11">
        <v>7.994567</v>
      </c>
      <c r="K17" s="11">
        <v>6.795293</v>
      </c>
      <c r="L17" s="11">
        <v>10.031416</v>
      </c>
      <c r="M17" s="11">
        <v>3.4777520000000002</v>
      </c>
      <c r="N17" s="11">
        <v>11.551083999999999</v>
      </c>
      <c r="O17" s="11">
        <v>9.6156269999999999</v>
      </c>
      <c r="P17" s="11">
        <v>5.551412</v>
      </c>
      <c r="Q17" s="30"/>
      <c r="S17" s="11">
        <f t="shared" si="1"/>
        <v>0.14949193333333444</v>
      </c>
      <c r="T17" s="11">
        <f t="shared" si="0"/>
        <v>7.293903333333418E-2</v>
      </c>
      <c r="U17" s="11">
        <f t="shared" si="0"/>
        <v>0.10883743333333307</v>
      </c>
      <c r="V17" s="11">
        <f t="shared" si="0"/>
        <v>7.9878466666663428E-2</v>
      </c>
      <c r="W17" s="11">
        <f t="shared" si="0"/>
        <v>9.2047299999999055E-2</v>
      </c>
      <c r="X17" s="11">
        <f t="shared" si="0"/>
        <v>0.26692309999999786</v>
      </c>
      <c r="Y17" s="11">
        <f t="shared" si="0"/>
        <v>0.13582003333333326</v>
      </c>
      <c r="Z17" s="11">
        <f t="shared" si="0"/>
        <v>2.1127900000001532E-2</v>
      </c>
      <c r="AA17" s="11">
        <f t="shared" si="0"/>
        <v>0.23706948333333422</v>
      </c>
      <c r="AB17" s="11">
        <f t="shared" si="0"/>
        <v>6.0167800000000327E-2</v>
      </c>
      <c r="AC17" s="11">
        <f t="shared" si="0"/>
        <v>1.6400166666663551E-2</v>
      </c>
      <c r="AD17" s="11">
        <f t="shared" si="0"/>
        <v>3.5527966666667243E-2</v>
      </c>
      <c r="AE17" s="11">
        <f t="shared" si="0"/>
        <v>0.10291130000000237</v>
      </c>
      <c r="AF17" s="11">
        <f t="shared" si="0"/>
        <v>0.11475883333333314</v>
      </c>
      <c r="AG17" s="11">
        <f t="shared" si="0"/>
        <v>7.0495399999999542E-2</v>
      </c>
    </row>
    <row r="18" spans="1:33" x14ac:dyDescent="0.3">
      <c r="A18" s="30"/>
      <c r="B18" s="11">
        <v>8.0016660000000002</v>
      </c>
      <c r="C18" s="11">
        <v>9.9658329999999999</v>
      </c>
      <c r="D18" s="11">
        <v>7.1554479999999998</v>
      </c>
      <c r="E18" s="11">
        <v>9.5272480000000002</v>
      </c>
      <c r="F18" s="11">
        <v>11.370212</v>
      </c>
      <c r="G18" s="11">
        <v>8.7246129999999997</v>
      </c>
      <c r="H18" s="11">
        <v>5.9011370000000003</v>
      </c>
      <c r="I18" s="11">
        <v>11.186382999999999</v>
      </c>
      <c r="J18" s="11">
        <v>7.8062170000000002</v>
      </c>
      <c r="K18" s="11">
        <v>6.8094989999999997</v>
      </c>
      <c r="L18" s="11">
        <v>10.016658</v>
      </c>
      <c r="M18" s="11">
        <v>3.4783110000000002</v>
      </c>
      <c r="N18" s="11">
        <v>11.703779000000001</v>
      </c>
      <c r="O18" s="11">
        <v>9.5541660000000004</v>
      </c>
      <c r="P18" s="11">
        <v>5.5883919999999998</v>
      </c>
      <c r="Q18" s="30"/>
      <c r="S18" s="11">
        <f t="shared" si="1"/>
        <v>3.6722066666666109E-2</v>
      </c>
      <c r="T18" s="11">
        <f t="shared" si="0"/>
        <v>3.2034966666666165E-2</v>
      </c>
      <c r="U18" s="11">
        <f t="shared" si="0"/>
        <v>0.12814556666666732</v>
      </c>
      <c r="V18" s="11">
        <f t="shared" si="0"/>
        <v>8.1593466666664227E-2</v>
      </c>
      <c r="W18" s="11">
        <f t="shared" si="0"/>
        <v>7.4646299999999499E-2</v>
      </c>
      <c r="X18" s="11">
        <f t="shared" si="0"/>
        <v>3.2354099999997388E-2</v>
      </c>
      <c r="Y18" s="11">
        <f t="shared" si="0"/>
        <v>0.26205096666666616</v>
      </c>
      <c r="Z18" s="11">
        <f t="shared" si="0"/>
        <v>5.0785099999998806E-2</v>
      </c>
      <c r="AA18" s="11">
        <f t="shared" si="0"/>
        <v>0.42541948333333401</v>
      </c>
      <c r="AB18" s="11">
        <f t="shared" si="0"/>
        <v>4.5961800000000608E-2</v>
      </c>
      <c r="AC18" s="11">
        <f t="shared" si="0"/>
        <v>1.6421666666630585E-3</v>
      </c>
      <c r="AD18" s="11">
        <f t="shared" si="0"/>
        <v>3.608696666666722E-2</v>
      </c>
      <c r="AE18" s="11">
        <f t="shared" si="0"/>
        <v>0.25560630000000373</v>
      </c>
      <c r="AF18" s="11">
        <f t="shared" si="0"/>
        <v>5.32978333333336E-2</v>
      </c>
      <c r="AG18" s="11">
        <f t="shared" si="0"/>
        <v>3.3515399999999751E-2</v>
      </c>
    </row>
    <row r="19" spans="1:33" x14ac:dyDescent="0.3">
      <c r="A19" s="30"/>
      <c r="B19" s="11">
        <v>7.9991089999999998</v>
      </c>
      <c r="C19" s="11">
        <v>10.027282</v>
      </c>
      <c r="D19" s="11">
        <v>7.220129</v>
      </c>
      <c r="E19" s="11">
        <v>9.5913120000000003</v>
      </c>
      <c r="F19" s="11">
        <v>11.400285999999999</v>
      </c>
      <c r="G19" s="11">
        <v>8.6773559999999996</v>
      </c>
      <c r="H19" s="11">
        <v>6.4824869999999999</v>
      </c>
      <c r="I19" s="11">
        <v>11.266515</v>
      </c>
      <c r="J19" s="11">
        <v>8.5943400000000008</v>
      </c>
      <c r="K19" s="11">
        <v>6.7991469999999996</v>
      </c>
      <c r="L19" s="11">
        <v>10.033388</v>
      </c>
      <c r="M19" s="11">
        <v>3.4863900000000001</v>
      </c>
      <c r="N19" s="11">
        <v>11.444195000000001</v>
      </c>
      <c r="O19" s="11">
        <v>9.5121070000000003</v>
      </c>
      <c r="P19" s="11">
        <v>5.5649369999999996</v>
      </c>
      <c r="Q19" s="30"/>
      <c r="S19" s="11">
        <f t="shared" si="1"/>
        <v>3.4165066666665744E-2</v>
      </c>
      <c r="T19" s="11">
        <f t="shared" si="0"/>
        <v>2.9414033333333478E-2</v>
      </c>
      <c r="U19" s="11">
        <f t="shared" si="0"/>
        <v>6.346456666666711E-2</v>
      </c>
      <c r="V19" s="11">
        <f t="shared" si="0"/>
        <v>0.14565746666666435</v>
      </c>
      <c r="W19" s="11">
        <f t="shared" si="0"/>
        <v>0.10472029999999855</v>
      </c>
      <c r="X19" s="11">
        <f t="shared" si="0"/>
        <v>1.4902900000002717E-2</v>
      </c>
      <c r="Y19" s="11">
        <f t="shared" si="0"/>
        <v>0.31929903333333343</v>
      </c>
      <c r="Z19" s="11">
        <f t="shared" si="0"/>
        <v>2.9346900000001952E-2</v>
      </c>
      <c r="AA19" s="11">
        <f t="shared" si="0"/>
        <v>0.36270351666666656</v>
      </c>
      <c r="AB19" s="11">
        <f t="shared" si="0"/>
        <v>5.6313800000000747E-2</v>
      </c>
      <c r="AC19" s="11">
        <f t="shared" si="0"/>
        <v>1.8372166666663858E-2</v>
      </c>
      <c r="AD19" s="11">
        <f t="shared" si="0"/>
        <v>4.4165966666667167E-2</v>
      </c>
      <c r="AE19" s="11">
        <f t="shared" si="0"/>
        <v>3.9776999999965312E-3</v>
      </c>
      <c r="AF19" s="11">
        <f t="shared" si="0"/>
        <v>1.1238833333333531E-2</v>
      </c>
      <c r="AG19" s="11">
        <f t="shared" si="0"/>
        <v>5.6970399999999977E-2</v>
      </c>
    </row>
    <row r="20" spans="1:33" x14ac:dyDescent="0.3">
      <c r="A20" s="30"/>
      <c r="B20" s="11">
        <v>8.0832060000000006</v>
      </c>
      <c r="C20" s="11">
        <v>10.125159999999999</v>
      </c>
      <c r="D20" s="11">
        <v>7.4874910000000003</v>
      </c>
      <c r="E20" s="11">
        <v>9.5464719999999996</v>
      </c>
      <c r="F20" s="11">
        <v>11.298047</v>
      </c>
      <c r="G20" s="11">
        <v>8.5875660000000007</v>
      </c>
      <c r="H20" s="11">
        <v>6.3008940000000004</v>
      </c>
      <c r="I20" s="11">
        <v>11.234718000000001</v>
      </c>
      <c r="J20" s="11">
        <v>7.9608290000000004</v>
      </c>
      <c r="K20" s="11">
        <v>6.8942119999999996</v>
      </c>
      <c r="L20" s="11">
        <v>10.040666999999999</v>
      </c>
      <c r="M20" s="11">
        <v>3.4533469999999999</v>
      </c>
      <c r="N20" s="11">
        <v>11.376390000000001</v>
      </c>
      <c r="O20" s="11">
        <v>9.4850700000000003</v>
      </c>
      <c r="P20" s="11">
        <v>5.6413469999999997</v>
      </c>
      <c r="Q20" s="30"/>
      <c r="S20" s="11">
        <f t="shared" si="1"/>
        <v>0.1182620666666665</v>
      </c>
      <c r="T20" s="11">
        <f t="shared" si="0"/>
        <v>0.12729203333333317</v>
      </c>
      <c r="U20" s="11">
        <f t="shared" si="0"/>
        <v>0.20389743333333321</v>
      </c>
      <c r="V20" s="11">
        <f t="shared" si="0"/>
        <v>0.10081746666666369</v>
      </c>
      <c r="W20" s="11">
        <f t="shared" si="0"/>
        <v>2.4812999999994645E-3</v>
      </c>
      <c r="X20" s="11">
        <f t="shared" si="0"/>
        <v>0.10469290000000164</v>
      </c>
      <c r="Y20" s="11">
        <f t="shared" si="0"/>
        <v>0.13770603333333398</v>
      </c>
      <c r="Z20" s="11">
        <f t="shared" si="0"/>
        <v>2.450099999997235E-3</v>
      </c>
      <c r="AA20" s="11">
        <f t="shared" si="0"/>
        <v>0.27080748333333382</v>
      </c>
      <c r="AB20" s="11">
        <f t="shared" si="0"/>
        <v>3.8751199999999209E-2</v>
      </c>
      <c r="AC20" s="11">
        <f t="shared" si="0"/>
        <v>2.5651166666662562E-2</v>
      </c>
      <c r="AD20" s="11">
        <f t="shared" si="0"/>
        <v>1.1122966666667011E-2</v>
      </c>
      <c r="AE20" s="11">
        <f t="shared" si="0"/>
        <v>7.1782699999996424E-2</v>
      </c>
      <c r="AF20" s="11">
        <f t="shared" si="0"/>
        <v>1.5798166666666447E-2</v>
      </c>
      <c r="AG20" s="11">
        <f t="shared" si="0"/>
        <v>1.9439600000000112E-2</v>
      </c>
    </row>
    <row r="21" spans="1:33" x14ac:dyDescent="0.3">
      <c r="A21" s="30"/>
      <c r="B21" s="11">
        <v>7.9462440000000001</v>
      </c>
      <c r="C21" s="11">
        <v>10.0274</v>
      </c>
      <c r="D21" s="11">
        <v>7.3396800000000004</v>
      </c>
      <c r="E21" s="11">
        <v>9.4837679999999995</v>
      </c>
      <c r="F21" s="11">
        <v>11.387669000000001</v>
      </c>
      <c r="G21" s="11">
        <v>8.7814619999999994</v>
      </c>
      <c r="H21" s="11">
        <v>6.440626</v>
      </c>
      <c r="I21" s="11">
        <v>11.275532999999999</v>
      </c>
      <c r="J21" s="11">
        <v>8.6465730000000001</v>
      </c>
      <c r="K21" s="11">
        <v>6.8890640000000003</v>
      </c>
      <c r="L21" s="11">
        <v>10.047558</v>
      </c>
      <c r="M21" s="11">
        <v>3.4573809999999998</v>
      </c>
      <c r="N21" s="11">
        <v>11.604732</v>
      </c>
      <c r="O21" s="11">
        <v>9.5776800000000009</v>
      </c>
      <c r="P21" s="11">
        <v>5.5362140000000002</v>
      </c>
      <c r="Q21" s="30"/>
      <c r="S21" s="11">
        <f t="shared" si="1"/>
        <v>1.8699933333333973E-2</v>
      </c>
      <c r="T21" s="11">
        <f t="shared" si="0"/>
        <v>2.9532033333333985E-2</v>
      </c>
      <c r="U21" s="11">
        <f t="shared" si="0"/>
        <v>5.6086433333333297E-2</v>
      </c>
      <c r="V21" s="11">
        <f t="shared" si="0"/>
        <v>3.8113466666663598E-2</v>
      </c>
      <c r="W21" s="11">
        <f t="shared" si="0"/>
        <v>9.2103299999999777E-2</v>
      </c>
      <c r="X21" s="11">
        <f t="shared" si="0"/>
        <v>8.9203099999997093E-2</v>
      </c>
      <c r="Y21" s="11">
        <f t="shared" si="0"/>
        <v>0.2774380333333335</v>
      </c>
      <c r="Z21" s="11">
        <f t="shared" si="0"/>
        <v>3.8364900000001256E-2</v>
      </c>
      <c r="AA21" s="11">
        <f t="shared" si="0"/>
        <v>0.41493651666666587</v>
      </c>
      <c r="AB21" s="11">
        <f t="shared" si="0"/>
        <v>3.3603199999999944E-2</v>
      </c>
      <c r="AC21" s="11">
        <f t="shared" si="0"/>
        <v>3.2542166666663874E-2</v>
      </c>
      <c r="AD21" s="11">
        <f t="shared" si="0"/>
        <v>1.5156966666666882E-2</v>
      </c>
      <c r="AE21" s="11">
        <f t="shared" si="0"/>
        <v>0.15655930000000318</v>
      </c>
      <c r="AF21" s="11">
        <f t="shared" si="0"/>
        <v>7.6811833333334079E-2</v>
      </c>
      <c r="AG21" s="11">
        <f t="shared" si="0"/>
        <v>8.5693399999999365E-2</v>
      </c>
    </row>
    <row r="22" spans="1:33" x14ac:dyDescent="0.3">
      <c r="A22" s="30"/>
      <c r="B22" s="11">
        <v>7.8072309999999998</v>
      </c>
      <c r="C22" s="11">
        <v>9.9836849999999995</v>
      </c>
      <c r="D22" s="11">
        <v>7.1548299999999996</v>
      </c>
      <c r="E22" s="11">
        <v>9.5022540000000006</v>
      </c>
      <c r="F22" s="11">
        <v>11.376131000000001</v>
      </c>
      <c r="G22" s="11">
        <v>8.7657880000000006</v>
      </c>
      <c r="H22" s="11">
        <v>5.8092129999999997</v>
      </c>
      <c r="I22" s="11">
        <v>11.138935999999999</v>
      </c>
      <c r="J22" s="11">
        <v>7.7611730000000003</v>
      </c>
      <c r="K22" s="11">
        <v>6.7933380000000003</v>
      </c>
      <c r="L22" s="11">
        <v>10.026258</v>
      </c>
      <c r="M22" s="11">
        <v>3.481287</v>
      </c>
      <c r="N22" s="11">
        <v>11.583869</v>
      </c>
      <c r="O22" s="11">
        <v>9.5473669999999995</v>
      </c>
      <c r="P22" s="11">
        <v>5.6488420000000001</v>
      </c>
      <c r="Q22" s="30"/>
      <c r="S22" s="11">
        <f t="shared" si="1"/>
        <v>0.15771293333333425</v>
      </c>
      <c r="T22" s="11">
        <f t="shared" si="0"/>
        <v>1.418296666666663E-2</v>
      </c>
      <c r="U22" s="11">
        <f t="shared" si="0"/>
        <v>0.12876356666666755</v>
      </c>
      <c r="V22" s="11">
        <f t="shared" si="0"/>
        <v>5.6599466666664711E-2</v>
      </c>
      <c r="W22" s="11">
        <f t="shared" si="0"/>
        <v>8.0565299999999951E-2</v>
      </c>
      <c r="X22" s="11">
        <f t="shared" si="0"/>
        <v>7.3529099999998238E-2</v>
      </c>
      <c r="Y22" s="11">
        <f t="shared" si="0"/>
        <v>0.35397496666666672</v>
      </c>
      <c r="Z22" s="11">
        <f t="shared" si="0"/>
        <v>9.8232099999998823E-2</v>
      </c>
      <c r="AA22" s="11">
        <f t="shared" si="0"/>
        <v>0.47046348333333388</v>
      </c>
      <c r="AB22" s="11">
        <f t="shared" si="0"/>
        <v>6.2122800000000034E-2</v>
      </c>
      <c r="AC22" s="11">
        <f t="shared" si="0"/>
        <v>1.1242166666663778E-2</v>
      </c>
      <c r="AD22" s="11">
        <f t="shared" si="0"/>
        <v>3.9062966666667087E-2</v>
      </c>
      <c r="AE22" s="11">
        <f t="shared" si="0"/>
        <v>0.13569630000000288</v>
      </c>
      <c r="AF22" s="11">
        <f t="shared" si="0"/>
        <v>4.6498833333332712E-2</v>
      </c>
      <c r="AG22" s="11">
        <f t="shared" si="0"/>
        <v>2.6934600000000586E-2</v>
      </c>
    </row>
    <row r="23" spans="1:33" x14ac:dyDescent="0.3">
      <c r="A23" s="30"/>
      <c r="B23" s="11">
        <v>7.9262280000000001</v>
      </c>
      <c r="C23" s="11">
        <v>9.9837179999999996</v>
      </c>
      <c r="D23" s="11">
        <v>7.1922649999999999</v>
      </c>
      <c r="E23" s="11">
        <v>9.2968320000000002</v>
      </c>
      <c r="F23" s="11">
        <v>11.248734000000001</v>
      </c>
      <c r="G23" s="11">
        <v>8.6738959999999992</v>
      </c>
      <c r="H23" s="11">
        <v>6.4470539999999996</v>
      </c>
      <c r="I23" s="11">
        <v>11.249836999999999</v>
      </c>
      <c r="J23" s="11">
        <v>8.5264450000000007</v>
      </c>
      <c r="K23" s="11">
        <v>6.7863930000000003</v>
      </c>
      <c r="L23" s="11">
        <v>10.032094000000001</v>
      </c>
      <c r="M23" s="11">
        <v>3.4591479999999999</v>
      </c>
      <c r="N23" s="11">
        <v>11.289782000000001</v>
      </c>
      <c r="O23" s="11">
        <v>9.4109309999999997</v>
      </c>
      <c r="P23" s="11">
        <v>5.7353360000000002</v>
      </c>
      <c r="Q23" s="30"/>
      <c r="S23" s="11">
        <f t="shared" si="1"/>
        <v>3.8715933333334007E-2</v>
      </c>
      <c r="T23" s="11">
        <f t="shared" si="0"/>
        <v>1.4149966666666458E-2</v>
      </c>
      <c r="U23" s="11">
        <f t="shared" si="0"/>
        <v>9.1328566666667221E-2</v>
      </c>
      <c r="V23" s="11">
        <f t="shared" si="0"/>
        <v>0.14882253333333573</v>
      </c>
      <c r="W23" s="11">
        <f t="shared" si="0"/>
        <v>4.6831700000000254E-2</v>
      </c>
      <c r="X23" s="11">
        <f t="shared" si="0"/>
        <v>1.8362900000003179E-2</v>
      </c>
      <c r="Y23" s="11">
        <f t="shared" si="0"/>
        <v>0.28386603333333316</v>
      </c>
      <c r="Z23" s="11">
        <f t="shared" si="0"/>
        <v>1.2668900000001315E-2</v>
      </c>
      <c r="AA23" s="11">
        <f t="shared" si="0"/>
        <v>0.29480851666666652</v>
      </c>
      <c r="AB23" s="11">
        <f t="shared" si="0"/>
        <v>6.9067800000000013E-2</v>
      </c>
      <c r="AC23" s="11">
        <f t="shared" si="0"/>
        <v>1.7078166666664174E-2</v>
      </c>
      <c r="AD23" s="11">
        <f t="shared" si="0"/>
        <v>1.6923966666666956E-2</v>
      </c>
      <c r="AE23" s="11">
        <f t="shared" si="0"/>
        <v>0.15839069999999644</v>
      </c>
      <c r="AF23" s="11">
        <f t="shared" si="0"/>
        <v>8.9937166666667068E-2</v>
      </c>
      <c r="AG23" s="11">
        <f t="shared" si="0"/>
        <v>0.11342860000000066</v>
      </c>
    </row>
    <row r="24" spans="1:33" x14ac:dyDescent="0.3">
      <c r="A24" s="30"/>
      <c r="B24" s="11">
        <v>7.8430460000000002</v>
      </c>
      <c r="C24" s="11">
        <v>10.005903999999999</v>
      </c>
      <c r="D24" s="11">
        <v>7.22065</v>
      </c>
      <c r="E24" s="11">
        <v>9.6117150000000002</v>
      </c>
      <c r="F24" s="11">
        <v>11.268298</v>
      </c>
      <c r="G24" s="11">
        <v>8.6989420000000006</v>
      </c>
      <c r="H24" s="11">
        <v>6.147151</v>
      </c>
      <c r="I24" s="11">
        <v>11.212228</v>
      </c>
      <c r="J24" s="11">
        <v>8.4654520000000009</v>
      </c>
      <c r="K24" s="11">
        <v>6.784179</v>
      </c>
      <c r="L24" s="11">
        <v>10.028705</v>
      </c>
      <c r="M24" s="11">
        <v>3.511641</v>
      </c>
      <c r="N24" s="11">
        <v>11.407571000000001</v>
      </c>
      <c r="O24" s="11">
        <v>9.4621639999999996</v>
      </c>
      <c r="P24" s="11">
        <v>5.6238770000000002</v>
      </c>
      <c r="Q24" s="30"/>
      <c r="S24" s="11">
        <f t="shared" si="1"/>
        <v>0.12189793333333387</v>
      </c>
      <c r="T24" s="11">
        <f>ABS(C24-N$47)</f>
        <v>8.0360333333331369E-3</v>
      </c>
      <c r="U24" s="11">
        <f t="shared" si="0"/>
        <v>6.2943566666667117E-2</v>
      </c>
      <c r="V24" s="11">
        <f t="shared" si="0"/>
        <v>0.1660604666666643</v>
      </c>
      <c r="W24" s="11">
        <f t="shared" si="0"/>
        <v>2.7267700000001227E-2</v>
      </c>
      <c r="X24" s="11">
        <f t="shared" si="0"/>
        <v>6.6830999999982765E-3</v>
      </c>
      <c r="Y24" s="11">
        <f t="shared" si="0"/>
        <v>1.603696666666643E-2</v>
      </c>
      <c r="Z24" s="11">
        <f t="shared" si="0"/>
        <v>2.4940099999998466E-2</v>
      </c>
      <c r="AA24" s="11">
        <f t="shared" si="0"/>
        <v>0.23381551666666667</v>
      </c>
      <c r="AB24" s="11">
        <f t="shared" si="0"/>
        <v>7.1281800000000395E-2</v>
      </c>
      <c r="AC24" s="11">
        <f t="shared" si="0"/>
        <v>1.3689166666663866E-2</v>
      </c>
      <c r="AD24" s="11">
        <f t="shared" si="0"/>
        <v>6.9416966666667079E-2</v>
      </c>
      <c r="AE24" s="11">
        <f t="shared" si="0"/>
        <v>4.0601699999996299E-2</v>
      </c>
      <c r="AF24" s="11">
        <f t="shared" si="0"/>
        <v>3.8704166666667206E-2</v>
      </c>
      <c r="AG24" s="11">
        <f t="shared" si="0"/>
        <v>1.9696000000006819E-3</v>
      </c>
    </row>
    <row r="25" spans="1:33" x14ac:dyDescent="0.3">
      <c r="A25" s="30"/>
      <c r="B25" s="11">
        <v>7.6816399999999998</v>
      </c>
      <c r="C25" s="11">
        <v>9.9985920000000004</v>
      </c>
      <c r="D25" s="11">
        <v>7.2470230000000004</v>
      </c>
      <c r="E25" s="11">
        <v>9.3583839999999991</v>
      </c>
      <c r="F25" s="11">
        <v>11.136203999999999</v>
      </c>
      <c r="G25" s="11">
        <v>8.2857780000000005</v>
      </c>
      <c r="H25" s="11">
        <v>6.028232</v>
      </c>
      <c r="I25" s="11">
        <v>11.192116</v>
      </c>
      <c r="J25" s="11">
        <v>7.878266</v>
      </c>
      <c r="K25" s="11">
        <v>6.9071259999999999</v>
      </c>
      <c r="L25" s="11">
        <v>10.052987999999999</v>
      </c>
      <c r="M25" s="11">
        <v>3.4413309999999999</v>
      </c>
      <c r="N25" s="11">
        <v>11.273476</v>
      </c>
      <c r="O25" s="11">
        <v>9.4587679999999992</v>
      </c>
      <c r="P25" s="11">
        <v>5.7901170000000004</v>
      </c>
      <c r="Q25" s="30"/>
      <c r="S25" s="11">
        <f t="shared" si="1"/>
        <v>0.28330393333333426</v>
      </c>
      <c r="T25" s="11">
        <f t="shared" si="0"/>
        <v>7.240333333342619E-4</v>
      </c>
      <c r="U25" s="11">
        <f t="shared" si="0"/>
        <v>3.6570566666666693E-2</v>
      </c>
      <c r="V25" s="11">
        <f t="shared" si="0"/>
        <v>8.7270533333336786E-2</v>
      </c>
      <c r="W25" s="11">
        <f t="shared" si="0"/>
        <v>0.1593617000000016</v>
      </c>
      <c r="X25" s="11">
        <f t="shared" si="0"/>
        <v>0.40648090000000181</v>
      </c>
      <c r="Y25" s="11">
        <f t="shared" si="0"/>
        <v>0.13495596666666643</v>
      </c>
      <c r="Z25" s="11">
        <f t="shared" si="0"/>
        <v>4.5052099999997708E-2</v>
      </c>
      <c r="AA25" s="11">
        <f t="shared" si="0"/>
        <v>0.35337048333333421</v>
      </c>
      <c r="AB25" s="11">
        <f t="shared" si="0"/>
        <v>5.1665199999999523E-2</v>
      </c>
      <c r="AC25" s="11">
        <f t="shared" si="0"/>
        <v>3.7972166666662588E-2</v>
      </c>
      <c r="AD25" s="11">
        <f t="shared" si="0"/>
        <v>8.9303333333301538E-4</v>
      </c>
      <c r="AE25" s="11">
        <f t="shared" si="0"/>
        <v>0.1746966999999966</v>
      </c>
      <c r="AF25" s="11">
        <f t="shared" si="0"/>
        <v>4.2100166666667604E-2</v>
      </c>
      <c r="AG25" s="11">
        <f t="shared" si="0"/>
        <v>0.16820960000000085</v>
      </c>
    </row>
    <row r="26" spans="1:33" x14ac:dyDescent="0.3">
      <c r="A26" s="30"/>
      <c r="B26" s="11">
        <v>7.8911009999999999</v>
      </c>
      <c r="C26" s="11">
        <v>9.9933739999999993</v>
      </c>
      <c r="D26" s="11">
        <v>7.2652260000000002</v>
      </c>
      <c r="E26" s="11">
        <v>9.3703029999999998</v>
      </c>
      <c r="F26" s="11">
        <v>11.301932000000001</v>
      </c>
      <c r="G26" s="11">
        <v>8.4761220000000002</v>
      </c>
      <c r="H26" s="11">
        <v>6.2208050000000004</v>
      </c>
      <c r="I26" s="11">
        <v>11.254346999999999</v>
      </c>
      <c r="J26" s="11">
        <v>7.9606570000000003</v>
      </c>
      <c r="K26" s="11">
        <v>6.8728230000000003</v>
      </c>
      <c r="L26" s="11">
        <v>10.006876</v>
      </c>
      <c r="M26" s="11">
        <v>3.3647390000000001</v>
      </c>
      <c r="N26" s="11">
        <v>11.373639000000001</v>
      </c>
      <c r="O26" s="11">
        <v>9.481579</v>
      </c>
      <c r="P26" s="11">
        <v>5.6237630000000003</v>
      </c>
      <c r="Q26" s="30"/>
      <c r="S26" s="11">
        <f t="shared" si="1"/>
        <v>7.3842933333334138E-2</v>
      </c>
      <c r="T26" s="11">
        <f t="shared" si="0"/>
        <v>4.4939666666667932E-3</v>
      </c>
      <c r="U26" s="11">
        <f t="shared" si="0"/>
        <v>1.8367566666666946E-2</v>
      </c>
      <c r="V26" s="11">
        <f t="shared" si="0"/>
        <v>7.5351533333336107E-2</v>
      </c>
      <c r="W26" s="11">
        <f t="shared" si="0"/>
        <v>6.3662999999998249E-3</v>
      </c>
      <c r="X26" s="11">
        <f t="shared" si="0"/>
        <v>0.21613690000000219</v>
      </c>
      <c r="Y26" s="11">
        <f t="shared" si="0"/>
        <v>5.76170333333339E-2</v>
      </c>
      <c r="Z26" s="11">
        <f t="shared" si="0"/>
        <v>1.7178900000001107E-2</v>
      </c>
      <c r="AA26" s="11">
        <f t="shared" si="0"/>
        <v>0.27097948333333388</v>
      </c>
      <c r="AB26" s="11">
        <f t="shared" si="0"/>
        <v>1.7362199999999994E-2</v>
      </c>
      <c r="AC26" s="11">
        <f t="shared" si="0"/>
        <v>8.1398333333364548E-3</v>
      </c>
      <c r="AD26" s="11">
        <f t="shared" si="0"/>
        <v>7.7485033333332787E-2</v>
      </c>
      <c r="AE26" s="11">
        <f t="shared" si="0"/>
        <v>7.4533699999996372E-2</v>
      </c>
      <c r="AF26" s="11">
        <f t="shared" si="0"/>
        <v>1.9289166666666802E-2</v>
      </c>
      <c r="AG26" s="11">
        <f t="shared" si="0"/>
        <v>1.8556000000007344E-3</v>
      </c>
    </row>
    <row r="27" spans="1:33" x14ac:dyDescent="0.3">
      <c r="A27" s="30"/>
      <c r="B27" s="11">
        <v>7.895791</v>
      </c>
      <c r="C27" s="11">
        <v>10.023307000000001</v>
      </c>
      <c r="D27" s="11">
        <v>7.2409460000000001</v>
      </c>
      <c r="E27" s="11">
        <v>9.4315440000000006</v>
      </c>
      <c r="F27" s="11">
        <v>11.414355</v>
      </c>
      <c r="G27" s="11">
        <v>8.9923690000000001</v>
      </c>
      <c r="H27" s="11">
        <v>6.0233699999999999</v>
      </c>
      <c r="I27" s="11">
        <v>11.294451</v>
      </c>
      <c r="J27" s="11">
        <v>8.5678490000000007</v>
      </c>
      <c r="K27" s="11">
        <v>6.7273529999999999</v>
      </c>
      <c r="L27" s="11">
        <v>10.019218</v>
      </c>
      <c r="M27" s="11">
        <v>3.5005799999999998</v>
      </c>
      <c r="N27" s="11">
        <v>11.460442</v>
      </c>
      <c r="O27" s="11">
        <v>9.5379539999999992</v>
      </c>
      <c r="P27" s="11">
        <v>5.5941229999999997</v>
      </c>
      <c r="Q27" s="30"/>
      <c r="S27" s="11">
        <f t="shared" si="1"/>
        <v>6.9152933333334055E-2</v>
      </c>
      <c r="T27" s="11">
        <f t="shared" si="1"/>
        <v>2.5439033333334748E-2</v>
      </c>
      <c r="U27" s="11">
        <f t="shared" si="1"/>
        <v>4.2647566666667025E-2</v>
      </c>
      <c r="V27" s="11">
        <f t="shared" si="1"/>
        <v>1.411053333333534E-2</v>
      </c>
      <c r="W27" s="11">
        <f t="shared" si="1"/>
        <v>0.11878929999999954</v>
      </c>
      <c r="X27" s="11">
        <f t="shared" si="1"/>
        <v>0.30011009999999771</v>
      </c>
      <c r="Y27" s="11">
        <f t="shared" si="1"/>
        <v>0.13981796666666657</v>
      </c>
      <c r="Z27" s="11">
        <f t="shared" si="1"/>
        <v>5.7282900000002357E-2</v>
      </c>
      <c r="AA27" s="11">
        <f t="shared" si="1"/>
        <v>0.33621251666666652</v>
      </c>
      <c r="AB27" s="11">
        <f t="shared" si="1"/>
        <v>0.12810780000000044</v>
      </c>
      <c r="AC27" s="11">
        <f t="shared" si="1"/>
        <v>4.2021666666638424E-3</v>
      </c>
      <c r="AD27" s="11">
        <f t="shared" si="1"/>
        <v>5.835596666666687E-2</v>
      </c>
      <c r="AE27" s="11">
        <f t="shared" si="1"/>
        <v>1.2269300000003369E-2</v>
      </c>
      <c r="AF27" s="11">
        <f t="shared" si="1"/>
        <v>3.7085833333332374E-2</v>
      </c>
      <c r="AG27" s="11">
        <f t="shared" si="1"/>
        <v>2.778439999999982E-2</v>
      </c>
    </row>
    <row r="28" spans="1:33" x14ac:dyDescent="0.3">
      <c r="A28" s="30"/>
      <c r="B28" s="11">
        <v>8.0194530000000004</v>
      </c>
      <c r="C28" s="11">
        <v>10.108393</v>
      </c>
      <c r="D28" s="11">
        <v>7.4998399999999998</v>
      </c>
      <c r="E28" s="11">
        <v>9.4821639999999991</v>
      </c>
      <c r="F28" s="11">
        <v>11.249471</v>
      </c>
      <c r="G28" s="11">
        <v>8.6293539999999993</v>
      </c>
      <c r="H28" s="11">
        <v>6.1139900000000003</v>
      </c>
      <c r="I28" s="11">
        <v>11.19144</v>
      </c>
      <c r="J28" s="11">
        <v>8.4281290000000002</v>
      </c>
      <c r="K28" s="11">
        <v>6.7942929999999997</v>
      </c>
      <c r="L28" s="11">
        <v>10.004061999999999</v>
      </c>
      <c r="M28" s="11">
        <v>3.46862</v>
      </c>
      <c r="N28" s="11">
        <v>11.466856999999999</v>
      </c>
      <c r="O28" s="11">
        <v>9.4868579999999998</v>
      </c>
      <c r="P28" s="11">
        <v>5.7048300000000003</v>
      </c>
      <c r="Q28" s="30"/>
      <c r="S28" s="11">
        <f t="shared" si="1"/>
        <v>5.4509066666666328E-2</v>
      </c>
      <c r="T28" s="11">
        <f t="shared" si="1"/>
        <v>0.11052503333333341</v>
      </c>
      <c r="U28" s="11">
        <f t="shared" si="1"/>
        <v>0.21624643333333271</v>
      </c>
      <c r="V28" s="11">
        <f t="shared" si="1"/>
        <v>3.6509466666663215E-2</v>
      </c>
      <c r="W28" s="11">
        <f t="shared" si="1"/>
        <v>4.6094700000001154E-2</v>
      </c>
      <c r="X28" s="11">
        <f t="shared" si="1"/>
        <v>6.2904900000003039E-2</v>
      </c>
      <c r="Y28" s="11">
        <f t="shared" si="1"/>
        <v>4.9197966666666204E-2</v>
      </c>
      <c r="Z28" s="11">
        <f t="shared" si="1"/>
        <v>4.5728099999998051E-2</v>
      </c>
      <c r="AA28" s="11">
        <f t="shared" si="1"/>
        <v>0.19649251666666601</v>
      </c>
      <c r="AB28" s="11">
        <f t="shared" si="1"/>
        <v>6.1167800000000661E-2</v>
      </c>
      <c r="AC28" s="11">
        <f t="shared" si="1"/>
        <v>1.0953833333337215E-2</v>
      </c>
      <c r="AD28" s="11">
        <f t="shared" si="1"/>
        <v>2.6395966666667103E-2</v>
      </c>
      <c r="AE28" s="11">
        <f t="shared" si="1"/>
        <v>1.8684300000002096E-2</v>
      </c>
      <c r="AF28" s="11">
        <f t="shared" si="1"/>
        <v>1.401016666666699E-2</v>
      </c>
      <c r="AG28" s="11">
        <f t="shared" si="1"/>
        <v>8.2922600000000735E-2</v>
      </c>
    </row>
    <row r="29" spans="1:33" x14ac:dyDescent="0.3">
      <c r="A29" s="30"/>
      <c r="B29" s="11">
        <v>7.8870180000000003</v>
      </c>
      <c r="C29" s="11">
        <v>10.023218999999999</v>
      </c>
      <c r="D29" s="11">
        <v>7.423673</v>
      </c>
      <c r="E29" s="11">
        <v>9.4707860000000004</v>
      </c>
      <c r="F29" s="11">
        <v>11.353173</v>
      </c>
      <c r="G29" s="11">
        <v>8.8695039999999992</v>
      </c>
      <c r="H29" s="11">
        <v>5.853027</v>
      </c>
      <c r="I29" s="11">
        <v>11.303447999999999</v>
      </c>
      <c r="J29" s="11">
        <v>8.1164170000000002</v>
      </c>
      <c r="K29" s="11">
        <v>6.8562979999999998</v>
      </c>
      <c r="L29" s="11">
        <v>10.001915</v>
      </c>
      <c r="M29" s="11">
        <v>3.4541780000000002</v>
      </c>
      <c r="N29" s="11">
        <v>11.413520999999999</v>
      </c>
      <c r="O29" s="11">
        <v>9.4335450000000005</v>
      </c>
      <c r="P29" s="11">
        <v>5.692488</v>
      </c>
      <c r="Q29" s="30"/>
      <c r="S29" s="11">
        <f t="shared" si="1"/>
        <v>7.7925933333333752E-2</v>
      </c>
      <c r="T29" s="11">
        <f t="shared" si="1"/>
        <v>2.5351033333333106E-2</v>
      </c>
      <c r="U29" s="11">
        <f t="shared" si="1"/>
        <v>0.14007943333333284</v>
      </c>
      <c r="V29" s="11">
        <f t="shared" si="1"/>
        <v>2.5131466666664437E-2</v>
      </c>
      <c r="W29" s="11">
        <f t="shared" si="1"/>
        <v>5.7607299999999029E-2</v>
      </c>
      <c r="X29" s="11">
        <f t="shared" si="1"/>
        <v>0.17724509999999682</v>
      </c>
      <c r="Y29" s="11">
        <f t="shared" si="1"/>
        <v>0.31016096666666648</v>
      </c>
      <c r="Z29" s="11">
        <f t="shared" si="1"/>
        <v>6.627990000000139E-2</v>
      </c>
      <c r="AA29" s="11">
        <f t="shared" si="1"/>
        <v>0.11521948333333398</v>
      </c>
      <c r="AB29" s="11">
        <f t="shared" si="1"/>
        <v>8.3719999999942729E-4</v>
      </c>
      <c r="AC29" s="11">
        <f t="shared" si="1"/>
        <v>1.3100833333336226E-2</v>
      </c>
      <c r="AD29" s="11">
        <f t="shared" si="1"/>
        <v>1.1953966666667259E-2</v>
      </c>
      <c r="AE29" s="11">
        <f t="shared" si="1"/>
        <v>3.4651699999997732E-2</v>
      </c>
      <c r="AF29" s="11">
        <f t="shared" si="1"/>
        <v>6.7323166666666268E-2</v>
      </c>
      <c r="AG29" s="11">
        <f t="shared" si="1"/>
        <v>7.0580600000000437E-2</v>
      </c>
    </row>
    <row r="30" spans="1:33" x14ac:dyDescent="0.3">
      <c r="A30" s="30"/>
      <c r="B30" s="11">
        <v>7.9774320000000003</v>
      </c>
      <c r="C30" s="11">
        <v>9.9482920000000004</v>
      </c>
      <c r="D30" s="11">
        <v>7.2474090000000002</v>
      </c>
      <c r="E30" s="11">
        <v>9.4201259999999998</v>
      </c>
      <c r="F30" s="11">
        <v>11.351447</v>
      </c>
      <c r="G30" s="11">
        <v>8.8119230000000002</v>
      </c>
      <c r="H30" s="11">
        <v>6.1051820000000001</v>
      </c>
      <c r="I30" s="11">
        <v>11.221560999999999</v>
      </c>
      <c r="J30" s="11">
        <v>8.5061540000000004</v>
      </c>
      <c r="K30" s="11">
        <v>6.8069860000000002</v>
      </c>
      <c r="L30" s="11">
        <v>9.9989810000000006</v>
      </c>
      <c r="M30" s="11">
        <v>3.4567839999999999</v>
      </c>
      <c r="N30" s="11">
        <v>11.314230999999999</v>
      </c>
      <c r="O30" s="11">
        <v>9.4138330000000003</v>
      </c>
      <c r="P30" s="11">
        <v>5.6989080000000003</v>
      </c>
      <c r="Q30" s="30"/>
      <c r="S30" s="11">
        <f t="shared" si="1"/>
        <v>1.2488066666666242E-2</v>
      </c>
      <c r="T30" s="11">
        <f t="shared" si="1"/>
        <v>4.9575966666665749E-2</v>
      </c>
      <c r="U30" s="11">
        <f t="shared" si="1"/>
        <v>3.6184566666666917E-2</v>
      </c>
      <c r="V30" s="11">
        <f t="shared" si="1"/>
        <v>2.5528533333336156E-2</v>
      </c>
      <c r="W30" s="11">
        <f t="shared" si="1"/>
        <v>5.5881299999999356E-2</v>
      </c>
      <c r="X30" s="11">
        <f t="shared" si="1"/>
        <v>0.11966409999999783</v>
      </c>
      <c r="Y30" s="11">
        <f t="shared" si="1"/>
        <v>5.8005966666666353E-2</v>
      </c>
      <c r="Z30" s="11">
        <f t="shared" si="1"/>
        <v>1.5607099999998653E-2</v>
      </c>
      <c r="AA30" s="11">
        <f t="shared" si="1"/>
        <v>0.27451751666666624</v>
      </c>
      <c r="AB30" s="11">
        <f t="shared" si="1"/>
        <v>4.8474800000000151E-2</v>
      </c>
      <c r="AC30" s="11">
        <f t="shared" si="1"/>
        <v>1.6034833333335996E-2</v>
      </c>
      <c r="AD30" s="11">
        <f t="shared" si="1"/>
        <v>1.4559966666666924E-2</v>
      </c>
      <c r="AE30" s="11">
        <f t="shared" si="1"/>
        <v>0.13394169999999761</v>
      </c>
      <c r="AF30" s="11">
        <f t="shared" si="1"/>
        <v>8.7035166666666441E-2</v>
      </c>
      <c r="AG30" s="11">
        <f t="shared" si="1"/>
        <v>7.7000600000000752E-2</v>
      </c>
    </row>
    <row r="31" spans="1:33" x14ac:dyDescent="0.3">
      <c r="A31" s="30"/>
      <c r="B31" s="11">
        <v>7.8881969999999999</v>
      </c>
      <c r="C31" s="11">
        <v>9.9910460000000008</v>
      </c>
      <c r="D31" s="11">
        <v>7.3196320000000004</v>
      </c>
      <c r="E31" s="11">
        <v>9.2182619999999993</v>
      </c>
      <c r="F31" s="11">
        <v>11.165431</v>
      </c>
      <c r="G31" s="11">
        <v>8.4025119999999998</v>
      </c>
      <c r="H31" s="11">
        <v>6.066541</v>
      </c>
      <c r="I31" s="11">
        <v>11.279095999999999</v>
      </c>
      <c r="J31" s="11">
        <v>8.6131569999999993</v>
      </c>
      <c r="K31" s="11">
        <v>6.8572189999999997</v>
      </c>
      <c r="L31" s="11">
        <v>9.9864859999999993</v>
      </c>
      <c r="M31" s="11">
        <v>3.4581770000000001</v>
      </c>
      <c r="N31" s="11">
        <v>11.442689</v>
      </c>
      <c r="O31" s="11">
        <v>9.4921989999999994</v>
      </c>
      <c r="P31" s="11">
        <v>5.6979389999999999</v>
      </c>
      <c r="Q31" s="30"/>
      <c r="S31" s="11">
        <f t="shared" si="1"/>
        <v>7.6746933333334155E-2</v>
      </c>
      <c r="T31" s="11">
        <f t="shared" si="1"/>
        <v>6.8219666666653467E-3</v>
      </c>
      <c r="U31" s="11">
        <f t="shared" si="1"/>
        <v>3.6038433333333231E-2</v>
      </c>
      <c r="V31" s="11">
        <f t="shared" si="1"/>
        <v>0.22739253333333664</v>
      </c>
      <c r="W31" s="11">
        <f t="shared" si="1"/>
        <v>0.13013470000000105</v>
      </c>
      <c r="X31" s="11">
        <f t="shared" si="1"/>
        <v>0.28974690000000258</v>
      </c>
      <c r="Y31" s="11">
        <f t="shared" si="1"/>
        <v>9.6646966666666501E-2</v>
      </c>
      <c r="Z31" s="11">
        <f t="shared" si="1"/>
        <v>4.1927900000001017E-2</v>
      </c>
      <c r="AA31" s="11">
        <f t="shared" si="1"/>
        <v>0.38152051666666509</v>
      </c>
      <c r="AB31" s="11">
        <f t="shared" si="1"/>
        <v>1.7581999999993769E-3</v>
      </c>
      <c r="AC31" s="11">
        <f t="shared" si="1"/>
        <v>2.8529833333337251E-2</v>
      </c>
      <c r="AD31" s="11">
        <f t="shared" si="1"/>
        <v>1.5952966666667123E-2</v>
      </c>
      <c r="AE31" s="11">
        <f t="shared" si="1"/>
        <v>5.4836999999974267E-3</v>
      </c>
      <c r="AF31" s="11">
        <f t="shared" si="1"/>
        <v>8.6691666666673939E-3</v>
      </c>
      <c r="AG31" s="11">
        <f t="shared" si="1"/>
        <v>7.603160000000031E-2</v>
      </c>
    </row>
    <row r="32" spans="1:33" x14ac:dyDescent="0.3">
      <c r="A32" s="30"/>
      <c r="B32" s="11">
        <v>7.8886159999999999</v>
      </c>
      <c r="C32" s="11">
        <v>10.004505999999999</v>
      </c>
      <c r="D32" s="11">
        <v>7.3498080000000003</v>
      </c>
      <c r="E32" s="11">
        <v>9.5233329999999992</v>
      </c>
      <c r="F32" s="11">
        <v>11.277208999999999</v>
      </c>
      <c r="G32" s="11">
        <v>8.6767540000000007</v>
      </c>
      <c r="H32" s="11">
        <v>5.9640899999999997</v>
      </c>
      <c r="I32" s="11">
        <v>11.214005</v>
      </c>
      <c r="J32" s="11">
        <v>7.9122399999999997</v>
      </c>
      <c r="K32" s="11">
        <v>6.769171</v>
      </c>
      <c r="L32" s="11">
        <v>10.008217999999999</v>
      </c>
      <c r="M32" s="11">
        <v>3.4865219999999999</v>
      </c>
      <c r="N32" s="11">
        <v>11.340871</v>
      </c>
      <c r="O32" s="11">
        <v>9.4359070000000003</v>
      </c>
      <c r="P32" s="11">
        <v>5.6576209999999998</v>
      </c>
      <c r="Q32" s="30"/>
      <c r="S32" s="11">
        <f t="shared" si="1"/>
        <v>7.6327933333334208E-2</v>
      </c>
      <c r="T32" s="11">
        <f t="shared" si="1"/>
        <v>6.6380333333331265E-3</v>
      </c>
      <c r="U32" s="11">
        <f t="shared" si="1"/>
        <v>6.6214433333333211E-2</v>
      </c>
      <c r="V32" s="11">
        <f t="shared" si="1"/>
        <v>7.7678466666663226E-2</v>
      </c>
      <c r="W32" s="11">
        <f t="shared" si="1"/>
        <v>1.835670000000178E-2</v>
      </c>
      <c r="X32" s="11">
        <f t="shared" si="1"/>
        <v>1.5504900000001598E-2</v>
      </c>
      <c r="Y32" s="11">
        <f t="shared" si="1"/>
        <v>0.19909796666666679</v>
      </c>
      <c r="Z32" s="11">
        <f t="shared" si="1"/>
        <v>2.3163099999997883E-2</v>
      </c>
      <c r="AA32" s="11">
        <f t="shared" si="1"/>
        <v>0.31939648333333448</v>
      </c>
      <c r="AB32" s="11">
        <f t="shared" si="1"/>
        <v>8.6289800000000305E-2</v>
      </c>
      <c r="AC32" s="11">
        <f t="shared" si="1"/>
        <v>6.7978333333371666E-3</v>
      </c>
      <c r="AD32" s="11">
        <f t="shared" si="1"/>
        <v>4.4297966666666966E-2</v>
      </c>
      <c r="AE32" s="11">
        <f t="shared" si="1"/>
        <v>0.10730169999999717</v>
      </c>
      <c r="AF32" s="11">
        <f t="shared" si="1"/>
        <v>6.4961166666666514E-2</v>
      </c>
      <c r="AG32" s="11">
        <f t="shared" si="1"/>
        <v>3.5713600000000234E-2</v>
      </c>
    </row>
    <row r="33" spans="1:35" x14ac:dyDescent="0.3">
      <c r="A33" s="30"/>
      <c r="B33" s="11">
        <v>7.9423830000000004</v>
      </c>
      <c r="C33" s="11">
        <v>10.003291000000001</v>
      </c>
      <c r="D33" s="11">
        <v>7.2837389999999997</v>
      </c>
      <c r="E33" s="11">
        <v>9.3970210000000005</v>
      </c>
      <c r="F33" s="11">
        <v>11.310053</v>
      </c>
      <c r="G33" s="11">
        <v>8.8336900000000007</v>
      </c>
      <c r="H33" s="11">
        <v>5.891743</v>
      </c>
      <c r="I33" s="11">
        <v>11.269716000000001</v>
      </c>
      <c r="J33" s="11">
        <v>7.9896820000000002</v>
      </c>
      <c r="K33" s="11">
        <v>6.7688470000000001</v>
      </c>
      <c r="L33" s="11">
        <v>9.9569690000000008</v>
      </c>
      <c r="M33" s="11">
        <v>3.4652599999999998</v>
      </c>
      <c r="N33" s="11">
        <v>11.168822</v>
      </c>
      <c r="O33" s="11">
        <v>9.3970219999999998</v>
      </c>
      <c r="P33" s="11">
        <v>5.785266</v>
      </c>
      <c r="Q33" s="30"/>
      <c r="S33" s="11">
        <f t="shared" si="1"/>
        <v>2.2560933333333644E-2</v>
      </c>
      <c r="T33" s="11">
        <f t="shared" si="1"/>
        <v>5.4230333333347147E-3</v>
      </c>
      <c r="U33" s="11">
        <f t="shared" si="1"/>
        <v>1.4543333333261188E-4</v>
      </c>
      <c r="V33" s="11">
        <f t="shared" si="1"/>
        <v>4.8633533333335421E-2</v>
      </c>
      <c r="W33" s="11">
        <f t="shared" si="1"/>
        <v>1.4487299999998982E-2</v>
      </c>
      <c r="X33" s="11">
        <f t="shared" si="1"/>
        <v>0.14143109999999837</v>
      </c>
      <c r="Y33" s="11">
        <f t="shared" si="1"/>
        <v>0.27144496666666651</v>
      </c>
      <c r="Z33" s="11">
        <f t="shared" si="1"/>
        <v>3.2547900000002628E-2</v>
      </c>
      <c r="AA33" s="11">
        <f t="shared" si="1"/>
        <v>0.24195448333333403</v>
      </c>
      <c r="AB33" s="11">
        <f t="shared" si="1"/>
        <v>8.6613800000000296E-2</v>
      </c>
      <c r="AC33" s="11">
        <f t="shared" si="1"/>
        <v>5.8046833333335712E-2</v>
      </c>
      <c r="AD33" s="11">
        <f t="shared" si="1"/>
        <v>2.3035966666666852E-2</v>
      </c>
      <c r="AE33" s="11">
        <f t="shared" si="1"/>
        <v>0.27935069999999662</v>
      </c>
      <c r="AF33" s="11">
        <f t="shared" si="1"/>
        <v>0.10384616666666702</v>
      </c>
      <c r="AG33" s="11">
        <f t="shared" si="1"/>
        <v>0.16335860000000046</v>
      </c>
    </row>
    <row r="34" spans="1:35" x14ac:dyDescent="0.3">
      <c r="A34" s="30"/>
      <c r="B34" s="11">
        <v>7.9440160000000004</v>
      </c>
      <c r="C34" s="11">
        <v>9.9836379999999991</v>
      </c>
      <c r="D34" s="11">
        <v>7.284751</v>
      </c>
      <c r="E34" s="11">
        <v>9.45275</v>
      </c>
      <c r="F34" s="11">
        <v>11.371713</v>
      </c>
      <c r="G34" s="11">
        <v>9.0150699999999997</v>
      </c>
      <c r="H34" s="11">
        <v>5.8678610000000004</v>
      </c>
      <c r="I34" s="11">
        <v>11.287763999999999</v>
      </c>
      <c r="J34" s="11">
        <v>8.0230949999999996</v>
      </c>
      <c r="K34" s="11">
        <v>6.8796920000000004</v>
      </c>
      <c r="L34" s="11">
        <v>9.9990489999999994</v>
      </c>
      <c r="M34" s="11">
        <v>3.4403139999999999</v>
      </c>
      <c r="N34" s="11">
        <v>11.543032999999999</v>
      </c>
      <c r="O34" s="11">
        <v>9.5375770000000006</v>
      </c>
      <c r="P34" s="11">
        <v>5.6607060000000002</v>
      </c>
      <c r="Q34" s="30"/>
      <c r="S34" s="11">
        <f>ABS(B34-M$47)</f>
        <v>2.0927933333333648E-2</v>
      </c>
      <c r="T34" s="11">
        <f t="shared" si="1"/>
        <v>1.4229966666666982E-2</v>
      </c>
      <c r="U34" s="11">
        <f t="shared" si="1"/>
        <v>1.1574333333328468E-3</v>
      </c>
      <c r="V34" s="11">
        <f t="shared" si="1"/>
        <v>7.095466666664052E-3</v>
      </c>
      <c r="W34" s="11">
        <f t="shared" si="1"/>
        <v>7.6147299999998808E-2</v>
      </c>
      <c r="X34" s="11">
        <f t="shared" si="1"/>
        <v>0.32281109999999735</v>
      </c>
      <c r="Y34" s="11">
        <f t="shared" si="1"/>
        <v>0.29532696666666602</v>
      </c>
      <c r="Z34" s="11">
        <f t="shared" si="1"/>
        <v>5.0595900000001137E-2</v>
      </c>
      <c r="AA34" s="11">
        <f t="shared" si="1"/>
        <v>0.20854148333333455</v>
      </c>
      <c r="AB34" s="11">
        <f t="shared" si="1"/>
        <v>2.4231200000000008E-2</v>
      </c>
      <c r="AC34" s="11">
        <f t="shared" si="1"/>
        <v>1.5966833333337149E-2</v>
      </c>
      <c r="AD34" s="11">
        <f t="shared" si="1"/>
        <v>1.910033333333061E-3</v>
      </c>
      <c r="AE34" s="11">
        <f t="shared" si="1"/>
        <v>9.486030000000234E-2</v>
      </c>
      <c r="AF34" s="11">
        <f t="shared" si="1"/>
        <v>3.6708833333333857E-2</v>
      </c>
      <c r="AG34" s="11">
        <f t="shared" si="1"/>
        <v>3.8798600000000683E-2</v>
      </c>
    </row>
    <row r="35" spans="1:35" x14ac:dyDescent="0.3">
      <c r="A35" s="30"/>
      <c r="B35" s="11">
        <v>7.8987030000000003</v>
      </c>
      <c r="C35" s="11">
        <v>10.015625</v>
      </c>
      <c r="D35" s="11">
        <v>7.4732700000000003</v>
      </c>
      <c r="E35" s="11">
        <v>9.4110700000000005</v>
      </c>
      <c r="F35" s="11">
        <v>11.309785</v>
      </c>
      <c r="G35" s="11">
        <v>8.9602360000000001</v>
      </c>
      <c r="H35" s="11">
        <v>6.4016520000000003</v>
      </c>
      <c r="I35" s="11">
        <v>11.257118</v>
      </c>
      <c r="J35" s="11">
        <v>8.6234970000000004</v>
      </c>
      <c r="K35" s="11">
        <v>6.87601</v>
      </c>
      <c r="L35" s="11">
        <v>9.9958570000000009</v>
      </c>
      <c r="M35" s="11">
        <v>3.4141499999999998</v>
      </c>
      <c r="N35" s="11">
        <v>11.561399</v>
      </c>
      <c r="O35" s="11">
        <v>9.5049550000000007</v>
      </c>
      <c r="P35" s="11">
        <v>5.8090580000000003</v>
      </c>
      <c r="Q35" s="30"/>
      <c r="S35" s="11">
        <f t="shared" si="1"/>
        <v>6.6240933333333807E-2</v>
      </c>
      <c r="T35" s="11">
        <f t="shared" si="1"/>
        <v>1.7757033333333894E-2</v>
      </c>
      <c r="U35" s="11">
        <f t="shared" si="1"/>
        <v>0.18967643333333317</v>
      </c>
      <c r="V35" s="11">
        <f t="shared" si="1"/>
        <v>3.4584533333335443E-2</v>
      </c>
      <c r="W35" s="11">
        <f t="shared" si="1"/>
        <v>1.4219299999998825E-2</v>
      </c>
      <c r="X35" s="11">
        <f t="shared" si="1"/>
        <v>0.26797709999999775</v>
      </c>
      <c r="Y35" s="11">
        <f t="shared" si="1"/>
        <v>0.23846403333333388</v>
      </c>
      <c r="Z35" s="11">
        <f t="shared" si="1"/>
        <v>1.9949900000002074E-2</v>
      </c>
      <c r="AA35" s="11">
        <f t="shared" si="1"/>
        <v>0.39186051666666621</v>
      </c>
      <c r="AB35" s="11">
        <f t="shared" si="1"/>
        <v>2.0549199999999601E-2</v>
      </c>
      <c r="AC35" s="11">
        <f t="shared" si="1"/>
        <v>1.9158833333335679E-2</v>
      </c>
      <c r="AD35" s="11">
        <f t="shared" si="1"/>
        <v>2.8074033333333137E-2</v>
      </c>
      <c r="AE35" s="11">
        <f t="shared" si="1"/>
        <v>0.11322630000000267</v>
      </c>
      <c r="AF35" s="11">
        <f t="shared" si="1"/>
        <v>4.086833333333928E-3</v>
      </c>
      <c r="AG35" s="11">
        <f t="shared" si="1"/>
        <v>0.18715060000000072</v>
      </c>
    </row>
    <row r="36" spans="1:35" x14ac:dyDescent="0.3">
      <c r="A36" s="30"/>
      <c r="B36" s="11">
        <v>7.8969050000000003</v>
      </c>
      <c r="C36" s="11">
        <v>10.005884</v>
      </c>
      <c r="D36" s="11">
        <v>7.3626880000000003</v>
      </c>
      <c r="E36" s="11">
        <v>9.5184689999999996</v>
      </c>
      <c r="F36" s="11">
        <v>11.253609000000001</v>
      </c>
      <c r="G36" s="11">
        <v>8.7438319999999994</v>
      </c>
      <c r="H36" s="11">
        <v>6.2574800000000002</v>
      </c>
      <c r="I36" s="11">
        <v>11.229763999999999</v>
      </c>
      <c r="J36" s="11">
        <v>8.0306669999999993</v>
      </c>
      <c r="K36" s="11">
        <v>6.7735979999999998</v>
      </c>
      <c r="L36" s="11">
        <v>9.9976570000000002</v>
      </c>
      <c r="M36" s="11">
        <v>3.443349</v>
      </c>
      <c r="N36" s="11">
        <v>11.445111000000001</v>
      </c>
      <c r="O36" s="11">
        <v>9.4601860000000002</v>
      </c>
      <c r="P36" s="11">
        <v>5.6246359999999997</v>
      </c>
      <c r="Q36" s="30"/>
      <c r="S36" s="11">
        <f t="shared" si="1"/>
        <v>6.8038933333333773E-2</v>
      </c>
      <c r="T36" s="11">
        <f t="shared" si="1"/>
        <v>8.016033333333894E-3</v>
      </c>
      <c r="U36" s="11">
        <f t="shared" si="1"/>
        <v>7.9094433333333214E-2</v>
      </c>
      <c r="V36" s="11">
        <f t="shared" si="1"/>
        <v>7.2814466666663691E-2</v>
      </c>
      <c r="W36" s="11">
        <f t="shared" si="1"/>
        <v>4.1956700000000069E-2</v>
      </c>
      <c r="X36" s="11">
        <f t="shared" si="1"/>
        <v>5.1573099999997041E-2</v>
      </c>
      <c r="Y36" s="11">
        <f t="shared" si="1"/>
        <v>9.4292033333333691E-2</v>
      </c>
      <c r="Z36" s="11">
        <f t="shared" si="1"/>
        <v>7.4040999999986923E-3</v>
      </c>
      <c r="AA36" s="11">
        <f t="shared" si="1"/>
        <v>0.20096948333333486</v>
      </c>
      <c r="AB36" s="11">
        <f t="shared" si="1"/>
        <v>8.1862800000000568E-2</v>
      </c>
      <c r="AC36" s="11">
        <f t="shared" si="1"/>
        <v>1.7358833333336321E-2</v>
      </c>
      <c r="AD36" s="11">
        <f t="shared" si="1"/>
        <v>1.1249666666670599E-3</v>
      </c>
      <c r="AE36" s="11">
        <f t="shared" si="1"/>
        <v>3.0616999999963923E-3</v>
      </c>
      <c r="AF36" s="11">
        <f t="shared" si="1"/>
        <v>4.0682166666666575E-2</v>
      </c>
      <c r="AG36" s="11">
        <f t="shared" si="1"/>
        <v>2.728600000000192E-3</v>
      </c>
    </row>
    <row r="37" spans="1:35" x14ac:dyDescent="0.3">
      <c r="A37" s="30"/>
      <c r="B37" s="11">
        <v>7.9672349999999996</v>
      </c>
      <c r="C37" s="11">
        <v>9.9742420000000003</v>
      </c>
      <c r="D37" s="11">
        <v>7.344373</v>
      </c>
      <c r="E37" s="11">
        <v>9.1749159999999996</v>
      </c>
      <c r="F37" s="11">
        <v>11.218899</v>
      </c>
      <c r="G37" s="11">
        <v>8.9669570000000007</v>
      </c>
      <c r="H37" s="11">
        <v>6.2225339999999996</v>
      </c>
      <c r="I37" s="11">
        <v>11.219882999999999</v>
      </c>
      <c r="J37" s="11">
        <v>8.0120489999999993</v>
      </c>
      <c r="K37" s="11">
        <v>6.8448149999999996</v>
      </c>
      <c r="L37" s="11">
        <v>10.007491999999999</v>
      </c>
      <c r="M37" s="11">
        <v>3.403769</v>
      </c>
      <c r="N37" s="11">
        <v>11.638448</v>
      </c>
      <c r="O37" s="11">
        <v>9.5259820000000008</v>
      </c>
      <c r="P37" s="11">
        <v>5.6053610000000003</v>
      </c>
      <c r="Q37" s="30"/>
      <c r="S37" s="11">
        <f t="shared" si="1"/>
        <v>2.2910666666655644E-3</v>
      </c>
      <c r="T37" s="11">
        <f t="shared" si="1"/>
        <v>2.3625966666665832E-2</v>
      </c>
      <c r="U37" s="11">
        <f t="shared" si="1"/>
        <v>6.0779433333332911E-2</v>
      </c>
      <c r="V37" s="11">
        <f t="shared" si="1"/>
        <v>0.27073853333333631</v>
      </c>
      <c r="W37" s="11">
        <f t="shared" si="1"/>
        <v>7.6666700000000532E-2</v>
      </c>
      <c r="X37" s="11">
        <f t="shared" si="1"/>
        <v>0.27469809999999839</v>
      </c>
      <c r="Y37" s="11">
        <f t="shared" si="1"/>
        <v>5.9346033333333104E-2</v>
      </c>
      <c r="Z37" s="11">
        <f t="shared" si="1"/>
        <v>1.7285099999998721E-2</v>
      </c>
      <c r="AA37" s="11">
        <f t="shared" si="1"/>
        <v>0.21958748333333489</v>
      </c>
      <c r="AB37" s="11">
        <f t="shared" si="1"/>
        <v>1.0645800000000705E-2</v>
      </c>
      <c r="AC37" s="11">
        <f t="shared" si="1"/>
        <v>7.523833333337393E-3</v>
      </c>
      <c r="AD37" s="11">
        <f t="shared" si="1"/>
        <v>3.8455033333332889E-2</v>
      </c>
      <c r="AE37" s="11">
        <f t="shared" si="1"/>
        <v>0.19027530000000326</v>
      </c>
      <c r="AF37" s="11">
        <f t="shared" si="1"/>
        <v>2.5113833333334057E-2</v>
      </c>
      <c r="AG37" s="11">
        <f t="shared" si="1"/>
        <v>1.6546399999999295E-2</v>
      </c>
    </row>
    <row r="38" spans="1:35" x14ac:dyDescent="0.3">
      <c r="A38" s="30"/>
      <c r="B38" s="11">
        <v>7.898021</v>
      </c>
      <c r="C38" s="11">
        <v>9.9959019999999992</v>
      </c>
      <c r="D38" s="11">
        <v>7.2741959999999999</v>
      </c>
      <c r="E38" s="11">
        <v>9.2020110000000006</v>
      </c>
      <c r="F38" s="11">
        <v>11.293718999999999</v>
      </c>
      <c r="G38" s="11">
        <v>8.8247680000000006</v>
      </c>
      <c r="H38" s="11">
        <v>6.4840939999999998</v>
      </c>
      <c r="I38" s="11">
        <v>11.221741</v>
      </c>
      <c r="J38" s="11">
        <v>8.5686479999999996</v>
      </c>
      <c r="K38" s="11">
        <v>6.7563209999999998</v>
      </c>
      <c r="L38" s="11">
        <v>10.009012999999999</v>
      </c>
      <c r="M38" s="11">
        <v>3.4612720000000001</v>
      </c>
      <c r="N38" s="11">
        <v>11.364242000000001</v>
      </c>
      <c r="O38" s="11">
        <v>9.4404500000000002</v>
      </c>
      <c r="P38" s="11">
        <v>5.5445979999999997</v>
      </c>
      <c r="Q38" s="30"/>
      <c r="S38" s="11">
        <f t="shared" si="1"/>
        <v>6.69229333333341E-2</v>
      </c>
      <c r="T38" s="11">
        <f t="shared" si="1"/>
        <v>1.9659666666669295E-3</v>
      </c>
      <c r="U38" s="11">
        <f t="shared" si="1"/>
        <v>9.3975666666672453E-3</v>
      </c>
      <c r="V38" s="11">
        <f t="shared" si="1"/>
        <v>0.24364353333333533</v>
      </c>
      <c r="W38" s="11">
        <f t="shared" si="1"/>
        <v>1.8467000000015332E-3</v>
      </c>
      <c r="X38" s="11">
        <f t="shared" si="1"/>
        <v>0.13250909999999827</v>
      </c>
      <c r="Y38" s="11">
        <f t="shared" si="1"/>
        <v>0.32090603333333334</v>
      </c>
      <c r="Z38" s="11">
        <f t="shared" si="1"/>
        <v>1.5427099999998362E-2</v>
      </c>
      <c r="AA38" s="11">
        <f t="shared" si="1"/>
        <v>0.3370115166666654</v>
      </c>
      <c r="AB38" s="11">
        <f t="shared" si="1"/>
        <v>9.9139800000000555E-2</v>
      </c>
      <c r="AC38" s="11">
        <f t="shared" si="1"/>
        <v>6.0028333333370654E-3</v>
      </c>
      <c r="AD38" s="11">
        <f t="shared" si="1"/>
        <v>1.9047966666667193E-2</v>
      </c>
      <c r="AE38" s="11">
        <f t="shared" si="1"/>
        <v>8.393069999999625E-2</v>
      </c>
      <c r="AF38" s="11">
        <f t="shared" si="1"/>
        <v>6.0418166666666551E-2</v>
      </c>
      <c r="AG38" s="11">
        <f t="shared" si="1"/>
        <v>7.7309399999999862E-2</v>
      </c>
    </row>
    <row r="39" spans="1:35" x14ac:dyDescent="0.3">
      <c r="A39" s="30"/>
      <c r="B39" s="11">
        <v>8.0194179999999999</v>
      </c>
      <c r="C39" s="11">
        <v>10.031207</v>
      </c>
      <c r="D39" s="11">
        <v>7.3461550000000004</v>
      </c>
      <c r="E39" s="11">
        <v>9.4415239999999994</v>
      </c>
      <c r="F39" s="11">
        <v>11.285683000000001</v>
      </c>
      <c r="G39" s="11">
        <v>8.6795670000000005</v>
      </c>
      <c r="H39" s="11">
        <v>6.0550439999999996</v>
      </c>
      <c r="I39" s="11">
        <v>11.288046</v>
      </c>
      <c r="J39" s="11">
        <v>8.7109520000000007</v>
      </c>
      <c r="K39" s="11">
        <v>6.8365419999999997</v>
      </c>
      <c r="L39" s="11">
        <v>9.98095</v>
      </c>
      <c r="M39" s="11">
        <v>3.3691209999999998</v>
      </c>
      <c r="N39" s="11">
        <v>11.513258</v>
      </c>
      <c r="O39" s="11">
        <v>9.5451449999999998</v>
      </c>
      <c r="P39" s="11">
        <v>5.7719399999999998</v>
      </c>
      <c r="Q39" s="30"/>
      <c r="S39" s="11">
        <f t="shared" si="1"/>
        <v>5.4474066666665877E-2</v>
      </c>
      <c r="T39" s="11">
        <f t="shared" si="1"/>
        <v>3.33390333333341E-2</v>
      </c>
      <c r="U39" s="11">
        <f t="shared" si="1"/>
        <v>6.2561433333333305E-2</v>
      </c>
      <c r="V39" s="11">
        <f t="shared" si="1"/>
        <v>4.1305333333365724E-3</v>
      </c>
      <c r="W39" s="11">
        <f t="shared" si="1"/>
        <v>9.8827000000003551E-3</v>
      </c>
      <c r="X39" s="11">
        <f t="shared" si="1"/>
        <v>1.2691900000001866E-2</v>
      </c>
      <c r="Y39" s="11">
        <f t="shared" si="1"/>
        <v>0.10814396666666681</v>
      </c>
      <c r="Z39" s="11">
        <f t="shared" si="1"/>
        <v>5.0877900000001475E-2</v>
      </c>
      <c r="AA39" s="11">
        <f t="shared" si="1"/>
        <v>0.4793155166666665</v>
      </c>
      <c r="AB39" s="11">
        <f t="shared" si="1"/>
        <v>1.891880000000068E-2</v>
      </c>
      <c r="AC39" s="11">
        <f t="shared" si="1"/>
        <v>3.406583333333657E-2</v>
      </c>
      <c r="AD39" s="11">
        <f t="shared" si="1"/>
        <v>7.3103033333333123E-2</v>
      </c>
      <c r="AE39" s="11">
        <f t="shared" si="1"/>
        <v>6.5085300000003343E-2</v>
      </c>
      <c r="AF39" s="11">
        <f t="shared" si="1"/>
        <v>4.4276833333332988E-2</v>
      </c>
      <c r="AG39" s="11">
        <f t="shared" si="1"/>
        <v>0.15003260000000029</v>
      </c>
    </row>
    <row r="40" spans="1:35" x14ac:dyDescent="0.3">
      <c r="A40" s="30"/>
      <c r="B40" s="11">
        <v>8.1717490000000002</v>
      </c>
      <c r="C40" s="11">
        <v>10.039215</v>
      </c>
      <c r="D40" s="11">
        <v>7.4374359999999999</v>
      </c>
      <c r="E40" s="11">
        <v>9.4804680000000001</v>
      </c>
      <c r="F40" s="11">
        <v>11.233985000000001</v>
      </c>
      <c r="G40" s="11">
        <v>8.7854410000000005</v>
      </c>
      <c r="H40" s="11">
        <v>6.2382309999999999</v>
      </c>
      <c r="I40" s="11">
        <v>11.149234999999999</v>
      </c>
      <c r="J40" s="11">
        <v>8.3821300000000001</v>
      </c>
      <c r="K40" s="11">
        <v>6.8508040000000001</v>
      </c>
      <c r="L40" s="11">
        <v>9.9988689999999991</v>
      </c>
      <c r="M40" s="11">
        <v>3.3183750000000001</v>
      </c>
      <c r="N40" s="11">
        <v>11.323688000000001</v>
      </c>
      <c r="O40" s="11">
        <v>9.4260950000000001</v>
      </c>
      <c r="P40" s="11">
        <v>5.5484450000000001</v>
      </c>
      <c r="Q40" s="30"/>
      <c r="S40" s="11">
        <f t="shared" si="1"/>
        <v>0.20680506666666609</v>
      </c>
      <c r="T40" s="11">
        <f t="shared" si="1"/>
        <v>4.1347033333334338E-2</v>
      </c>
      <c r="U40" s="11">
        <f t="shared" si="1"/>
        <v>0.15384243333333281</v>
      </c>
      <c r="V40" s="11">
        <f t="shared" si="1"/>
        <v>3.4813466666664183E-2</v>
      </c>
      <c r="W40" s="11">
        <f t="shared" si="1"/>
        <v>6.1580700000000377E-2</v>
      </c>
      <c r="X40" s="11">
        <f t="shared" si="1"/>
        <v>9.3182099999998158E-2</v>
      </c>
      <c r="Y40" s="11">
        <f t="shared" si="1"/>
        <v>7.5043033333333398E-2</v>
      </c>
      <c r="Z40" s="11">
        <f t="shared" si="1"/>
        <v>8.7933099999998987E-2</v>
      </c>
      <c r="AA40" s="11">
        <f t="shared" si="1"/>
        <v>0.15049351666666588</v>
      </c>
      <c r="AB40" s="11">
        <f t="shared" si="1"/>
        <v>4.6568000000002385E-3</v>
      </c>
      <c r="AC40" s="11">
        <f t="shared" si="1"/>
        <v>1.614683333333744E-2</v>
      </c>
      <c r="AD40" s="11">
        <f t="shared" si="1"/>
        <v>0.12384903333333286</v>
      </c>
      <c r="AE40" s="11">
        <f t="shared" si="1"/>
        <v>0.12448469999999645</v>
      </c>
      <c r="AF40" s="11">
        <f t="shared" si="1"/>
        <v>7.4773166666666668E-2</v>
      </c>
      <c r="AG40" s="11">
        <f t="shared" si="1"/>
        <v>7.3462399999999484E-2</v>
      </c>
    </row>
    <row r="41" spans="1:35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35" ht="15.6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28" t="s">
        <v>7</v>
      </c>
      <c r="S42" s="32">
        <f>SUM(S11:S40)/$D$43</f>
        <v>0.12518045333333344</v>
      </c>
      <c r="T42" s="32">
        <f t="shared" ref="T42:AG42" si="2">SUM(T11:T40)/$D$43</f>
        <v>5.9755244444444661E-2</v>
      </c>
      <c r="U42" s="32">
        <f t="shared" si="2"/>
        <v>0.13867505333333333</v>
      </c>
      <c r="V42" s="32">
        <f>SUM(V11:V40)/$D$43</f>
        <v>9.3049862222221807E-2</v>
      </c>
      <c r="W42" s="32">
        <f t="shared" si="2"/>
        <v>5.4147213333333492E-2</v>
      </c>
      <c r="X42" s="32">
        <f t="shared" si="2"/>
        <v>0.15665956666666675</v>
      </c>
      <c r="Y42" s="32">
        <f t="shared" si="2"/>
        <v>0.18691476666666668</v>
      </c>
      <c r="Z42" s="32">
        <f t="shared" si="2"/>
        <v>3.9218760000000095E-2</v>
      </c>
      <c r="AA42" s="32">
        <f t="shared" si="2"/>
        <v>0.2788595822222224</v>
      </c>
      <c r="AB42" s="32">
        <f t="shared" si="2"/>
        <v>6.6052920000000029E-2</v>
      </c>
      <c r="AC42" s="32">
        <f t="shared" si="2"/>
        <v>1.7577700000000127E-2</v>
      </c>
      <c r="AD42" s="32">
        <f t="shared" si="2"/>
        <v>3.2371026666666761E-2</v>
      </c>
      <c r="AE42" s="32">
        <f t="shared" si="2"/>
        <v>0.10498945999999947</v>
      </c>
      <c r="AF42" s="32">
        <f t="shared" si="2"/>
        <v>5.221144444444447E-2</v>
      </c>
      <c r="AG42" s="32">
        <f t="shared" si="2"/>
        <v>8.3385613333333428E-2</v>
      </c>
      <c r="AH42" s="30"/>
      <c r="AI42" s="3"/>
    </row>
    <row r="43" spans="1:35" x14ac:dyDescent="0.3">
      <c r="A43" s="30"/>
      <c r="B43" s="43" t="s">
        <v>3</v>
      </c>
      <c r="C43" s="43"/>
      <c r="D43" s="29">
        <v>30</v>
      </c>
      <c r="E43" s="30"/>
      <c r="F43" s="5"/>
      <c r="G43" s="29" t="s">
        <v>4</v>
      </c>
      <c r="H43" s="5">
        <v>0.95</v>
      </c>
      <c r="I43" s="30"/>
      <c r="J43" s="30"/>
      <c r="K43" s="29" t="s">
        <v>5</v>
      </c>
      <c r="L43" s="29">
        <f>_xlfn.T.INV.2T(1-H43,D43)</f>
        <v>2.0422724563012378</v>
      </c>
      <c r="M43" s="30"/>
      <c r="N43" s="30"/>
      <c r="O43" s="30"/>
      <c r="P43" s="30"/>
      <c r="Q43" s="30"/>
      <c r="R43" s="30"/>
      <c r="AH43" s="30"/>
      <c r="AI43" s="3"/>
    </row>
    <row r="44" spans="1:35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AH44" s="30"/>
      <c r="AI44" s="3"/>
    </row>
    <row r="45" spans="1:35" x14ac:dyDescent="0.3">
      <c r="L45" s="30"/>
      <c r="M45" s="30"/>
      <c r="N45" s="30">
        <v>1</v>
      </c>
      <c r="O45" s="30"/>
      <c r="P45" s="30"/>
      <c r="Q45" s="30">
        <v>2</v>
      </c>
      <c r="R45" s="30"/>
      <c r="S45" s="30"/>
      <c r="T45" s="30">
        <v>3</v>
      </c>
      <c r="U45" s="30"/>
      <c r="V45" s="30"/>
      <c r="W45" s="30">
        <v>4</v>
      </c>
      <c r="X45" s="30"/>
      <c r="Y45" s="30"/>
      <c r="Z45" s="30">
        <v>5</v>
      </c>
      <c r="AA45" s="30"/>
      <c r="AB45" s="30"/>
      <c r="AH45" s="30"/>
      <c r="AI45" s="3"/>
    </row>
    <row r="46" spans="1:35" x14ac:dyDescent="0.3">
      <c r="L46" s="30"/>
      <c r="M46" s="1" t="s">
        <v>0</v>
      </c>
      <c r="N46" s="1" t="s">
        <v>1</v>
      </c>
      <c r="O46" s="1" t="s">
        <v>2</v>
      </c>
      <c r="P46" s="2" t="s">
        <v>0</v>
      </c>
      <c r="Q46" s="2" t="s">
        <v>1</v>
      </c>
      <c r="R46" s="2" t="s">
        <v>2</v>
      </c>
      <c r="S46" s="1" t="s">
        <v>0</v>
      </c>
      <c r="T46" s="1" t="s">
        <v>1</v>
      </c>
      <c r="U46" s="1" t="s">
        <v>2</v>
      </c>
      <c r="V46" s="2" t="s">
        <v>0</v>
      </c>
      <c r="W46" s="2" t="s">
        <v>1</v>
      </c>
      <c r="X46" s="2" t="s">
        <v>2</v>
      </c>
      <c r="Y46" s="1" t="s">
        <v>0</v>
      </c>
      <c r="Z46" s="1" t="s">
        <v>1</v>
      </c>
      <c r="AA46" s="1" t="s">
        <v>2</v>
      </c>
      <c r="AB46" s="30"/>
      <c r="AH46" s="30"/>
      <c r="AI46" s="3"/>
    </row>
    <row r="47" spans="1:35" ht="15.6" x14ac:dyDescent="0.3">
      <c r="G47" s="36" t="s">
        <v>7</v>
      </c>
      <c r="H47" s="36"/>
      <c r="I47" s="36"/>
      <c r="J47" s="36"/>
      <c r="K47" s="36"/>
      <c r="L47" s="36"/>
      <c r="M47" s="31">
        <f t="shared" ref="M47:AA47" si="3">SUM(B$11:B$40)/$D$43</f>
        <v>7.9649439333333341</v>
      </c>
      <c r="N47" s="31">
        <f t="shared" si="3"/>
        <v>9.9978679666666661</v>
      </c>
      <c r="O47" s="31">
        <f t="shared" si="3"/>
        <v>7.2835935666666671</v>
      </c>
      <c r="P47" s="31">
        <f t="shared" si="3"/>
        <v>9.4456545333333359</v>
      </c>
      <c r="Q47" s="31">
        <f t="shared" si="3"/>
        <v>11.295565700000001</v>
      </c>
      <c r="R47" s="31">
        <f t="shared" si="3"/>
        <v>8.6922589000000023</v>
      </c>
      <c r="S47" s="31">
        <f t="shared" si="3"/>
        <v>6.1631879666666665</v>
      </c>
      <c r="T47" s="31">
        <f t="shared" si="3"/>
        <v>11.237168099999998</v>
      </c>
      <c r="U47" s="31">
        <f t="shared" si="3"/>
        <v>8.2316364833333342</v>
      </c>
      <c r="V47" s="31">
        <f t="shared" si="3"/>
        <v>6.8554608000000004</v>
      </c>
      <c r="W47" s="31">
        <f t="shared" si="3"/>
        <v>10.015015833333337</v>
      </c>
      <c r="X47" s="31">
        <f t="shared" si="3"/>
        <v>3.4422240333333329</v>
      </c>
      <c r="Y47" s="31">
        <f t="shared" si="3"/>
        <v>11.448172699999997</v>
      </c>
      <c r="Z47" s="31">
        <f t="shared" si="3"/>
        <v>9.5008681666666668</v>
      </c>
      <c r="AA47" s="31">
        <f t="shared" si="3"/>
        <v>5.6219073999999996</v>
      </c>
      <c r="AB47" s="30"/>
      <c r="AH47" s="30"/>
      <c r="AI47" s="3"/>
    </row>
    <row r="48" spans="1:35" ht="15.6" x14ac:dyDescent="0.3">
      <c r="G48" s="36" t="s">
        <v>9</v>
      </c>
      <c r="H48" s="36"/>
      <c r="I48" s="36"/>
      <c r="J48" s="36"/>
      <c r="K48" s="36"/>
      <c r="L48" s="36"/>
      <c r="M48" s="31">
        <f>_xlfn.STDEV.S(S11:S40)</f>
        <v>0.12687886772874188</v>
      </c>
      <c r="N48" s="31">
        <f t="shared" ref="N48:Z48" si="4">_xlfn.STDEV.S(T11:T40)</f>
        <v>0.13249434000852015</v>
      </c>
      <c r="O48" s="31">
        <f t="shared" si="4"/>
        <v>0.25199920632710826</v>
      </c>
      <c r="P48" s="31">
        <f t="shared" si="4"/>
        <v>7.0694297653818239E-2</v>
      </c>
      <c r="Q48" s="31">
        <f>_xlfn.STDEV.S(W11:W40)</f>
        <v>4.262590999871356E-2</v>
      </c>
      <c r="R48" s="31">
        <f t="shared" si="4"/>
        <v>0.11915236066555598</v>
      </c>
      <c r="S48" s="31">
        <f t="shared" si="4"/>
        <v>0.10390313435107246</v>
      </c>
      <c r="T48" s="31">
        <f t="shared" si="4"/>
        <v>2.839770498775283E-2</v>
      </c>
      <c r="U48" s="31">
        <f t="shared" si="4"/>
        <v>0.10466471023235659</v>
      </c>
      <c r="V48" s="31">
        <f t="shared" si="4"/>
        <v>5.0337744522584237E-2</v>
      </c>
      <c r="W48" s="31">
        <f t="shared" si="4"/>
        <v>1.2304665531564601E-2</v>
      </c>
      <c r="X48" s="31">
        <f t="shared" si="4"/>
        <v>2.8238986930730535E-2</v>
      </c>
      <c r="Y48" s="31">
        <f t="shared" si="4"/>
        <v>7.351342042140073E-2</v>
      </c>
      <c r="Z48" s="31">
        <f t="shared" si="4"/>
        <v>3.2241620229088983E-2</v>
      </c>
      <c r="AA48" s="31">
        <f>_xlfn.STDEV.S(AG11:AG40)</f>
        <v>6.9483572842029259E-2</v>
      </c>
      <c r="AB48" s="30"/>
      <c r="AH48" s="30"/>
      <c r="AI48" s="3"/>
    </row>
    <row r="49" spans="1:50" x14ac:dyDescent="0.3">
      <c r="AB49" s="9"/>
      <c r="AH49" s="30"/>
      <c r="AI49" s="3"/>
    </row>
    <row r="50" spans="1:50" ht="15.6" x14ac:dyDescent="0.3">
      <c r="G50" s="36" t="s">
        <v>12</v>
      </c>
      <c r="H50" s="36"/>
      <c r="I50" s="36"/>
      <c r="J50" s="36"/>
      <c r="K50" s="36"/>
      <c r="L50" s="36"/>
      <c r="M50" s="11">
        <f t="shared" ref="M50:AA50" si="5">S42+3*M48</f>
        <v>0.50581705651955899</v>
      </c>
      <c r="N50" s="11">
        <f t="shared" si="5"/>
        <v>0.45723826447000515</v>
      </c>
      <c r="O50" s="11">
        <f t="shared" si="5"/>
        <v>0.89467267231465808</v>
      </c>
      <c r="P50" s="11">
        <f t="shared" si="5"/>
        <v>0.30513275518367655</v>
      </c>
      <c r="Q50" s="11">
        <f t="shared" si="5"/>
        <v>0.18202494332947416</v>
      </c>
      <c r="R50" s="11">
        <f t="shared" si="5"/>
        <v>0.51411664866333462</v>
      </c>
      <c r="S50" s="11">
        <f t="shared" si="5"/>
        <v>0.49862416971988405</v>
      </c>
      <c r="T50" s="11">
        <f t="shared" si="5"/>
        <v>0.12441187496325859</v>
      </c>
      <c r="U50" s="11">
        <f t="shared" si="5"/>
        <v>0.59285371291929212</v>
      </c>
      <c r="V50" s="11">
        <f t="shared" si="5"/>
        <v>0.21706615356775272</v>
      </c>
      <c r="W50" s="11">
        <f t="shared" si="5"/>
        <v>5.4491696594693925E-2</v>
      </c>
      <c r="X50" s="11">
        <f t="shared" si="5"/>
        <v>0.11708798745885836</v>
      </c>
      <c r="Y50" s="11">
        <f t="shared" si="5"/>
        <v>0.32552972126420165</v>
      </c>
      <c r="Z50" s="11">
        <f t="shared" si="5"/>
        <v>0.14893630513171141</v>
      </c>
      <c r="AA50" s="11">
        <f t="shared" si="5"/>
        <v>0.29183633185942121</v>
      </c>
      <c r="AH50" s="30"/>
      <c r="AI50" s="3"/>
    </row>
    <row r="51" spans="1:50" ht="15.6" x14ac:dyDescent="0.3">
      <c r="G51" s="36" t="s">
        <v>13</v>
      </c>
      <c r="H51" s="36"/>
      <c r="I51" s="36"/>
      <c r="J51" s="36"/>
      <c r="K51" s="36"/>
      <c r="L51" s="36"/>
      <c r="M51" s="11">
        <f t="shared" ref="M51:AA51" si="6">M48/($D$43)^0.5</f>
        <v>2.3164805975248729E-2</v>
      </c>
      <c r="N51" s="11">
        <f t="shared" si="6"/>
        <v>2.419004625480857E-2</v>
      </c>
      <c r="O51" s="11">
        <f t="shared" si="6"/>
        <v>4.6008549926251925E-2</v>
      </c>
      <c r="P51" s="11">
        <f t="shared" si="6"/>
        <v>1.2906953837326931E-2</v>
      </c>
      <c r="Q51" s="11">
        <f t="shared" si="6"/>
        <v>7.7823908134934741E-3</v>
      </c>
      <c r="R51" s="11">
        <f t="shared" si="6"/>
        <v>2.175414523883876E-2</v>
      </c>
      <c r="S51" s="11">
        <f t="shared" si="6"/>
        <v>1.8970030159857428E-2</v>
      </c>
      <c r="T51" s="11">
        <f t="shared" si="6"/>
        <v>5.1846878677230639E-3</v>
      </c>
      <c r="U51" s="11">
        <f t="shared" si="6"/>
        <v>1.9109074256334492E-2</v>
      </c>
      <c r="V51" s="11">
        <f t="shared" si="6"/>
        <v>9.1903727229838347E-3</v>
      </c>
      <c r="W51" s="11">
        <f t="shared" si="6"/>
        <v>2.2465142913980756E-3</v>
      </c>
      <c r="X51" s="11">
        <f t="shared" si="6"/>
        <v>5.1557100476848968E-3</v>
      </c>
      <c r="Y51" s="11">
        <f t="shared" si="6"/>
        <v>1.3421652881387372E-2</v>
      </c>
      <c r="Z51" s="11">
        <f t="shared" si="6"/>
        <v>5.8864875633289722E-3</v>
      </c>
      <c r="AA51" s="11">
        <f t="shared" si="6"/>
        <v>1.2685906740544256E-2</v>
      </c>
      <c r="AH51" s="30"/>
      <c r="AI51" s="3"/>
    </row>
    <row r="52" spans="1:50" ht="15.6" x14ac:dyDescent="0.3">
      <c r="A52" s="30"/>
      <c r="G52" s="36" t="s">
        <v>14</v>
      </c>
      <c r="H52" s="36"/>
      <c r="I52" s="36"/>
      <c r="J52" s="36"/>
      <c r="K52" s="36"/>
      <c r="L52" s="36"/>
      <c r="M52" s="11">
        <f>M51*$L$43</f>
        <v>4.7308845198812809E-2</v>
      </c>
      <c r="N52" s="11">
        <f t="shared" ref="N52:AA52" si="7">N51*$L$43</f>
        <v>4.9402665182848457E-2</v>
      </c>
      <c r="O52" s="11">
        <f t="shared" si="7"/>
        <v>9.3961994268744645E-2</v>
      </c>
      <c r="P52" s="11">
        <f t="shared" si="7"/>
        <v>2.6359516316724358E-2</v>
      </c>
      <c r="Q52" s="11">
        <f t="shared" si="7"/>
        <v>1.5893762402569504E-2</v>
      </c>
      <c r="R52" s="11">
        <f t="shared" si="7"/>
        <v>4.4427891631657113E-2</v>
      </c>
      <c r="S52" s="11">
        <f t="shared" si="7"/>
        <v>3.8741970090680596E-2</v>
      </c>
      <c r="T52" s="11">
        <f t="shared" si="7"/>
        <v>1.0588545226770009E-2</v>
      </c>
      <c r="U52" s="11">
        <f t="shared" si="7"/>
        <v>3.9025936019126989E-2</v>
      </c>
      <c r="V52" s="11">
        <f t="shared" si="7"/>
        <v>1.8769245075292092E-2</v>
      </c>
      <c r="W52" s="11">
        <f t="shared" si="7"/>
        <v>4.5879942600093827E-3</v>
      </c>
      <c r="X52" s="11">
        <f t="shared" si="7"/>
        <v>1.0529364623062407E-2</v>
      </c>
      <c r="Y52" s="11">
        <f t="shared" si="7"/>
        <v>2.7410671997693575E-2</v>
      </c>
      <c r="Z52" s="11">
        <f t="shared" si="7"/>
        <v>1.2021811414946548E-2</v>
      </c>
      <c r="AA52" s="11">
        <f t="shared" si="7"/>
        <v>2.5908077919419747E-2</v>
      </c>
      <c r="AH52" s="30"/>
      <c r="AI52" s="4"/>
    </row>
    <row r="53" spans="1:50" ht="15.6" x14ac:dyDescent="0.3">
      <c r="A53" s="30"/>
      <c r="B53" s="30"/>
      <c r="C53" s="30"/>
      <c r="D53" s="30"/>
      <c r="E53" s="30"/>
      <c r="F53" s="30"/>
      <c r="G53" s="36" t="s">
        <v>15</v>
      </c>
      <c r="H53" s="36"/>
      <c r="I53" s="36"/>
      <c r="J53" s="36"/>
      <c r="K53" s="36"/>
      <c r="L53" s="36"/>
      <c r="M53" s="33">
        <f t="shared" ref="M53:AA53" si="8">(M52/M47)</f>
        <v>5.9396331719078436E-3</v>
      </c>
      <c r="N53" s="33">
        <f t="shared" si="8"/>
        <v>4.9413200241850688E-3</v>
      </c>
      <c r="O53" s="33">
        <f t="shared" si="8"/>
        <v>1.2900499376950586E-2</v>
      </c>
      <c r="P53" s="33">
        <f t="shared" si="8"/>
        <v>2.7906500522227105E-3</v>
      </c>
      <c r="Q53" s="33">
        <f t="shared" si="8"/>
        <v>1.4070798067749278E-3</v>
      </c>
      <c r="R53" s="33">
        <f t="shared" si="8"/>
        <v>5.1112020641328462E-3</v>
      </c>
      <c r="S53" s="33">
        <f t="shared" si="8"/>
        <v>6.2860276694812573E-3</v>
      </c>
      <c r="T53" s="33">
        <f t="shared" si="8"/>
        <v>9.4227879591567295E-4</v>
      </c>
      <c r="U53" s="33">
        <f t="shared" si="8"/>
        <v>4.7409693197875222E-3</v>
      </c>
      <c r="V53" s="33">
        <f t="shared" si="8"/>
        <v>2.7378531688624186E-3</v>
      </c>
      <c r="W53" s="33">
        <f t="shared" si="8"/>
        <v>4.5811153335764053E-4</v>
      </c>
      <c r="X53" s="33">
        <f t="shared" si="8"/>
        <v>3.0588841752017307E-3</v>
      </c>
      <c r="Y53" s="33">
        <f t="shared" si="8"/>
        <v>2.3943272621746508E-3</v>
      </c>
      <c r="Z53" s="33">
        <f t="shared" si="8"/>
        <v>1.2653381990000122E-3</v>
      </c>
      <c r="AA53" s="33">
        <f t="shared" si="8"/>
        <v>4.6084142046558339E-3</v>
      </c>
      <c r="AH53" s="30"/>
      <c r="AI53" s="3"/>
    </row>
    <row r="54" spans="1:50" ht="15.6" x14ac:dyDescent="0.3">
      <c r="A54" s="30"/>
      <c r="B54" s="29"/>
      <c r="C54" s="29"/>
      <c r="D54" s="29"/>
      <c r="G54" s="34"/>
      <c r="H54" s="34"/>
      <c r="I54" s="34"/>
      <c r="J54" s="34"/>
      <c r="K54" s="34"/>
      <c r="L54" s="34"/>
      <c r="N54" s="29"/>
      <c r="P54" s="30"/>
      <c r="Q54" s="30"/>
      <c r="R54" s="30"/>
      <c r="AH54" s="30"/>
      <c r="AI54" s="3"/>
    </row>
    <row r="55" spans="1:50" ht="15.6" x14ac:dyDescent="0.3">
      <c r="A55" s="30"/>
      <c r="B55" s="30"/>
      <c r="C55" s="30"/>
      <c r="D55" s="30"/>
      <c r="E55" s="30"/>
      <c r="F55" s="30"/>
      <c r="G55" s="36" t="s">
        <v>16</v>
      </c>
      <c r="H55" s="36"/>
      <c r="I55" s="36"/>
      <c r="J55" s="36"/>
      <c r="K55" s="36"/>
      <c r="L55" s="36"/>
      <c r="M55" s="31">
        <f>ABS($B$5-M47)</f>
        <v>2.0350560666666659</v>
      </c>
      <c r="N55" s="31">
        <f>ABS($C$5-N47)</f>
        <v>2.1320333333338937E-3</v>
      </c>
      <c r="O55" s="31">
        <f>ABS($D$5-O47)</f>
        <v>2.2835935666666671</v>
      </c>
      <c r="P55" s="31">
        <f>ABS($B$5-P47)</f>
        <v>0.55434546666666407</v>
      </c>
      <c r="Q55" s="31">
        <f>ABS($C$5-Q47)</f>
        <v>1.2955657000000009</v>
      </c>
      <c r="R55" s="31">
        <f>ABS($D$5-R47)</f>
        <v>3.6922589000000023</v>
      </c>
      <c r="S55" s="31">
        <f>ABS($B$5-S47)</f>
        <v>3.8368120333333335</v>
      </c>
      <c r="T55" s="31">
        <f>ABS($C$5-T47)</f>
        <v>1.2371680999999981</v>
      </c>
      <c r="U55" s="31">
        <f>ABS($D$5-U47)</f>
        <v>3.2316364833333342</v>
      </c>
      <c r="V55" s="31">
        <f>ABS($B$5-V47)</f>
        <v>3.1445391999999996</v>
      </c>
      <c r="W55" s="31">
        <f>ABS($C$5-W47)</f>
        <v>1.5015833333336559E-2</v>
      </c>
      <c r="X55" s="31">
        <f>ABS($D$5-X47)</f>
        <v>1.5577759666666671</v>
      </c>
      <c r="Y55" s="31">
        <f>ABS($B$5-Y47)</f>
        <v>1.4481726999999971</v>
      </c>
      <c r="Z55" s="31">
        <f>ABS($C$5-Z47)</f>
        <v>0.49913183333333322</v>
      </c>
      <c r="AA55" s="31">
        <f>ABS($D$5-AA47)</f>
        <v>0.62190739999999956</v>
      </c>
      <c r="AH55" s="30"/>
      <c r="AI55" s="3"/>
    </row>
    <row r="56" spans="1:50" ht="15.6" x14ac:dyDescent="0.3">
      <c r="A56" s="30"/>
      <c r="B56" s="30"/>
      <c r="C56" s="30"/>
      <c r="D56" s="30"/>
      <c r="E56" s="30"/>
      <c r="F56" s="30"/>
      <c r="G56" s="36" t="s">
        <v>17</v>
      </c>
      <c r="H56" s="36"/>
      <c r="I56" s="36"/>
      <c r="J56" s="36"/>
      <c r="K56" s="36"/>
      <c r="L56" s="36"/>
      <c r="M56" s="35">
        <f>(M47-$B$5)/$B$5</f>
        <v>-0.20350560666666659</v>
      </c>
      <c r="N56" s="35">
        <f>(N47-$C$5)/$C$5</f>
        <v>-2.1320333333338937E-4</v>
      </c>
      <c r="O56" s="35">
        <f>(O47-$D$5)/$D$5</f>
        <v>0.45671871333333341</v>
      </c>
      <c r="P56" s="35">
        <f t="shared" ref="P56" si="9">(P47-$B$5)/$B$5</f>
        <v>-5.5434546666666404E-2</v>
      </c>
      <c r="Q56" s="35">
        <f t="shared" ref="Q56" si="10">(Q47-$C$5)/$C$5</f>
        <v>0.12955657000000009</v>
      </c>
      <c r="R56" s="35">
        <f t="shared" ref="R56" si="11">(R47-$D$5)/$D$5</f>
        <v>0.73845178000000045</v>
      </c>
      <c r="S56" s="35">
        <f t="shared" ref="S56" si="12">(S47-$B$5)/$B$5</f>
        <v>-0.38368120333333333</v>
      </c>
      <c r="T56" s="35">
        <f t="shared" ref="T56" si="13">(T47-$C$5)/$C$5</f>
        <v>0.12371680999999982</v>
      </c>
      <c r="U56" s="35">
        <f t="shared" ref="U56" si="14">(U47-$D$5)/$D$5</f>
        <v>0.64632729666666688</v>
      </c>
      <c r="V56" s="35">
        <f t="shared" ref="V56" si="15">(V47-$B$5)/$B$5</f>
        <v>-0.31445391999999994</v>
      </c>
      <c r="W56" s="35">
        <f t="shared" ref="W56" si="16">(W47-$C$5)/$C$5</f>
        <v>1.5015833333336559E-3</v>
      </c>
      <c r="X56" s="35">
        <f t="shared" ref="X56" si="17">(X47-$D$5)/$D$5</f>
        <v>-0.31155519333333342</v>
      </c>
      <c r="Y56" s="35">
        <f t="shared" ref="Y56" si="18">(Y47-$B$5)/$B$5</f>
        <v>0.14481726999999972</v>
      </c>
      <c r="Z56" s="35">
        <f t="shared" ref="Z56" si="19">(Z47-$C$5)/$C$5</f>
        <v>-4.9913183333333319E-2</v>
      </c>
      <c r="AA56" s="35">
        <f t="shared" ref="AA56" si="20">(AA47-$D$5)/$D$5</f>
        <v>0.12438147999999991</v>
      </c>
      <c r="AH56" s="30"/>
      <c r="AI56" s="3"/>
    </row>
    <row r="57" spans="1:50" x14ac:dyDescent="0.3">
      <c r="A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AH57" s="30"/>
      <c r="AI57" s="3"/>
    </row>
    <row r="58" spans="1:50" x14ac:dyDescent="0.3">
      <c r="A58" s="30"/>
      <c r="AH58" s="30"/>
      <c r="AI58" s="3"/>
    </row>
    <row r="59" spans="1:50" x14ac:dyDescent="0.3">
      <c r="A59" s="30"/>
      <c r="AI59" s="3"/>
    </row>
    <row r="60" spans="1:50" x14ac:dyDescent="0.3">
      <c r="A60" s="30"/>
      <c r="AI60" s="3"/>
    </row>
    <row r="61" spans="1:50" x14ac:dyDescent="0.3">
      <c r="A61" s="30"/>
      <c r="AI61" s="3"/>
    </row>
    <row r="62" spans="1:50" x14ac:dyDescent="0.3">
      <c r="A62" s="30"/>
      <c r="AI62" s="3"/>
    </row>
    <row r="63" spans="1:50" x14ac:dyDescent="0.3">
      <c r="A63" s="30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x14ac:dyDescent="0.3">
      <c r="A64" s="30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x14ac:dyDescent="0.3">
      <c r="A65" s="30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x14ac:dyDescent="0.3">
      <c r="A66" s="30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x14ac:dyDescent="0.3">
      <c r="A67" s="30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x14ac:dyDescent="0.3">
      <c r="A68" s="30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x14ac:dyDescent="0.3">
      <c r="A69" s="30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x14ac:dyDescent="0.3">
      <c r="A70" s="30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x14ac:dyDescent="0.3">
      <c r="A71" s="30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x14ac:dyDescent="0.3">
      <c r="A72" s="30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x14ac:dyDescent="0.3">
      <c r="A73" s="30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x14ac:dyDescent="0.3">
      <c r="A74" s="30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x14ac:dyDescent="0.3">
      <c r="A75" s="30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x14ac:dyDescent="0.3">
      <c r="A76" s="30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x14ac:dyDescent="0.3">
      <c r="A77" s="30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x14ac:dyDescent="0.3">
      <c r="A78" s="30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x14ac:dyDescent="0.3">
      <c r="A79" s="30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50" x14ac:dyDescent="0.3">
      <c r="A80" s="30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x14ac:dyDescent="0.3">
      <c r="A81" s="30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x14ac:dyDescent="0.3">
      <c r="A82" s="30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x14ac:dyDescent="0.3">
      <c r="A83" s="6"/>
      <c r="B83" s="6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x14ac:dyDescent="0.3">
      <c r="A84" s="6"/>
      <c r="B84" s="6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x14ac:dyDescent="0.3">
      <c r="A85" s="6"/>
      <c r="B85" s="6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x14ac:dyDescent="0.3">
      <c r="A86" s="6"/>
      <c r="B86" s="6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x14ac:dyDescent="0.3">
      <c r="A87" s="6"/>
      <c r="B87" s="6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x14ac:dyDescent="0.3">
      <c r="A88" s="6"/>
      <c r="B88" s="6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x14ac:dyDescent="0.3">
      <c r="A89" s="6"/>
      <c r="B89" s="6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x14ac:dyDescent="0.3">
      <c r="A90" s="6"/>
      <c r="B90" s="6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x14ac:dyDescent="0.3">
      <c r="A91" s="6"/>
      <c r="B91" s="6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x14ac:dyDescent="0.3">
      <c r="A92" s="6"/>
      <c r="B92" s="6"/>
      <c r="C92" s="6"/>
      <c r="D92" s="6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x14ac:dyDescent="0.3">
      <c r="A93" s="6"/>
      <c r="B93" s="6"/>
      <c r="C93" s="6"/>
      <c r="D93" s="6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x14ac:dyDescent="0.3">
      <c r="A94" s="6"/>
      <c r="B94" s="6"/>
      <c r="C94" s="6"/>
      <c r="D94" s="6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x14ac:dyDescent="0.3">
      <c r="A95" s="6"/>
      <c r="B95" s="6"/>
      <c r="C95" s="6"/>
      <c r="D95" s="6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x14ac:dyDescent="0.3">
      <c r="A96" s="6"/>
      <c r="B96" s="6"/>
      <c r="C96" s="6"/>
      <c r="D96" s="6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x14ac:dyDescent="0.3">
      <c r="A97" s="6"/>
      <c r="B97" s="6"/>
      <c r="C97" s="6"/>
      <c r="D97" s="6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x14ac:dyDescent="0.3">
      <c r="A98" s="6"/>
      <c r="B98" s="6"/>
      <c r="C98" s="6"/>
      <c r="D98" s="6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x14ac:dyDescent="0.3">
      <c r="A99" s="6"/>
      <c r="B99" s="6"/>
      <c r="C99" s="6"/>
      <c r="D99" s="6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 x14ac:dyDescent="0.3">
      <c r="A100" s="6"/>
      <c r="B100" s="6"/>
      <c r="C100" s="6"/>
      <c r="D100" s="6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x14ac:dyDescent="0.3">
      <c r="A101" s="6"/>
      <c r="B101" s="6"/>
      <c r="C101" s="6"/>
      <c r="D101" s="6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x14ac:dyDescent="0.3">
      <c r="A102" s="6"/>
      <c r="B102" s="6"/>
      <c r="C102" s="6"/>
      <c r="D102" s="6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x14ac:dyDescent="0.3">
      <c r="A103" s="6"/>
      <c r="B103" s="6"/>
      <c r="C103" s="6"/>
      <c r="D103" s="6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x14ac:dyDescent="0.3">
      <c r="A104" s="6"/>
      <c r="B104" s="6"/>
      <c r="C104" s="6"/>
      <c r="D104" s="6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x14ac:dyDescent="0.3">
      <c r="A105" s="6"/>
      <c r="B105" s="6"/>
      <c r="C105" s="6"/>
      <c r="D105" s="6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x14ac:dyDescent="0.3">
      <c r="A106" s="6"/>
      <c r="B106" s="6"/>
      <c r="C106" s="6"/>
      <c r="D106" s="6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 x14ac:dyDescent="0.3">
      <c r="A107" s="6"/>
      <c r="B107" s="6"/>
      <c r="C107" s="6"/>
      <c r="D107" s="6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 x14ac:dyDescent="0.3">
      <c r="A108" s="6"/>
      <c r="B108" s="6"/>
      <c r="C108" s="6"/>
      <c r="D108" s="6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x14ac:dyDescent="0.3">
      <c r="A109" s="6"/>
      <c r="B109" s="6"/>
      <c r="C109" s="6"/>
      <c r="D109" s="6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x14ac:dyDescent="0.3">
      <c r="A110" s="6"/>
      <c r="B110" s="6"/>
      <c r="C110" s="6"/>
      <c r="D110" s="6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x14ac:dyDescent="0.3">
      <c r="A111" s="6"/>
      <c r="B111" s="6"/>
      <c r="C111" s="6"/>
      <c r="D111" s="6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x14ac:dyDescent="0.3">
      <c r="A112" s="6"/>
      <c r="B112" s="6"/>
      <c r="C112" s="6"/>
      <c r="D112" s="6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x14ac:dyDescent="0.3">
      <c r="A113" s="6"/>
      <c r="B113" s="6"/>
      <c r="C113" s="6"/>
      <c r="D113" s="6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x14ac:dyDescent="0.3">
      <c r="A114" s="6"/>
      <c r="B114" s="6"/>
      <c r="C114" s="6"/>
      <c r="D114" s="6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x14ac:dyDescent="0.3">
      <c r="A115" s="6"/>
      <c r="B115" s="6"/>
      <c r="C115" s="6"/>
      <c r="D115" s="6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x14ac:dyDescent="0.3">
      <c r="A116" s="3"/>
      <c r="C116" s="3"/>
      <c r="D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x14ac:dyDescent="0.3">
      <c r="A117" s="3"/>
      <c r="C117" s="3"/>
      <c r="D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x14ac:dyDescent="0.3">
      <c r="A118" s="3"/>
      <c r="C118" s="3"/>
      <c r="D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x14ac:dyDescent="0.3">
      <c r="A119" s="3"/>
      <c r="C119" s="3"/>
      <c r="D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x14ac:dyDescent="0.3">
      <c r="A120" s="3"/>
      <c r="C120" s="3"/>
      <c r="D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x14ac:dyDescent="0.3">
      <c r="A121" s="3"/>
      <c r="C121" s="3"/>
      <c r="D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x14ac:dyDescent="0.3">
      <c r="A122" s="3"/>
      <c r="C122" s="3"/>
      <c r="D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x14ac:dyDescent="0.3">
      <c r="A123" s="3"/>
      <c r="C123" s="3"/>
      <c r="D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x14ac:dyDescent="0.3">
      <c r="A124" s="3"/>
      <c r="C124" s="3"/>
      <c r="D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x14ac:dyDescent="0.3">
      <c r="A125" s="3"/>
      <c r="C125" s="3"/>
      <c r="D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x14ac:dyDescent="0.3">
      <c r="A126" s="3"/>
      <c r="C126" s="3"/>
      <c r="D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x14ac:dyDescent="0.3">
      <c r="A127" s="3"/>
      <c r="C127" s="3"/>
      <c r="D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x14ac:dyDescent="0.3">
      <c r="A128" s="3"/>
      <c r="C128" s="3"/>
      <c r="D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x14ac:dyDescent="0.3">
      <c r="A129" s="3"/>
      <c r="C129" s="3"/>
      <c r="D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x14ac:dyDescent="0.3">
      <c r="A130" s="3"/>
      <c r="C130" s="3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x14ac:dyDescent="0.3">
      <c r="A131" s="3"/>
      <c r="C131" s="3"/>
      <c r="D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x14ac:dyDescent="0.3">
      <c r="A132" s="3"/>
      <c r="C132" s="3"/>
      <c r="D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x14ac:dyDescent="0.3">
      <c r="A133" s="3"/>
      <c r="C133" s="3"/>
      <c r="D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x14ac:dyDescent="0.3">
      <c r="A134" s="3"/>
      <c r="C134" s="3"/>
      <c r="D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x14ac:dyDescent="0.3">
      <c r="A135" s="3"/>
      <c r="C135" s="3"/>
      <c r="D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x14ac:dyDescent="0.3">
      <c r="A136" s="3"/>
      <c r="C136" s="3"/>
      <c r="D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x14ac:dyDescent="0.3">
      <c r="A137" s="3"/>
      <c r="C137" s="3"/>
      <c r="D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x14ac:dyDescent="0.3">
      <c r="A138" s="3"/>
      <c r="C138" s="3"/>
      <c r="D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x14ac:dyDescent="0.3">
      <c r="A139" s="3"/>
      <c r="C139" s="3"/>
      <c r="D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x14ac:dyDescent="0.3">
      <c r="A140" s="3"/>
      <c r="C140" s="3"/>
      <c r="D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x14ac:dyDescent="0.3">
      <c r="A141" s="3"/>
      <c r="C141" s="3"/>
      <c r="D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x14ac:dyDescent="0.3">
      <c r="A142" s="3"/>
      <c r="C142" s="3"/>
      <c r="D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x14ac:dyDescent="0.3">
      <c r="A143" s="3"/>
      <c r="C143" s="3"/>
      <c r="D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x14ac:dyDescent="0.3">
      <c r="A144" s="3"/>
      <c r="C144" s="3"/>
      <c r="D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x14ac:dyDescent="0.3">
      <c r="A145" s="3"/>
      <c r="C145" s="3"/>
      <c r="D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x14ac:dyDescent="0.3">
      <c r="A146" s="3"/>
      <c r="C146" s="3"/>
      <c r="D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x14ac:dyDescent="0.3">
      <c r="A147" s="3"/>
      <c r="C147" s="3"/>
      <c r="D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x14ac:dyDescent="0.3">
      <c r="A148" s="3"/>
      <c r="B148" s="3"/>
      <c r="C148" s="3"/>
      <c r="D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x14ac:dyDescent="0.3">
      <c r="A149" s="3"/>
      <c r="B149" s="3"/>
      <c r="C149" s="3"/>
      <c r="D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x14ac:dyDescent="0.3">
      <c r="A150" s="3"/>
      <c r="B150" s="3"/>
      <c r="C150" s="3"/>
      <c r="D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x14ac:dyDescent="0.3">
      <c r="A151" s="3"/>
      <c r="B151" s="3"/>
      <c r="C151" s="3"/>
      <c r="D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x14ac:dyDescent="0.3">
      <c r="A152" s="3"/>
      <c r="B152" s="3"/>
      <c r="C152" s="3"/>
      <c r="D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</sheetData>
  <mergeCells count="17">
    <mergeCell ref="S8:AG8"/>
    <mergeCell ref="S9:U10"/>
    <mergeCell ref="V9:X10"/>
    <mergeCell ref="Y9:AA10"/>
    <mergeCell ref="AB9:AD10"/>
    <mergeCell ref="AE9:AG10"/>
    <mergeCell ref="G56:L56"/>
    <mergeCell ref="B2:D2"/>
    <mergeCell ref="G48:L48"/>
    <mergeCell ref="G47:L47"/>
    <mergeCell ref="B8:P8"/>
    <mergeCell ref="B43:C43"/>
    <mergeCell ref="G50:L50"/>
    <mergeCell ref="G51:L51"/>
    <mergeCell ref="G52:L52"/>
    <mergeCell ref="G53:L53"/>
    <mergeCell ref="G55:L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0FF4-2B2D-482E-957B-B237B20B9460}">
  <dimension ref="A2:AN119"/>
  <sheetViews>
    <sheetView topLeftCell="A28" zoomScale="80" zoomScaleNormal="80" workbookViewId="0">
      <selection activeCell="M55" sqref="M55"/>
    </sheetView>
  </sheetViews>
  <sheetFormatPr defaultRowHeight="14.4" x14ac:dyDescent="0.3"/>
  <sheetData>
    <row r="2" spans="1:40" x14ac:dyDescent="0.3">
      <c r="B2" s="37" t="s">
        <v>6</v>
      </c>
      <c r="C2" s="38"/>
      <c r="D2" s="39"/>
    </row>
    <row r="3" spans="1:40" x14ac:dyDescent="0.3">
      <c r="B3" s="7"/>
      <c r="C3" s="7"/>
      <c r="D3" s="7"/>
      <c r="I3" t="s">
        <v>10</v>
      </c>
      <c r="K3">
        <v>0.40626780000000001</v>
      </c>
    </row>
    <row r="4" spans="1:40" x14ac:dyDescent="0.3">
      <c r="B4" s="12" t="s">
        <v>0</v>
      </c>
      <c r="C4" s="12" t="s">
        <v>1</v>
      </c>
      <c r="D4" s="12" t="s">
        <v>2</v>
      </c>
    </row>
    <row r="5" spans="1:40" x14ac:dyDescent="0.3">
      <c r="A5" s="30"/>
      <c r="B5" s="11">
        <v>10</v>
      </c>
      <c r="C5" s="11">
        <v>10</v>
      </c>
      <c r="D5" s="11">
        <v>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10"/>
      <c r="AJ5" s="10"/>
      <c r="AK5" s="10"/>
      <c r="AL5" s="10"/>
      <c r="AM5" s="10"/>
      <c r="AN5" s="10"/>
    </row>
    <row r="6" spans="1:40" x14ac:dyDescent="0.3">
      <c r="B6" s="8"/>
      <c r="C6" s="8"/>
      <c r="D6" s="8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spans="1:40" ht="15" thickBot="1" x14ac:dyDescent="0.35">
      <c r="A7" s="30"/>
      <c r="B7" s="13"/>
      <c r="C7" s="13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 spans="1:40" ht="15.6" thickTop="1" thickBot="1" x14ac:dyDescent="0.35">
      <c r="A8" s="30"/>
      <c r="B8" s="40" t="s">
        <v>19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2"/>
      <c r="Q8" s="30"/>
      <c r="S8" s="44" t="s">
        <v>8</v>
      </c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0" ht="15" thickTop="1" x14ac:dyDescent="0.3">
      <c r="A9" s="30"/>
      <c r="B9" s="14"/>
      <c r="C9" s="15">
        <v>1</v>
      </c>
      <c r="D9" s="16"/>
      <c r="E9" s="14"/>
      <c r="F9" s="15">
        <v>2</v>
      </c>
      <c r="G9" s="16"/>
      <c r="H9" s="17"/>
      <c r="I9" s="15">
        <v>3</v>
      </c>
      <c r="J9" s="16"/>
      <c r="K9" s="17"/>
      <c r="L9" s="15">
        <v>4</v>
      </c>
      <c r="M9" s="16"/>
      <c r="N9" s="17"/>
      <c r="O9" s="15">
        <v>5</v>
      </c>
      <c r="P9" s="16"/>
      <c r="Q9" s="30"/>
      <c r="S9" s="45">
        <v>1</v>
      </c>
      <c r="T9" s="45"/>
      <c r="U9" s="45"/>
      <c r="V9" s="45">
        <v>2</v>
      </c>
      <c r="W9" s="45"/>
      <c r="X9" s="45"/>
      <c r="Y9" s="45">
        <v>3</v>
      </c>
      <c r="Z9" s="45"/>
      <c r="AA9" s="45"/>
      <c r="AB9" s="45">
        <v>4</v>
      </c>
      <c r="AC9" s="45"/>
      <c r="AD9" s="45"/>
      <c r="AE9" s="45">
        <v>5</v>
      </c>
      <c r="AF9" s="45"/>
      <c r="AG9" s="45"/>
    </row>
    <row r="10" spans="1:40" x14ac:dyDescent="0.3">
      <c r="A10" s="30"/>
      <c r="B10" s="23" t="s">
        <v>0</v>
      </c>
      <c r="C10" s="18" t="s">
        <v>1</v>
      </c>
      <c r="D10" s="19" t="s">
        <v>2</v>
      </c>
      <c r="E10" s="20" t="s">
        <v>0</v>
      </c>
      <c r="F10" s="21" t="s">
        <v>1</v>
      </c>
      <c r="G10" s="22" t="s">
        <v>2</v>
      </c>
      <c r="H10" s="23" t="s">
        <v>0</v>
      </c>
      <c r="I10" s="18" t="s">
        <v>1</v>
      </c>
      <c r="J10" s="19" t="s">
        <v>2</v>
      </c>
      <c r="K10" s="24" t="s">
        <v>0</v>
      </c>
      <c r="L10" s="25" t="s">
        <v>1</v>
      </c>
      <c r="M10" s="26" t="s">
        <v>2</v>
      </c>
      <c r="N10" s="27" t="s">
        <v>0</v>
      </c>
      <c r="O10" s="18" t="s">
        <v>1</v>
      </c>
      <c r="P10" s="19" t="s">
        <v>2</v>
      </c>
      <c r="Q10" s="30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40" x14ac:dyDescent="0.3">
      <c r="A11" s="30"/>
      <c r="B11" s="11">
        <v>7.875292</v>
      </c>
      <c r="C11" s="11">
        <v>10.134076</v>
      </c>
      <c r="D11" s="11">
        <v>8.3888239999999996</v>
      </c>
      <c r="E11" s="11">
        <v>9.2893080000000001</v>
      </c>
      <c r="F11" s="11">
        <v>10.570461</v>
      </c>
      <c r="G11" s="11">
        <v>9.5368720000000007</v>
      </c>
      <c r="H11" s="11">
        <v>5.9118649999999997</v>
      </c>
      <c r="I11" s="11">
        <v>10.768011</v>
      </c>
      <c r="J11" s="11">
        <v>8.9822310000000005</v>
      </c>
      <c r="K11" s="11">
        <v>6.5603579999999999</v>
      </c>
      <c r="L11" s="11">
        <v>10.889085</v>
      </c>
      <c r="M11" s="11">
        <v>4.193854</v>
      </c>
      <c r="N11" s="11">
        <v>11.205356</v>
      </c>
      <c r="O11" s="11">
        <v>10.178463000000001</v>
      </c>
      <c r="P11" s="11">
        <v>6.8177149999999997</v>
      </c>
      <c r="Q11" s="30"/>
      <c r="S11" s="11">
        <f>ABS(B11-M$47)</f>
        <v>4.638176666666638E-2</v>
      </c>
      <c r="T11" s="11">
        <f t="shared" ref="T11:AG26" si="0">ABS(C11-N$47)</f>
        <v>2.9997033333334144E-2</v>
      </c>
      <c r="U11" s="11">
        <f t="shared" si="0"/>
        <v>0.10653003333333189</v>
      </c>
      <c r="V11" s="11">
        <f t="shared" si="0"/>
        <v>2.9672500000000213E-2</v>
      </c>
      <c r="W11" s="11">
        <f t="shared" si="0"/>
        <v>1.4236900000001995E-2</v>
      </c>
      <c r="X11" s="11">
        <f t="shared" si="0"/>
        <v>0.10247846666666582</v>
      </c>
      <c r="Y11" s="11">
        <f t="shared" si="0"/>
        <v>0.11075116666666851</v>
      </c>
      <c r="Z11" s="11">
        <f t="shared" si="0"/>
        <v>3.3473399999998321E-2</v>
      </c>
      <c r="AA11" s="11">
        <f t="shared" si="0"/>
        <v>0.38252123333333543</v>
      </c>
      <c r="AB11" s="11">
        <f t="shared" si="0"/>
        <v>0.13476270000000223</v>
      </c>
      <c r="AC11" s="11">
        <f t="shared" si="0"/>
        <v>4.2853433333332802E-2</v>
      </c>
      <c r="AD11" s="11">
        <f t="shared" si="0"/>
        <v>1.5162399999999465E-2</v>
      </c>
      <c r="AE11" s="11">
        <f t="shared" si="0"/>
        <v>0.12411826666666492</v>
      </c>
      <c r="AF11" s="11">
        <f t="shared" si="0"/>
        <v>6.1402533333334119E-2</v>
      </c>
      <c r="AG11" s="11">
        <f t="shared" si="0"/>
        <v>8.0596633333334111E-2</v>
      </c>
    </row>
    <row r="12" spans="1:40" x14ac:dyDescent="0.3">
      <c r="A12" s="30"/>
      <c r="B12" s="11">
        <v>7.8403409999999996</v>
      </c>
      <c r="C12" s="11">
        <v>10.063592999999999</v>
      </c>
      <c r="D12" s="11">
        <v>8.0727810000000009</v>
      </c>
      <c r="E12" s="11">
        <v>8.9114339999999999</v>
      </c>
      <c r="F12" s="11">
        <v>10.541600000000001</v>
      </c>
      <c r="G12" s="11">
        <v>9.4655889999999996</v>
      </c>
      <c r="H12" s="11">
        <v>6.4310549999999997</v>
      </c>
      <c r="I12" s="11">
        <v>10.708444999999999</v>
      </c>
      <c r="J12" s="11">
        <v>9.8054559999999995</v>
      </c>
      <c r="K12" s="11">
        <v>6.3872059999999999</v>
      </c>
      <c r="L12" s="11">
        <v>10.852569000000001</v>
      </c>
      <c r="M12" s="11">
        <v>4.1940790000000003</v>
      </c>
      <c r="N12" s="11">
        <v>11.187398</v>
      </c>
      <c r="O12" s="11">
        <v>10.085572000000001</v>
      </c>
      <c r="P12" s="11">
        <v>6.7114719999999997</v>
      </c>
      <c r="Q12" s="30"/>
      <c r="S12" s="11">
        <f t="shared" ref="S12:AG40" si="1">ABS(B12-M$47)</f>
        <v>8.1332766666666778E-2</v>
      </c>
      <c r="T12" s="11">
        <f t="shared" si="0"/>
        <v>4.0485966666667039E-2</v>
      </c>
      <c r="U12" s="11">
        <f t="shared" si="0"/>
        <v>0.20951296666666686</v>
      </c>
      <c r="V12" s="11">
        <f t="shared" si="0"/>
        <v>0.34820150000000005</v>
      </c>
      <c r="W12" s="11">
        <f t="shared" si="0"/>
        <v>1.4624099999997142E-2</v>
      </c>
      <c r="X12" s="11">
        <f t="shared" si="0"/>
        <v>0.17376146666666692</v>
      </c>
      <c r="Y12" s="11">
        <f t="shared" si="0"/>
        <v>0.40843883333333153</v>
      </c>
      <c r="Z12" s="11">
        <f t="shared" si="0"/>
        <v>2.6092600000001909E-2</v>
      </c>
      <c r="AA12" s="11">
        <f t="shared" si="0"/>
        <v>0.44070376666666355</v>
      </c>
      <c r="AB12" s="11">
        <f t="shared" si="0"/>
        <v>3.8389299999997739E-2</v>
      </c>
      <c r="AC12" s="11">
        <f t="shared" si="0"/>
        <v>6.3374333333339194E-3</v>
      </c>
      <c r="AD12" s="11">
        <f t="shared" si="0"/>
        <v>1.4937399999999101E-2</v>
      </c>
      <c r="AE12" s="11">
        <f t="shared" si="0"/>
        <v>0.14207626666666506</v>
      </c>
      <c r="AF12" s="11">
        <f t="shared" si="0"/>
        <v>3.1488466666665715E-2</v>
      </c>
      <c r="AG12" s="11">
        <f t="shared" si="0"/>
        <v>0.1868396333333342</v>
      </c>
    </row>
    <row r="13" spans="1:40" x14ac:dyDescent="0.3">
      <c r="A13" s="30"/>
      <c r="B13" s="11">
        <v>7.9901109999999997</v>
      </c>
      <c r="C13" s="11">
        <v>10.100725000000001</v>
      </c>
      <c r="D13" s="11">
        <v>8.2454820000000009</v>
      </c>
      <c r="E13" s="11">
        <v>9.262791</v>
      </c>
      <c r="F13" s="11">
        <v>10.44627</v>
      </c>
      <c r="G13" s="11">
        <v>9.5240919999999996</v>
      </c>
      <c r="H13" s="11">
        <v>6.4415750000000003</v>
      </c>
      <c r="I13" s="11">
        <v>10.707231999999999</v>
      </c>
      <c r="J13" s="11">
        <v>9.7407579999999996</v>
      </c>
      <c r="K13" s="11">
        <v>6.3378119999999996</v>
      </c>
      <c r="L13" s="11">
        <v>10.867659</v>
      </c>
      <c r="M13" s="11">
        <v>4.2413080000000001</v>
      </c>
      <c r="N13" s="11">
        <v>11.227065</v>
      </c>
      <c r="O13" s="11">
        <v>10.104774000000001</v>
      </c>
      <c r="P13" s="11">
        <v>6.8604329999999996</v>
      </c>
      <c r="Q13" s="30"/>
      <c r="S13" s="11">
        <f t="shared" si="1"/>
        <v>6.8437233333333403E-2</v>
      </c>
      <c r="T13" s="11">
        <f t="shared" si="0"/>
        <v>3.3539666666655421E-3</v>
      </c>
      <c r="U13" s="11">
        <f t="shared" si="0"/>
        <v>3.6811966666666862E-2</v>
      </c>
      <c r="V13" s="11">
        <f t="shared" si="0"/>
        <v>3.1555000000000888E-3</v>
      </c>
      <c r="W13" s="11">
        <f t="shared" si="0"/>
        <v>0.10995409999999772</v>
      </c>
      <c r="X13" s="11">
        <f t="shared" si="0"/>
        <v>0.11525846666666695</v>
      </c>
      <c r="Y13" s="11">
        <f t="shared" si="0"/>
        <v>0.41895883333333206</v>
      </c>
      <c r="Z13" s="11">
        <f t="shared" si="0"/>
        <v>2.7305600000001817E-2</v>
      </c>
      <c r="AA13" s="11">
        <f t="shared" si="0"/>
        <v>0.37600576666666363</v>
      </c>
      <c r="AB13" s="11">
        <f t="shared" si="0"/>
        <v>8.7783299999998121E-2</v>
      </c>
      <c r="AC13" s="11">
        <f t="shared" si="0"/>
        <v>2.1427433333332857E-2</v>
      </c>
      <c r="AD13" s="11">
        <f t="shared" si="0"/>
        <v>3.2291600000000642E-2</v>
      </c>
      <c r="AE13" s="11">
        <f t="shared" si="0"/>
        <v>0.10240926666666539</v>
      </c>
      <c r="AF13" s="11">
        <f t="shared" si="0"/>
        <v>1.2286466666665774E-2</v>
      </c>
      <c r="AG13" s="11">
        <f t="shared" si="0"/>
        <v>3.7878633333334299E-2</v>
      </c>
    </row>
    <row r="14" spans="1:40" x14ac:dyDescent="0.3">
      <c r="A14" s="30"/>
      <c r="B14" s="11">
        <v>8.01966</v>
      </c>
      <c r="C14" s="11">
        <v>10.085981</v>
      </c>
      <c r="D14" s="11">
        <v>8.2773199999999996</v>
      </c>
      <c r="E14" s="11">
        <v>9.1602060000000005</v>
      </c>
      <c r="F14" s="11">
        <v>10.569623999999999</v>
      </c>
      <c r="G14" s="11">
        <v>9.6218780000000006</v>
      </c>
      <c r="H14" s="11">
        <v>6.1876420000000003</v>
      </c>
      <c r="I14" s="11">
        <v>10.702366</v>
      </c>
      <c r="J14" s="11">
        <v>9.0509649999999997</v>
      </c>
      <c r="K14" s="11">
        <v>6.6036859999999997</v>
      </c>
      <c r="L14" s="11">
        <v>10.846848</v>
      </c>
      <c r="M14" s="11">
        <v>4.1597169999999997</v>
      </c>
      <c r="N14" s="11">
        <v>11.255115999999999</v>
      </c>
      <c r="O14" s="11">
        <v>10.035428</v>
      </c>
      <c r="P14" s="11">
        <v>6.8893509999999996</v>
      </c>
      <c r="Q14" s="30"/>
      <c r="S14" s="11">
        <f t="shared" si="1"/>
        <v>9.7986233333333672E-2</v>
      </c>
      <c r="T14" s="11">
        <f t="shared" si="0"/>
        <v>1.8097966666665855E-2</v>
      </c>
      <c r="U14" s="11">
        <f t="shared" si="0"/>
        <v>4.9739666666681615E-3</v>
      </c>
      <c r="V14" s="11">
        <f t="shared" si="0"/>
        <v>9.9429499999999393E-2</v>
      </c>
      <c r="W14" s="11">
        <f t="shared" si="0"/>
        <v>1.3399900000001352E-2</v>
      </c>
      <c r="X14" s="11">
        <f t="shared" si="0"/>
        <v>1.7472466666665909E-2</v>
      </c>
      <c r="Y14" s="11">
        <f t="shared" si="0"/>
        <v>0.16502583333333209</v>
      </c>
      <c r="Z14" s="11">
        <f t="shared" si="0"/>
        <v>3.2171600000001632E-2</v>
      </c>
      <c r="AA14" s="11">
        <f t="shared" si="0"/>
        <v>0.31378723333333625</v>
      </c>
      <c r="AB14" s="11">
        <f t="shared" si="0"/>
        <v>0.17809070000000204</v>
      </c>
      <c r="AC14" s="11">
        <f t="shared" si="0"/>
        <v>6.164333333327221E-4</v>
      </c>
      <c r="AD14" s="11">
        <f t="shared" si="0"/>
        <v>4.9299399999999771E-2</v>
      </c>
      <c r="AE14" s="11">
        <f t="shared" si="0"/>
        <v>7.4358266666665784E-2</v>
      </c>
      <c r="AF14" s="11">
        <f t="shared" si="0"/>
        <v>8.1632466666667014E-2</v>
      </c>
      <c r="AG14" s="11">
        <f t="shared" si="0"/>
        <v>8.9606333333343002E-3</v>
      </c>
    </row>
    <row r="15" spans="1:40" x14ac:dyDescent="0.3">
      <c r="A15" s="30"/>
      <c r="B15" s="11">
        <v>7.9408440000000002</v>
      </c>
      <c r="C15" s="11">
        <v>10.054739</v>
      </c>
      <c r="D15" s="11">
        <v>8.2655080000000005</v>
      </c>
      <c r="E15" s="11">
        <v>9.2158599999999993</v>
      </c>
      <c r="F15" s="11">
        <v>10.600446</v>
      </c>
      <c r="G15" s="11">
        <v>9.6136839999999992</v>
      </c>
      <c r="H15" s="11">
        <v>6.013293</v>
      </c>
      <c r="I15" s="11">
        <v>10.773197</v>
      </c>
      <c r="J15" s="11">
        <v>9.1999840000000006</v>
      </c>
      <c r="K15" s="11">
        <v>6.8577760000000003</v>
      </c>
      <c r="L15" s="11">
        <v>10.824432</v>
      </c>
      <c r="M15" s="11">
        <v>4.0070069999999998</v>
      </c>
      <c r="N15" s="11">
        <v>11.364710000000001</v>
      </c>
      <c r="O15" s="11">
        <v>10.125222000000001</v>
      </c>
      <c r="P15" s="11">
        <v>6.7958379999999998</v>
      </c>
      <c r="Q15" s="30"/>
      <c r="S15" s="11">
        <f t="shared" si="1"/>
        <v>1.9170233333333897E-2</v>
      </c>
      <c r="T15" s="11">
        <f t="shared" si="0"/>
        <v>4.9339966666666513E-2</v>
      </c>
      <c r="U15" s="11">
        <f t="shared" si="0"/>
        <v>1.6785966666667207E-2</v>
      </c>
      <c r="V15" s="11">
        <f t="shared" si="0"/>
        <v>4.3775500000000633E-2</v>
      </c>
      <c r="W15" s="11">
        <f t="shared" si="0"/>
        <v>4.4221900000001924E-2</v>
      </c>
      <c r="X15" s="11">
        <f t="shared" si="0"/>
        <v>2.5666466666667276E-2</v>
      </c>
      <c r="Y15" s="11">
        <f t="shared" si="0"/>
        <v>9.3231666666682145E-3</v>
      </c>
      <c r="Z15" s="11">
        <f t="shared" si="0"/>
        <v>3.8659399999998456E-2</v>
      </c>
      <c r="AA15" s="11">
        <f t="shared" si="0"/>
        <v>0.16476823333333535</v>
      </c>
      <c r="AB15" s="11">
        <f t="shared" si="0"/>
        <v>0.43218070000000264</v>
      </c>
      <c r="AC15" s="11">
        <f t="shared" si="0"/>
        <v>2.1799566666667047E-2</v>
      </c>
      <c r="AD15" s="11">
        <f t="shared" si="0"/>
        <v>0.20200939999999967</v>
      </c>
      <c r="AE15" s="11">
        <f t="shared" si="0"/>
        <v>3.5235733333335517E-2</v>
      </c>
      <c r="AF15" s="11">
        <f t="shared" si="0"/>
        <v>8.1615333333342477E-3</v>
      </c>
      <c r="AG15" s="11">
        <f t="shared" si="0"/>
        <v>0.10247363333333404</v>
      </c>
    </row>
    <row r="16" spans="1:40" x14ac:dyDescent="0.3">
      <c r="A16" s="30"/>
      <c r="B16" s="11">
        <v>8.0000710000000002</v>
      </c>
      <c r="C16" s="11">
        <v>10.11802</v>
      </c>
      <c r="D16" s="11">
        <v>8.5790199999999999</v>
      </c>
      <c r="E16" s="11">
        <v>9.5330329999999996</v>
      </c>
      <c r="F16" s="11">
        <v>10.515987000000001</v>
      </c>
      <c r="G16" s="11">
        <v>9.4484169999999992</v>
      </c>
      <c r="H16" s="11">
        <v>6.0782939999999996</v>
      </c>
      <c r="I16" s="11">
        <v>10.682245</v>
      </c>
      <c r="J16" s="11">
        <v>9.5660270000000001</v>
      </c>
      <c r="K16" s="11">
        <v>6.329421</v>
      </c>
      <c r="L16" s="11">
        <v>10.822421</v>
      </c>
      <c r="M16" s="11">
        <v>4.241987</v>
      </c>
      <c r="N16" s="11">
        <v>11.545325999999999</v>
      </c>
      <c r="O16" s="11">
        <v>10.142829000000001</v>
      </c>
      <c r="P16" s="11">
        <v>6.9037620000000004</v>
      </c>
      <c r="Q16" s="30"/>
      <c r="S16" s="11">
        <f t="shared" si="1"/>
        <v>7.8397233333333816E-2</v>
      </c>
      <c r="T16" s="11">
        <f t="shared" si="0"/>
        <v>1.3941033333333408E-2</v>
      </c>
      <c r="U16" s="11">
        <f t="shared" si="0"/>
        <v>0.29672603333333214</v>
      </c>
      <c r="V16" s="11">
        <f t="shared" si="0"/>
        <v>0.27339749999999974</v>
      </c>
      <c r="W16" s="11">
        <f t="shared" si="0"/>
        <v>4.0237099999997028E-2</v>
      </c>
      <c r="X16" s="11">
        <f t="shared" si="0"/>
        <v>0.19093346666666733</v>
      </c>
      <c r="Y16" s="11">
        <f t="shared" si="0"/>
        <v>5.5677833333331428E-2</v>
      </c>
      <c r="Z16" s="11">
        <f t="shared" si="0"/>
        <v>5.2292600000001244E-2</v>
      </c>
      <c r="AA16" s="11">
        <f t="shared" si="0"/>
        <v>0.20127476666666411</v>
      </c>
      <c r="AB16" s="11">
        <f t="shared" si="0"/>
        <v>9.6174299999997714E-2</v>
      </c>
      <c r="AC16" s="11">
        <f t="shared" si="0"/>
        <v>2.3810566666666588E-2</v>
      </c>
      <c r="AD16" s="11">
        <f t="shared" si="0"/>
        <v>3.2970600000000516E-2</v>
      </c>
      <c r="AE16" s="11">
        <f t="shared" si="0"/>
        <v>0.21585173333333429</v>
      </c>
      <c r="AF16" s="11">
        <f t="shared" si="0"/>
        <v>2.5768533333334176E-2</v>
      </c>
      <c r="AG16" s="11">
        <f t="shared" si="0"/>
        <v>5.4503666666665396E-3</v>
      </c>
    </row>
    <row r="17" spans="1:33" x14ac:dyDescent="0.3">
      <c r="A17" s="30"/>
      <c r="B17" s="11">
        <v>7.9766680000000001</v>
      </c>
      <c r="C17" s="11">
        <v>10.077686</v>
      </c>
      <c r="D17" s="11">
        <v>8.2802030000000002</v>
      </c>
      <c r="E17" s="11">
        <v>9.2159720000000007</v>
      </c>
      <c r="F17" s="11">
        <v>10.673361999999999</v>
      </c>
      <c r="G17" s="11">
        <v>9.6762870000000003</v>
      </c>
      <c r="H17" s="11">
        <v>5.8593209999999996</v>
      </c>
      <c r="I17" s="11">
        <v>10.731347</v>
      </c>
      <c r="J17" s="11">
        <v>8.95397</v>
      </c>
      <c r="K17" s="11">
        <v>6.3028000000000004</v>
      </c>
      <c r="L17" s="11">
        <v>10.836176</v>
      </c>
      <c r="M17" s="11">
        <v>4.2501119999999997</v>
      </c>
      <c r="N17" s="11">
        <v>11.477247</v>
      </c>
      <c r="O17" s="11">
        <v>10.195829</v>
      </c>
      <c r="P17" s="11">
        <v>6.9063319999999999</v>
      </c>
      <c r="Q17" s="30"/>
      <c r="S17" s="11">
        <f t="shared" si="1"/>
        <v>5.4994233333333753E-2</v>
      </c>
      <c r="T17" s="11">
        <f t="shared" si="0"/>
        <v>2.639296666666624E-2</v>
      </c>
      <c r="U17" s="11">
        <f t="shared" si="0"/>
        <v>2.0909666666675264E-3</v>
      </c>
      <c r="V17" s="11">
        <f t="shared" si="0"/>
        <v>4.3663499999999189E-2</v>
      </c>
      <c r="W17" s="11">
        <f t="shared" si="0"/>
        <v>0.11713790000000124</v>
      </c>
      <c r="X17" s="11">
        <f t="shared" si="0"/>
        <v>3.6936533333333799E-2</v>
      </c>
      <c r="Y17" s="11">
        <f t="shared" si="0"/>
        <v>0.16329516666666866</v>
      </c>
      <c r="Z17" s="11">
        <f t="shared" si="0"/>
        <v>3.1906000000017087E-3</v>
      </c>
      <c r="AA17" s="11">
        <f t="shared" si="0"/>
        <v>0.41078223333333597</v>
      </c>
      <c r="AB17" s="11">
        <f t="shared" si="0"/>
        <v>0.12279529999999728</v>
      </c>
      <c r="AC17" s="11">
        <f t="shared" si="0"/>
        <v>1.0055566666666849E-2</v>
      </c>
      <c r="AD17" s="11">
        <f t="shared" si="0"/>
        <v>4.1095600000000232E-2</v>
      </c>
      <c r="AE17" s="11">
        <f t="shared" si="0"/>
        <v>0.14777273333333518</v>
      </c>
      <c r="AF17" s="11">
        <f t="shared" si="0"/>
        <v>7.8768533333333224E-2</v>
      </c>
      <c r="AG17" s="11">
        <f t="shared" si="0"/>
        <v>8.0203666666660567E-3</v>
      </c>
    </row>
    <row r="18" spans="1:33" x14ac:dyDescent="0.3">
      <c r="A18" s="30"/>
      <c r="B18" s="11">
        <v>8.1030429999999996</v>
      </c>
      <c r="C18" s="11">
        <v>10.171704</v>
      </c>
      <c r="D18" s="11">
        <v>8.2998519999999996</v>
      </c>
      <c r="E18" s="11">
        <v>9.2383760000000006</v>
      </c>
      <c r="F18" s="11">
        <v>10.639623</v>
      </c>
      <c r="G18" s="11">
        <v>9.7158899999999999</v>
      </c>
      <c r="H18" s="11">
        <v>6.3165040000000001</v>
      </c>
      <c r="I18" s="11">
        <v>10.794915</v>
      </c>
      <c r="J18" s="11">
        <v>9.9052849999999992</v>
      </c>
      <c r="K18" s="11">
        <v>6.4899509999999996</v>
      </c>
      <c r="L18" s="11">
        <v>10.850092999999999</v>
      </c>
      <c r="M18" s="11">
        <v>4.1977099999999998</v>
      </c>
      <c r="N18" s="11">
        <v>11.303502999999999</v>
      </c>
      <c r="O18" s="11">
        <v>10.15968</v>
      </c>
      <c r="P18" s="11">
        <v>6.90618</v>
      </c>
      <c r="Q18" s="30"/>
      <c r="S18" s="11">
        <f t="shared" si="1"/>
        <v>0.18136923333333321</v>
      </c>
      <c r="T18" s="11">
        <f t="shared" si="0"/>
        <v>6.7625033333333917E-2</v>
      </c>
      <c r="U18" s="11">
        <f t="shared" si="0"/>
        <v>1.7558033333331835E-2</v>
      </c>
      <c r="V18" s="11">
        <f t="shared" si="0"/>
        <v>2.1259499999999321E-2</v>
      </c>
      <c r="W18" s="11">
        <f t="shared" si="0"/>
        <v>8.3398900000002385E-2</v>
      </c>
      <c r="X18" s="11">
        <f t="shared" si="0"/>
        <v>7.6539533333333409E-2</v>
      </c>
      <c r="Y18" s="11">
        <f t="shared" si="0"/>
        <v>0.2938878333333319</v>
      </c>
      <c r="Z18" s="11">
        <f t="shared" si="0"/>
        <v>6.037739999999836E-2</v>
      </c>
      <c r="AA18" s="11">
        <f t="shared" si="0"/>
        <v>0.54053276666666328</v>
      </c>
      <c r="AB18" s="11">
        <f t="shared" si="0"/>
        <v>6.4355700000001903E-2</v>
      </c>
      <c r="AC18" s="11">
        <f t="shared" si="0"/>
        <v>3.8614333333324424E-3</v>
      </c>
      <c r="AD18" s="11">
        <f t="shared" si="0"/>
        <v>1.1306399999999606E-2</v>
      </c>
      <c r="AE18" s="11">
        <f t="shared" si="0"/>
        <v>2.5971266666665827E-2</v>
      </c>
      <c r="AF18" s="11">
        <f t="shared" si="0"/>
        <v>4.2619533333333237E-2</v>
      </c>
      <c r="AG18" s="11">
        <f t="shared" si="0"/>
        <v>7.8683666666661267E-3</v>
      </c>
    </row>
    <row r="19" spans="1:33" x14ac:dyDescent="0.3">
      <c r="A19" s="30"/>
      <c r="B19" s="11">
        <v>8.0514189999999992</v>
      </c>
      <c r="C19" s="11">
        <v>10.081682000000001</v>
      </c>
      <c r="D19" s="11">
        <v>8.1868470000000002</v>
      </c>
      <c r="E19" s="11">
        <v>9.2209059999999994</v>
      </c>
      <c r="F19" s="11">
        <v>10.602909</v>
      </c>
      <c r="G19" s="11">
        <v>9.5923130000000008</v>
      </c>
      <c r="H19" s="11">
        <v>5.8360440000000002</v>
      </c>
      <c r="I19" s="11">
        <v>10.604001999999999</v>
      </c>
      <c r="J19" s="11">
        <v>9.2584879999999998</v>
      </c>
      <c r="K19" s="11">
        <v>6.4144870000000003</v>
      </c>
      <c r="L19" s="11">
        <v>10.854341</v>
      </c>
      <c r="M19" s="11">
        <v>4.2017639999999998</v>
      </c>
      <c r="N19" s="11">
        <v>11.18472</v>
      </c>
      <c r="O19" s="11">
        <v>10.108420000000001</v>
      </c>
      <c r="P19" s="11">
        <v>6.7926690000000001</v>
      </c>
      <c r="Q19" s="30"/>
      <c r="S19" s="11">
        <f t="shared" si="1"/>
        <v>0.12974523333333288</v>
      </c>
      <c r="T19" s="11">
        <f t="shared" si="0"/>
        <v>2.2396966666665463E-2</v>
      </c>
      <c r="U19" s="11">
        <f t="shared" si="0"/>
        <v>9.5446966666667521E-2</v>
      </c>
      <c r="V19" s="11">
        <f t="shared" si="0"/>
        <v>3.8729500000000527E-2</v>
      </c>
      <c r="W19" s="11">
        <f t="shared" si="0"/>
        <v>4.6684900000002472E-2</v>
      </c>
      <c r="X19" s="11">
        <f t="shared" si="0"/>
        <v>4.703746666666575E-2</v>
      </c>
      <c r="Y19" s="11">
        <f t="shared" si="0"/>
        <v>0.18657216666666798</v>
      </c>
      <c r="Z19" s="11">
        <f t="shared" si="0"/>
        <v>0.13053560000000175</v>
      </c>
      <c r="AA19" s="11">
        <f t="shared" si="0"/>
        <v>0.10626423333333612</v>
      </c>
      <c r="AB19" s="11">
        <f t="shared" si="0"/>
        <v>1.1108299999997406E-2</v>
      </c>
      <c r="AC19" s="11">
        <f t="shared" si="0"/>
        <v>8.109433333332916E-3</v>
      </c>
      <c r="AD19" s="11">
        <f t="shared" si="0"/>
        <v>7.2523999999996036E-3</v>
      </c>
      <c r="AE19" s="11">
        <f t="shared" si="0"/>
        <v>0.14475426666666458</v>
      </c>
      <c r="AF19" s="11">
        <f t="shared" si="0"/>
        <v>8.640466666665958E-3</v>
      </c>
      <c r="AG19" s="11">
        <f t="shared" si="0"/>
        <v>0.10564263333333379</v>
      </c>
    </row>
    <row r="20" spans="1:33" x14ac:dyDescent="0.3">
      <c r="A20" s="30"/>
      <c r="B20" s="11">
        <v>8.0531120000000005</v>
      </c>
      <c r="C20" s="11">
        <v>9.982424</v>
      </c>
      <c r="D20" s="11">
        <v>7.9348869999999998</v>
      </c>
      <c r="E20" s="11">
        <v>9.2005130000000008</v>
      </c>
      <c r="F20" s="11">
        <v>10.483199000000001</v>
      </c>
      <c r="G20" s="11">
        <v>9.6806000000000001</v>
      </c>
      <c r="H20" s="11">
        <v>5.8613879999999998</v>
      </c>
      <c r="I20" s="11">
        <v>10.796832999999999</v>
      </c>
      <c r="J20" s="11">
        <v>9.630528</v>
      </c>
      <c r="K20" s="11">
        <v>6.4141389999999996</v>
      </c>
      <c r="L20" s="11">
        <v>10.844239999999999</v>
      </c>
      <c r="M20" s="11">
        <v>4.2232960000000004</v>
      </c>
      <c r="N20" s="11">
        <v>11.439071999999999</v>
      </c>
      <c r="O20" s="11">
        <v>10.152742</v>
      </c>
      <c r="P20" s="11">
        <v>6.9411329999999998</v>
      </c>
      <c r="Q20" s="30"/>
      <c r="S20" s="11">
        <f t="shared" si="1"/>
        <v>0.13143823333333415</v>
      </c>
      <c r="T20" s="11">
        <f t="shared" si="0"/>
        <v>0.1216549666666662</v>
      </c>
      <c r="U20" s="11">
        <f t="shared" si="0"/>
        <v>0.34740696666666793</v>
      </c>
      <c r="V20" s="11">
        <f t="shared" si="0"/>
        <v>5.9122499999999079E-2</v>
      </c>
      <c r="W20" s="11">
        <f t="shared" si="0"/>
        <v>7.3025099999997067E-2</v>
      </c>
      <c r="X20" s="11">
        <f t="shared" si="0"/>
        <v>4.1249533333333588E-2</v>
      </c>
      <c r="Y20" s="11">
        <f t="shared" si="0"/>
        <v>0.16122816666666839</v>
      </c>
      <c r="Z20" s="11">
        <f t="shared" si="0"/>
        <v>6.2295399999998224E-2</v>
      </c>
      <c r="AA20" s="11">
        <f t="shared" si="0"/>
        <v>0.26577576666666403</v>
      </c>
      <c r="AB20" s="11">
        <f t="shared" si="0"/>
        <v>1.1456299999998087E-2</v>
      </c>
      <c r="AC20" s="11">
        <f t="shared" si="0"/>
        <v>1.9915666666676657E-3</v>
      </c>
      <c r="AD20" s="11">
        <f t="shared" si="0"/>
        <v>1.4279600000000947E-2</v>
      </c>
      <c r="AE20" s="11">
        <f t="shared" si="0"/>
        <v>0.10959773333333445</v>
      </c>
      <c r="AF20" s="11">
        <f t="shared" si="0"/>
        <v>3.5681533333333348E-2</v>
      </c>
      <c r="AG20" s="11">
        <f t="shared" si="0"/>
        <v>4.2821366666665917E-2</v>
      </c>
    </row>
    <row r="21" spans="1:33" x14ac:dyDescent="0.3">
      <c r="A21" s="30"/>
      <c r="B21" s="11">
        <v>7.9626359999999998</v>
      </c>
      <c r="C21" s="11">
        <v>10.107341</v>
      </c>
      <c r="D21" s="11">
        <v>8.3029930000000007</v>
      </c>
      <c r="E21" s="11">
        <v>9.4112390000000001</v>
      </c>
      <c r="F21" s="11">
        <v>10.578082</v>
      </c>
      <c r="G21" s="11">
        <v>9.6441289999999995</v>
      </c>
      <c r="H21" s="11">
        <v>5.8540890000000001</v>
      </c>
      <c r="I21" s="11">
        <v>10.715023</v>
      </c>
      <c r="J21" s="11">
        <v>8.9982199999999999</v>
      </c>
      <c r="K21" s="11">
        <v>6.3603059999999996</v>
      </c>
      <c r="L21" s="11">
        <v>10.850099999999999</v>
      </c>
      <c r="M21" s="11">
        <v>4.2309229999999998</v>
      </c>
      <c r="N21" s="11">
        <v>11.306291999999999</v>
      </c>
      <c r="O21" s="11">
        <v>10.084075</v>
      </c>
      <c r="P21" s="11">
        <v>6.940029</v>
      </c>
      <c r="Q21" s="30"/>
      <c r="S21" s="11">
        <f t="shared" si="1"/>
        <v>4.0962233333333486E-2</v>
      </c>
      <c r="T21" s="11">
        <f t="shared" si="0"/>
        <v>3.262033333333747E-3</v>
      </c>
      <c r="U21" s="11">
        <f t="shared" si="0"/>
        <v>2.0699033333333006E-2</v>
      </c>
      <c r="V21" s="11">
        <f t="shared" si="0"/>
        <v>0.15160350000000022</v>
      </c>
      <c r="W21" s="11">
        <f t="shared" si="0"/>
        <v>2.1857900000002317E-2</v>
      </c>
      <c r="X21" s="11">
        <f t="shared" si="0"/>
        <v>4.7785333333330016E-3</v>
      </c>
      <c r="Y21" s="11">
        <f t="shared" si="0"/>
        <v>0.16852716666666812</v>
      </c>
      <c r="Z21" s="11">
        <f t="shared" si="0"/>
        <v>1.9514600000000826E-2</v>
      </c>
      <c r="AA21" s="11">
        <f t="shared" si="0"/>
        <v>0.36653223333333607</v>
      </c>
      <c r="AB21" s="11">
        <f t="shared" si="0"/>
        <v>6.5289299999998107E-2</v>
      </c>
      <c r="AC21" s="11">
        <f t="shared" si="0"/>
        <v>3.8684333333325327E-3</v>
      </c>
      <c r="AD21" s="11">
        <f t="shared" si="0"/>
        <v>2.1906600000000331E-2</v>
      </c>
      <c r="AE21" s="11">
        <f t="shared" si="0"/>
        <v>2.3182266666665896E-2</v>
      </c>
      <c r="AF21" s="11">
        <f t="shared" si="0"/>
        <v>3.2985466666666241E-2</v>
      </c>
      <c r="AG21" s="11">
        <f t="shared" si="0"/>
        <v>4.1717366666666145E-2</v>
      </c>
    </row>
    <row r="22" spans="1:33" x14ac:dyDescent="0.3">
      <c r="A22" s="30"/>
      <c r="B22" s="11">
        <v>7.9803420000000003</v>
      </c>
      <c r="C22" s="11">
        <v>10.101535</v>
      </c>
      <c r="D22" s="11">
        <v>8.2984810000000007</v>
      </c>
      <c r="E22" s="11">
        <v>9.2675289999999997</v>
      </c>
      <c r="F22" s="11">
        <v>10.620495</v>
      </c>
      <c r="G22" s="11">
        <v>9.6984689999999993</v>
      </c>
      <c r="H22" s="11">
        <v>6.0143839999999997</v>
      </c>
      <c r="I22" s="11">
        <v>10.762314999999999</v>
      </c>
      <c r="J22" s="11">
        <v>9.0865690000000008</v>
      </c>
      <c r="K22" s="11">
        <v>6.4437689999999996</v>
      </c>
      <c r="L22" s="11">
        <v>10.866716</v>
      </c>
      <c r="M22" s="11">
        <v>4.1966640000000002</v>
      </c>
      <c r="N22" s="11">
        <v>11.548196000000001</v>
      </c>
      <c r="O22" s="11">
        <v>10.213305999999999</v>
      </c>
      <c r="P22" s="11">
        <v>6.8480049999999997</v>
      </c>
      <c r="Q22" s="30"/>
      <c r="S22" s="11">
        <f t="shared" si="1"/>
        <v>5.866823333333393E-2</v>
      </c>
      <c r="T22" s="11">
        <f t="shared" si="0"/>
        <v>2.5439666666660088E-3</v>
      </c>
      <c r="U22" s="11">
        <f t="shared" si="0"/>
        <v>1.6187033333332934E-2</v>
      </c>
      <c r="V22" s="11">
        <f t="shared" si="0"/>
        <v>7.8934999999997757E-3</v>
      </c>
      <c r="W22" s="11">
        <f t="shared" si="0"/>
        <v>6.4270900000002129E-2</v>
      </c>
      <c r="X22" s="11">
        <f t="shared" si="0"/>
        <v>5.9118533333332834E-2</v>
      </c>
      <c r="Y22" s="11">
        <f t="shared" si="0"/>
        <v>8.2321666666684834E-3</v>
      </c>
      <c r="Z22" s="11">
        <f t="shared" si="0"/>
        <v>2.7777399999997954E-2</v>
      </c>
      <c r="AA22" s="11">
        <f t="shared" si="0"/>
        <v>0.27818323333333517</v>
      </c>
      <c r="AB22" s="11">
        <f t="shared" si="0"/>
        <v>1.8173700000001958E-2</v>
      </c>
      <c r="AC22" s="11">
        <f t="shared" si="0"/>
        <v>2.0484433333333385E-2</v>
      </c>
      <c r="AD22" s="11">
        <f t="shared" si="0"/>
        <v>1.2352399999999264E-2</v>
      </c>
      <c r="AE22" s="11">
        <f t="shared" si="0"/>
        <v>0.21872173333333578</v>
      </c>
      <c r="AF22" s="11">
        <f t="shared" si="0"/>
        <v>9.6245533333332745E-2</v>
      </c>
      <c r="AG22" s="11">
        <f t="shared" si="0"/>
        <v>5.0306633333334183E-2</v>
      </c>
    </row>
    <row r="23" spans="1:33" x14ac:dyDescent="0.3">
      <c r="A23" s="30"/>
      <c r="B23" s="11">
        <v>7.6447700000000003</v>
      </c>
      <c r="C23" s="11">
        <v>10.10233</v>
      </c>
      <c r="D23" s="11">
        <v>8.2747580000000003</v>
      </c>
      <c r="E23" s="11">
        <v>9.4208049999999997</v>
      </c>
      <c r="F23" s="11">
        <v>10.585207</v>
      </c>
      <c r="G23" s="11">
        <v>9.742464</v>
      </c>
      <c r="H23" s="11">
        <v>6.0723529999999997</v>
      </c>
      <c r="I23" s="11">
        <v>10.670396999999999</v>
      </c>
      <c r="J23" s="11">
        <v>9.4454399999999996</v>
      </c>
      <c r="K23" s="11">
        <v>6.29969</v>
      </c>
      <c r="L23" s="11">
        <v>10.842409</v>
      </c>
      <c r="M23" s="11">
        <v>4.2663580000000003</v>
      </c>
      <c r="N23" s="11">
        <v>11.419969999999999</v>
      </c>
      <c r="O23" s="11">
        <v>10.137117</v>
      </c>
      <c r="P23" s="11">
        <v>6.9260619999999999</v>
      </c>
      <c r="Q23" s="30"/>
      <c r="S23" s="11">
        <f t="shared" si="1"/>
        <v>0.27690376666666605</v>
      </c>
      <c r="T23" s="11">
        <f t="shared" si="0"/>
        <v>1.7489666666659076E-3</v>
      </c>
      <c r="U23" s="11">
        <f t="shared" si="0"/>
        <v>7.5359666666674485E-3</v>
      </c>
      <c r="V23" s="11">
        <f t="shared" si="0"/>
        <v>0.16116949999999974</v>
      </c>
      <c r="W23" s="11">
        <f t="shared" si="0"/>
        <v>2.8982900000002587E-2</v>
      </c>
      <c r="X23" s="11">
        <f t="shared" si="0"/>
        <v>0.10311353333333351</v>
      </c>
      <c r="Y23" s="11">
        <f t="shared" si="0"/>
        <v>4.9736833333331454E-2</v>
      </c>
      <c r="Z23" s="11">
        <f t="shared" si="0"/>
        <v>6.4140600000001768E-2</v>
      </c>
      <c r="AA23" s="11">
        <f t="shared" si="0"/>
        <v>8.0687766666663663E-2</v>
      </c>
      <c r="AB23" s="11">
        <f t="shared" si="0"/>
        <v>0.12590529999999767</v>
      </c>
      <c r="AC23" s="11">
        <f t="shared" si="0"/>
        <v>3.8225666666669156E-3</v>
      </c>
      <c r="AD23" s="11">
        <f t="shared" si="0"/>
        <v>5.7341600000000881E-2</v>
      </c>
      <c r="AE23" s="11">
        <f t="shared" si="0"/>
        <v>9.0495733333334272E-2</v>
      </c>
      <c r="AF23" s="11">
        <f t="shared" si="0"/>
        <v>2.0056533333333348E-2</v>
      </c>
      <c r="AG23" s="11">
        <f t="shared" si="0"/>
        <v>2.7750366666666082E-2</v>
      </c>
    </row>
    <row r="24" spans="1:33" x14ac:dyDescent="0.3">
      <c r="A24" s="30"/>
      <c r="B24" s="11">
        <v>7.7289180000000002</v>
      </c>
      <c r="C24" s="11">
        <v>10.100975</v>
      </c>
      <c r="D24" s="11">
        <v>8.2899069999999995</v>
      </c>
      <c r="E24" s="11">
        <v>9.4562329999999992</v>
      </c>
      <c r="F24" s="11">
        <v>10.584251</v>
      </c>
      <c r="G24" s="11">
        <v>9.628171</v>
      </c>
      <c r="H24" s="11">
        <v>6.028435</v>
      </c>
      <c r="I24" s="11">
        <v>10.671887</v>
      </c>
      <c r="J24" s="11">
        <v>9.4928679999999996</v>
      </c>
      <c r="K24" s="11">
        <v>6.2883599999999999</v>
      </c>
      <c r="L24" s="11">
        <v>10.840389999999999</v>
      </c>
      <c r="M24" s="11">
        <v>4.2051369999999997</v>
      </c>
      <c r="N24" s="11">
        <v>11.25371</v>
      </c>
      <c r="O24" s="11">
        <v>10.124613999999999</v>
      </c>
      <c r="P24" s="11">
        <v>6.882644</v>
      </c>
      <c r="Q24" s="30"/>
      <c r="S24" s="11">
        <f t="shared" si="1"/>
        <v>0.19275576666666616</v>
      </c>
      <c r="T24" s="11">
        <f>ABS(C24-N$47)</f>
        <v>3.1039666666661248E-3</v>
      </c>
      <c r="U24" s="11">
        <f t="shared" si="0"/>
        <v>7.6130333333317424E-3</v>
      </c>
      <c r="V24" s="11">
        <f t="shared" si="0"/>
        <v>0.19659749999999931</v>
      </c>
      <c r="W24" s="11">
        <f t="shared" si="0"/>
        <v>2.8026900000002186E-2</v>
      </c>
      <c r="X24" s="11">
        <f t="shared" si="0"/>
        <v>1.1179466666666471E-2</v>
      </c>
      <c r="Y24" s="11">
        <f t="shared" si="0"/>
        <v>5.8188333333317743E-3</v>
      </c>
      <c r="Z24" s="11">
        <f t="shared" si="0"/>
        <v>6.2650600000001333E-2</v>
      </c>
      <c r="AA24" s="11">
        <f t="shared" si="0"/>
        <v>0.12811576666666369</v>
      </c>
      <c r="AB24" s="11">
        <f t="shared" si="0"/>
        <v>0.13723529999999773</v>
      </c>
      <c r="AC24" s="11">
        <f t="shared" si="0"/>
        <v>5.8415666666675747E-3</v>
      </c>
      <c r="AD24" s="11">
        <f t="shared" si="0"/>
        <v>3.8793999999997553E-3</v>
      </c>
      <c r="AE24" s="11">
        <f t="shared" si="0"/>
        <v>7.5764266666665137E-2</v>
      </c>
      <c r="AF24" s="11">
        <f t="shared" si="0"/>
        <v>7.5535333333327515E-3</v>
      </c>
      <c r="AG24" s="11">
        <f t="shared" si="0"/>
        <v>1.5667633333333875E-2</v>
      </c>
    </row>
    <row r="25" spans="1:33" x14ac:dyDescent="0.3">
      <c r="A25" s="30"/>
      <c r="B25" s="11">
        <v>7.9353309999999997</v>
      </c>
      <c r="C25" s="11">
        <v>10.08614</v>
      </c>
      <c r="D25" s="11">
        <v>8.2890560000000004</v>
      </c>
      <c r="E25" s="11">
        <v>9.0577220000000001</v>
      </c>
      <c r="F25" s="11">
        <v>10.459963999999999</v>
      </c>
      <c r="G25" s="11">
        <v>9.5242050000000003</v>
      </c>
      <c r="H25" s="11">
        <v>5.9713029999999998</v>
      </c>
      <c r="I25" s="11">
        <v>10.750679999999999</v>
      </c>
      <c r="J25" s="11">
        <v>9.6566080000000003</v>
      </c>
      <c r="K25" s="11">
        <v>6.252529</v>
      </c>
      <c r="L25" s="11">
        <v>10.844557</v>
      </c>
      <c r="M25" s="11">
        <v>4.2475379999999996</v>
      </c>
      <c r="N25" s="11">
        <v>11.386357</v>
      </c>
      <c r="O25" s="11">
        <v>10.153138</v>
      </c>
      <c r="P25" s="11">
        <v>6.7958730000000003</v>
      </c>
      <c r="Q25" s="30"/>
      <c r="S25" s="11">
        <f t="shared" si="1"/>
        <v>1.3657233333333352E-2</v>
      </c>
      <c r="T25" s="11">
        <f t="shared" si="0"/>
        <v>1.7938966666665834E-2</v>
      </c>
      <c r="U25" s="11">
        <f t="shared" si="0"/>
        <v>6.7620333333326954E-3</v>
      </c>
      <c r="V25" s="11">
        <f t="shared" si="0"/>
        <v>0.20191349999999986</v>
      </c>
      <c r="W25" s="11">
        <f t="shared" si="0"/>
        <v>9.6260099999998516E-2</v>
      </c>
      <c r="X25" s="11">
        <f t="shared" si="0"/>
        <v>0.11514546666666625</v>
      </c>
      <c r="Y25" s="11">
        <f t="shared" si="0"/>
        <v>5.1313166666668408E-2</v>
      </c>
      <c r="Z25" s="11">
        <f t="shared" si="0"/>
        <v>1.6142399999997892E-2</v>
      </c>
      <c r="AA25" s="11">
        <f t="shared" si="0"/>
        <v>0.29185576666666435</v>
      </c>
      <c r="AB25" s="11">
        <f t="shared" si="0"/>
        <v>0.17306629999999767</v>
      </c>
      <c r="AC25" s="11">
        <f t="shared" si="0"/>
        <v>1.6745666666668768E-3</v>
      </c>
      <c r="AD25" s="11">
        <f t="shared" si="0"/>
        <v>3.8521600000000156E-2</v>
      </c>
      <c r="AE25" s="11">
        <f t="shared" si="0"/>
        <v>5.6882733333335267E-2</v>
      </c>
      <c r="AF25" s="11">
        <f t="shared" si="0"/>
        <v>3.6077533333333633E-2</v>
      </c>
      <c r="AG25" s="11">
        <f t="shared" si="0"/>
        <v>0.10243863333333358</v>
      </c>
    </row>
    <row r="26" spans="1:33" x14ac:dyDescent="0.3">
      <c r="A26" s="30"/>
      <c r="B26" s="11">
        <v>7.5291100000000002</v>
      </c>
      <c r="C26" s="11">
        <v>10.096589</v>
      </c>
      <c r="D26" s="11">
        <v>8.2569370000000006</v>
      </c>
      <c r="E26" s="11">
        <v>9.2622890000000009</v>
      </c>
      <c r="F26" s="11">
        <v>10.490482999999999</v>
      </c>
      <c r="G26" s="11">
        <v>9.6233419999999992</v>
      </c>
      <c r="H26" s="11">
        <v>5.6110160000000002</v>
      </c>
      <c r="I26" s="11">
        <v>10.658153</v>
      </c>
      <c r="J26" s="11">
        <v>8.7618679999999998</v>
      </c>
      <c r="K26" s="11">
        <v>6.3315190000000001</v>
      </c>
      <c r="L26" s="11">
        <v>10.843064</v>
      </c>
      <c r="M26" s="11">
        <v>4.2249610000000004</v>
      </c>
      <c r="N26" s="11">
        <v>11.295681999999999</v>
      </c>
      <c r="O26" s="11">
        <v>10.06476</v>
      </c>
      <c r="P26" s="11">
        <v>6.9164329999999996</v>
      </c>
      <c r="Q26" s="30"/>
      <c r="S26" s="11">
        <f t="shared" si="1"/>
        <v>0.39256376666666615</v>
      </c>
      <c r="T26" s="11">
        <f t="shared" si="0"/>
        <v>7.4899666666663478E-3</v>
      </c>
      <c r="U26" s="11">
        <f t="shared" si="0"/>
        <v>2.5356966666667091E-2</v>
      </c>
      <c r="V26" s="11">
        <f t="shared" si="0"/>
        <v>2.6535000000009745E-3</v>
      </c>
      <c r="W26" s="11">
        <f t="shared" si="0"/>
        <v>6.5741099999998553E-2</v>
      </c>
      <c r="X26" s="11">
        <f t="shared" si="0"/>
        <v>1.6008466666667331E-2</v>
      </c>
      <c r="Y26" s="11">
        <f t="shared" si="0"/>
        <v>0.41160016666666799</v>
      </c>
      <c r="Z26" s="11">
        <f t="shared" si="0"/>
        <v>7.6384600000000802E-2</v>
      </c>
      <c r="AA26" s="11">
        <f t="shared" si="0"/>
        <v>0.60288423333333618</v>
      </c>
      <c r="AB26" s="11">
        <f t="shared" si="0"/>
        <v>9.4076299999997559E-2</v>
      </c>
      <c r="AC26" s="11">
        <f t="shared" si="0"/>
        <v>3.1675666666668434E-3</v>
      </c>
      <c r="AD26" s="11">
        <f t="shared" si="0"/>
        <v>1.5944600000000975E-2</v>
      </c>
      <c r="AE26" s="11">
        <f t="shared" si="0"/>
        <v>3.3792266666665682E-2</v>
      </c>
      <c r="AF26" s="11">
        <f t="shared" si="0"/>
        <v>5.2300466666666878E-2</v>
      </c>
      <c r="AG26" s="11">
        <f t="shared" si="0"/>
        <v>1.812136666666575E-2</v>
      </c>
    </row>
    <row r="27" spans="1:33" x14ac:dyDescent="0.3">
      <c r="A27" s="30"/>
      <c r="B27" s="11">
        <v>7.8574109999999999</v>
      </c>
      <c r="C27" s="11">
        <v>10.111145</v>
      </c>
      <c r="D27" s="11">
        <v>8.2310160000000003</v>
      </c>
      <c r="E27" s="11">
        <v>9.2045379999999994</v>
      </c>
      <c r="F27" s="11">
        <v>10.650238</v>
      </c>
      <c r="G27" s="11">
        <v>9.7338470000000008</v>
      </c>
      <c r="H27" s="11">
        <v>6.0297109999999998</v>
      </c>
      <c r="I27" s="11">
        <v>10.792023</v>
      </c>
      <c r="J27" s="11">
        <v>9.1794840000000004</v>
      </c>
      <c r="K27" s="11">
        <v>6.5745040000000001</v>
      </c>
      <c r="L27" s="11">
        <v>10.858307999999999</v>
      </c>
      <c r="M27" s="11">
        <v>4.1497650000000004</v>
      </c>
      <c r="N27" s="11">
        <v>11.520311</v>
      </c>
      <c r="O27" s="11">
        <v>10.182380999999999</v>
      </c>
      <c r="P27" s="11">
        <v>6.9231049999999996</v>
      </c>
      <c r="Q27" s="30"/>
      <c r="S27" s="11">
        <f t="shared" si="1"/>
        <v>6.4262766666666415E-2</v>
      </c>
      <c r="T27" s="11">
        <f t="shared" si="1"/>
        <v>7.0660333333343317E-3</v>
      </c>
      <c r="U27" s="11">
        <f t="shared" si="1"/>
        <v>5.1277966666667396E-2</v>
      </c>
      <c r="V27" s="11">
        <f t="shared" si="1"/>
        <v>5.5097500000000466E-2</v>
      </c>
      <c r="W27" s="11">
        <f t="shared" si="1"/>
        <v>9.4013900000001982E-2</v>
      </c>
      <c r="X27" s="11">
        <f t="shared" si="1"/>
        <v>9.4496533333334298E-2</v>
      </c>
      <c r="Y27" s="11">
        <f t="shared" si="1"/>
        <v>7.0948333333316072E-3</v>
      </c>
      <c r="Z27" s="11">
        <f t="shared" si="1"/>
        <v>5.7485399999999132E-2</v>
      </c>
      <c r="AA27" s="11">
        <f t="shared" si="1"/>
        <v>0.18526823333333553</v>
      </c>
      <c r="AB27" s="11">
        <f t="shared" si="1"/>
        <v>0.14890870000000245</v>
      </c>
      <c r="AC27" s="11">
        <f t="shared" si="1"/>
        <v>1.2076433333332304E-2</v>
      </c>
      <c r="AD27" s="11">
        <f t="shared" si="1"/>
        <v>5.9251399999999066E-2</v>
      </c>
      <c r="AE27" s="11">
        <f t="shared" si="1"/>
        <v>0.19083673333333451</v>
      </c>
      <c r="AF27" s="11">
        <f t="shared" si="1"/>
        <v>6.5320533333332875E-2</v>
      </c>
      <c r="AG27" s="11">
        <f t="shared" si="1"/>
        <v>2.4793366666665761E-2</v>
      </c>
    </row>
    <row r="28" spans="1:33" x14ac:dyDescent="0.3">
      <c r="A28" s="30"/>
      <c r="B28" s="11">
        <v>7.9093920000000004</v>
      </c>
      <c r="C28" s="11">
        <v>10.153453000000001</v>
      </c>
      <c r="D28" s="11">
        <v>8.1598210000000009</v>
      </c>
      <c r="E28" s="11">
        <v>9.2639180000000003</v>
      </c>
      <c r="F28" s="11">
        <v>10.54195</v>
      </c>
      <c r="G28" s="11">
        <v>9.5942769999999999</v>
      </c>
      <c r="H28" s="11">
        <v>6.1835440000000004</v>
      </c>
      <c r="I28" s="11">
        <v>10.785178</v>
      </c>
      <c r="J28" s="11">
        <v>9.7610419999999998</v>
      </c>
      <c r="K28" s="11">
        <v>6.2972669999999997</v>
      </c>
      <c r="L28" s="11">
        <v>10.834797999999999</v>
      </c>
      <c r="M28" s="11">
        <v>4.2414360000000002</v>
      </c>
      <c r="N28" s="11">
        <v>11.379545999999999</v>
      </c>
      <c r="O28" s="11">
        <v>10.099570999999999</v>
      </c>
      <c r="P28" s="11">
        <v>7.0705</v>
      </c>
      <c r="Q28" s="30"/>
      <c r="S28" s="11">
        <f t="shared" si="1"/>
        <v>1.2281766666665916E-2</v>
      </c>
      <c r="T28" s="11">
        <f t="shared" si="1"/>
        <v>4.9374033333334566E-2</v>
      </c>
      <c r="U28" s="11">
        <f t="shared" si="1"/>
        <v>0.12247296666666685</v>
      </c>
      <c r="V28" s="11">
        <f t="shared" si="1"/>
        <v>4.282500000000411E-3</v>
      </c>
      <c r="W28" s="11">
        <f t="shared" si="1"/>
        <v>1.4274099999997958E-2</v>
      </c>
      <c r="X28" s="11">
        <f t="shared" si="1"/>
        <v>4.5073466666666562E-2</v>
      </c>
      <c r="Y28" s="11">
        <f t="shared" si="1"/>
        <v>0.16092783333333216</v>
      </c>
      <c r="Z28" s="11">
        <f t="shared" si="1"/>
        <v>5.064039999999892E-2</v>
      </c>
      <c r="AA28" s="11">
        <f t="shared" si="1"/>
        <v>0.39628976666666382</v>
      </c>
      <c r="AB28" s="11">
        <f t="shared" si="1"/>
        <v>0.12832829999999795</v>
      </c>
      <c r="AC28" s="11">
        <f t="shared" si="1"/>
        <v>1.1433566666667616E-2</v>
      </c>
      <c r="AD28" s="11">
        <f t="shared" si="1"/>
        <v>3.241960000000077E-2</v>
      </c>
      <c r="AE28" s="11">
        <f t="shared" si="1"/>
        <v>5.0071733333334478E-2</v>
      </c>
      <c r="AF28" s="11">
        <f t="shared" si="1"/>
        <v>1.7489466666667397E-2</v>
      </c>
      <c r="AG28" s="11">
        <f t="shared" si="1"/>
        <v>0.17218836666666615</v>
      </c>
    </row>
    <row r="29" spans="1:33" x14ac:dyDescent="0.3">
      <c r="A29" s="30"/>
      <c r="B29" s="11">
        <v>8.0640300000000007</v>
      </c>
      <c r="C29" s="11">
        <v>10.169376</v>
      </c>
      <c r="D29" s="11">
        <v>8.3201689999999999</v>
      </c>
      <c r="E29" s="11">
        <v>9.3369149999999994</v>
      </c>
      <c r="F29" s="11">
        <v>10.475289999999999</v>
      </c>
      <c r="G29" s="11">
        <v>9.6277969999999993</v>
      </c>
      <c r="H29" s="11">
        <v>6.0361940000000001</v>
      </c>
      <c r="I29" s="11">
        <v>10.670461</v>
      </c>
      <c r="J29" s="11">
        <v>9.5376969999999996</v>
      </c>
      <c r="K29" s="11">
        <v>6.4150479999999996</v>
      </c>
      <c r="L29" s="11">
        <v>10.838858</v>
      </c>
      <c r="M29" s="11">
        <v>4.217797</v>
      </c>
      <c r="N29" s="11">
        <v>11.192838999999999</v>
      </c>
      <c r="O29" s="11">
        <v>10.093741</v>
      </c>
      <c r="P29" s="11">
        <v>6.8050990000000002</v>
      </c>
      <c r="Q29" s="30"/>
      <c r="S29" s="11">
        <f t="shared" si="1"/>
        <v>0.14235623333333436</v>
      </c>
      <c r="T29" s="11">
        <f t="shared" si="1"/>
        <v>6.5297033333333587E-2</v>
      </c>
      <c r="U29" s="11">
        <f t="shared" si="1"/>
        <v>3.7875033333332198E-2</v>
      </c>
      <c r="V29" s="11">
        <f t="shared" si="1"/>
        <v>7.7279499999999501E-2</v>
      </c>
      <c r="W29" s="11">
        <f t="shared" si="1"/>
        <v>8.0934099999998566E-2</v>
      </c>
      <c r="X29" s="11">
        <f t="shared" si="1"/>
        <v>1.1553466666667234E-2</v>
      </c>
      <c r="Y29" s="11">
        <f t="shared" si="1"/>
        <v>1.3577833333331846E-2</v>
      </c>
      <c r="Z29" s="11">
        <f t="shared" si="1"/>
        <v>6.4076600000001704E-2</v>
      </c>
      <c r="AA29" s="11">
        <f t="shared" si="1"/>
        <v>0.1729447666666637</v>
      </c>
      <c r="AB29" s="11">
        <f t="shared" si="1"/>
        <v>1.0547299999998039E-2</v>
      </c>
      <c r="AC29" s="11">
        <f t="shared" si="1"/>
        <v>7.3735666666667754E-3</v>
      </c>
      <c r="AD29" s="11">
        <f t="shared" si="1"/>
        <v>8.7806000000005824E-3</v>
      </c>
      <c r="AE29" s="11">
        <f t="shared" si="1"/>
        <v>0.1366352666666657</v>
      </c>
      <c r="AF29" s="11">
        <f t="shared" si="1"/>
        <v>2.3319466666666955E-2</v>
      </c>
      <c r="AG29" s="11">
        <f t="shared" si="1"/>
        <v>9.3212633333333628E-2</v>
      </c>
    </row>
    <row r="30" spans="1:33" x14ac:dyDescent="0.3">
      <c r="A30" s="30"/>
      <c r="B30" s="11">
        <v>8.0184390000000008</v>
      </c>
      <c r="C30" s="11">
        <v>10.133125</v>
      </c>
      <c r="D30" s="11">
        <v>8.3409879999999994</v>
      </c>
      <c r="E30" s="11">
        <v>9.1607230000000008</v>
      </c>
      <c r="F30" s="11">
        <v>10.504027000000001</v>
      </c>
      <c r="G30" s="11">
        <v>9.6094950000000008</v>
      </c>
      <c r="H30" s="11">
        <v>6.0769919999999997</v>
      </c>
      <c r="I30" s="11">
        <v>10.75254</v>
      </c>
      <c r="J30" s="11">
        <v>9.1321110000000001</v>
      </c>
      <c r="K30" s="11">
        <v>6.4356350000000004</v>
      </c>
      <c r="L30" s="11">
        <v>10.845572000000001</v>
      </c>
      <c r="M30" s="11">
        <v>4.1885669999999999</v>
      </c>
      <c r="N30" s="11">
        <v>11.206194</v>
      </c>
      <c r="O30" s="11">
        <v>10.077283</v>
      </c>
      <c r="P30" s="11">
        <v>6.8893589999999998</v>
      </c>
      <c r="Q30" s="30"/>
      <c r="S30" s="11">
        <f t="shared" si="1"/>
        <v>9.6765233333334422E-2</v>
      </c>
      <c r="T30" s="11">
        <f t="shared" si="1"/>
        <v>2.9046033333333554E-2</v>
      </c>
      <c r="U30" s="11">
        <f t="shared" si="1"/>
        <v>5.8694033333331674E-2</v>
      </c>
      <c r="V30" s="11">
        <f t="shared" si="1"/>
        <v>9.8912499999999071E-2</v>
      </c>
      <c r="W30" s="11">
        <f t="shared" si="1"/>
        <v>5.2197099999997221E-2</v>
      </c>
      <c r="X30" s="11">
        <f t="shared" si="1"/>
        <v>2.985546666666572E-2</v>
      </c>
      <c r="Y30" s="11">
        <f t="shared" si="1"/>
        <v>5.4375833333331514E-2</v>
      </c>
      <c r="Z30" s="11">
        <f t="shared" si="1"/>
        <v>1.8002399999998531E-2</v>
      </c>
      <c r="AA30" s="11">
        <f t="shared" si="1"/>
        <v>0.23264123333333586</v>
      </c>
      <c r="AB30" s="11">
        <f t="shared" si="1"/>
        <v>1.003970000000276E-2</v>
      </c>
      <c r="AC30" s="11">
        <f t="shared" si="1"/>
        <v>6.5956666666622255E-4</v>
      </c>
      <c r="AD30" s="11">
        <f t="shared" si="1"/>
        <v>2.0449399999999507E-2</v>
      </c>
      <c r="AE30" s="11">
        <f t="shared" si="1"/>
        <v>0.12328026666666503</v>
      </c>
      <c r="AF30" s="11">
        <f t="shared" si="1"/>
        <v>3.9777466666667038E-2</v>
      </c>
      <c r="AG30" s="11">
        <f t="shared" si="1"/>
        <v>8.9526333333340702E-3</v>
      </c>
    </row>
    <row r="31" spans="1:33" x14ac:dyDescent="0.3">
      <c r="A31" s="30"/>
      <c r="B31" s="11">
        <v>7.9150099999999997</v>
      </c>
      <c r="C31" s="11">
        <v>10.070228999999999</v>
      </c>
      <c r="D31" s="11">
        <v>8.2749950000000005</v>
      </c>
      <c r="E31" s="11">
        <v>9.4336140000000004</v>
      </c>
      <c r="F31" s="11">
        <v>10.536565</v>
      </c>
      <c r="G31" s="11">
        <v>9.5196760000000005</v>
      </c>
      <c r="H31" s="11">
        <v>5.9784269999999999</v>
      </c>
      <c r="I31" s="11">
        <v>10.852665</v>
      </c>
      <c r="J31" s="11">
        <v>9.3089659999999999</v>
      </c>
      <c r="K31" s="11">
        <v>6.2576799999999997</v>
      </c>
      <c r="L31" s="11">
        <v>10.849187000000001</v>
      </c>
      <c r="M31" s="11">
        <v>4.2460269999999998</v>
      </c>
      <c r="N31" s="11">
        <v>11.248042</v>
      </c>
      <c r="O31" s="11">
        <v>10.088196</v>
      </c>
      <c r="P31" s="11">
        <v>6.9231280000000002</v>
      </c>
      <c r="Q31" s="30"/>
      <c r="S31" s="11">
        <f t="shared" si="1"/>
        <v>6.6637666666666817E-3</v>
      </c>
      <c r="T31" s="11">
        <f t="shared" si="1"/>
        <v>3.3849966666666731E-2</v>
      </c>
      <c r="U31" s="11">
        <f t="shared" si="1"/>
        <v>7.2989666666671837E-3</v>
      </c>
      <c r="V31" s="11">
        <f t="shared" si="1"/>
        <v>0.17397850000000048</v>
      </c>
      <c r="W31" s="11">
        <f t="shared" si="1"/>
        <v>1.9659099999998375E-2</v>
      </c>
      <c r="X31" s="11">
        <f t="shared" si="1"/>
        <v>0.11967446666666604</v>
      </c>
      <c r="Y31" s="11">
        <f t="shared" si="1"/>
        <v>4.4189166666668278E-2</v>
      </c>
      <c r="Z31" s="11">
        <f t="shared" si="1"/>
        <v>0.11812739999999877</v>
      </c>
      <c r="AA31" s="11">
        <f t="shared" si="1"/>
        <v>5.5786233333336099E-2</v>
      </c>
      <c r="AB31" s="11">
        <f t="shared" si="1"/>
        <v>0.16791529999999799</v>
      </c>
      <c r="AC31" s="11">
        <f t="shared" si="1"/>
        <v>2.9554333333337013E-3</v>
      </c>
      <c r="AD31" s="11">
        <f t="shared" si="1"/>
        <v>3.7010600000000338E-2</v>
      </c>
      <c r="AE31" s="11">
        <f t="shared" si="1"/>
        <v>8.1432266666665143E-2</v>
      </c>
      <c r="AF31" s="11">
        <f t="shared" si="1"/>
        <v>2.8864466666666644E-2</v>
      </c>
      <c r="AG31" s="11">
        <f t="shared" si="1"/>
        <v>2.4816366666666312E-2</v>
      </c>
    </row>
    <row r="32" spans="1:33" x14ac:dyDescent="0.3">
      <c r="A32" s="30"/>
      <c r="B32" s="11">
        <v>8.1054969999999997</v>
      </c>
      <c r="C32" s="11">
        <v>10.158709</v>
      </c>
      <c r="D32" s="11">
        <v>8.346679</v>
      </c>
      <c r="E32" s="11">
        <v>9.1571160000000003</v>
      </c>
      <c r="F32" s="11">
        <v>10.526389</v>
      </c>
      <c r="G32" s="11">
        <v>9.5813319999999997</v>
      </c>
      <c r="H32" s="11">
        <v>5.8897440000000003</v>
      </c>
      <c r="I32" s="11">
        <v>10.675126000000001</v>
      </c>
      <c r="J32" s="11">
        <v>8.967511</v>
      </c>
      <c r="K32" s="11">
        <v>6.500178</v>
      </c>
      <c r="L32" s="11">
        <v>10.856229000000001</v>
      </c>
      <c r="M32" s="11">
        <v>4.2013249999999998</v>
      </c>
      <c r="N32" s="11">
        <v>11.462778999999999</v>
      </c>
      <c r="O32" s="11">
        <v>10.144617999999999</v>
      </c>
      <c r="P32" s="11">
        <v>6.9884890000000004</v>
      </c>
      <c r="Q32" s="30"/>
      <c r="S32" s="11">
        <f t="shared" si="1"/>
        <v>0.18382323333333339</v>
      </c>
      <c r="T32" s="11">
        <f t="shared" si="1"/>
        <v>5.4630033333333827E-2</v>
      </c>
      <c r="U32" s="11">
        <f t="shared" si="1"/>
        <v>6.4385033333332231E-2</v>
      </c>
      <c r="V32" s="11">
        <f t="shared" si="1"/>
        <v>0.10251949999999965</v>
      </c>
      <c r="W32" s="11">
        <f t="shared" si="1"/>
        <v>2.9835099999997894E-2</v>
      </c>
      <c r="X32" s="11">
        <f t="shared" si="1"/>
        <v>5.8018466666666768E-2</v>
      </c>
      <c r="Y32" s="11">
        <f t="shared" si="1"/>
        <v>0.1328721666666679</v>
      </c>
      <c r="Z32" s="11">
        <f t="shared" si="1"/>
        <v>5.9411600000000675E-2</v>
      </c>
      <c r="AA32" s="11">
        <f t="shared" si="1"/>
        <v>0.39724123333333594</v>
      </c>
      <c r="AB32" s="11">
        <f t="shared" si="1"/>
        <v>7.4582700000002333E-2</v>
      </c>
      <c r="AC32" s="11">
        <f t="shared" si="1"/>
        <v>9.997433333333916E-3</v>
      </c>
      <c r="AD32" s="11">
        <f t="shared" si="1"/>
        <v>7.6913999999996818E-3</v>
      </c>
      <c r="AE32" s="11">
        <f t="shared" si="1"/>
        <v>0.13330473333333437</v>
      </c>
      <c r="AF32" s="11">
        <f t="shared" si="1"/>
        <v>2.7557533333332884E-2</v>
      </c>
      <c r="AG32" s="11">
        <f t="shared" si="1"/>
        <v>9.0177366666666536E-2</v>
      </c>
    </row>
    <row r="33" spans="1:35" x14ac:dyDescent="0.3">
      <c r="A33" s="30"/>
      <c r="B33" s="11">
        <v>7.8256740000000002</v>
      </c>
      <c r="C33" s="11">
        <v>10.136685999999999</v>
      </c>
      <c r="D33" s="11">
        <v>8.3327480000000005</v>
      </c>
      <c r="E33" s="11">
        <v>9.3161260000000006</v>
      </c>
      <c r="F33" s="11">
        <v>10.590019</v>
      </c>
      <c r="G33" s="11">
        <v>9.8101540000000007</v>
      </c>
      <c r="H33" s="11">
        <v>6.3678819999999998</v>
      </c>
      <c r="I33" s="11">
        <v>10.7201</v>
      </c>
      <c r="J33" s="11">
        <v>9.7492180000000008</v>
      </c>
      <c r="K33" s="11">
        <v>6.4231959999999999</v>
      </c>
      <c r="L33" s="11">
        <v>10.851552</v>
      </c>
      <c r="M33" s="11">
        <v>4.2573819999999998</v>
      </c>
      <c r="N33" s="11">
        <v>11.276363</v>
      </c>
      <c r="O33" s="11">
        <v>10.042991000000001</v>
      </c>
      <c r="P33" s="11">
        <v>6.9579519999999997</v>
      </c>
      <c r="Q33" s="30"/>
      <c r="S33" s="11">
        <f t="shared" si="1"/>
        <v>9.5999766666666098E-2</v>
      </c>
      <c r="T33" s="11">
        <f t="shared" si="1"/>
        <v>3.2607033333333035E-2</v>
      </c>
      <c r="U33" s="11">
        <f t="shared" si="1"/>
        <v>5.045403333333276E-2</v>
      </c>
      <c r="V33" s="11">
        <f t="shared" si="1"/>
        <v>5.6490500000000665E-2</v>
      </c>
      <c r="W33" s="11">
        <f t="shared" si="1"/>
        <v>3.3794900000001959E-2</v>
      </c>
      <c r="X33" s="11">
        <f t="shared" si="1"/>
        <v>0.1708035333333342</v>
      </c>
      <c r="Y33" s="11">
        <f t="shared" si="1"/>
        <v>0.34526583333333161</v>
      </c>
      <c r="Z33" s="11">
        <f t="shared" si="1"/>
        <v>1.4437600000000828E-2</v>
      </c>
      <c r="AA33" s="11">
        <f t="shared" si="1"/>
        <v>0.38446576666666488</v>
      </c>
      <c r="AB33" s="11">
        <f t="shared" si="1"/>
        <v>2.3992999999977727E-3</v>
      </c>
      <c r="AC33" s="11">
        <f t="shared" si="1"/>
        <v>5.3204333333329856E-3</v>
      </c>
      <c r="AD33" s="11">
        <f t="shared" si="1"/>
        <v>4.8365600000000342E-2</v>
      </c>
      <c r="AE33" s="11">
        <f t="shared" si="1"/>
        <v>5.3111266666665102E-2</v>
      </c>
      <c r="AF33" s="11">
        <f t="shared" si="1"/>
        <v>7.4069466666665917E-2</v>
      </c>
      <c r="AG33" s="11">
        <f t="shared" si="1"/>
        <v>5.9640366666665834E-2</v>
      </c>
    </row>
    <row r="34" spans="1:35" x14ac:dyDescent="0.3">
      <c r="A34" s="30"/>
      <c r="B34" s="11">
        <v>7.9734780000000001</v>
      </c>
      <c r="C34" s="11">
        <v>10.09369</v>
      </c>
      <c r="D34" s="11">
        <v>8.3572889999999997</v>
      </c>
      <c r="E34" s="11">
        <v>9.2831890000000001</v>
      </c>
      <c r="F34" s="11">
        <v>10.469283000000001</v>
      </c>
      <c r="G34" s="11">
        <v>9.75169</v>
      </c>
      <c r="H34" s="11">
        <v>5.7090529999999999</v>
      </c>
      <c r="I34" s="11">
        <v>10.817793999999999</v>
      </c>
      <c r="J34" s="11">
        <v>9.2564340000000005</v>
      </c>
      <c r="K34" s="11">
        <v>6.4042890000000003</v>
      </c>
      <c r="L34" s="11">
        <v>10.844823</v>
      </c>
      <c r="M34" s="11">
        <v>4.2208019999999999</v>
      </c>
      <c r="N34" s="11">
        <v>11.199191000000001</v>
      </c>
      <c r="O34" s="11">
        <v>10.031162999999999</v>
      </c>
      <c r="P34" s="11">
        <v>6.8629749999999996</v>
      </c>
      <c r="Q34" s="30"/>
      <c r="S34" s="11">
        <f>ABS(B34-M$47)</f>
        <v>5.1804233333333727E-2</v>
      </c>
      <c r="T34" s="11">
        <f t="shared" si="1"/>
        <v>1.0388966666665667E-2</v>
      </c>
      <c r="U34" s="11">
        <f t="shared" si="1"/>
        <v>7.4995033333332017E-2</v>
      </c>
      <c r="V34" s="11">
        <f t="shared" si="1"/>
        <v>2.3553500000000227E-2</v>
      </c>
      <c r="W34" s="11">
        <f t="shared" si="1"/>
        <v>8.6941099999997107E-2</v>
      </c>
      <c r="X34" s="11">
        <f t="shared" si="1"/>
        <v>0.11233953333333346</v>
      </c>
      <c r="Y34" s="11">
        <f t="shared" si="1"/>
        <v>0.31356316666666828</v>
      </c>
      <c r="Z34" s="11">
        <f t="shared" si="1"/>
        <v>8.325639999999801E-2</v>
      </c>
      <c r="AA34" s="11">
        <f t="shared" si="1"/>
        <v>0.10831823333333546</v>
      </c>
      <c r="AB34" s="11">
        <f t="shared" si="1"/>
        <v>2.1306299999997336E-2</v>
      </c>
      <c r="AC34" s="11">
        <f t="shared" si="1"/>
        <v>1.4085666666669994E-3</v>
      </c>
      <c r="AD34" s="11">
        <f t="shared" si="1"/>
        <v>1.1785600000000507E-2</v>
      </c>
      <c r="AE34" s="11">
        <f t="shared" si="1"/>
        <v>0.13028326666666423</v>
      </c>
      <c r="AF34" s="11">
        <f t="shared" si="1"/>
        <v>8.5897466666667199E-2</v>
      </c>
      <c r="AG34" s="11">
        <f t="shared" si="1"/>
        <v>3.5336633333334255E-2</v>
      </c>
    </row>
    <row r="35" spans="1:35" x14ac:dyDescent="0.3">
      <c r="A35" s="30"/>
      <c r="B35" s="11">
        <v>7.9518170000000001</v>
      </c>
      <c r="C35" s="11">
        <v>10.071600999999999</v>
      </c>
      <c r="D35" s="11">
        <v>8.1883420000000005</v>
      </c>
      <c r="E35" s="11">
        <v>9.2235549999999993</v>
      </c>
      <c r="F35" s="11">
        <v>10.655392000000001</v>
      </c>
      <c r="G35" s="11">
        <v>9.8807919999999996</v>
      </c>
      <c r="H35" s="11">
        <v>5.87493</v>
      </c>
      <c r="I35" s="11">
        <v>10.681820999999999</v>
      </c>
      <c r="J35" s="11">
        <v>8.9898199999999999</v>
      </c>
      <c r="K35" s="11">
        <v>6.4460110000000004</v>
      </c>
      <c r="L35" s="11">
        <v>10.835134999999999</v>
      </c>
      <c r="M35" s="11">
        <v>4.2037740000000001</v>
      </c>
      <c r="N35" s="11">
        <v>11.222199</v>
      </c>
      <c r="O35" s="11">
        <v>10.074018000000001</v>
      </c>
      <c r="P35" s="11">
        <v>6.956715</v>
      </c>
      <c r="Q35" s="30"/>
      <c r="S35" s="11">
        <f t="shared" si="1"/>
        <v>3.0143233333333797E-2</v>
      </c>
      <c r="T35" s="11">
        <f t="shared" si="1"/>
        <v>3.2477966666666802E-2</v>
      </c>
      <c r="U35" s="11">
        <f t="shared" si="1"/>
        <v>9.3951966666667275E-2</v>
      </c>
      <c r="V35" s="11">
        <f t="shared" si="1"/>
        <v>3.6080500000000626E-2</v>
      </c>
      <c r="W35" s="11">
        <f t="shared" si="1"/>
        <v>9.9167900000002973E-2</v>
      </c>
      <c r="X35" s="11">
        <f t="shared" si="1"/>
        <v>0.24144153333333307</v>
      </c>
      <c r="Y35" s="11">
        <f t="shared" si="1"/>
        <v>0.14768616666666823</v>
      </c>
      <c r="Z35" s="11">
        <f t="shared" si="1"/>
        <v>5.271660000000189E-2</v>
      </c>
      <c r="AA35" s="11">
        <f t="shared" si="1"/>
        <v>0.37493223333333603</v>
      </c>
      <c r="AB35" s="11">
        <f t="shared" si="1"/>
        <v>2.0415700000002701E-2</v>
      </c>
      <c r="AC35" s="11">
        <f t="shared" si="1"/>
        <v>1.1096566666667584E-2</v>
      </c>
      <c r="AD35" s="11">
        <f t="shared" si="1"/>
        <v>5.2423999999993143E-3</v>
      </c>
      <c r="AE35" s="11">
        <f t="shared" si="1"/>
        <v>0.1072752666666652</v>
      </c>
      <c r="AF35" s="11">
        <f t="shared" si="1"/>
        <v>4.3042466666666002E-2</v>
      </c>
      <c r="AG35" s="11">
        <f t="shared" si="1"/>
        <v>5.8403366666666123E-2</v>
      </c>
    </row>
    <row r="36" spans="1:35" x14ac:dyDescent="0.3">
      <c r="A36" s="30"/>
      <c r="B36" s="11">
        <v>7.6513980000000004</v>
      </c>
      <c r="C36" s="11">
        <v>10.101319999999999</v>
      </c>
      <c r="D36" s="11">
        <v>8.3738829999999993</v>
      </c>
      <c r="E36" s="11">
        <v>9.3731869999999997</v>
      </c>
      <c r="F36" s="11">
        <v>10.582452999999999</v>
      </c>
      <c r="G36" s="11">
        <v>9.7874020000000002</v>
      </c>
      <c r="H36" s="11">
        <v>5.5502219999999998</v>
      </c>
      <c r="I36" s="11">
        <v>10.706122000000001</v>
      </c>
      <c r="J36" s="11">
        <v>8.9109580000000008</v>
      </c>
      <c r="K36" s="11">
        <v>6.3973050000000002</v>
      </c>
      <c r="L36" s="11">
        <v>10.820798</v>
      </c>
      <c r="M36" s="11">
        <v>4.221139</v>
      </c>
      <c r="N36" s="11">
        <v>11.260536</v>
      </c>
      <c r="O36" s="11">
        <v>10.084811999999999</v>
      </c>
      <c r="P36" s="11">
        <v>6.9277959999999998</v>
      </c>
      <c r="Q36" s="30"/>
      <c r="S36" s="11">
        <f t="shared" si="1"/>
        <v>0.27027576666666597</v>
      </c>
      <c r="T36" s="11">
        <f t="shared" si="1"/>
        <v>2.7589666666667512E-3</v>
      </c>
      <c r="U36" s="11">
        <f t="shared" si="1"/>
        <v>9.1589033333331571E-2</v>
      </c>
      <c r="V36" s="11">
        <f t="shared" si="1"/>
        <v>0.11355149999999981</v>
      </c>
      <c r="W36" s="11">
        <f t="shared" si="1"/>
        <v>2.6228900000001332E-2</v>
      </c>
      <c r="X36" s="11">
        <f t="shared" si="1"/>
        <v>0.14805153333333365</v>
      </c>
      <c r="Y36" s="11">
        <f t="shared" si="1"/>
        <v>0.47239416666666845</v>
      </c>
      <c r="Z36" s="11">
        <f t="shared" si="1"/>
        <v>2.8415600000000651E-2</v>
      </c>
      <c r="AA36" s="11">
        <f t="shared" si="1"/>
        <v>0.45379423333333513</v>
      </c>
      <c r="AB36" s="11">
        <f t="shared" si="1"/>
        <v>2.8290299999997437E-2</v>
      </c>
      <c r="AC36" s="11">
        <f t="shared" si="1"/>
        <v>2.5433566666666962E-2</v>
      </c>
      <c r="AD36" s="11">
        <f t="shared" si="1"/>
        <v>1.2122600000000539E-2</v>
      </c>
      <c r="AE36" s="11">
        <f t="shared" si="1"/>
        <v>6.8938266666664916E-2</v>
      </c>
      <c r="AF36" s="11">
        <f t="shared" si="1"/>
        <v>3.2248466666667142E-2</v>
      </c>
      <c r="AG36" s="11">
        <f t="shared" si="1"/>
        <v>2.9484366666665984E-2</v>
      </c>
    </row>
    <row r="37" spans="1:35" x14ac:dyDescent="0.3">
      <c r="A37" s="30"/>
      <c r="B37" s="11">
        <v>8.1722389999999994</v>
      </c>
      <c r="C37" s="11">
        <v>10.131087000000001</v>
      </c>
      <c r="D37" s="11">
        <v>8.3569770000000005</v>
      </c>
      <c r="E37" s="11">
        <v>9.2028630000000007</v>
      </c>
      <c r="F37" s="11">
        <v>10.590203000000001</v>
      </c>
      <c r="G37" s="11">
        <v>9.605378</v>
      </c>
      <c r="H37" s="11">
        <v>5.9800440000000004</v>
      </c>
      <c r="I37" s="11">
        <v>10.738284999999999</v>
      </c>
      <c r="J37" s="11">
        <v>9.6275080000000006</v>
      </c>
      <c r="K37" s="11">
        <v>6.4434329999999997</v>
      </c>
      <c r="L37" s="11">
        <v>10.845165</v>
      </c>
      <c r="M37" s="11">
        <v>4.2243199999999996</v>
      </c>
      <c r="N37" s="11">
        <v>11.393393</v>
      </c>
      <c r="O37" s="11">
        <v>10.16949</v>
      </c>
      <c r="P37" s="11">
        <v>7.0633239999999997</v>
      </c>
      <c r="Q37" s="30"/>
      <c r="S37" s="11">
        <f t="shared" si="1"/>
        <v>0.25056523333333303</v>
      </c>
      <c r="T37" s="11">
        <f t="shared" si="1"/>
        <v>2.700803333333468E-2</v>
      </c>
      <c r="U37" s="11">
        <f t="shared" si="1"/>
        <v>7.4683033333332816E-2</v>
      </c>
      <c r="V37" s="11">
        <f t="shared" si="1"/>
        <v>5.6772499999999226E-2</v>
      </c>
      <c r="W37" s="11">
        <f t="shared" si="1"/>
        <v>3.397890000000281E-2</v>
      </c>
      <c r="X37" s="11">
        <f t="shared" si="1"/>
        <v>3.3972466666666534E-2</v>
      </c>
      <c r="Y37" s="11">
        <f t="shared" si="1"/>
        <v>4.2572166666667854E-2</v>
      </c>
      <c r="Z37" s="11">
        <f t="shared" si="1"/>
        <v>3.74739999999818E-3</v>
      </c>
      <c r="AA37" s="11">
        <f t="shared" si="1"/>
        <v>0.26275576666666467</v>
      </c>
      <c r="AB37" s="11">
        <f t="shared" si="1"/>
        <v>1.7837700000002066E-2</v>
      </c>
      <c r="AC37" s="11">
        <f t="shared" si="1"/>
        <v>1.0665666666671569E-3</v>
      </c>
      <c r="AD37" s="11">
        <f t="shared" si="1"/>
        <v>1.5303600000000195E-2</v>
      </c>
      <c r="AE37" s="11">
        <f t="shared" si="1"/>
        <v>6.3918733333334643E-2</v>
      </c>
      <c r="AF37" s="11">
        <f t="shared" si="1"/>
        <v>5.2429533333333111E-2</v>
      </c>
      <c r="AG37" s="11">
        <f t="shared" si="1"/>
        <v>0.16501236666666586</v>
      </c>
    </row>
    <row r="38" spans="1:35" x14ac:dyDescent="0.3">
      <c r="A38" s="30"/>
      <c r="B38" s="11">
        <v>7.7015729999999998</v>
      </c>
      <c r="C38" s="11">
        <v>10.120227999999999</v>
      </c>
      <c r="D38" s="11">
        <v>8.3933970000000002</v>
      </c>
      <c r="E38" s="11">
        <v>9.2490930000000002</v>
      </c>
      <c r="F38" s="11">
        <v>10.452076</v>
      </c>
      <c r="G38" s="11">
        <v>9.5969460000000009</v>
      </c>
      <c r="H38" s="11">
        <v>6.2119260000000001</v>
      </c>
      <c r="I38" s="11">
        <v>10.809229999999999</v>
      </c>
      <c r="J38" s="11">
        <v>9.8969210000000007</v>
      </c>
      <c r="K38" s="11">
        <v>6.3208320000000002</v>
      </c>
      <c r="L38" s="11">
        <v>10.830659000000001</v>
      </c>
      <c r="M38" s="11">
        <v>4.2812840000000003</v>
      </c>
      <c r="N38" s="11">
        <v>11.30766</v>
      </c>
      <c r="O38" s="11">
        <v>10.060021000000001</v>
      </c>
      <c r="P38" s="11">
        <v>6.965878</v>
      </c>
      <c r="Q38" s="30"/>
      <c r="S38" s="11">
        <f t="shared" si="1"/>
        <v>0.22010076666666656</v>
      </c>
      <c r="T38" s="11">
        <f t="shared" si="1"/>
        <v>1.6149033333332952E-2</v>
      </c>
      <c r="U38" s="11">
        <f t="shared" si="1"/>
        <v>0.11110303333333249</v>
      </c>
      <c r="V38" s="11">
        <f t="shared" si="1"/>
        <v>1.0542499999999677E-2</v>
      </c>
      <c r="W38" s="11">
        <f t="shared" si="1"/>
        <v>0.10414809999999797</v>
      </c>
      <c r="X38" s="11">
        <f t="shared" si="1"/>
        <v>4.2404466666665641E-2</v>
      </c>
      <c r="Y38" s="11">
        <f t="shared" si="1"/>
        <v>0.18930983333333185</v>
      </c>
      <c r="Z38" s="11">
        <f t="shared" si="1"/>
        <v>7.4692399999998216E-2</v>
      </c>
      <c r="AA38" s="11">
        <f t="shared" si="1"/>
        <v>0.53216876666666479</v>
      </c>
      <c r="AB38" s="11">
        <f t="shared" si="1"/>
        <v>0.10476329999999745</v>
      </c>
      <c r="AC38" s="11">
        <f t="shared" si="1"/>
        <v>1.5572566666666177E-2</v>
      </c>
      <c r="AD38" s="11">
        <f t="shared" si="1"/>
        <v>7.2267600000000876E-2</v>
      </c>
      <c r="AE38" s="11">
        <f t="shared" si="1"/>
        <v>2.181426666666475E-2</v>
      </c>
      <c r="AF38" s="11">
        <f t="shared" si="1"/>
        <v>5.7039466666665817E-2</v>
      </c>
      <c r="AG38" s="11">
        <f t="shared" si="1"/>
        <v>6.7566366666666156E-2</v>
      </c>
    </row>
    <row r="39" spans="1:35" x14ac:dyDescent="0.3">
      <c r="A39" s="30"/>
      <c r="B39" s="11">
        <v>7.8040690000000001</v>
      </c>
      <c r="C39" s="11">
        <v>10.075017000000001</v>
      </c>
      <c r="D39" s="11">
        <v>8.2456010000000006</v>
      </c>
      <c r="E39" s="11">
        <v>9.2194669999999999</v>
      </c>
      <c r="F39" s="11">
        <v>10.541404</v>
      </c>
      <c r="G39" s="11">
        <v>9.6184969999999996</v>
      </c>
      <c r="H39" s="11">
        <v>6.0636429999999999</v>
      </c>
      <c r="I39" s="11">
        <v>10.775256000000001</v>
      </c>
      <c r="J39" s="11">
        <v>9.2524899999999999</v>
      </c>
      <c r="K39" s="11">
        <v>6.5573600000000001</v>
      </c>
      <c r="L39" s="11">
        <v>10.845936</v>
      </c>
      <c r="M39" s="11">
        <v>4.1601710000000001</v>
      </c>
      <c r="N39" s="11">
        <v>11.625881</v>
      </c>
      <c r="O39" s="11">
        <v>10.215522</v>
      </c>
      <c r="P39" s="11">
        <v>6.8580420000000002</v>
      </c>
      <c r="Q39" s="30"/>
      <c r="S39" s="11">
        <f t="shared" si="1"/>
        <v>0.11760476666666619</v>
      </c>
      <c r="T39" s="11">
        <f t="shared" si="1"/>
        <v>2.9061966666665384E-2</v>
      </c>
      <c r="U39" s="11">
        <f t="shared" si="1"/>
        <v>3.6692966666667104E-2</v>
      </c>
      <c r="V39" s="11">
        <f t="shared" si="1"/>
        <v>4.0168500000000051E-2</v>
      </c>
      <c r="W39" s="11">
        <f t="shared" si="1"/>
        <v>1.4820099999997893E-2</v>
      </c>
      <c r="X39" s="11">
        <f t="shared" si="1"/>
        <v>2.0853466666666876E-2</v>
      </c>
      <c r="Y39" s="11">
        <f t="shared" si="1"/>
        <v>4.102683333333168E-2</v>
      </c>
      <c r="Z39" s="11">
        <f t="shared" si="1"/>
        <v>4.0718399999999377E-2</v>
      </c>
      <c r="AA39" s="11">
        <f t="shared" si="1"/>
        <v>0.11226223333333607</v>
      </c>
      <c r="AB39" s="11">
        <f t="shared" si="1"/>
        <v>0.1317647000000024</v>
      </c>
      <c r="AC39" s="11">
        <f t="shared" si="1"/>
        <v>2.9556666666685771E-4</v>
      </c>
      <c r="AD39" s="11">
        <f t="shared" si="1"/>
        <v>4.8845399999999373E-2</v>
      </c>
      <c r="AE39" s="11">
        <f t="shared" si="1"/>
        <v>0.29640673333333467</v>
      </c>
      <c r="AF39" s="11">
        <f t="shared" si="1"/>
        <v>9.8461533333333406E-2</v>
      </c>
      <c r="AG39" s="11">
        <f t="shared" si="1"/>
        <v>4.0269633333333665E-2</v>
      </c>
    </row>
    <row r="40" spans="1:35" x14ac:dyDescent="0.3">
      <c r="A40" s="30"/>
      <c r="B40" s="11">
        <v>8.0685179999999992</v>
      </c>
      <c r="C40" s="11">
        <v>10.131163000000001</v>
      </c>
      <c r="D40" s="11">
        <v>8.3040579999999995</v>
      </c>
      <c r="E40" s="11">
        <v>9.2405449999999991</v>
      </c>
      <c r="F40" s="11">
        <v>10.609470999999999</v>
      </c>
      <c r="G40" s="11">
        <v>9.7268290000000004</v>
      </c>
      <c r="H40" s="11">
        <v>6.2376120000000004</v>
      </c>
      <c r="I40" s="11">
        <v>10.762479000000001</v>
      </c>
      <c r="J40" s="11">
        <v>9.8371420000000001</v>
      </c>
      <c r="K40" s="11">
        <v>6.6213119999999996</v>
      </c>
      <c r="L40" s="11">
        <v>10.854827</v>
      </c>
      <c r="M40" s="11">
        <v>4.1742879999999998</v>
      </c>
      <c r="N40" s="11">
        <v>11.189574</v>
      </c>
      <c r="O40" s="11">
        <v>10.082038000000001</v>
      </c>
      <c r="P40" s="11">
        <v>6.9230559999999999</v>
      </c>
      <c r="Q40" s="30"/>
      <c r="S40" s="11">
        <f t="shared" si="1"/>
        <v>0.14684423333333285</v>
      </c>
      <c r="T40" s="11">
        <f t="shared" si="1"/>
        <v>2.7084033333334645E-2</v>
      </c>
      <c r="U40" s="11">
        <f t="shared" si="1"/>
        <v>2.1764033333331767E-2</v>
      </c>
      <c r="V40" s="11">
        <f t="shared" si="1"/>
        <v>1.9090500000000787E-2</v>
      </c>
      <c r="W40" s="11">
        <f t="shared" si="1"/>
        <v>5.3246900000001318E-2</v>
      </c>
      <c r="X40" s="11">
        <f t="shared" si="1"/>
        <v>8.7478533333333885E-2</v>
      </c>
      <c r="Y40" s="11">
        <f t="shared" si="1"/>
        <v>0.21499583333333216</v>
      </c>
      <c r="Z40" s="11">
        <f t="shared" si="1"/>
        <v>2.7941399999999561E-2</v>
      </c>
      <c r="AA40" s="11">
        <f t="shared" si="1"/>
        <v>0.4723897666666641</v>
      </c>
      <c r="AB40" s="11">
        <f t="shared" si="1"/>
        <v>0.19571670000000196</v>
      </c>
      <c r="AC40" s="11">
        <f t="shared" si="1"/>
        <v>8.5954333333333466E-3</v>
      </c>
      <c r="AD40" s="11">
        <f t="shared" si="1"/>
        <v>3.472839999999966E-2</v>
      </c>
      <c r="AE40" s="11">
        <f t="shared" si="1"/>
        <v>0.13990026666666466</v>
      </c>
      <c r="AF40" s="11">
        <f t="shared" si="1"/>
        <v>3.5022466666665863E-2</v>
      </c>
      <c r="AG40" s="11">
        <f t="shared" si="1"/>
        <v>2.4744366666666018E-2</v>
      </c>
    </row>
    <row r="41" spans="1:35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35" ht="15.6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28" t="s">
        <v>7</v>
      </c>
      <c r="S42" s="32">
        <f>SUM(S11:S40)/$D$43</f>
        <v>0.11847514666666668</v>
      </c>
      <c r="T42" s="32">
        <f t="shared" ref="T42:AG42" si="2">SUM(T11:T40)/$D$43</f>
        <v>2.820576222222216E-2</v>
      </c>
      <c r="U42" s="32">
        <f t="shared" si="2"/>
        <v>7.0507835555555273E-2</v>
      </c>
      <c r="V42" s="32">
        <f>SUM(V11:V40)/$D$43</f>
        <v>8.5018599999999958E-2</v>
      </c>
      <c r="W42" s="32">
        <f t="shared" si="2"/>
        <v>5.3510026666666731E-2</v>
      </c>
      <c r="X42" s="32">
        <f t="shared" si="2"/>
        <v>7.8423160000000006E-2</v>
      </c>
      <c r="Y42" s="32">
        <f t="shared" si="2"/>
        <v>0.16160796666666669</v>
      </c>
      <c r="Z42" s="32">
        <f t="shared" si="2"/>
        <v>4.7555799999999947E-2</v>
      </c>
      <c r="AA42" s="32">
        <f t="shared" si="2"/>
        <v>0.30306444888888895</v>
      </c>
      <c r="AB42" s="32">
        <f t="shared" si="2"/>
        <v>9.5121959999999547E-2</v>
      </c>
      <c r="AC42" s="32">
        <f t="shared" si="2"/>
        <v>9.7669088888889515E-3</v>
      </c>
      <c r="AD42" s="32">
        <f t="shared" si="2"/>
        <v>3.282717333333339E-2</v>
      </c>
      <c r="AE42" s="32">
        <f t="shared" si="2"/>
        <v>0.10727311999999968</v>
      </c>
      <c r="AF42" s="32">
        <f t="shared" si="2"/>
        <v>4.3740297777777687E-2</v>
      </c>
      <c r="AG42" s="32">
        <f t="shared" si="2"/>
        <v>5.7905082222222175E-2</v>
      </c>
      <c r="AH42" s="30"/>
      <c r="AI42" s="10"/>
    </row>
    <row r="43" spans="1:35" x14ac:dyDescent="0.3">
      <c r="A43" s="30"/>
      <c r="B43" s="43" t="s">
        <v>3</v>
      </c>
      <c r="C43" s="43"/>
      <c r="D43" s="29">
        <v>30</v>
      </c>
      <c r="E43" s="30"/>
      <c r="F43" s="5"/>
      <c r="G43" s="29" t="s">
        <v>4</v>
      </c>
      <c r="H43" s="5">
        <v>0.95</v>
      </c>
      <c r="I43" s="30"/>
      <c r="J43" s="30"/>
      <c r="K43" s="29" t="s">
        <v>5</v>
      </c>
      <c r="L43" s="29">
        <f>_xlfn.T.INV.2T(1-H43,D43)</f>
        <v>2.0422724563012378</v>
      </c>
      <c r="M43" s="30"/>
      <c r="N43" s="30"/>
      <c r="O43" s="30"/>
      <c r="P43" s="30"/>
      <c r="Q43" s="30"/>
      <c r="R43" s="30"/>
      <c r="AH43" s="30"/>
      <c r="AI43" s="10"/>
    </row>
    <row r="44" spans="1:35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AH44" s="30"/>
      <c r="AI44" s="10"/>
    </row>
    <row r="45" spans="1:35" x14ac:dyDescent="0.3">
      <c r="L45" s="30"/>
      <c r="M45" s="30"/>
      <c r="N45" s="30">
        <v>1</v>
      </c>
      <c r="O45" s="30"/>
      <c r="P45" s="30"/>
      <c r="Q45" s="30">
        <v>2</v>
      </c>
      <c r="R45" s="30"/>
      <c r="S45" s="30"/>
      <c r="T45" s="30">
        <v>3</v>
      </c>
      <c r="U45" s="30"/>
      <c r="V45" s="30"/>
      <c r="W45" s="30">
        <v>4</v>
      </c>
      <c r="X45" s="30"/>
      <c r="Y45" s="30"/>
      <c r="Z45" s="30">
        <v>5</v>
      </c>
      <c r="AA45" s="30"/>
      <c r="AB45" s="30"/>
      <c r="AH45" s="30"/>
      <c r="AI45" s="10"/>
    </row>
    <row r="46" spans="1:35" x14ac:dyDescent="0.3">
      <c r="L46" s="30"/>
      <c r="M46" s="1" t="s">
        <v>0</v>
      </c>
      <c r="N46" s="1" t="s">
        <v>1</v>
      </c>
      <c r="O46" s="1" t="s">
        <v>2</v>
      </c>
      <c r="P46" s="2" t="s">
        <v>0</v>
      </c>
      <c r="Q46" s="2" t="s">
        <v>1</v>
      </c>
      <c r="R46" s="2" t="s">
        <v>2</v>
      </c>
      <c r="S46" s="1" t="s">
        <v>0</v>
      </c>
      <c r="T46" s="1" t="s">
        <v>1</v>
      </c>
      <c r="U46" s="1" t="s">
        <v>2</v>
      </c>
      <c r="V46" s="2" t="s">
        <v>0</v>
      </c>
      <c r="W46" s="2" t="s">
        <v>1</v>
      </c>
      <c r="X46" s="2" t="s">
        <v>2</v>
      </c>
      <c r="Y46" s="1" t="s">
        <v>0</v>
      </c>
      <c r="Z46" s="1" t="s">
        <v>1</v>
      </c>
      <c r="AA46" s="1" t="s">
        <v>2</v>
      </c>
      <c r="AB46" s="30"/>
      <c r="AH46" s="30"/>
      <c r="AI46" s="10"/>
    </row>
    <row r="47" spans="1:35" ht="15.6" x14ac:dyDescent="0.3">
      <c r="G47" s="36" t="s">
        <v>7</v>
      </c>
      <c r="H47" s="36"/>
      <c r="I47" s="36"/>
      <c r="J47" s="36"/>
      <c r="K47" s="36"/>
      <c r="L47" s="36"/>
      <c r="M47" s="31">
        <f t="shared" ref="M47:AA47" si="3">SUM(B$11:B$40)/$D$43</f>
        <v>7.9216737666666663</v>
      </c>
      <c r="N47" s="31">
        <f t="shared" si="3"/>
        <v>10.104078966666666</v>
      </c>
      <c r="O47" s="31">
        <f t="shared" si="3"/>
        <v>8.2822939666666677</v>
      </c>
      <c r="P47" s="31">
        <f t="shared" si="3"/>
        <v>9.2596354999999999</v>
      </c>
      <c r="Q47" s="31">
        <f t="shared" si="3"/>
        <v>10.556224099999998</v>
      </c>
      <c r="R47" s="31">
        <f t="shared" si="3"/>
        <v>9.6393504666666665</v>
      </c>
      <c r="S47" s="31">
        <f t="shared" si="3"/>
        <v>6.0226161666666682</v>
      </c>
      <c r="T47" s="31">
        <f t="shared" si="3"/>
        <v>10.734537600000001</v>
      </c>
      <c r="U47" s="31">
        <f t="shared" si="3"/>
        <v>9.364752233333336</v>
      </c>
      <c r="V47" s="31">
        <f t="shared" si="3"/>
        <v>6.4255952999999977</v>
      </c>
      <c r="W47" s="31">
        <f t="shared" si="3"/>
        <v>10.846231566666667</v>
      </c>
      <c r="X47" s="31">
        <f t="shared" si="3"/>
        <v>4.2090163999999994</v>
      </c>
      <c r="Y47" s="31">
        <f t="shared" si="3"/>
        <v>11.329474266666665</v>
      </c>
      <c r="Z47" s="31">
        <f t="shared" si="3"/>
        <v>10.117060466666667</v>
      </c>
      <c r="AA47" s="31">
        <f t="shared" si="3"/>
        <v>6.8983116333333339</v>
      </c>
      <c r="AB47" s="30"/>
      <c r="AH47" s="30"/>
      <c r="AI47" s="10"/>
    </row>
    <row r="48" spans="1:35" ht="15.6" x14ac:dyDescent="0.3">
      <c r="G48" s="36" t="s">
        <v>9</v>
      </c>
      <c r="H48" s="36"/>
      <c r="I48" s="36"/>
      <c r="J48" s="36"/>
      <c r="K48" s="36"/>
      <c r="L48" s="36"/>
      <c r="M48" s="31">
        <f>_xlfn.STDEV.S(S11:S40)</f>
        <v>9.3212698204941616E-2</v>
      </c>
      <c r="N48" s="31">
        <f t="shared" ref="N48:Z48" si="4">_xlfn.STDEV.S(T11:T40)</f>
        <v>2.5694399572851204E-2</v>
      </c>
      <c r="O48" s="31">
        <f t="shared" si="4"/>
        <v>8.2890476317285772E-2</v>
      </c>
      <c r="P48" s="31">
        <f t="shared" si="4"/>
        <v>8.5194143351948748E-2</v>
      </c>
      <c r="Q48" s="31">
        <f>_xlfn.STDEV.S(W11:W40)</f>
        <v>3.3345034146485528E-2</v>
      </c>
      <c r="R48" s="31">
        <f t="shared" si="4"/>
        <v>6.1178366057894673E-2</v>
      </c>
      <c r="S48" s="31">
        <f t="shared" si="4"/>
        <v>0.14082715303619708</v>
      </c>
      <c r="T48" s="31">
        <f t="shared" si="4"/>
        <v>3.0153583480071772E-2</v>
      </c>
      <c r="U48" s="31">
        <f t="shared" si="4"/>
        <v>0.14961084500815658</v>
      </c>
      <c r="V48" s="31">
        <f t="shared" si="4"/>
        <v>8.7581757609883376E-2</v>
      </c>
      <c r="W48" s="31">
        <f t="shared" si="4"/>
        <v>9.7491735671868616E-3</v>
      </c>
      <c r="X48" s="31">
        <f t="shared" si="4"/>
        <v>3.687189996577557E-2</v>
      </c>
      <c r="Y48" s="31">
        <f t="shared" si="4"/>
        <v>6.4758499849996029E-2</v>
      </c>
      <c r="Z48" s="31">
        <f t="shared" si="4"/>
        <v>2.63263417674275E-2</v>
      </c>
      <c r="AA48" s="31">
        <f>_xlfn.STDEV.S(AG11:AG40)</f>
        <v>5.0166544144994024E-2</v>
      </c>
      <c r="AB48" s="30"/>
      <c r="AH48" s="30"/>
      <c r="AI48" s="10"/>
    </row>
    <row r="49" spans="1:40" x14ac:dyDescent="0.3">
      <c r="AB49" s="9"/>
      <c r="AH49" s="30"/>
      <c r="AI49" s="10"/>
    </row>
    <row r="50" spans="1:40" ht="15.6" x14ac:dyDescent="0.3">
      <c r="G50" s="36" t="s">
        <v>12</v>
      </c>
      <c r="H50" s="36"/>
      <c r="I50" s="36"/>
      <c r="J50" s="36"/>
      <c r="K50" s="36"/>
      <c r="L50" s="36"/>
      <c r="M50" s="11">
        <f t="shared" ref="M50:AA50" si="5">S42+3*M48</f>
        <v>0.39811324128149156</v>
      </c>
      <c r="N50" s="11">
        <f t="shared" si="5"/>
        <v>0.10528896094077578</v>
      </c>
      <c r="O50" s="11">
        <f t="shared" si="5"/>
        <v>0.31917926450741257</v>
      </c>
      <c r="P50" s="11">
        <f t="shared" si="5"/>
        <v>0.34060103005584619</v>
      </c>
      <c r="Q50" s="11">
        <f t="shared" si="5"/>
        <v>0.15354512910612331</v>
      </c>
      <c r="R50" s="11">
        <f t="shared" si="5"/>
        <v>0.26195825817368401</v>
      </c>
      <c r="S50" s="11">
        <f t="shared" si="5"/>
        <v>0.58408942577525791</v>
      </c>
      <c r="T50" s="11">
        <f t="shared" si="5"/>
        <v>0.13801655044021527</v>
      </c>
      <c r="U50" s="11">
        <f t="shared" si="5"/>
        <v>0.75189698391335869</v>
      </c>
      <c r="V50" s="11">
        <f t="shared" si="5"/>
        <v>0.35786723282964966</v>
      </c>
      <c r="W50" s="11">
        <f t="shared" si="5"/>
        <v>3.901442959044954E-2</v>
      </c>
      <c r="X50" s="11">
        <f t="shared" si="5"/>
        <v>0.1434428732306601</v>
      </c>
      <c r="Y50" s="11">
        <f t="shared" si="5"/>
        <v>0.30154861954998774</v>
      </c>
      <c r="Z50" s="11">
        <f t="shared" si="5"/>
        <v>0.12271932308006019</v>
      </c>
      <c r="AA50" s="11">
        <f t="shared" si="5"/>
        <v>0.20840471465720425</v>
      </c>
      <c r="AH50" s="30"/>
      <c r="AI50" s="10"/>
    </row>
    <row r="51" spans="1:40" ht="15.6" x14ac:dyDescent="0.3">
      <c r="G51" s="36" t="s">
        <v>13</v>
      </c>
      <c r="H51" s="36"/>
      <c r="I51" s="36"/>
      <c r="J51" s="36"/>
      <c r="K51" s="36"/>
      <c r="L51" s="36"/>
      <c r="M51" s="11">
        <f t="shared" ref="M51:AA51" si="6">M48/($D$43)^0.5</f>
        <v>1.7018232484255942E-2</v>
      </c>
      <c r="N51" s="11">
        <f t="shared" si="6"/>
        <v>4.6911340825339029E-3</v>
      </c>
      <c r="O51" s="11">
        <f t="shared" si="6"/>
        <v>1.5133661227108389E-2</v>
      </c>
      <c r="P51" s="11">
        <f t="shared" si="6"/>
        <v>1.5554251360397038E-2</v>
      </c>
      <c r="Q51" s="11">
        <f t="shared" si="6"/>
        <v>6.0879424609367157E-3</v>
      </c>
      <c r="R51" s="11">
        <f t="shared" si="6"/>
        <v>1.1169590373739106E-2</v>
      </c>
      <c r="S51" s="11">
        <f t="shared" si="6"/>
        <v>2.5711402809052427E-2</v>
      </c>
      <c r="T51" s="11">
        <f t="shared" si="6"/>
        <v>5.5052659538834797E-3</v>
      </c>
      <c r="U51" s="11">
        <f t="shared" si="6"/>
        <v>2.7315078219458847E-2</v>
      </c>
      <c r="V51" s="11">
        <f t="shared" si="6"/>
        <v>1.5990168089627624E-2</v>
      </c>
      <c r="W51" s="11">
        <f t="shared" si="6"/>
        <v>1.7799474265937838E-3</v>
      </c>
      <c r="X51" s="11">
        <f t="shared" si="6"/>
        <v>6.7318571164430808E-3</v>
      </c>
      <c r="Y51" s="11">
        <f t="shared" si="6"/>
        <v>1.182323038601258E-2</v>
      </c>
      <c r="Z51" s="11">
        <f t="shared" si="6"/>
        <v>4.8065104142034883E-3</v>
      </c>
      <c r="AA51" s="11">
        <f t="shared" si="6"/>
        <v>9.1591159534306476E-3</v>
      </c>
      <c r="AH51" s="30"/>
      <c r="AI51" s="10"/>
    </row>
    <row r="52" spans="1:40" ht="15.6" x14ac:dyDescent="0.3">
      <c r="A52" s="30"/>
      <c r="G52" s="36" t="s">
        <v>14</v>
      </c>
      <c r="H52" s="36"/>
      <c r="I52" s="36"/>
      <c r="J52" s="36"/>
      <c r="K52" s="36"/>
      <c r="L52" s="36"/>
      <c r="M52" s="11">
        <f>M51*$L$43</f>
        <v>3.4755867457526901E-2</v>
      </c>
      <c r="N52" s="11">
        <f t="shared" ref="N52:AA52" si="7">N51*$L$43</f>
        <v>9.5805739255749676E-3</v>
      </c>
      <c r="O52" s="11">
        <f t="shared" si="7"/>
        <v>3.0907059487117455E-2</v>
      </c>
      <c r="P52" s="11">
        <f t="shared" si="7"/>
        <v>3.1766019131724929E-2</v>
      </c>
      <c r="Q52" s="11">
        <f t="shared" si="7"/>
        <v>1.2433237203517829E-2</v>
      </c>
      <c r="R52" s="11">
        <f t="shared" si="7"/>
        <v>2.2811346768454824E-2</v>
      </c>
      <c r="S52" s="11">
        <f t="shared" si="7"/>
        <v>5.2509689769794046E-2</v>
      </c>
      <c r="T52" s="11">
        <f t="shared" si="7"/>
        <v>1.1243253022229191E-2</v>
      </c>
      <c r="U52" s="11">
        <f t="shared" si="7"/>
        <v>5.5784831889314657E-2</v>
      </c>
      <c r="V52" s="11">
        <f t="shared" si="7"/>
        <v>3.265627986107348E-2</v>
      </c>
      <c r="W52" s="11">
        <f t="shared" si="7"/>
        <v>3.6351376029967537E-3</v>
      </c>
      <c r="X52" s="11">
        <f t="shared" si="7"/>
        <v>1.3748286368667179E-2</v>
      </c>
      <c r="Y52" s="11">
        <f t="shared" si="7"/>
        <v>2.4146257761857342E-2</v>
      </c>
      <c r="Z52" s="11">
        <f t="shared" si="7"/>
        <v>9.8162038298528383E-3</v>
      </c>
      <c r="AA52" s="11">
        <f t="shared" si="7"/>
        <v>1.8705410235760663E-2</v>
      </c>
      <c r="AH52" s="30"/>
      <c r="AI52" s="10"/>
    </row>
    <row r="53" spans="1:40" ht="15.6" x14ac:dyDescent="0.3">
      <c r="A53" s="30"/>
      <c r="B53" s="30"/>
      <c r="C53" s="30"/>
      <c r="D53" s="30"/>
      <c r="E53" s="30"/>
      <c r="F53" s="30"/>
      <c r="G53" s="36" t="s">
        <v>15</v>
      </c>
      <c r="H53" s="36"/>
      <c r="I53" s="36"/>
      <c r="J53" s="36"/>
      <c r="K53" s="36"/>
      <c r="L53" s="36"/>
      <c r="M53" s="33">
        <f t="shared" ref="M53:AA53" si="8">(M52/M47)</f>
        <v>4.3874398872337942E-3</v>
      </c>
      <c r="N53" s="33">
        <f t="shared" si="8"/>
        <v>9.4818874210912836E-4</v>
      </c>
      <c r="O53" s="33">
        <f t="shared" si="8"/>
        <v>3.7317027880811216E-3</v>
      </c>
      <c r="P53" s="33">
        <f t="shared" si="8"/>
        <v>3.4305906676051047E-3</v>
      </c>
      <c r="Q53" s="33">
        <f t="shared" si="8"/>
        <v>1.1778110322153764E-3</v>
      </c>
      <c r="R53" s="33">
        <f t="shared" si="8"/>
        <v>2.3664817300021977E-3</v>
      </c>
      <c r="S53" s="33">
        <f t="shared" si="8"/>
        <v>8.7187508412737737E-3</v>
      </c>
      <c r="T53" s="33">
        <f t="shared" si="8"/>
        <v>1.0473905296329849E-3</v>
      </c>
      <c r="U53" s="33">
        <f t="shared" si="8"/>
        <v>5.9568935193770019E-3</v>
      </c>
      <c r="V53" s="33">
        <f t="shared" si="8"/>
        <v>5.0822185862021982E-3</v>
      </c>
      <c r="W53" s="33">
        <f t="shared" si="8"/>
        <v>3.351521291660867E-4</v>
      </c>
      <c r="X53" s="33">
        <f t="shared" si="8"/>
        <v>3.2663893561135043E-3</v>
      </c>
      <c r="Y53" s="33">
        <f t="shared" si="8"/>
        <v>2.1312778681090209E-3</v>
      </c>
      <c r="Z53" s="33">
        <f t="shared" si="8"/>
        <v>9.7026244551912284E-4</v>
      </c>
      <c r="AA53" s="33">
        <f t="shared" si="8"/>
        <v>2.7115925214764502E-3</v>
      </c>
      <c r="AH53" s="30"/>
      <c r="AI53" s="10"/>
    </row>
    <row r="54" spans="1:40" ht="15.6" x14ac:dyDescent="0.3">
      <c r="A54" s="30"/>
      <c r="B54" s="29"/>
      <c r="C54" s="29"/>
      <c r="D54" s="29"/>
      <c r="G54" s="34"/>
      <c r="H54" s="34"/>
      <c r="I54" s="34"/>
      <c r="J54" s="34"/>
      <c r="K54" s="34"/>
      <c r="L54" s="34"/>
      <c r="N54" s="29"/>
      <c r="P54" s="30"/>
      <c r="Q54" s="30"/>
      <c r="R54" s="30"/>
      <c r="AH54" s="30"/>
      <c r="AI54" s="10"/>
    </row>
    <row r="55" spans="1:40" ht="15.6" x14ac:dyDescent="0.3">
      <c r="A55" s="30"/>
      <c r="B55" s="30"/>
      <c r="C55" s="30"/>
      <c r="D55" s="30"/>
      <c r="E55" s="30"/>
      <c r="F55" s="30"/>
      <c r="G55" s="36" t="s">
        <v>16</v>
      </c>
      <c r="H55" s="36"/>
      <c r="I55" s="36"/>
      <c r="J55" s="36"/>
      <c r="K55" s="36"/>
      <c r="L55" s="36"/>
      <c r="M55" s="31">
        <f>ABS($B$5-M47)</f>
        <v>2.0783262333333337</v>
      </c>
      <c r="N55" s="31">
        <f>ABS($C$5-N47)</f>
        <v>0.10407896666666616</v>
      </c>
      <c r="O55" s="31">
        <f>ABS($D$5-O47)</f>
        <v>1.2822939666666677</v>
      </c>
      <c r="P55" s="31">
        <f>ABS($B$5-P47)</f>
        <v>0.74036450000000009</v>
      </c>
      <c r="Q55" s="31">
        <f>ABS($C$5-Q47)</f>
        <v>0.55622409999999789</v>
      </c>
      <c r="R55" s="31">
        <f>ABS($D$5-R47)</f>
        <v>2.6393504666666665</v>
      </c>
      <c r="S55" s="31">
        <f>ABS($B$5-S47)</f>
        <v>3.9773838333333318</v>
      </c>
      <c r="T55" s="31">
        <f>ABS($C$5-T47)</f>
        <v>0.73453760000000123</v>
      </c>
      <c r="U55" s="31">
        <f>ABS($D$5-U47)</f>
        <v>2.364752233333336</v>
      </c>
      <c r="V55" s="31">
        <f>ABS($B$5-V47)</f>
        <v>3.5744047000000023</v>
      </c>
      <c r="W55" s="31">
        <f>ABS($C$5-W47)</f>
        <v>0.84623156666666688</v>
      </c>
      <c r="X55" s="31">
        <f>ABS($D$5-X47)</f>
        <v>2.7909836000000006</v>
      </c>
      <c r="Y55" s="31">
        <f>ABS($B$5-Y47)</f>
        <v>1.329474266666665</v>
      </c>
      <c r="Z55" s="31">
        <f>ABS($C$5-Z47)</f>
        <v>0.11706046666666658</v>
      </c>
      <c r="AA55" s="31">
        <f>ABS($D$5-AA47)</f>
        <v>0.10168836666666614</v>
      </c>
      <c r="AH55" s="30"/>
      <c r="AI55" s="10"/>
    </row>
    <row r="56" spans="1:40" ht="15.6" x14ac:dyDescent="0.3">
      <c r="A56" s="30"/>
      <c r="B56" s="30"/>
      <c r="C56" s="30"/>
      <c r="D56" s="30"/>
      <c r="E56" s="30"/>
      <c r="F56" s="30"/>
      <c r="G56" s="36" t="s">
        <v>17</v>
      </c>
      <c r="H56" s="36"/>
      <c r="I56" s="36"/>
      <c r="J56" s="36"/>
      <c r="K56" s="36"/>
      <c r="L56" s="36"/>
      <c r="M56" s="35">
        <f>(M47-$B$5)/$B$5</f>
        <v>-0.20783262333333336</v>
      </c>
      <c r="N56" s="35">
        <f>(N47-$C$5)/$C$5</f>
        <v>1.0407896666666616E-2</v>
      </c>
      <c r="O56" s="35">
        <f>(O47-$D$5)/$D$5</f>
        <v>0.18318485238095253</v>
      </c>
      <c r="P56" s="35">
        <f t="shared" ref="P56" si="9">(P47-$B$5)/$B$5</f>
        <v>-7.4036450000000004E-2</v>
      </c>
      <c r="Q56" s="35">
        <f t="shared" ref="Q56" si="10">(Q47-$C$5)/$C$5</f>
        <v>5.5622409999999789E-2</v>
      </c>
      <c r="R56" s="35">
        <f t="shared" ref="R56" si="11">(R47-$D$5)/$D$5</f>
        <v>0.37705006666666663</v>
      </c>
      <c r="S56" s="35">
        <f t="shared" ref="S56" si="12">(S47-$B$5)/$B$5</f>
        <v>-0.39773838333333317</v>
      </c>
      <c r="T56" s="35">
        <f t="shared" ref="T56" si="13">(T47-$C$5)/$C$5</f>
        <v>7.3453760000000118E-2</v>
      </c>
      <c r="U56" s="35">
        <f t="shared" ref="U56" si="14">(U47-$D$5)/$D$5</f>
        <v>0.33782174761904799</v>
      </c>
      <c r="V56" s="35">
        <f t="shared" ref="V56" si="15">(V47-$B$5)/$B$5</f>
        <v>-0.35744047000000023</v>
      </c>
      <c r="W56" s="35">
        <f t="shared" ref="W56" si="16">(W47-$C$5)/$C$5</f>
        <v>8.4623156666666685E-2</v>
      </c>
      <c r="X56" s="35">
        <f t="shared" ref="X56" si="17">(X47-$D$5)/$D$5</f>
        <v>-0.39871194285714295</v>
      </c>
      <c r="Y56" s="35">
        <f t="shared" ref="Y56" si="18">(Y47-$B$5)/$B$5</f>
        <v>0.13294742666666651</v>
      </c>
      <c r="Z56" s="35">
        <f t="shared" ref="Z56" si="19">(Z47-$C$5)/$C$5</f>
        <v>1.1706046666666659E-2</v>
      </c>
      <c r="AA56" s="35">
        <f t="shared" ref="AA56" si="20">(AA47-$D$5)/$D$5</f>
        <v>-1.4526909523809448E-2</v>
      </c>
      <c r="AH56" s="30"/>
      <c r="AI56" s="10"/>
    </row>
    <row r="57" spans="1:40" x14ac:dyDescent="0.3">
      <c r="A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AH57" s="30"/>
      <c r="AI57" s="10"/>
    </row>
    <row r="58" spans="1:40" x14ac:dyDescent="0.3">
      <c r="A58" s="30"/>
      <c r="AH58" s="30"/>
      <c r="AI58" s="10"/>
    </row>
    <row r="59" spans="1:40" x14ac:dyDescent="0.3">
      <c r="A59" s="30"/>
      <c r="AI59" s="10"/>
    </row>
    <row r="60" spans="1:40" x14ac:dyDescent="0.3">
      <c r="A60" s="30"/>
      <c r="AI60" s="10"/>
    </row>
    <row r="61" spans="1:40" x14ac:dyDescent="0.3">
      <c r="A61" s="30"/>
      <c r="AI61" s="10"/>
    </row>
    <row r="62" spans="1:40" x14ac:dyDescent="0.3">
      <c r="A62" s="30"/>
      <c r="AI62" s="10"/>
    </row>
    <row r="63" spans="1:40" x14ac:dyDescent="0.3">
      <c r="A63" s="30"/>
      <c r="AI63" s="10"/>
      <c r="AJ63" s="10"/>
      <c r="AK63" s="10"/>
      <c r="AL63" s="10"/>
      <c r="AM63" s="10"/>
      <c r="AN63" s="10"/>
    </row>
    <row r="64" spans="1:40" x14ac:dyDescent="0.3">
      <c r="A64" s="30"/>
      <c r="AI64" s="10"/>
      <c r="AJ64" s="10"/>
      <c r="AK64" s="10"/>
      <c r="AL64" s="10"/>
      <c r="AM64" s="10"/>
      <c r="AN64" s="10"/>
    </row>
    <row r="65" spans="1:40" x14ac:dyDescent="0.3">
      <c r="A65" s="30"/>
      <c r="AI65" s="10"/>
      <c r="AJ65" s="10"/>
      <c r="AK65" s="10"/>
      <c r="AL65" s="10"/>
      <c r="AM65" s="10"/>
      <c r="AN65" s="10"/>
    </row>
    <row r="66" spans="1:40" x14ac:dyDescent="0.3">
      <c r="A66" s="30"/>
      <c r="AI66" s="10"/>
      <c r="AJ66" s="10"/>
      <c r="AK66" s="10"/>
      <c r="AL66" s="10"/>
      <c r="AM66" s="10"/>
      <c r="AN66" s="10"/>
    </row>
    <row r="67" spans="1:40" x14ac:dyDescent="0.3">
      <c r="A67" s="30"/>
      <c r="AI67" s="10"/>
      <c r="AJ67" s="10"/>
      <c r="AK67" s="10"/>
      <c r="AL67" s="10"/>
      <c r="AM67" s="10"/>
      <c r="AN67" s="10"/>
    </row>
    <row r="68" spans="1:40" x14ac:dyDescent="0.3">
      <c r="A68" s="30"/>
      <c r="AI68" s="10"/>
      <c r="AJ68" s="10"/>
      <c r="AK68" s="10"/>
      <c r="AL68" s="10"/>
      <c r="AM68" s="10"/>
      <c r="AN68" s="10"/>
    </row>
    <row r="69" spans="1:40" x14ac:dyDescent="0.3">
      <c r="A69" s="30"/>
      <c r="AI69" s="10"/>
      <c r="AJ69" s="10"/>
      <c r="AK69" s="10"/>
      <c r="AL69" s="10"/>
      <c r="AM69" s="10"/>
      <c r="AN69" s="10"/>
    </row>
    <row r="70" spans="1:40" x14ac:dyDescent="0.3">
      <c r="A70" s="30"/>
      <c r="AI70" s="10"/>
      <c r="AJ70" s="10"/>
      <c r="AK70" s="10"/>
      <c r="AL70" s="10"/>
      <c r="AM70" s="10"/>
      <c r="AN70" s="10"/>
    </row>
    <row r="71" spans="1:40" x14ac:dyDescent="0.3">
      <c r="A71" s="30"/>
      <c r="AI71" s="10"/>
      <c r="AJ71" s="10"/>
      <c r="AK71" s="10"/>
      <c r="AL71" s="10"/>
      <c r="AM71" s="10"/>
      <c r="AN71" s="10"/>
    </row>
    <row r="72" spans="1:40" x14ac:dyDescent="0.3">
      <c r="A72" s="30"/>
      <c r="AI72" s="10"/>
      <c r="AJ72" s="10"/>
      <c r="AK72" s="10"/>
      <c r="AL72" s="10"/>
      <c r="AM72" s="10"/>
      <c r="AN72" s="10"/>
    </row>
    <row r="73" spans="1:40" x14ac:dyDescent="0.3">
      <c r="A73" s="30"/>
      <c r="AI73" s="10"/>
      <c r="AJ73" s="10"/>
      <c r="AK73" s="10"/>
      <c r="AL73" s="10"/>
      <c r="AM73" s="10"/>
      <c r="AN73" s="10"/>
    </row>
    <row r="74" spans="1:40" x14ac:dyDescent="0.3">
      <c r="A74" s="30"/>
      <c r="AI74" s="10"/>
      <c r="AJ74" s="10"/>
      <c r="AK74" s="10"/>
      <c r="AL74" s="10"/>
      <c r="AM74" s="10"/>
      <c r="AN74" s="10"/>
    </row>
    <row r="75" spans="1:40" x14ac:dyDescent="0.3">
      <c r="A75" s="30"/>
      <c r="AI75" s="10"/>
      <c r="AJ75" s="10"/>
      <c r="AK75" s="10"/>
      <c r="AL75" s="10"/>
      <c r="AM75" s="10"/>
      <c r="AN75" s="10"/>
    </row>
    <row r="76" spans="1:40" x14ac:dyDescent="0.3">
      <c r="A76" s="30"/>
      <c r="AI76" s="10"/>
      <c r="AJ76" s="10"/>
      <c r="AK76" s="10"/>
      <c r="AL76" s="10"/>
      <c r="AM76" s="10"/>
      <c r="AN76" s="10"/>
    </row>
    <row r="77" spans="1:40" x14ac:dyDescent="0.3">
      <c r="A77" s="30"/>
      <c r="AI77" s="10"/>
      <c r="AJ77" s="10"/>
      <c r="AK77" s="10"/>
      <c r="AL77" s="10"/>
      <c r="AM77" s="10"/>
      <c r="AN77" s="10"/>
    </row>
    <row r="78" spans="1:40" x14ac:dyDescent="0.3">
      <c r="A78" s="30"/>
      <c r="AI78" s="10"/>
      <c r="AJ78" s="10"/>
      <c r="AK78" s="10"/>
      <c r="AL78" s="10"/>
      <c r="AM78" s="10"/>
      <c r="AN78" s="10"/>
    </row>
    <row r="79" spans="1:40" x14ac:dyDescent="0.3">
      <c r="A79" s="30"/>
      <c r="AI79" s="10"/>
      <c r="AJ79" s="10"/>
      <c r="AK79" s="10"/>
      <c r="AL79" s="10"/>
      <c r="AM79" s="10"/>
      <c r="AN79" s="10"/>
    </row>
    <row r="80" spans="1:40" x14ac:dyDescent="0.3">
      <c r="A80" s="30"/>
      <c r="AI80" s="10"/>
      <c r="AJ80" s="10"/>
      <c r="AK80" s="10"/>
      <c r="AL80" s="10"/>
      <c r="AM80" s="10"/>
      <c r="AN80" s="10"/>
    </row>
    <row r="81" spans="1:40" x14ac:dyDescent="0.3">
      <c r="A81" s="30"/>
      <c r="AI81" s="10"/>
      <c r="AJ81" s="10"/>
      <c r="AK81" s="10"/>
      <c r="AL81" s="10"/>
      <c r="AM81" s="10"/>
      <c r="AN81" s="10"/>
    </row>
    <row r="82" spans="1:40" x14ac:dyDescent="0.3">
      <c r="A82" s="30"/>
      <c r="AI82" s="10"/>
      <c r="AJ82" s="10"/>
      <c r="AK82" s="10"/>
      <c r="AL82" s="10"/>
      <c r="AM82" s="10"/>
      <c r="AN82" s="10"/>
    </row>
    <row r="83" spans="1:40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 spans="1:40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</row>
    <row r="85" spans="1:40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</row>
    <row r="86" spans="1:40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</row>
    <row r="87" spans="1:40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</row>
    <row r="88" spans="1:40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</row>
    <row r="89" spans="1:40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</row>
    <row r="90" spans="1:40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</row>
    <row r="91" spans="1:40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</row>
    <row r="92" spans="1:40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</row>
    <row r="93" spans="1:40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</row>
    <row r="94" spans="1:40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</row>
    <row r="95" spans="1:40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</row>
    <row r="96" spans="1:40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</row>
    <row r="97" spans="1:40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</row>
    <row r="98" spans="1:40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</row>
    <row r="99" spans="1:40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</row>
    <row r="100" spans="1:40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</row>
    <row r="101" spans="1:40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 spans="1:40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</row>
    <row r="103" spans="1:40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</row>
    <row r="104" spans="1:40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</row>
    <row r="105" spans="1:40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</row>
    <row r="106" spans="1:40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</row>
    <row r="107" spans="1:40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</row>
    <row r="108" spans="1:40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</row>
    <row r="109" spans="1:40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</row>
    <row r="110" spans="1:40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</row>
    <row r="111" spans="1:40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</row>
    <row r="112" spans="1:40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</row>
    <row r="113" spans="1:40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</row>
    <row r="114" spans="1:40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</row>
    <row r="115" spans="1:40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</row>
    <row r="116" spans="1:40" x14ac:dyDescent="0.3">
      <c r="A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</row>
    <row r="117" spans="1:40" x14ac:dyDescent="0.3">
      <c r="A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</row>
    <row r="118" spans="1:40" x14ac:dyDescent="0.3">
      <c r="A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</row>
    <row r="119" spans="1:40" x14ac:dyDescent="0.3">
      <c r="A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</row>
  </sheetData>
  <mergeCells count="17">
    <mergeCell ref="G52:L52"/>
    <mergeCell ref="G53:L53"/>
    <mergeCell ref="G55:L55"/>
    <mergeCell ref="G56:L56"/>
    <mergeCell ref="B43:C43"/>
    <mergeCell ref="G47:L47"/>
    <mergeCell ref="G48:L48"/>
    <mergeCell ref="G50:L50"/>
    <mergeCell ref="G51:L51"/>
    <mergeCell ref="B2:D2"/>
    <mergeCell ref="B8:P8"/>
    <mergeCell ref="S8:AG8"/>
    <mergeCell ref="S9:U10"/>
    <mergeCell ref="V9:X10"/>
    <mergeCell ref="Y9:AA10"/>
    <mergeCell ref="AB9:AD10"/>
    <mergeCell ref="AE9:A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74F3-096C-48CD-8FC2-12FE4477E4D6}">
  <dimension ref="A2:AN119"/>
  <sheetViews>
    <sheetView topLeftCell="A4" zoomScale="70" zoomScaleNormal="70" workbookViewId="0">
      <selection activeCell="D6" sqref="D6"/>
    </sheetView>
  </sheetViews>
  <sheetFormatPr defaultRowHeight="14.4" x14ac:dyDescent="0.3"/>
  <sheetData>
    <row r="2" spans="1:40" x14ac:dyDescent="0.3">
      <c r="B2" s="37" t="s">
        <v>6</v>
      </c>
      <c r="C2" s="38"/>
      <c r="D2" s="39"/>
    </row>
    <row r="3" spans="1:40" x14ac:dyDescent="0.3">
      <c r="B3" s="7"/>
      <c r="C3" s="7"/>
      <c r="D3" s="7"/>
    </row>
    <row r="4" spans="1:40" x14ac:dyDescent="0.3">
      <c r="B4" s="12" t="s">
        <v>0</v>
      </c>
      <c r="C4" s="12" t="s">
        <v>1</v>
      </c>
      <c r="D4" s="12" t="s">
        <v>2</v>
      </c>
    </row>
    <row r="5" spans="1:40" x14ac:dyDescent="0.3">
      <c r="A5" s="30"/>
      <c r="B5" s="11">
        <v>10</v>
      </c>
      <c r="C5" s="11">
        <v>10</v>
      </c>
      <c r="D5" s="11">
        <v>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10"/>
      <c r="AJ5" s="10"/>
      <c r="AK5" s="10"/>
      <c r="AL5" s="10"/>
      <c r="AM5" s="10"/>
      <c r="AN5" s="10"/>
    </row>
    <row r="6" spans="1:40" x14ac:dyDescent="0.3">
      <c r="B6" s="8"/>
      <c r="C6" s="8"/>
      <c r="D6" s="8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spans="1:40" ht="15" thickBot="1" x14ac:dyDescent="0.35">
      <c r="A7" s="30"/>
      <c r="B7" s="13"/>
      <c r="C7" s="13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 spans="1:40" ht="15.6" thickTop="1" thickBot="1" x14ac:dyDescent="0.35">
      <c r="A8" s="30"/>
      <c r="B8" s="40" t="s">
        <v>18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2"/>
      <c r="Q8" s="30"/>
      <c r="S8" s="44" t="s">
        <v>8</v>
      </c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0" ht="15" thickTop="1" x14ac:dyDescent="0.3">
      <c r="A9" s="30"/>
      <c r="B9" s="14"/>
      <c r="C9" s="15">
        <v>1</v>
      </c>
      <c r="D9" s="16"/>
      <c r="E9" s="14"/>
      <c r="F9" s="15">
        <v>2</v>
      </c>
      <c r="G9" s="16"/>
      <c r="H9" s="17"/>
      <c r="I9" s="15">
        <v>3</v>
      </c>
      <c r="J9" s="16"/>
      <c r="K9" s="17"/>
      <c r="L9" s="15">
        <v>4</v>
      </c>
      <c r="M9" s="16"/>
      <c r="N9" s="17"/>
      <c r="O9" s="15">
        <v>5</v>
      </c>
      <c r="P9" s="16"/>
      <c r="Q9" s="30"/>
      <c r="S9" s="45">
        <v>1</v>
      </c>
      <c r="T9" s="45"/>
      <c r="U9" s="45"/>
      <c r="V9" s="45">
        <v>2</v>
      </c>
      <c r="W9" s="45"/>
      <c r="X9" s="45"/>
      <c r="Y9" s="45">
        <v>3</v>
      </c>
      <c r="Z9" s="45"/>
      <c r="AA9" s="45"/>
      <c r="AB9" s="45">
        <v>4</v>
      </c>
      <c r="AC9" s="45"/>
      <c r="AD9" s="45"/>
      <c r="AE9" s="45">
        <v>5</v>
      </c>
      <c r="AF9" s="45"/>
      <c r="AG9" s="45"/>
    </row>
    <row r="10" spans="1:40" x14ac:dyDescent="0.3">
      <c r="A10" s="30"/>
      <c r="B10" s="23" t="s">
        <v>0</v>
      </c>
      <c r="C10" s="18" t="s">
        <v>1</v>
      </c>
      <c r="D10" s="19" t="s">
        <v>2</v>
      </c>
      <c r="E10" s="20" t="s">
        <v>0</v>
      </c>
      <c r="F10" s="21" t="s">
        <v>1</v>
      </c>
      <c r="G10" s="22" t="s">
        <v>2</v>
      </c>
      <c r="H10" s="23" t="s">
        <v>0</v>
      </c>
      <c r="I10" s="18" t="s">
        <v>1</v>
      </c>
      <c r="J10" s="19" t="s">
        <v>2</v>
      </c>
      <c r="K10" s="24" t="s">
        <v>0</v>
      </c>
      <c r="L10" s="25" t="s">
        <v>1</v>
      </c>
      <c r="M10" s="26" t="s">
        <v>2</v>
      </c>
      <c r="N10" s="27" t="s">
        <v>0</v>
      </c>
      <c r="O10" s="18" t="s">
        <v>1</v>
      </c>
      <c r="P10" s="19" t="s">
        <v>2</v>
      </c>
      <c r="Q10" s="30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40" x14ac:dyDescent="0.3">
      <c r="A11" s="30"/>
      <c r="B11" s="11">
        <v>9.7051770000000008</v>
      </c>
      <c r="C11" s="11">
        <v>9.8757230000000007</v>
      </c>
      <c r="D11" s="11">
        <v>11.258894</v>
      </c>
      <c r="E11" s="11">
        <v>9.7357700000000005</v>
      </c>
      <c r="F11" s="11">
        <v>11.256973</v>
      </c>
      <c r="G11" s="11">
        <v>11.370050000000001</v>
      </c>
      <c r="H11" s="11">
        <v>9.9658540000000002</v>
      </c>
      <c r="I11" s="11">
        <v>10.918100000000001</v>
      </c>
      <c r="J11" s="11">
        <v>10.876563000000001</v>
      </c>
      <c r="K11" s="11">
        <v>8.9172510000000003</v>
      </c>
      <c r="L11" s="11">
        <v>8.6247260000000008</v>
      </c>
      <c r="M11" s="11">
        <v>10.964703999999999</v>
      </c>
      <c r="N11" s="11">
        <v>11.300547</v>
      </c>
      <c r="O11" s="11">
        <v>9.1993410000000004</v>
      </c>
      <c r="P11" s="11">
        <v>10.964592</v>
      </c>
      <c r="Q11" s="30"/>
      <c r="S11" s="11">
        <f>ABS(B11-M$47)</f>
        <v>0.1585665666666678</v>
      </c>
      <c r="T11" s="11">
        <f t="shared" ref="T11:AG26" si="0">ABS(C11-N$47)</f>
        <v>6.6149399999998693E-2</v>
      </c>
      <c r="U11" s="11">
        <f t="shared" si="0"/>
        <v>5.768169999999806E-2</v>
      </c>
      <c r="V11" s="11">
        <f t="shared" si="0"/>
        <v>0.46740316666666537</v>
      </c>
      <c r="W11" s="11">
        <f t="shared" si="0"/>
        <v>0.2430397333333314</v>
      </c>
      <c r="X11" s="11">
        <f t="shared" si="0"/>
        <v>8.1561300000000614E-2</v>
      </c>
      <c r="Y11" s="11">
        <f t="shared" si="0"/>
        <v>0.26767560000000401</v>
      </c>
      <c r="Z11" s="11">
        <f t="shared" si="0"/>
        <v>2.9651166666660345E-2</v>
      </c>
      <c r="AA11" s="11">
        <f t="shared" si="0"/>
        <v>0.55054146666666703</v>
      </c>
      <c r="AB11" s="11">
        <f t="shared" si="0"/>
        <v>0.45499270000000003</v>
      </c>
      <c r="AC11" s="11">
        <f t="shared" si="0"/>
        <v>7.6533700000000593E-2</v>
      </c>
      <c r="AD11" s="11">
        <f t="shared" si="0"/>
        <v>3.6561066666665809E-2</v>
      </c>
      <c r="AE11" s="11">
        <f t="shared" si="0"/>
        <v>0.29536876666666245</v>
      </c>
      <c r="AF11" s="11">
        <f t="shared" si="0"/>
        <v>0.12192326666666631</v>
      </c>
      <c r="AG11" s="11">
        <f t="shared" si="0"/>
        <v>0.3311440000000001</v>
      </c>
    </row>
    <row r="12" spans="1:40" x14ac:dyDescent="0.3">
      <c r="A12" s="30"/>
      <c r="B12" s="11">
        <v>9.9209589999999999</v>
      </c>
      <c r="C12" s="11">
        <v>10.031748</v>
      </c>
      <c r="D12" s="11">
        <v>11.050171000000001</v>
      </c>
      <c r="E12" s="11">
        <v>9.1023309999999995</v>
      </c>
      <c r="F12" s="11">
        <v>10.916459</v>
      </c>
      <c r="G12" s="11">
        <v>11.387930000000001</v>
      </c>
      <c r="H12" s="11">
        <v>10.187288000000001</v>
      </c>
      <c r="I12" s="11">
        <v>10.991861999999999</v>
      </c>
      <c r="J12" s="11">
        <v>10.745576</v>
      </c>
      <c r="K12" s="11">
        <v>9.176323</v>
      </c>
      <c r="L12" s="11">
        <v>8.8114849999999993</v>
      </c>
      <c r="M12" s="11">
        <v>10.700851999999999</v>
      </c>
      <c r="N12" s="11">
        <v>10.989058999999999</v>
      </c>
      <c r="O12" s="11">
        <v>9.1387669999999996</v>
      </c>
      <c r="P12" s="11">
        <v>10.894776</v>
      </c>
      <c r="Q12" s="30"/>
      <c r="S12" s="11">
        <f t="shared" ref="S12:AG40" si="1">ABS(B12-M$47)</f>
        <v>0.37434856666666683</v>
      </c>
      <c r="T12" s="11">
        <f t="shared" si="0"/>
        <v>0.22217439999999833</v>
      </c>
      <c r="U12" s="11">
        <f t="shared" si="0"/>
        <v>0.15104130000000104</v>
      </c>
      <c r="V12" s="11">
        <f t="shared" si="0"/>
        <v>0.1660358333333356</v>
      </c>
      <c r="W12" s="11">
        <f t="shared" si="0"/>
        <v>9.7474266666669251E-2</v>
      </c>
      <c r="X12" s="11">
        <f t="shared" si="0"/>
        <v>6.3681300000000718E-2</v>
      </c>
      <c r="Y12" s="11">
        <f t="shared" si="0"/>
        <v>4.6241600000003658E-2</v>
      </c>
      <c r="Z12" s="11">
        <f t="shared" si="0"/>
        <v>4.4110833333338206E-2</v>
      </c>
      <c r="AA12" s="11">
        <f t="shared" si="0"/>
        <v>0.41955446666666596</v>
      </c>
      <c r="AB12" s="11">
        <f t="shared" si="0"/>
        <v>0.19592070000000028</v>
      </c>
      <c r="AC12" s="11">
        <f t="shared" si="0"/>
        <v>0.11022529999999797</v>
      </c>
      <c r="AD12" s="11">
        <f t="shared" si="0"/>
        <v>0.30041306666666578</v>
      </c>
      <c r="AE12" s="11">
        <f t="shared" si="0"/>
        <v>1.6119233333338201E-2</v>
      </c>
      <c r="AF12" s="11">
        <f t="shared" si="0"/>
        <v>0.1824972666666671</v>
      </c>
      <c r="AG12" s="11">
        <f t="shared" si="0"/>
        <v>0.26132800000000067</v>
      </c>
    </row>
    <row r="13" spans="1:40" x14ac:dyDescent="0.3">
      <c r="A13" s="30"/>
      <c r="B13" s="11">
        <v>9.4754970000000007</v>
      </c>
      <c r="C13" s="11">
        <v>9.7964710000000004</v>
      </c>
      <c r="D13" s="11">
        <v>11.10772</v>
      </c>
      <c r="E13" s="11">
        <v>9.8097480000000008</v>
      </c>
      <c r="F13" s="11">
        <v>11.331002</v>
      </c>
      <c r="G13" s="11">
        <v>11.701674000000001</v>
      </c>
      <c r="H13" s="11">
        <v>10.088976000000001</v>
      </c>
      <c r="I13" s="11">
        <v>11.033391999999999</v>
      </c>
      <c r="J13" s="11">
        <v>10.942589999999999</v>
      </c>
      <c r="K13" s="11">
        <v>9.3689160000000005</v>
      </c>
      <c r="L13" s="11">
        <v>8.7562899999999999</v>
      </c>
      <c r="M13" s="11">
        <v>10.828265999999999</v>
      </c>
      <c r="N13" s="11">
        <v>11.013350000000001</v>
      </c>
      <c r="O13" s="11">
        <v>9.0999370000000006</v>
      </c>
      <c r="P13" s="11">
        <v>11.193137999999999</v>
      </c>
      <c r="Q13" s="30"/>
      <c r="S13" s="11">
        <f t="shared" si="1"/>
        <v>7.111343333333231E-2</v>
      </c>
      <c r="T13" s="11">
        <f t="shared" si="0"/>
        <v>1.310260000000163E-2</v>
      </c>
      <c r="U13" s="11">
        <f t="shared" si="0"/>
        <v>9.3492300000001194E-2</v>
      </c>
      <c r="V13" s="11">
        <f t="shared" si="0"/>
        <v>0.54138116666666569</v>
      </c>
      <c r="W13" s="11">
        <f t="shared" si="0"/>
        <v>0.31706873333333085</v>
      </c>
      <c r="X13" s="11">
        <f t="shared" si="0"/>
        <v>0.25006269999999908</v>
      </c>
      <c r="Y13" s="11">
        <f t="shared" si="0"/>
        <v>0.14455360000000361</v>
      </c>
      <c r="Z13" s="11">
        <f t="shared" si="0"/>
        <v>8.5640833333338051E-2</v>
      </c>
      <c r="AA13" s="11">
        <f t="shared" si="0"/>
        <v>0.61656846666666532</v>
      </c>
      <c r="AB13" s="11">
        <f t="shared" si="0"/>
        <v>3.3276999999998225E-3</v>
      </c>
      <c r="AC13" s="11">
        <f t="shared" si="0"/>
        <v>5.5030299999998533E-2</v>
      </c>
      <c r="AD13" s="11">
        <f t="shared" si="0"/>
        <v>0.17299906666666587</v>
      </c>
      <c r="AE13" s="11">
        <f t="shared" si="0"/>
        <v>8.1717666666634159E-3</v>
      </c>
      <c r="AF13" s="11">
        <f t="shared" si="0"/>
        <v>0.22132726666666613</v>
      </c>
      <c r="AG13" s="11">
        <f t="shared" si="0"/>
        <v>0.5596899999999998</v>
      </c>
    </row>
    <row r="14" spans="1:40" x14ac:dyDescent="0.3">
      <c r="A14" s="30"/>
      <c r="B14" s="11">
        <v>9.4778509999999994</v>
      </c>
      <c r="C14" s="11">
        <v>9.7811819999999994</v>
      </c>
      <c r="D14" s="11">
        <v>11.280357</v>
      </c>
      <c r="E14" s="11">
        <v>9.3779819999999994</v>
      </c>
      <c r="F14" s="11">
        <v>10.988552</v>
      </c>
      <c r="G14" s="11">
        <v>11.328044999999999</v>
      </c>
      <c r="H14" s="11">
        <v>9.9413820000000008</v>
      </c>
      <c r="I14" s="11">
        <v>10.932790000000001</v>
      </c>
      <c r="J14" s="11">
        <v>10.822499000000001</v>
      </c>
      <c r="K14" s="11">
        <v>9.204269</v>
      </c>
      <c r="L14" s="11">
        <v>8.7303320000000006</v>
      </c>
      <c r="M14" s="11">
        <v>10.851770999999999</v>
      </c>
      <c r="N14" s="11">
        <v>11.026735</v>
      </c>
      <c r="O14" s="11">
        <v>9.2409529999999993</v>
      </c>
      <c r="P14" s="11">
        <v>11.004251</v>
      </c>
      <c r="Q14" s="30"/>
      <c r="S14" s="11">
        <f t="shared" si="1"/>
        <v>6.8759433333333675E-2</v>
      </c>
      <c r="T14" s="11">
        <f t="shared" si="0"/>
        <v>2.8391600000002626E-2</v>
      </c>
      <c r="U14" s="11">
        <f t="shared" si="0"/>
        <v>7.9144699999998736E-2</v>
      </c>
      <c r="V14" s="11">
        <f t="shared" si="0"/>
        <v>0.10961516666666427</v>
      </c>
      <c r="W14" s="11">
        <f t="shared" si="0"/>
        <v>2.5381266666668623E-2</v>
      </c>
      <c r="X14" s="11">
        <f t="shared" si="0"/>
        <v>0.12356630000000202</v>
      </c>
      <c r="Y14" s="11">
        <f t="shared" si="0"/>
        <v>0.29214760000000339</v>
      </c>
      <c r="Z14" s="11">
        <f t="shared" si="0"/>
        <v>1.4961166666660475E-2</v>
      </c>
      <c r="AA14" s="11">
        <f t="shared" si="0"/>
        <v>0.4964774666666667</v>
      </c>
      <c r="AB14" s="11">
        <f t="shared" si="0"/>
        <v>0.16797470000000025</v>
      </c>
      <c r="AC14" s="11">
        <f t="shared" si="0"/>
        <v>2.9072299999999274E-2</v>
      </c>
      <c r="AD14" s="11">
        <f t="shared" si="0"/>
        <v>0.14949406666666576</v>
      </c>
      <c r="AE14" s="11">
        <f t="shared" si="0"/>
        <v>2.1556766666662952E-2</v>
      </c>
      <c r="AF14" s="11">
        <f t="shared" si="0"/>
        <v>8.0311266666667436E-2</v>
      </c>
      <c r="AG14" s="11">
        <f t="shared" si="0"/>
        <v>0.37080300000000044</v>
      </c>
    </row>
    <row r="15" spans="1:40" x14ac:dyDescent="0.3">
      <c r="A15" s="30"/>
      <c r="B15" s="11">
        <v>9.805275</v>
      </c>
      <c r="C15" s="11">
        <v>9.8592720000000007</v>
      </c>
      <c r="D15" s="11">
        <v>11.218038</v>
      </c>
      <c r="E15" s="11">
        <v>9.2622879999999999</v>
      </c>
      <c r="F15" s="11">
        <v>10.999847000000001</v>
      </c>
      <c r="G15" s="11">
        <v>11.520082</v>
      </c>
      <c r="H15" s="11">
        <v>10.304138</v>
      </c>
      <c r="I15" s="11">
        <v>10.902747</v>
      </c>
      <c r="J15" s="11">
        <v>10.420191000000001</v>
      </c>
      <c r="K15" s="11">
        <v>9.2590409999999999</v>
      </c>
      <c r="L15" s="11">
        <v>8.6894310000000008</v>
      </c>
      <c r="M15" s="11">
        <v>11.040077999999999</v>
      </c>
      <c r="N15" s="11">
        <v>10.82217</v>
      </c>
      <c r="O15" s="11">
        <v>9.1199410000000007</v>
      </c>
      <c r="P15" s="11">
        <v>11.112124</v>
      </c>
      <c r="Q15" s="30"/>
      <c r="S15" s="11">
        <f t="shared" si="1"/>
        <v>0.25866456666666693</v>
      </c>
      <c r="T15" s="11">
        <f t="shared" si="0"/>
        <v>4.9698399999998699E-2</v>
      </c>
      <c r="U15" s="11">
        <f t="shared" si="0"/>
        <v>1.6825699999998278E-2</v>
      </c>
      <c r="V15" s="11">
        <f t="shared" si="0"/>
        <v>6.078833333335254E-3</v>
      </c>
      <c r="W15" s="11">
        <f t="shared" si="0"/>
        <v>1.4086266666668124E-2</v>
      </c>
      <c r="X15" s="11">
        <f t="shared" si="0"/>
        <v>6.8470699999998885E-2</v>
      </c>
      <c r="Y15" s="11">
        <f t="shared" si="0"/>
        <v>7.0608399999995797E-2</v>
      </c>
      <c r="Z15" s="11">
        <f t="shared" si="0"/>
        <v>4.5004166666661405E-2</v>
      </c>
      <c r="AA15" s="11">
        <f t="shared" si="0"/>
        <v>9.4169466666667034E-2</v>
      </c>
      <c r="AB15" s="11">
        <f t="shared" si="0"/>
        <v>0.11320270000000043</v>
      </c>
      <c r="AC15" s="11">
        <f t="shared" si="0"/>
        <v>1.182870000000058E-2</v>
      </c>
      <c r="AD15" s="11">
        <f t="shared" si="0"/>
        <v>3.8812933333334243E-2</v>
      </c>
      <c r="AE15" s="11">
        <f t="shared" si="0"/>
        <v>0.1830082333333376</v>
      </c>
      <c r="AF15" s="11">
        <f t="shared" si="0"/>
        <v>0.201323266666666</v>
      </c>
      <c r="AG15" s="11">
        <f t="shared" si="0"/>
        <v>0.4786760000000001</v>
      </c>
    </row>
    <row r="16" spans="1:40" x14ac:dyDescent="0.3">
      <c r="A16" s="30"/>
      <c r="B16" s="11">
        <v>9.6258929999999996</v>
      </c>
      <c r="C16" s="11">
        <v>9.8122299999999996</v>
      </c>
      <c r="D16" s="11">
        <v>11.018916000000001</v>
      </c>
      <c r="E16" s="11">
        <v>9.2635369999999995</v>
      </c>
      <c r="F16" s="11">
        <v>11.079727</v>
      </c>
      <c r="G16" s="11">
        <v>11.526164</v>
      </c>
      <c r="H16" s="11">
        <v>10.097994</v>
      </c>
      <c r="I16" s="11">
        <v>11.013828</v>
      </c>
      <c r="J16" s="11">
        <v>10.759817</v>
      </c>
      <c r="K16" s="11">
        <v>9.2452749999999995</v>
      </c>
      <c r="L16" s="11">
        <v>8.6186439999999997</v>
      </c>
      <c r="M16" s="11">
        <v>11.031669000000001</v>
      </c>
      <c r="N16" s="11">
        <v>11.000362000000001</v>
      </c>
      <c r="O16" s="11">
        <v>9.2389639999999993</v>
      </c>
      <c r="P16" s="11">
        <v>10.837031</v>
      </c>
      <c r="Q16" s="30"/>
      <c r="S16" s="11">
        <f t="shared" si="1"/>
        <v>7.9282566666666554E-2</v>
      </c>
      <c r="T16" s="11">
        <f t="shared" si="0"/>
        <v>2.6563999999975607E-3</v>
      </c>
      <c r="U16" s="11">
        <f t="shared" si="0"/>
        <v>0.18229630000000085</v>
      </c>
      <c r="V16" s="11">
        <f t="shared" si="0"/>
        <v>4.8298333333356425E-3</v>
      </c>
      <c r="W16" s="11">
        <f t="shared" si="0"/>
        <v>6.5793733333331161E-2</v>
      </c>
      <c r="X16" s="11">
        <f t="shared" si="0"/>
        <v>7.455269999999814E-2</v>
      </c>
      <c r="Y16" s="11">
        <f t="shared" si="0"/>
        <v>0.13553560000000431</v>
      </c>
      <c r="Z16" s="11">
        <f t="shared" si="0"/>
        <v>6.6076833333339025E-2</v>
      </c>
      <c r="AA16" s="11">
        <f t="shared" si="0"/>
        <v>0.43379546666666613</v>
      </c>
      <c r="AB16" s="11">
        <f t="shared" si="0"/>
        <v>0.12696870000000082</v>
      </c>
      <c r="AC16" s="11">
        <f t="shared" si="0"/>
        <v>8.2615700000001624E-2</v>
      </c>
      <c r="AD16" s="11">
        <f t="shared" si="0"/>
        <v>3.0403933333335686E-2</v>
      </c>
      <c r="AE16" s="11">
        <f t="shared" si="0"/>
        <v>4.8162333333365837E-3</v>
      </c>
      <c r="AF16" s="11">
        <f t="shared" si="0"/>
        <v>8.2300266666667454E-2</v>
      </c>
      <c r="AG16" s="11">
        <f t="shared" si="0"/>
        <v>0.20358300000000007</v>
      </c>
    </row>
    <row r="17" spans="1:33" x14ac:dyDescent="0.3">
      <c r="A17" s="30"/>
      <c r="B17" s="11">
        <v>9.6250610000000005</v>
      </c>
      <c r="C17" s="11">
        <v>9.8331149999999994</v>
      </c>
      <c r="D17" s="11">
        <v>11.094309000000001</v>
      </c>
      <c r="E17" s="11">
        <v>9.1496010000000005</v>
      </c>
      <c r="F17" s="11">
        <v>10.940182</v>
      </c>
      <c r="G17" s="11">
        <v>11.40499</v>
      </c>
      <c r="H17" s="11">
        <v>10.100452000000001</v>
      </c>
      <c r="I17" s="11">
        <v>10.977565999999999</v>
      </c>
      <c r="J17" s="11">
        <v>10.7113</v>
      </c>
      <c r="K17" s="11">
        <v>9.5380339999999997</v>
      </c>
      <c r="L17" s="11">
        <v>8.6903740000000003</v>
      </c>
      <c r="M17" s="11">
        <v>11.172233</v>
      </c>
      <c r="N17" s="11">
        <v>11.163375</v>
      </c>
      <c r="O17" s="11">
        <v>9.3324090000000002</v>
      </c>
      <c r="P17" s="11">
        <v>10.847127</v>
      </c>
      <c r="Q17" s="30"/>
      <c r="S17" s="11">
        <f t="shared" si="1"/>
        <v>7.8450566666667498E-2</v>
      </c>
      <c r="T17" s="11">
        <f t="shared" si="0"/>
        <v>2.3541399999997381E-2</v>
      </c>
      <c r="U17" s="11">
        <f t="shared" si="0"/>
        <v>0.10690330000000081</v>
      </c>
      <c r="V17" s="11">
        <f t="shared" si="0"/>
        <v>0.11876583333333457</v>
      </c>
      <c r="W17" s="11">
        <f t="shared" si="0"/>
        <v>7.3751266666668869E-2</v>
      </c>
      <c r="X17" s="11">
        <f t="shared" si="0"/>
        <v>4.6621300000001753E-2</v>
      </c>
      <c r="Y17" s="11">
        <f t="shared" si="0"/>
        <v>0.13307760000000357</v>
      </c>
      <c r="Z17" s="11">
        <f t="shared" si="0"/>
        <v>2.9814833333338342E-2</v>
      </c>
      <c r="AA17" s="11">
        <f t="shared" si="0"/>
        <v>0.38527846666666576</v>
      </c>
      <c r="AB17" s="11">
        <f t="shared" si="0"/>
        <v>0.16579029999999939</v>
      </c>
      <c r="AC17" s="11">
        <f t="shared" si="0"/>
        <v>1.0885700000001108E-2</v>
      </c>
      <c r="AD17" s="11">
        <f t="shared" si="0"/>
        <v>0.17096793333333515</v>
      </c>
      <c r="AE17" s="11">
        <f t="shared" si="0"/>
        <v>0.15819676666666282</v>
      </c>
      <c r="AF17" s="11">
        <f t="shared" si="0"/>
        <v>1.1144733333333434E-2</v>
      </c>
      <c r="AG17" s="11">
        <f t="shared" si="0"/>
        <v>0.21367900000000084</v>
      </c>
    </row>
    <row r="18" spans="1:33" x14ac:dyDescent="0.3">
      <c r="A18" s="30"/>
      <c r="B18" s="11">
        <v>9.5519599999999993</v>
      </c>
      <c r="C18" s="11">
        <v>9.8421219999999998</v>
      </c>
      <c r="D18" s="11">
        <v>11.422779999999999</v>
      </c>
      <c r="E18" s="11">
        <v>9.2118749999999991</v>
      </c>
      <c r="F18" s="11">
        <v>10.965223</v>
      </c>
      <c r="G18" s="11">
        <v>11.755815</v>
      </c>
      <c r="H18" s="11">
        <v>10.206811</v>
      </c>
      <c r="I18" s="11">
        <v>10.937749999999999</v>
      </c>
      <c r="J18" s="11">
        <v>10.21368</v>
      </c>
      <c r="K18" s="11">
        <v>9.4622659999999996</v>
      </c>
      <c r="L18" s="11">
        <v>8.8274170000000005</v>
      </c>
      <c r="M18" s="11">
        <v>10.854813</v>
      </c>
      <c r="N18" s="11">
        <v>10.985192</v>
      </c>
      <c r="O18" s="11">
        <v>9.2077960000000001</v>
      </c>
      <c r="P18" s="11">
        <v>11.022314</v>
      </c>
      <c r="Q18" s="30"/>
      <c r="S18" s="11">
        <f t="shared" si="1"/>
        <v>5.3495666666663055E-3</v>
      </c>
      <c r="T18" s="11">
        <f t="shared" si="0"/>
        <v>3.2548399999997812E-2</v>
      </c>
      <c r="U18" s="11">
        <f t="shared" si="0"/>
        <v>0.22156769999999781</v>
      </c>
      <c r="V18" s="11">
        <f t="shared" si="0"/>
        <v>5.6491833333335961E-2</v>
      </c>
      <c r="W18" s="11">
        <f t="shared" si="0"/>
        <v>4.8710266666669E-2</v>
      </c>
      <c r="X18" s="11">
        <f t="shared" si="0"/>
        <v>0.30420369999999863</v>
      </c>
      <c r="Y18" s="11">
        <f t="shared" si="0"/>
        <v>2.6718600000004145E-2</v>
      </c>
      <c r="Z18" s="11">
        <f t="shared" si="0"/>
        <v>1.0001166666661732E-2</v>
      </c>
      <c r="AA18" s="11">
        <f t="shared" si="0"/>
        <v>0.11234153333333374</v>
      </c>
      <c r="AB18" s="11">
        <f t="shared" si="0"/>
        <v>9.0022299999999333E-2</v>
      </c>
      <c r="AC18" s="11">
        <f t="shared" si="0"/>
        <v>0.12615729999999914</v>
      </c>
      <c r="AD18" s="11">
        <f t="shared" si="0"/>
        <v>0.1464520666666651</v>
      </c>
      <c r="AE18" s="11">
        <f t="shared" si="0"/>
        <v>1.9986233333337822E-2</v>
      </c>
      <c r="AF18" s="11">
        <f t="shared" si="0"/>
        <v>0.11346826666666665</v>
      </c>
      <c r="AG18" s="11">
        <f t="shared" si="0"/>
        <v>0.38886600000000016</v>
      </c>
    </row>
    <row r="19" spans="1:33" x14ac:dyDescent="0.3">
      <c r="A19" s="30"/>
      <c r="B19" s="11">
        <v>9.705012</v>
      </c>
      <c r="C19" s="11">
        <v>9.8250290000000007</v>
      </c>
      <c r="D19" s="11">
        <v>11.494128999999999</v>
      </c>
      <c r="E19" s="11">
        <v>9.1668599999999998</v>
      </c>
      <c r="F19" s="11">
        <v>10.91629</v>
      </c>
      <c r="G19" s="11">
        <v>11.504014</v>
      </c>
      <c r="H19" s="11">
        <v>10.058118</v>
      </c>
      <c r="I19" s="11">
        <v>10.933951</v>
      </c>
      <c r="J19" s="11">
        <v>10.288029</v>
      </c>
      <c r="K19" s="11">
        <v>9.4639539999999993</v>
      </c>
      <c r="L19" s="11">
        <v>8.7636009999999995</v>
      </c>
      <c r="M19" s="11">
        <v>11.138166999999999</v>
      </c>
      <c r="N19" s="11">
        <v>11.19487</v>
      </c>
      <c r="O19" s="11">
        <v>9.3745550000000009</v>
      </c>
      <c r="P19" s="11">
        <v>10.791051</v>
      </c>
      <c r="Q19" s="30"/>
      <c r="S19" s="11">
        <f t="shared" si="1"/>
        <v>0.15840156666666694</v>
      </c>
      <c r="T19" s="11">
        <f t="shared" si="0"/>
        <v>1.5455399999998676E-2</v>
      </c>
      <c r="U19" s="11">
        <f t="shared" si="0"/>
        <v>0.29291669999999748</v>
      </c>
      <c r="V19" s="11">
        <f t="shared" si="0"/>
        <v>0.10150683333333532</v>
      </c>
      <c r="W19" s="11">
        <f t="shared" si="0"/>
        <v>9.7643266666668893E-2</v>
      </c>
      <c r="X19" s="11">
        <f t="shared" si="0"/>
        <v>5.2402699999998248E-2</v>
      </c>
      <c r="Y19" s="11">
        <f t="shared" si="0"/>
        <v>0.17541160000000389</v>
      </c>
      <c r="Z19" s="11">
        <f t="shared" si="0"/>
        <v>1.3800166666660729E-2</v>
      </c>
      <c r="AA19" s="11">
        <f t="shared" si="0"/>
        <v>3.7992533333333967E-2</v>
      </c>
      <c r="AB19" s="11">
        <f t="shared" si="0"/>
        <v>9.1710299999999023E-2</v>
      </c>
      <c r="AC19" s="11">
        <f t="shared" si="0"/>
        <v>6.2341299999998157E-2</v>
      </c>
      <c r="AD19" s="11">
        <f t="shared" si="0"/>
        <v>0.13690193333333411</v>
      </c>
      <c r="AE19" s="11">
        <f t="shared" si="0"/>
        <v>0.18969176666666243</v>
      </c>
      <c r="AF19" s="11">
        <f t="shared" si="0"/>
        <v>5.3290733333334117E-2</v>
      </c>
      <c r="AG19" s="11">
        <f t="shared" si="0"/>
        <v>0.15760299999999994</v>
      </c>
    </row>
    <row r="20" spans="1:33" x14ac:dyDescent="0.3">
      <c r="A20" s="30"/>
      <c r="B20" s="11">
        <v>9.5198</v>
      </c>
      <c r="C20" s="11">
        <v>9.7856100000000001</v>
      </c>
      <c r="D20" s="11">
        <v>11.249891999999999</v>
      </c>
      <c r="E20" s="11">
        <v>9.3446309999999997</v>
      </c>
      <c r="F20" s="11">
        <v>11.012712000000001</v>
      </c>
      <c r="G20" s="11">
        <v>11.482751</v>
      </c>
      <c r="H20" s="11">
        <v>10.120377</v>
      </c>
      <c r="I20" s="11">
        <v>10.903494999999999</v>
      </c>
      <c r="J20" s="11">
        <v>10.397392999999999</v>
      </c>
      <c r="K20" s="11">
        <v>9.2196440000000006</v>
      </c>
      <c r="L20" s="11">
        <v>8.5037760000000002</v>
      </c>
      <c r="M20" s="11">
        <v>11.316916000000001</v>
      </c>
      <c r="N20" s="11">
        <v>11.096709000000001</v>
      </c>
      <c r="O20" s="11">
        <v>9.3420690000000004</v>
      </c>
      <c r="P20" s="11">
        <v>10.682498000000001</v>
      </c>
      <c r="Q20" s="30"/>
      <c r="S20" s="11">
        <f t="shared" si="1"/>
        <v>2.6810433333332995E-2</v>
      </c>
      <c r="T20" s="11">
        <f t="shared" si="0"/>
        <v>2.3963600000001861E-2</v>
      </c>
      <c r="U20" s="11">
        <f t="shared" si="0"/>
        <v>4.8679699999997439E-2</v>
      </c>
      <c r="V20" s="11">
        <f t="shared" si="0"/>
        <v>7.6264166666664579E-2</v>
      </c>
      <c r="W20" s="11">
        <f t="shared" si="0"/>
        <v>1.2212666666684413E-3</v>
      </c>
      <c r="X20" s="11">
        <f t="shared" si="0"/>
        <v>3.1139699999998882E-2</v>
      </c>
      <c r="Y20" s="11">
        <f t="shared" si="0"/>
        <v>0.11315260000000471</v>
      </c>
      <c r="Z20" s="11">
        <f t="shared" si="0"/>
        <v>4.4256166666661656E-2</v>
      </c>
      <c r="AA20" s="11">
        <f t="shared" si="0"/>
        <v>7.1371466666665384E-2</v>
      </c>
      <c r="AB20" s="11">
        <f t="shared" si="0"/>
        <v>0.15259969999999967</v>
      </c>
      <c r="AC20" s="11">
        <f t="shared" si="0"/>
        <v>0.19748370000000115</v>
      </c>
      <c r="AD20" s="11">
        <f t="shared" si="0"/>
        <v>0.31565093333333571</v>
      </c>
      <c r="AE20" s="11">
        <f t="shared" si="0"/>
        <v>9.1530766666663155E-2</v>
      </c>
      <c r="AF20" s="11">
        <f t="shared" si="0"/>
        <v>2.0804733333333658E-2</v>
      </c>
      <c r="AG20" s="11">
        <f t="shared" si="0"/>
        <v>4.9050000000001148E-2</v>
      </c>
    </row>
    <row r="21" spans="1:33" x14ac:dyDescent="0.3">
      <c r="A21" s="30"/>
      <c r="B21" s="11">
        <v>9.737247</v>
      </c>
      <c r="C21" s="11">
        <v>9.8234410000000008</v>
      </c>
      <c r="D21" s="11">
        <v>10.962906</v>
      </c>
      <c r="E21" s="11">
        <v>9.1655320000000007</v>
      </c>
      <c r="F21" s="11">
        <v>10.974594</v>
      </c>
      <c r="G21" s="11">
        <v>11.263973999999999</v>
      </c>
      <c r="H21" s="11">
        <v>10.261926000000001</v>
      </c>
      <c r="I21" s="11">
        <v>10.928065999999999</v>
      </c>
      <c r="J21" s="11">
        <v>10.451225000000001</v>
      </c>
      <c r="K21" s="11">
        <v>9.2435340000000004</v>
      </c>
      <c r="L21" s="11">
        <v>8.4859259999999992</v>
      </c>
      <c r="M21" s="11">
        <v>11.446605999999999</v>
      </c>
      <c r="N21" s="11">
        <v>11.017082</v>
      </c>
      <c r="O21" s="11">
        <v>9.2579519999999995</v>
      </c>
      <c r="P21" s="11">
        <v>10.875956</v>
      </c>
      <c r="Q21" s="30"/>
      <c r="S21" s="11">
        <f t="shared" si="1"/>
        <v>0.19063656666666695</v>
      </c>
      <c r="T21" s="11">
        <f t="shared" si="0"/>
        <v>1.3867399999998753E-2</v>
      </c>
      <c r="U21" s="11">
        <f t="shared" si="0"/>
        <v>0.23830630000000141</v>
      </c>
      <c r="V21" s="11">
        <f t="shared" si="0"/>
        <v>0.10283483333333443</v>
      </c>
      <c r="W21" s="11">
        <f t="shared" si="0"/>
        <v>3.9339266666669204E-2</v>
      </c>
      <c r="X21" s="11">
        <f t="shared" si="0"/>
        <v>0.18763730000000223</v>
      </c>
      <c r="Y21" s="11">
        <f t="shared" si="0"/>
        <v>2.8396399999996547E-2</v>
      </c>
      <c r="Z21" s="11">
        <f t="shared" si="0"/>
        <v>1.9685166666661758E-2</v>
      </c>
      <c r="AA21" s="11">
        <f t="shared" si="0"/>
        <v>0.12520346666666704</v>
      </c>
      <c r="AB21" s="11">
        <f t="shared" si="0"/>
        <v>0.12870969999999993</v>
      </c>
      <c r="AC21" s="11">
        <f t="shared" si="0"/>
        <v>0.21533370000000218</v>
      </c>
      <c r="AD21" s="11">
        <f t="shared" si="0"/>
        <v>0.44534093333333402</v>
      </c>
      <c r="AE21" s="11">
        <f t="shared" si="0"/>
        <v>1.1903766666662818E-2</v>
      </c>
      <c r="AF21" s="11">
        <f t="shared" si="0"/>
        <v>6.3312266666667227E-2</v>
      </c>
      <c r="AG21" s="11">
        <f t="shared" si="0"/>
        <v>0.24250800000000083</v>
      </c>
    </row>
    <row r="22" spans="1:33" x14ac:dyDescent="0.3">
      <c r="A22" s="30"/>
      <c r="B22" s="11">
        <v>9.2829739999999994</v>
      </c>
      <c r="C22" s="11">
        <v>9.7383000000000006</v>
      </c>
      <c r="D22" s="11">
        <v>11.004344</v>
      </c>
      <c r="E22" s="11">
        <v>9.4197570000000006</v>
      </c>
      <c r="F22" s="11">
        <v>11.021489000000001</v>
      </c>
      <c r="G22" s="11">
        <v>11.249772</v>
      </c>
      <c r="H22" s="11">
        <v>10.085134999999999</v>
      </c>
      <c r="I22" s="11">
        <v>10.942904</v>
      </c>
      <c r="J22" s="11">
        <v>10.737299999999999</v>
      </c>
      <c r="K22" s="11">
        <v>9.5385550000000006</v>
      </c>
      <c r="L22" s="11">
        <v>8.6848340000000004</v>
      </c>
      <c r="M22" s="11">
        <v>11.242158</v>
      </c>
      <c r="N22" s="11">
        <v>10.878579</v>
      </c>
      <c r="O22" s="11">
        <v>9.3388080000000002</v>
      </c>
      <c r="P22" s="11">
        <v>10.37335</v>
      </c>
      <c r="Q22" s="30"/>
      <c r="S22" s="11">
        <f t="shared" si="1"/>
        <v>0.26363643333333364</v>
      </c>
      <c r="T22" s="11">
        <f t="shared" si="0"/>
        <v>7.127360000000138E-2</v>
      </c>
      <c r="U22" s="11">
        <f t="shared" si="0"/>
        <v>0.19686830000000199</v>
      </c>
      <c r="V22" s="11">
        <f t="shared" si="0"/>
        <v>0.15139016666666549</v>
      </c>
      <c r="W22" s="11">
        <f t="shared" si="0"/>
        <v>7.5557333333318155E-3</v>
      </c>
      <c r="X22" s="11">
        <f t="shared" si="0"/>
        <v>0.20183930000000139</v>
      </c>
      <c r="Y22" s="11">
        <f t="shared" si="0"/>
        <v>0.14839460000000493</v>
      </c>
      <c r="Z22" s="11">
        <f t="shared" si="0"/>
        <v>4.8471666666607405E-3</v>
      </c>
      <c r="AA22" s="11">
        <f t="shared" si="0"/>
        <v>0.41127846666666557</v>
      </c>
      <c r="AB22" s="11">
        <f t="shared" si="0"/>
        <v>0.16631130000000027</v>
      </c>
      <c r="AC22" s="11">
        <f t="shared" si="0"/>
        <v>1.6425700000000987E-2</v>
      </c>
      <c r="AD22" s="11">
        <f t="shared" si="0"/>
        <v>0.24089293333333472</v>
      </c>
      <c r="AE22" s="11">
        <f t="shared" si="0"/>
        <v>0.12659923333333722</v>
      </c>
      <c r="AF22" s="11">
        <f t="shared" si="0"/>
        <v>1.7543733333333478E-2</v>
      </c>
      <c r="AG22" s="11">
        <f t="shared" si="0"/>
        <v>0.26009799999999927</v>
      </c>
    </row>
    <row r="23" spans="1:33" x14ac:dyDescent="0.3">
      <c r="A23" s="30"/>
      <c r="B23" s="11">
        <v>9.3397590000000008</v>
      </c>
      <c r="C23" s="11">
        <v>9.7268469999999994</v>
      </c>
      <c r="D23" s="11">
        <v>11.012006</v>
      </c>
      <c r="E23" s="11">
        <v>9.3243050000000007</v>
      </c>
      <c r="F23" s="11">
        <v>10.984059999999999</v>
      </c>
      <c r="G23" s="11">
        <v>11.398196</v>
      </c>
      <c r="H23" s="11">
        <v>10.053934999999999</v>
      </c>
      <c r="I23" s="11">
        <v>10.956936000000001</v>
      </c>
      <c r="J23" s="11">
        <v>10.520377</v>
      </c>
      <c r="K23" s="11">
        <v>9.4898539999999993</v>
      </c>
      <c r="L23" s="11">
        <v>8.6984499999999993</v>
      </c>
      <c r="M23" s="11">
        <v>11.263273999999999</v>
      </c>
      <c r="N23" s="11">
        <v>11.02243</v>
      </c>
      <c r="O23" s="11">
        <v>9.3874580000000005</v>
      </c>
      <c r="P23" s="11">
        <v>10.58183</v>
      </c>
      <c r="Q23" s="30"/>
      <c r="S23" s="11">
        <f t="shared" si="1"/>
        <v>0.20685143333333222</v>
      </c>
      <c r="T23" s="11">
        <f t="shared" si="0"/>
        <v>8.2726600000002648E-2</v>
      </c>
      <c r="U23" s="11">
        <f t="shared" si="0"/>
        <v>0.18920630000000216</v>
      </c>
      <c r="V23" s="11">
        <f t="shared" si="0"/>
        <v>5.5938166666665623E-2</v>
      </c>
      <c r="W23" s="11">
        <f t="shared" si="0"/>
        <v>2.9873266666669451E-2</v>
      </c>
      <c r="X23" s="11">
        <f t="shared" si="0"/>
        <v>5.3415300000001054E-2</v>
      </c>
      <c r="Y23" s="11">
        <f t="shared" si="0"/>
        <v>0.17959460000000504</v>
      </c>
      <c r="Z23" s="11">
        <f t="shared" si="0"/>
        <v>9.184833333339526E-3</v>
      </c>
      <c r="AA23" s="11">
        <f t="shared" si="0"/>
        <v>0.19435546666666603</v>
      </c>
      <c r="AB23" s="11">
        <f t="shared" si="0"/>
        <v>0.11761029999999906</v>
      </c>
      <c r="AC23" s="11">
        <f t="shared" si="0"/>
        <v>2.8097000000020245E-3</v>
      </c>
      <c r="AD23" s="11">
        <f t="shared" si="0"/>
        <v>0.26200893333333397</v>
      </c>
      <c r="AE23" s="11">
        <f t="shared" si="0"/>
        <v>1.7251766666662505E-2</v>
      </c>
      <c r="AF23" s="11">
        <f t="shared" si="0"/>
        <v>6.6193733333333782E-2</v>
      </c>
      <c r="AG23" s="11">
        <f t="shared" si="0"/>
        <v>5.1617999999999498E-2</v>
      </c>
    </row>
    <row r="24" spans="1:33" x14ac:dyDescent="0.3">
      <c r="A24" s="30"/>
      <c r="B24" s="11">
        <v>9.3736230000000003</v>
      </c>
      <c r="C24" s="11">
        <v>9.7376050000000003</v>
      </c>
      <c r="D24" s="11">
        <v>11.122438000000001</v>
      </c>
      <c r="E24" s="11">
        <v>9.1225229999999993</v>
      </c>
      <c r="F24" s="11">
        <v>11.07146</v>
      </c>
      <c r="G24" s="11">
        <v>11.7592</v>
      </c>
      <c r="H24" s="11">
        <v>10.35361</v>
      </c>
      <c r="I24" s="11">
        <v>10.881081999999999</v>
      </c>
      <c r="J24" s="11">
        <v>10.332038000000001</v>
      </c>
      <c r="K24" s="11">
        <v>9.6987710000000007</v>
      </c>
      <c r="L24" s="11">
        <v>8.6625289999999993</v>
      </c>
      <c r="M24" s="11">
        <v>11.252703</v>
      </c>
      <c r="N24" s="11">
        <v>11.053290000000001</v>
      </c>
      <c r="O24" s="11">
        <v>9.3550179999999994</v>
      </c>
      <c r="P24" s="11">
        <v>10.477447</v>
      </c>
      <c r="Q24" s="30"/>
      <c r="S24" s="11">
        <f t="shared" si="1"/>
        <v>0.17298743333333277</v>
      </c>
      <c r="T24" s="11">
        <f>ABS(C24-N$47)</f>
        <v>7.1968600000001715E-2</v>
      </c>
      <c r="U24" s="11">
        <f t="shared" si="0"/>
        <v>7.8774300000000963E-2</v>
      </c>
      <c r="V24" s="11">
        <f t="shared" si="0"/>
        <v>0.14584383333333584</v>
      </c>
      <c r="W24" s="11">
        <f t="shared" si="0"/>
        <v>5.7526733333331137E-2</v>
      </c>
      <c r="X24" s="11">
        <f t="shared" si="0"/>
        <v>0.30758869999999838</v>
      </c>
      <c r="Y24" s="11">
        <f t="shared" si="0"/>
        <v>0.12008039999999554</v>
      </c>
      <c r="Z24" s="11">
        <f t="shared" si="0"/>
        <v>6.6669166666661894E-2</v>
      </c>
      <c r="AA24" s="11">
        <f t="shared" si="0"/>
        <v>6.0164666666668865E-3</v>
      </c>
      <c r="AB24" s="11">
        <f t="shared" si="0"/>
        <v>0.32652730000000041</v>
      </c>
      <c r="AC24" s="11">
        <f t="shared" si="0"/>
        <v>3.8730700000002116E-2</v>
      </c>
      <c r="AD24" s="11">
        <f t="shared" si="0"/>
        <v>0.2514379333333352</v>
      </c>
      <c r="AE24" s="11">
        <f t="shared" si="0"/>
        <v>4.8111766666663058E-2</v>
      </c>
      <c r="AF24" s="11">
        <f t="shared" si="0"/>
        <v>3.3753733333332647E-2</v>
      </c>
      <c r="AG24" s="11">
        <f t="shared" si="0"/>
        <v>0.15600099999999983</v>
      </c>
    </row>
    <row r="25" spans="1:33" x14ac:dyDescent="0.3">
      <c r="A25" s="30"/>
      <c r="B25" s="11">
        <v>9.2152379999999994</v>
      </c>
      <c r="C25" s="11">
        <v>9.7309599999999996</v>
      </c>
      <c r="D25" s="11">
        <v>11.207000000000001</v>
      </c>
      <c r="E25" s="11">
        <v>9.3494650000000004</v>
      </c>
      <c r="F25" s="11">
        <v>10.988661</v>
      </c>
      <c r="G25" s="11">
        <v>11.426228999999999</v>
      </c>
      <c r="H25" s="11">
        <v>10.391487</v>
      </c>
      <c r="I25" s="11">
        <v>10.947946999999999</v>
      </c>
      <c r="J25" s="11">
        <v>10.381202</v>
      </c>
      <c r="K25" s="11">
        <v>9.2978550000000002</v>
      </c>
      <c r="L25" s="11">
        <v>8.5521180000000001</v>
      </c>
      <c r="M25" s="11">
        <v>11.321676</v>
      </c>
      <c r="N25" s="11">
        <v>11.02744</v>
      </c>
      <c r="O25" s="11">
        <v>9.3933850000000003</v>
      </c>
      <c r="P25" s="11">
        <v>10.255490999999999</v>
      </c>
      <c r="Q25" s="30"/>
      <c r="S25" s="11">
        <f t="shared" si="1"/>
        <v>0.33137243333333366</v>
      </c>
      <c r="T25" s="11">
        <f t="shared" si="0"/>
        <v>7.8613600000002393E-2</v>
      </c>
      <c r="U25" s="11">
        <f t="shared" si="0"/>
        <v>5.787699999999063E-3</v>
      </c>
      <c r="V25" s="11">
        <f t="shared" si="0"/>
        <v>8.109816666666525E-2</v>
      </c>
      <c r="W25" s="11">
        <f t="shared" si="0"/>
        <v>2.5272266666668486E-2</v>
      </c>
      <c r="X25" s="11">
        <f t="shared" si="0"/>
        <v>2.5382300000002189E-2</v>
      </c>
      <c r="Y25" s="11">
        <f t="shared" si="0"/>
        <v>0.15795739999999547</v>
      </c>
      <c r="Z25" s="11">
        <f t="shared" si="0"/>
        <v>1.9583333333805797E-4</v>
      </c>
      <c r="AA25" s="11">
        <f t="shared" si="0"/>
        <v>5.5180466666666206E-2</v>
      </c>
      <c r="AB25" s="11">
        <f t="shared" si="0"/>
        <v>7.4388700000000085E-2</v>
      </c>
      <c r="AC25" s="11">
        <f t="shared" si="0"/>
        <v>0.14914170000000126</v>
      </c>
      <c r="AD25" s="11">
        <f t="shared" si="0"/>
        <v>0.32041093333333492</v>
      </c>
      <c r="AE25" s="11">
        <f t="shared" si="0"/>
        <v>2.2261766666662908E-2</v>
      </c>
      <c r="AF25" s="11">
        <f t="shared" si="0"/>
        <v>7.2120733333333575E-2</v>
      </c>
      <c r="AG25" s="11">
        <f t="shared" si="0"/>
        <v>0.37795700000000032</v>
      </c>
    </row>
    <row r="26" spans="1:33" x14ac:dyDescent="0.3">
      <c r="A26" s="30"/>
      <c r="B26" s="11">
        <v>9.5386299999999995</v>
      </c>
      <c r="C26" s="11">
        <v>9.8115199999999998</v>
      </c>
      <c r="D26" s="11">
        <v>11.115636</v>
      </c>
      <c r="E26" s="11">
        <v>9.2441990000000001</v>
      </c>
      <c r="F26" s="11">
        <v>10.988182999999999</v>
      </c>
      <c r="G26" s="11">
        <v>11.383124</v>
      </c>
      <c r="H26" s="11">
        <v>10.25135</v>
      </c>
      <c r="I26" s="11">
        <v>10.935193999999999</v>
      </c>
      <c r="J26" s="11">
        <v>10.250159999999999</v>
      </c>
      <c r="K26" s="11">
        <v>9.4345879999999998</v>
      </c>
      <c r="L26" s="11">
        <v>8.71265</v>
      </c>
      <c r="M26" s="11">
        <v>11.025836</v>
      </c>
      <c r="N26" s="11">
        <v>10.899414999999999</v>
      </c>
      <c r="O26" s="11">
        <v>9.3532150000000005</v>
      </c>
      <c r="P26" s="11">
        <v>10.187163</v>
      </c>
      <c r="Q26" s="30"/>
      <c r="S26" s="11">
        <f t="shared" si="1"/>
        <v>7.9804333333335364E-3</v>
      </c>
      <c r="T26" s="11">
        <f t="shared" si="0"/>
        <v>1.9463999999977943E-3</v>
      </c>
      <c r="U26" s="11">
        <f t="shared" si="0"/>
        <v>8.5576300000001382E-2</v>
      </c>
      <c r="V26" s="11">
        <f t="shared" si="0"/>
        <v>2.4167833333335054E-2</v>
      </c>
      <c r="W26" s="11">
        <f t="shared" si="0"/>
        <v>2.5750266666669575E-2</v>
      </c>
      <c r="X26" s="11">
        <f t="shared" si="0"/>
        <v>6.8487300000001028E-2</v>
      </c>
      <c r="Y26" s="11">
        <f t="shared" si="0"/>
        <v>1.7820399999996184E-2</v>
      </c>
      <c r="Z26" s="11">
        <f t="shared" si="0"/>
        <v>1.2557166666661956E-2</v>
      </c>
      <c r="AA26" s="11">
        <f t="shared" si="0"/>
        <v>7.5861533333334563E-2</v>
      </c>
      <c r="AB26" s="11">
        <f t="shared" si="0"/>
        <v>6.2344299999999464E-2</v>
      </c>
      <c r="AC26" s="11">
        <f t="shared" si="0"/>
        <v>1.1390299999998632E-2</v>
      </c>
      <c r="AD26" s="11">
        <f t="shared" si="0"/>
        <v>2.4570933333334821E-2</v>
      </c>
      <c r="AE26" s="11">
        <f t="shared" si="0"/>
        <v>0.10576323333333804</v>
      </c>
      <c r="AF26" s="11">
        <f t="shared" si="0"/>
        <v>3.1950733333333758E-2</v>
      </c>
      <c r="AG26" s="11">
        <f t="shared" si="0"/>
        <v>0.4462849999999996</v>
      </c>
    </row>
    <row r="27" spans="1:33" x14ac:dyDescent="0.3">
      <c r="A27" s="30"/>
      <c r="B27" s="11">
        <v>9.5440889999999996</v>
      </c>
      <c r="C27" s="11">
        <v>9.7596720000000001</v>
      </c>
      <c r="D27" s="11">
        <v>11.375761000000001</v>
      </c>
      <c r="E27" s="11">
        <v>9.1337729999999997</v>
      </c>
      <c r="F27" s="11">
        <v>11.011070999999999</v>
      </c>
      <c r="G27" s="11">
        <v>11.534309</v>
      </c>
      <c r="H27" s="11">
        <v>10.287155</v>
      </c>
      <c r="I27" s="11">
        <v>10.889894</v>
      </c>
      <c r="J27" s="11">
        <v>10.046173</v>
      </c>
      <c r="K27" s="11">
        <v>9.3597970000000004</v>
      </c>
      <c r="L27" s="11">
        <v>8.7223430000000004</v>
      </c>
      <c r="M27" s="11">
        <v>10.90823</v>
      </c>
      <c r="N27" s="11">
        <v>11.012126</v>
      </c>
      <c r="O27" s="11">
        <v>9.4388579999999997</v>
      </c>
      <c r="P27" s="11">
        <v>10.374119</v>
      </c>
      <c r="Q27" s="30"/>
      <c r="S27" s="11">
        <f t="shared" si="1"/>
        <v>2.5214333333334338E-3</v>
      </c>
      <c r="T27" s="11">
        <f t="shared" si="1"/>
        <v>4.9901600000001878E-2</v>
      </c>
      <c r="U27" s="11">
        <f t="shared" si="1"/>
        <v>0.174548699999999</v>
      </c>
      <c r="V27" s="11">
        <f t="shared" si="1"/>
        <v>0.13459383333333541</v>
      </c>
      <c r="W27" s="11">
        <f t="shared" si="1"/>
        <v>2.8622666666695551E-3</v>
      </c>
      <c r="X27" s="11">
        <f t="shared" si="1"/>
        <v>8.2697699999998875E-2</v>
      </c>
      <c r="Y27" s="11">
        <f t="shared" si="1"/>
        <v>5.3625399999996048E-2</v>
      </c>
      <c r="Z27" s="11">
        <f t="shared" si="1"/>
        <v>5.7857166666661186E-2</v>
      </c>
      <c r="AA27" s="11">
        <f t="shared" si="1"/>
        <v>0.27984853333333426</v>
      </c>
      <c r="AB27" s="11">
        <f t="shared" si="1"/>
        <v>1.2446699999999922E-2</v>
      </c>
      <c r="AC27" s="11">
        <f t="shared" si="1"/>
        <v>2.1083299999999028E-2</v>
      </c>
      <c r="AD27" s="11">
        <f t="shared" si="1"/>
        <v>9.30350666666655E-2</v>
      </c>
      <c r="AE27" s="11">
        <f t="shared" si="1"/>
        <v>6.9477666666628579E-3</v>
      </c>
      <c r="AF27" s="11">
        <f t="shared" si="1"/>
        <v>0.11759373333333301</v>
      </c>
      <c r="AG27" s="11">
        <f t="shared" si="1"/>
        <v>0.25932899999999925</v>
      </c>
    </row>
    <row r="28" spans="1:33" x14ac:dyDescent="0.3">
      <c r="A28" s="30"/>
      <c r="B28" s="11">
        <v>9.5046060000000008</v>
      </c>
      <c r="C28" s="11">
        <v>9.8059569999999994</v>
      </c>
      <c r="D28" s="11">
        <v>11.315410999999999</v>
      </c>
      <c r="E28" s="11">
        <v>8.9980370000000001</v>
      </c>
      <c r="F28" s="11">
        <v>10.968914</v>
      </c>
      <c r="G28" s="11">
        <v>11.720019000000001</v>
      </c>
      <c r="H28" s="11">
        <v>10.364355</v>
      </c>
      <c r="I28" s="11">
        <v>10.92263</v>
      </c>
      <c r="J28" s="11">
        <v>9.8824900000000007</v>
      </c>
      <c r="K28" s="11">
        <v>9.1743710000000007</v>
      </c>
      <c r="L28" s="11">
        <v>8.5898640000000004</v>
      </c>
      <c r="M28" s="11">
        <v>11.217178000000001</v>
      </c>
      <c r="N28" s="11">
        <v>10.889329</v>
      </c>
      <c r="O28" s="11">
        <v>9.3665690000000001</v>
      </c>
      <c r="P28" s="11">
        <v>10.263723000000001</v>
      </c>
      <c r="Q28" s="30"/>
      <c r="S28" s="11">
        <f t="shared" si="1"/>
        <v>4.2004433333332258E-2</v>
      </c>
      <c r="T28" s="11">
        <f t="shared" si="1"/>
        <v>3.6166000000026344E-3</v>
      </c>
      <c r="U28" s="11">
        <f t="shared" si="1"/>
        <v>0.11419869999999754</v>
      </c>
      <c r="V28" s="11">
        <f t="shared" si="1"/>
        <v>0.27032983333333505</v>
      </c>
      <c r="W28" s="11">
        <f t="shared" si="1"/>
        <v>4.5019266666669111E-2</v>
      </c>
      <c r="X28" s="11">
        <f t="shared" si="1"/>
        <v>0.26840769999999914</v>
      </c>
      <c r="Y28" s="11">
        <f t="shared" si="1"/>
        <v>0.13082539999999554</v>
      </c>
      <c r="Z28" s="11">
        <f t="shared" si="1"/>
        <v>2.512116666666131E-2</v>
      </c>
      <c r="AA28" s="11">
        <f t="shared" si="1"/>
        <v>0.44353153333333317</v>
      </c>
      <c r="AB28" s="11">
        <f t="shared" si="1"/>
        <v>0.19787269999999957</v>
      </c>
      <c r="AC28" s="11">
        <f t="shared" si="1"/>
        <v>0.11139570000000099</v>
      </c>
      <c r="AD28" s="11">
        <f t="shared" si="1"/>
        <v>0.21591293333333539</v>
      </c>
      <c r="AE28" s="11">
        <f t="shared" si="1"/>
        <v>0.11584923333333741</v>
      </c>
      <c r="AF28" s="11">
        <f t="shared" si="1"/>
        <v>4.5304733333333402E-2</v>
      </c>
      <c r="AG28" s="11">
        <f t="shared" si="1"/>
        <v>0.36972499999999897</v>
      </c>
    </row>
    <row r="29" spans="1:33" x14ac:dyDescent="0.3">
      <c r="A29" s="30"/>
      <c r="B29" s="11">
        <v>9.5749069999999996</v>
      </c>
      <c r="C29" s="11">
        <v>9.8361879999999999</v>
      </c>
      <c r="D29" s="11">
        <v>11.426207</v>
      </c>
      <c r="E29" s="11">
        <v>9.3744519999999998</v>
      </c>
      <c r="F29" s="11">
        <v>10.990321</v>
      </c>
      <c r="G29" s="11">
        <v>11.466661999999999</v>
      </c>
      <c r="H29" s="11">
        <v>10.538475999999999</v>
      </c>
      <c r="I29" s="11">
        <v>10.957283</v>
      </c>
      <c r="J29" s="11">
        <v>10.016908000000001</v>
      </c>
      <c r="K29" s="11">
        <v>9.3709860000000003</v>
      </c>
      <c r="L29" s="11">
        <v>8.7722350000000002</v>
      </c>
      <c r="M29" s="11">
        <v>10.748635</v>
      </c>
      <c r="N29" s="11">
        <v>10.857094999999999</v>
      </c>
      <c r="O29" s="11">
        <v>9.3076299999999996</v>
      </c>
      <c r="P29" s="11">
        <v>10.304784</v>
      </c>
      <c r="Q29" s="30"/>
      <c r="S29" s="11">
        <f t="shared" si="1"/>
        <v>2.8296566666666578E-2</v>
      </c>
      <c r="T29" s="11">
        <f t="shared" si="1"/>
        <v>2.6614399999997929E-2</v>
      </c>
      <c r="U29" s="11">
        <f t="shared" si="1"/>
        <v>0.2249946999999981</v>
      </c>
      <c r="V29" s="11">
        <f t="shared" si="1"/>
        <v>0.10608516666666468</v>
      </c>
      <c r="W29" s="11">
        <f t="shared" si="1"/>
        <v>2.3612266666669157E-2</v>
      </c>
      <c r="X29" s="11">
        <f t="shared" si="1"/>
        <v>1.5050699999997974E-2</v>
      </c>
      <c r="Y29" s="11">
        <f t="shared" si="1"/>
        <v>0.30494639999999507</v>
      </c>
      <c r="Z29" s="11">
        <f t="shared" si="1"/>
        <v>9.5318333333391791E-3</v>
      </c>
      <c r="AA29" s="11">
        <f t="shared" si="1"/>
        <v>0.30911353333333302</v>
      </c>
      <c r="AB29" s="11">
        <f t="shared" si="1"/>
        <v>1.2577000000000282E-3</v>
      </c>
      <c r="AC29" s="11">
        <f t="shared" si="1"/>
        <v>7.0975299999998853E-2</v>
      </c>
      <c r="AD29" s="11">
        <f t="shared" si="1"/>
        <v>0.25263006666666499</v>
      </c>
      <c r="AE29" s="11">
        <f t="shared" si="1"/>
        <v>0.14808323333333817</v>
      </c>
      <c r="AF29" s="11">
        <f t="shared" si="1"/>
        <v>1.3634266666667116E-2</v>
      </c>
      <c r="AG29" s="11">
        <f t="shared" si="1"/>
        <v>0.32866399999999985</v>
      </c>
    </row>
    <row r="30" spans="1:33" x14ac:dyDescent="0.3">
      <c r="A30" s="30"/>
      <c r="B30" s="11">
        <v>9.6334579999999992</v>
      </c>
      <c r="C30" s="11">
        <v>9.7678530000000006</v>
      </c>
      <c r="D30" s="11">
        <v>11.240188</v>
      </c>
      <c r="E30" s="11">
        <v>9.0576609999999995</v>
      </c>
      <c r="F30" s="11">
        <v>10.935</v>
      </c>
      <c r="G30" s="11">
        <v>11.340928</v>
      </c>
      <c r="H30" s="11">
        <v>10.250043</v>
      </c>
      <c r="I30" s="11">
        <v>10.985677000000001</v>
      </c>
      <c r="J30" s="11">
        <v>10.185914</v>
      </c>
      <c r="K30" s="11">
        <v>9.3646589999999996</v>
      </c>
      <c r="L30" s="11">
        <v>8.6488150000000008</v>
      </c>
      <c r="M30" s="11">
        <v>11.083878</v>
      </c>
      <c r="N30" s="11">
        <v>10.851232</v>
      </c>
      <c r="O30" s="11">
        <v>9.3461339999999993</v>
      </c>
      <c r="P30" s="11">
        <v>10.417303</v>
      </c>
      <c r="Q30" s="30"/>
      <c r="S30" s="11">
        <f t="shared" si="1"/>
        <v>8.6847566666666154E-2</v>
      </c>
      <c r="T30" s="11">
        <f t="shared" si="1"/>
        <v>4.172060000000144E-2</v>
      </c>
      <c r="U30" s="11">
        <f t="shared" si="1"/>
        <v>3.897569999999817E-2</v>
      </c>
      <c r="V30" s="11">
        <f t="shared" si="1"/>
        <v>0.21070583333333559</v>
      </c>
      <c r="W30" s="11">
        <f t="shared" si="1"/>
        <v>7.8933266666668445E-2</v>
      </c>
      <c r="X30" s="11">
        <f t="shared" si="1"/>
        <v>0.11068330000000159</v>
      </c>
      <c r="Y30" s="11">
        <f t="shared" si="1"/>
        <v>1.6513399999995571E-2</v>
      </c>
      <c r="Z30" s="11">
        <f t="shared" si="1"/>
        <v>3.7925833333339654E-2</v>
      </c>
      <c r="AA30" s="11">
        <f t="shared" si="1"/>
        <v>0.14010753333333348</v>
      </c>
      <c r="AB30" s="11">
        <f t="shared" si="1"/>
        <v>7.5847000000006659E-3</v>
      </c>
      <c r="AC30" s="11">
        <f t="shared" si="1"/>
        <v>5.2444700000000566E-2</v>
      </c>
      <c r="AD30" s="11">
        <f t="shared" si="1"/>
        <v>8.2612933333335192E-2</v>
      </c>
      <c r="AE30" s="11">
        <f t="shared" si="1"/>
        <v>0.1539462333333379</v>
      </c>
      <c r="AF30" s="11">
        <f t="shared" si="1"/>
        <v>2.4869733333332533E-2</v>
      </c>
      <c r="AG30" s="11">
        <f t="shared" si="1"/>
        <v>0.21614499999999914</v>
      </c>
    </row>
    <row r="31" spans="1:33" x14ac:dyDescent="0.3">
      <c r="A31" s="30"/>
      <c r="B31" s="11">
        <v>9.5488149999999994</v>
      </c>
      <c r="C31" s="11">
        <v>9.8584910000000008</v>
      </c>
      <c r="D31" s="11">
        <v>11.1259</v>
      </c>
      <c r="E31" s="11">
        <v>9.1840410000000006</v>
      </c>
      <c r="F31" s="11">
        <v>10.970501000000001</v>
      </c>
      <c r="G31" s="11">
        <v>11.235998</v>
      </c>
      <c r="H31" s="11">
        <v>10.34137</v>
      </c>
      <c r="I31" s="11">
        <v>10.957668999999999</v>
      </c>
      <c r="J31" s="11">
        <v>10.111586000000001</v>
      </c>
      <c r="K31" s="11">
        <v>9.2927060000000008</v>
      </c>
      <c r="L31" s="11">
        <v>8.6589139999999993</v>
      </c>
      <c r="M31" s="11">
        <v>10.930949999999999</v>
      </c>
      <c r="N31" s="11">
        <v>11.167491</v>
      </c>
      <c r="O31" s="11">
        <v>9.3910450000000001</v>
      </c>
      <c r="P31" s="11">
        <v>10.576865</v>
      </c>
      <c r="Q31" s="30"/>
      <c r="S31" s="11">
        <f t="shared" si="1"/>
        <v>2.2045666666663521E-3</v>
      </c>
      <c r="T31" s="11">
        <f t="shared" si="1"/>
        <v>4.8917399999998779E-2</v>
      </c>
      <c r="U31" s="11">
        <f t="shared" si="1"/>
        <v>7.5312300000001997E-2</v>
      </c>
      <c r="V31" s="11">
        <f t="shared" si="1"/>
        <v>8.4325833333334543E-2</v>
      </c>
      <c r="W31" s="11">
        <f t="shared" si="1"/>
        <v>4.343226666666844E-2</v>
      </c>
      <c r="X31" s="11">
        <f t="shared" si="1"/>
        <v>0.21561330000000112</v>
      </c>
      <c r="Y31" s="11">
        <f t="shared" si="1"/>
        <v>0.10784039999999528</v>
      </c>
      <c r="Z31" s="11">
        <f t="shared" si="1"/>
        <v>9.9178333333380664E-3</v>
      </c>
      <c r="AA31" s="11">
        <f t="shared" si="1"/>
        <v>0.21443553333333298</v>
      </c>
      <c r="AB31" s="11">
        <f t="shared" si="1"/>
        <v>7.9537699999999489E-2</v>
      </c>
      <c r="AC31" s="11">
        <f t="shared" si="1"/>
        <v>4.234570000000204E-2</v>
      </c>
      <c r="AD31" s="11">
        <f t="shared" si="1"/>
        <v>7.0315066666665871E-2</v>
      </c>
      <c r="AE31" s="11">
        <f t="shared" si="1"/>
        <v>0.16231276666666261</v>
      </c>
      <c r="AF31" s="11">
        <f t="shared" si="1"/>
        <v>6.9780733333333345E-2</v>
      </c>
      <c r="AG31" s="11">
        <f t="shared" si="1"/>
        <v>5.6582999999999828E-2</v>
      </c>
    </row>
    <row r="32" spans="1:33" x14ac:dyDescent="0.3">
      <c r="A32" s="30"/>
      <c r="B32" s="11">
        <v>9.6530780000000007</v>
      </c>
      <c r="C32" s="11">
        <v>9.8501729999999998</v>
      </c>
      <c r="D32" s="11">
        <v>11.281888</v>
      </c>
      <c r="E32" s="11">
        <v>9.2125570000000003</v>
      </c>
      <c r="F32" s="11">
        <v>10.981954999999999</v>
      </c>
      <c r="G32" s="11">
        <v>11.343499</v>
      </c>
      <c r="H32" s="11">
        <v>10.331162000000001</v>
      </c>
      <c r="I32" s="11">
        <v>10.956962000000001</v>
      </c>
      <c r="J32" s="11">
        <v>10.019916</v>
      </c>
      <c r="K32" s="11">
        <v>9.2215159999999994</v>
      </c>
      <c r="L32" s="11">
        <v>8.7178269999999998</v>
      </c>
      <c r="M32" s="11">
        <v>10.925670999999999</v>
      </c>
      <c r="N32" s="11">
        <v>11.019034</v>
      </c>
      <c r="O32" s="11">
        <v>9.3762059999999998</v>
      </c>
      <c r="P32" s="11">
        <v>10.575866</v>
      </c>
      <c r="Q32" s="30"/>
      <c r="S32" s="11">
        <f t="shared" si="1"/>
        <v>0.10646756666666768</v>
      </c>
      <c r="T32" s="11">
        <f t="shared" si="1"/>
        <v>4.0599399999997843E-2</v>
      </c>
      <c r="U32" s="11">
        <f t="shared" si="1"/>
        <v>8.0675699999998685E-2</v>
      </c>
      <c r="V32" s="11">
        <f t="shared" si="1"/>
        <v>5.580983333333478E-2</v>
      </c>
      <c r="W32" s="11">
        <f t="shared" si="1"/>
        <v>3.1978266666669697E-2</v>
      </c>
      <c r="X32" s="11">
        <f t="shared" si="1"/>
        <v>0.10811230000000194</v>
      </c>
      <c r="Y32" s="11">
        <f t="shared" si="1"/>
        <v>9.7632399999996622E-2</v>
      </c>
      <c r="Z32" s="11">
        <f t="shared" si="1"/>
        <v>9.2108333333396075E-3</v>
      </c>
      <c r="AA32" s="11">
        <f t="shared" si="1"/>
        <v>0.30610553333333357</v>
      </c>
      <c r="AB32" s="11">
        <f t="shared" si="1"/>
        <v>0.15072770000000091</v>
      </c>
      <c r="AC32" s="11">
        <f t="shared" si="1"/>
        <v>1.6567299999998397E-2</v>
      </c>
      <c r="AD32" s="11">
        <f t="shared" si="1"/>
        <v>7.5594066666665682E-2</v>
      </c>
      <c r="AE32" s="11">
        <f t="shared" si="1"/>
        <v>1.3855766666662106E-2</v>
      </c>
      <c r="AF32" s="11">
        <f t="shared" si="1"/>
        <v>5.4941733333333076E-2</v>
      </c>
      <c r="AG32" s="11">
        <f t="shared" si="1"/>
        <v>5.7582000000000022E-2</v>
      </c>
    </row>
    <row r="33" spans="1:35" x14ac:dyDescent="0.3">
      <c r="A33" s="30"/>
      <c r="B33" s="11">
        <v>9.6396339999999991</v>
      </c>
      <c r="C33" s="11">
        <v>9.8263700000000007</v>
      </c>
      <c r="D33" s="11">
        <v>11.169855999999999</v>
      </c>
      <c r="E33" s="11">
        <v>9.1079179999999997</v>
      </c>
      <c r="F33" s="11">
        <v>10.937574</v>
      </c>
      <c r="G33" s="11">
        <v>11.261756999999999</v>
      </c>
      <c r="H33" s="11">
        <v>10.329406000000001</v>
      </c>
      <c r="I33" s="11">
        <v>10.950506000000001</v>
      </c>
      <c r="J33" s="11">
        <v>10.050051</v>
      </c>
      <c r="K33" s="11">
        <v>9.2102839999999997</v>
      </c>
      <c r="L33" s="11">
        <v>8.6810890000000001</v>
      </c>
      <c r="M33" s="11">
        <v>11.003014</v>
      </c>
      <c r="N33" s="11">
        <v>11.013432</v>
      </c>
      <c r="O33" s="11">
        <v>9.3890569999999993</v>
      </c>
      <c r="P33" s="11">
        <v>10.609116999999999</v>
      </c>
      <c r="Q33" s="30"/>
      <c r="S33" s="11">
        <f t="shared" si="1"/>
        <v>9.3023566666666113E-2</v>
      </c>
      <c r="T33" s="11">
        <f t="shared" si="1"/>
        <v>1.6796399999998712E-2</v>
      </c>
      <c r="U33" s="11">
        <f t="shared" si="1"/>
        <v>3.1356300000002335E-2</v>
      </c>
      <c r="V33" s="11">
        <f t="shared" si="1"/>
        <v>0.16044883333333537</v>
      </c>
      <c r="W33" s="11">
        <f t="shared" si="1"/>
        <v>7.6359266666669257E-2</v>
      </c>
      <c r="X33" s="11">
        <f t="shared" si="1"/>
        <v>0.18985430000000214</v>
      </c>
      <c r="Y33" s="11">
        <f t="shared" si="1"/>
        <v>9.5876399999996309E-2</v>
      </c>
      <c r="Z33" s="11">
        <f t="shared" si="1"/>
        <v>2.7548333333395902E-3</v>
      </c>
      <c r="AA33" s="11">
        <f t="shared" si="1"/>
        <v>0.27597053333333399</v>
      </c>
      <c r="AB33" s="11">
        <f t="shared" si="1"/>
        <v>0.16195970000000059</v>
      </c>
      <c r="AC33" s="11">
        <f t="shared" si="1"/>
        <v>2.0170700000001318E-2</v>
      </c>
      <c r="AD33" s="11">
        <f t="shared" si="1"/>
        <v>1.7489333333351453E-3</v>
      </c>
      <c r="AE33" s="11">
        <f t="shared" si="1"/>
        <v>8.2537666666624432E-3</v>
      </c>
      <c r="AF33" s="11">
        <f t="shared" si="1"/>
        <v>6.7792733333332578E-2</v>
      </c>
      <c r="AG33" s="11">
        <f t="shared" si="1"/>
        <v>2.4331000000000103E-2</v>
      </c>
    </row>
    <row r="34" spans="1:35" x14ac:dyDescent="0.3">
      <c r="A34" s="30"/>
      <c r="B34" s="11">
        <v>9.5664650000000009</v>
      </c>
      <c r="C34" s="11">
        <v>9.8253199999999996</v>
      </c>
      <c r="D34" s="11">
        <v>11.060945</v>
      </c>
      <c r="E34" s="11">
        <v>9.1653389999999995</v>
      </c>
      <c r="F34" s="11">
        <v>10.984241000000001</v>
      </c>
      <c r="G34" s="11">
        <v>11.569148999999999</v>
      </c>
      <c r="H34" s="11">
        <v>10.314679999999999</v>
      </c>
      <c r="I34" s="11">
        <v>10.967694</v>
      </c>
      <c r="J34" s="11">
        <v>10.012225000000001</v>
      </c>
      <c r="K34" s="11">
        <v>9.2534559999999999</v>
      </c>
      <c r="L34" s="11">
        <v>8.7191189999999992</v>
      </c>
      <c r="M34" s="11">
        <v>10.900432</v>
      </c>
      <c r="N34" s="11">
        <v>11.004388000000001</v>
      </c>
      <c r="O34" s="11">
        <v>9.3259039999999995</v>
      </c>
      <c r="P34" s="11">
        <v>10.582056</v>
      </c>
      <c r="Q34" s="30"/>
      <c r="S34" s="11">
        <f>ABS(B34-M$47)</f>
        <v>1.985456666666785E-2</v>
      </c>
      <c r="T34" s="11">
        <f t="shared" si="1"/>
        <v>1.5746399999997607E-2</v>
      </c>
      <c r="U34" s="11">
        <f t="shared" si="1"/>
        <v>0.14026730000000143</v>
      </c>
      <c r="V34" s="11">
        <f t="shared" si="1"/>
        <v>0.10302783333333565</v>
      </c>
      <c r="W34" s="11">
        <f t="shared" si="1"/>
        <v>2.9692266666668132E-2</v>
      </c>
      <c r="X34" s="11">
        <f t="shared" si="1"/>
        <v>0.11753769999999797</v>
      </c>
      <c r="Y34" s="11">
        <f t="shared" si="1"/>
        <v>8.115039999999496E-2</v>
      </c>
      <c r="Z34" s="11">
        <f t="shared" si="1"/>
        <v>1.9942833333338683E-2</v>
      </c>
      <c r="AA34" s="11">
        <f t="shared" si="1"/>
        <v>0.31379653333333302</v>
      </c>
      <c r="AB34" s="11">
        <f t="shared" si="1"/>
        <v>0.11878770000000038</v>
      </c>
      <c r="AC34" s="11">
        <f t="shared" si="1"/>
        <v>1.7859299999997802E-2</v>
      </c>
      <c r="AD34" s="11">
        <f t="shared" si="1"/>
        <v>0.10083306666666481</v>
      </c>
      <c r="AE34" s="11">
        <f t="shared" si="1"/>
        <v>7.9023333333694268E-4</v>
      </c>
      <c r="AF34" s="11">
        <f t="shared" si="1"/>
        <v>4.639733333332785E-3</v>
      </c>
      <c r="AG34" s="11">
        <f t="shared" si="1"/>
        <v>5.1391999999999882E-2</v>
      </c>
    </row>
    <row r="35" spans="1:35" x14ac:dyDescent="0.3">
      <c r="A35" s="30"/>
      <c r="B35" s="11">
        <v>9.5950240000000004</v>
      </c>
      <c r="C35" s="11">
        <v>9.7995009999999994</v>
      </c>
      <c r="D35" s="11">
        <v>11.284998999999999</v>
      </c>
      <c r="E35" s="11">
        <v>9.2663279999999997</v>
      </c>
      <c r="F35" s="11">
        <v>11.012598000000001</v>
      </c>
      <c r="G35" s="11">
        <v>11.420203000000001</v>
      </c>
      <c r="H35" s="11">
        <v>10.357900000000001</v>
      </c>
      <c r="I35" s="11">
        <v>10.971299999999999</v>
      </c>
      <c r="J35" s="11">
        <v>10.335238</v>
      </c>
      <c r="K35" s="11">
        <v>9.6576979999999999</v>
      </c>
      <c r="L35" s="11">
        <v>8.7366200000000003</v>
      </c>
      <c r="M35" s="11">
        <v>10.812585</v>
      </c>
      <c r="N35" s="11">
        <v>10.932137000000001</v>
      </c>
      <c r="O35" s="11">
        <v>9.3395670000000006</v>
      </c>
      <c r="P35" s="11">
        <v>10.614221000000001</v>
      </c>
      <c r="Q35" s="30"/>
      <c r="S35" s="11">
        <f t="shared" si="1"/>
        <v>4.8413566666667407E-2</v>
      </c>
      <c r="T35" s="11">
        <f t="shared" si="1"/>
        <v>1.0072600000002652E-2</v>
      </c>
      <c r="U35" s="11">
        <f t="shared" si="1"/>
        <v>8.3786699999997438E-2</v>
      </c>
      <c r="V35" s="11">
        <f t="shared" si="1"/>
        <v>2.0388333333354325E-3</v>
      </c>
      <c r="W35" s="11">
        <f t="shared" si="1"/>
        <v>1.3352666666683888E-3</v>
      </c>
      <c r="X35" s="11">
        <f t="shared" si="1"/>
        <v>3.1408300000000722E-2</v>
      </c>
      <c r="Y35" s="11">
        <f t="shared" si="1"/>
        <v>0.12437039999999655</v>
      </c>
      <c r="Z35" s="11">
        <f t="shared" si="1"/>
        <v>2.3548833333338237E-2</v>
      </c>
      <c r="AA35" s="11">
        <f t="shared" si="1"/>
        <v>9.216466666666534E-3</v>
      </c>
      <c r="AB35" s="11">
        <f t="shared" si="1"/>
        <v>0.28545429999999961</v>
      </c>
      <c r="AC35" s="11">
        <f t="shared" si="1"/>
        <v>3.5360299999998901E-2</v>
      </c>
      <c r="AD35" s="11">
        <f t="shared" si="1"/>
        <v>0.18868006666666481</v>
      </c>
      <c r="AE35" s="11">
        <f t="shared" si="1"/>
        <v>7.3041233333336564E-2</v>
      </c>
      <c r="AF35" s="11">
        <f t="shared" si="1"/>
        <v>1.8302733333333876E-2</v>
      </c>
      <c r="AG35" s="11">
        <f t="shared" si="1"/>
        <v>1.9226999999998995E-2</v>
      </c>
    </row>
    <row r="36" spans="1:35" x14ac:dyDescent="0.3">
      <c r="A36" s="30"/>
      <c r="B36" s="11">
        <v>9.6325699999999994</v>
      </c>
      <c r="C36" s="11">
        <v>9.8354169999999996</v>
      </c>
      <c r="D36" s="11">
        <v>11.429850999999999</v>
      </c>
      <c r="E36" s="11">
        <v>9.3237290000000002</v>
      </c>
      <c r="F36" s="11">
        <v>11.044611</v>
      </c>
      <c r="G36" s="11">
        <v>11.408674</v>
      </c>
      <c r="H36" s="11">
        <v>10.387178</v>
      </c>
      <c r="I36" s="11">
        <v>10.999758</v>
      </c>
      <c r="J36" s="11">
        <v>10.276358</v>
      </c>
      <c r="K36" s="11">
        <v>9.4485639999999993</v>
      </c>
      <c r="L36" s="11">
        <v>8.7118610000000007</v>
      </c>
      <c r="M36" s="11">
        <v>10.679845</v>
      </c>
      <c r="N36" s="11">
        <v>10.996143999999999</v>
      </c>
      <c r="O36" s="11">
        <v>9.3913440000000001</v>
      </c>
      <c r="P36" s="11">
        <v>10.449166</v>
      </c>
      <c r="Q36" s="30"/>
      <c r="S36" s="11">
        <f t="shared" si="1"/>
        <v>8.5959566666666376E-2</v>
      </c>
      <c r="T36" s="11">
        <f t="shared" si="1"/>
        <v>2.5843399999997629E-2</v>
      </c>
      <c r="U36" s="11">
        <f t="shared" si="1"/>
        <v>0.22863869999999764</v>
      </c>
      <c r="V36" s="11">
        <f t="shared" si="1"/>
        <v>5.5362166666665047E-2</v>
      </c>
      <c r="W36" s="11">
        <f t="shared" si="1"/>
        <v>3.0677733333330792E-2</v>
      </c>
      <c r="X36" s="11">
        <f t="shared" si="1"/>
        <v>4.2937300000001954E-2</v>
      </c>
      <c r="Y36" s="11">
        <f t="shared" si="1"/>
        <v>0.15364839999999624</v>
      </c>
      <c r="Z36" s="11">
        <f t="shared" si="1"/>
        <v>5.2006833333338776E-2</v>
      </c>
      <c r="AA36" s="11">
        <f t="shared" si="1"/>
        <v>4.9663533333333731E-2</v>
      </c>
      <c r="AB36" s="11">
        <f t="shared" si="1"/>
        <v>7.6320299999999008E-2</v>
      </c>
      <c r="AC36" s="11">
        <f t="shared" si="1"/>
        <v>1.060129999999937E-2</v>
      </c>
      <c r="AD36" s="11">
        <f t="shared" si="1"/>
        <v>0.32142006666666489</v>
      </c>
      <c r="AE36" s="11">
        <f t="shared" si="1"/>
        <v>9.034233333338193E-3</v>
      </c>
      <c r="AF36" s="11">
        <f t="shared" si="1"/>
        <v>7.0079733333333394E-2</v>
      </c>
      <c r="AG36" s="11">
        <f t="shared" si="1"/>
        <v>0.18428199999999961</v>
      </c>
    </row>
    <row r="37" spans="1:35" x14ac:dyDescent="0.3">
      <c r="A37" s="30"/>
      <c r="B37" s="11">
        <v>9.4022830000000006</v>
      </c>
      <c r="C37" s="11">
        <v>9.7876530000000006</v>
      </c>
      <c r="D37" s="11">
        <v>11.238441999999999</v>
      </c>
      <c r="E37" s="11">
        <v>9.0192920000000001</v>
      </c>
      <c r="F37" s="11">
        <v>10.904419000000001</v>
      </c>
      <c r="G37" s="11">
        <v>11.407645</v>
      </c>
      <c r="H37" s="11">
        <v>10.088136</v>
      </c>
      <c r="I37" s="11">
        <v>10.922233</v>
      </c>
      <c r="J37" s="11">
        <v>10.035453</v>
      </c>
      <c r="K37" s="11">
        <v>9.6546710000000004</v>
      </c>
      <c r="L37" s="11">
        <v>8.8752209999999998</v>
      </c>
      <c r="M37" s="11">
        <v>10.818561000000001</v>
      </c>
      <c r="N37" s="11">
        <v>10.919404</v>
      </c>
      <c r="O37" s="11">
        <v>9.3889460000000007</v>
      </c>
      <c r="P37" s="11">
        <v>10.488384</v>
      </c>
      <c r="Q37" s="30"/>
      <c r="S37" s="11">
        <f t="shared" si="1"/>
        <v>0.14432743333333242</v>
      </c>
      <c r="T37" s="11">
        <f t="shared" si="1"/>
        <v>2.19206000000014E-2</v>
      </c>
      <c r="U37" s="11">
        <f t="shared" si="1"/>
        <v>3.7229699999997479E-2</v>
      </c>
      <c r="V37" s="11">
        <f t="shared" si="1"/>
        <v>0.24907483333333502</v>
      </c>
      <c r="W37" s="11">
        <f t="shared" si="1"/>
        <v>0.10951426666666819</v>
      </c>
      <c r="X37" s="11">
        <f t="shared" si="1"/>
        <v>4.3966300000001013E-2</v>
      </c>
      <c r="Y37" s="11">
        <f t="shared" si="1"/>
        <v>0.14539360000000379</v>
      </c>
      <c r="Z37" s="11">
        <f t="shared" si="1"/>
        <v>2.5518166666660846E-2</v>
      </c>
      <c r="AA37" s="11">
        <f t="shared" si="1"/>
        <v>0.29056853333333343</v>
      </c>
      <c r="AB37" s="11">
        <f t="shared" si="1"/>
        <v>0.28242730000000016</v>
      </c>
      <c r="AC37" s="11">
        <f t="shared" si="1"/>
        <v>0.17396129999999843</v>
      </c>
      <c r="AD37" s="11">
        <f t="shared" si="1"/>
        <v>0.18270406666666439</v>
      </c>
      <c r="AE37" s="11">
        <f t="shared" si="1"/>
        <v>8.5774233333337335E-2</v>
      </c>
      <c r="AF37" s="11">
        <f t="shared" si="1"/>
        <v>6.7681733333333938E-2</v>
      </c>
      <c r="AG37" s="11">
        <f t="shared" si="1"/>
        <v>0.14506399999999964</v>
      </c>
    </row>
    <row r="38" spans="1:35" x14ac:dyDescent="0.3">
      <c r="A38" s="30"/>
      <c r="B38" s="11">
        <v>9.3761670000000006</v>
      </c>
      <c r="C38" s="11">
        <v>9.7408339999999995</v>
      </c>
      <c r="D38" s="11">
        <v>11.240413</v>
      </c>
      <c r="E38" s="11">
        <v>9.4856420000000004</v>
      </c>
      <c r="F38" s="11">
        <v>11.079912</v>
      </c>
      <c r="G38" s="11">
        <v>11.371605000000001</v>
      </c>
      <c r="H38" s="11">
        <v>10.254612</v>
      </c>
      <c r="I38" s="11">
        <v>10.957682999999999</v>
      </c>
      <c r="J38" s="11">
        <v>10.029925</v>
      </c>
      <c r="K38" s="11">
        <v>9.6023639999999997</v>
      </c>
      <c r="L38" s="11">
        <v>8.8272399999999998</v>
      </c>
      <c r="M38" s="11">
        <v>10.881539999999999</v>
      </c>
      <c r="N38" s="11">
        <v>10.946925999999999</v>
      </c>
      <c r="O38" s="11">
        <v>9.3762559999999997</v>
      </c>
      <c r="P38" s="11">
        <v>10.565405999999999</v>
      </c>
      <c r="Q38" s="30"/>
      <c r="S38" s="11">
        <f t="shared" si="1"/>
        <v>0.17044343333333245</v>
      </c>
      <c r="T38" s="11">
        <f t="shared" si="1"/>
        <v>6.8739600000002454E-2</v>
      </c>
      <c r="U38" s="11">
        <f t="shared" si="1"/>
        <v>3.9200699999998534E-2</v>
      </c>
      <c r="V38" s="11">
        <f t="shared" si="1"/>
        <v>0.21727516666666524</v>
      </c>
      <c r="W38" s="11">
        <f t="shared" si="1"/>
        <v>6.5978733333331263E-2</v>
      </c>
      <c r="X38" s="11">
        <f t="shared" si="1"/>
        <v>8.0006300000000863E-2</v>
      </c>
      <c r="Y38" s="11">
        <f t="shared" si="1"/>
        <v>2.1082399999995616E-2</v>
      </c>
      <c r="Z38" s="11">
        <f t="shared" si="1"/>
        <v>9.9318333333382469E-3</v>
      </c>
      <c r="AA38" s="11">
        <f t="shared" si="1"/>
        <v>0.29609653333333341</v>
      </c>
      <c r="AB38" s="11">
        <f t="shared" si="1"/>
        <v>0.23012029999999939</v>
      </c>
      <c r="AC38" s="11">
        <f t="shared" si="1"/>
        <v>0.12598029999999838</v>
      </c>
      <c r="AD38" s="11">
        <f t="shared" si="1"/>
        <v>0.11972506666666582</v>
      </c>
      <c r="AE38" s="11">
        <f t="shared" si="1"/>
        <v>5.8252233333337955E-2</v>
      </c>
      <c r="AF38" s="11">
        <f t="shared" si="1"/>
        <v>5.4991733333332959E-2</v>
      </c>
      <c r="AG38" s="11">
        <f t="shared" si="1"/>
        <v>6.8042000000000158E-2</v>
      </c>
    </row>
    <row r="39" spans="1:35" x14ac:dyDescent="0.3">
      <c r="A39" s="30"/>
      <c r="B39" s="11">
        <v>9.4735340000000008</v>
      </c>
      <c r="C39" s="11">
        <v>9.8163739999999997</v>
      </c>
      <c r="D39" s="11">
        <v>11.086149000000001</v>
      </c>
      <c r="E39" s="11">
        <v>9.3408809999999995</v>
      </c>
      <c r="F39" s="11">
        <v>11.069820999999999</v>
      </c>
      <c r="G39" s="11">
        <v>11.412509</v>
      </c>
      <c r="H39" s="11">
        <v>10.442606</v>
      </c>
      <c r="I39" s="11">
        <v>10.892481999999999</v>
      </c>
      <c r="J39" s="11">
        <v>9.8996469999999999</v>
      </c>
      <c r="K39" s="11">
        <v>9.7343139999999995</v>
      </c>
      <c r="L39" s="11">
        <v>8.8576270000000008</v>
      </c>
      <c r="M39" s="11">
        <v>10.835241999999999</v>
      </c>
      <c r="N39" s="11">
        <v>10.979352</v>
      </c>
      <c r="O39" s="11">
        <v>9.3927800000000001</v>
      </c>
      <c r="P39" s="11">
        <v>10.583598</v>
      </c>
      <c r="Q39" s="30"/>
      <c r="S39" s="11">
        <f t="shared" si="1"/>
        <v>7.3076433333332247E-2</v>
      </c>
      <c r="T39" s="11">
        <f t="shared" si="1"/>
        <v>6.8003999999977083E-3</v>
      </c>
      <c r="U39" s="11">
        <f t="shared" si="1"/>
        <v>0.11506330000000098</v>
      </c>
      <c r="V39" s="11">
        <f t="shared" si="1"/>
        <v>7.2514166666664437E-2</v>
      </c>
      <c r="W39" s="11">
        <f t="shared" si="1"/>
        <v>5.5887733333330303E-2</v>
      </c>
      <c r="X39" s="11">
        <f t="shared" si="1"/>
        <v>3.9102300000001478E-2</v>
      </c>
      <c r="Y39" s="11">
        <f t="shared" si="1"/>
        <v>0.20907639999999539</v>
      </c>
      <c r="Z39" s="11">
        <f t="shared" si="1"/>
        <v>5.5269166666661818E-2</v>
      </c>
      <c r="AA39" s="11">
        <f t="shared" si="1"/>
        <v>0.42637453333333397</v>
      </c>
      <c r="AB39" s="11">
        <f t="shared" si="1"/>
        <v>0.36207029999999918</v>
      </c>
      <c r="AC39" s="11">
        <f t="shared" si="1"/>
        <v>0.15636729999999943</v>
      </c>
      <c r="AD39" s="11">
        <f t="shared" si="1"/>
        <v>0.166023066666666</v>
      </c>
      <c r="AE39" s="11">
        <f t="shared" si="1"/>
        <v>2.5826233333337001E-2</v>
      </c>
      <c r="AF39" s="11">
        <f t="shared" si="1"/>
        <v>7.1515733333333387E-2</v>
      </c>
      <c r="AG39" s="11">
        <f t="shared" si="1"/>
        <v>4.9849999999999284E-2</v>
      </c>
    </row>
    <row r="40" spans="1:35" x14ac:dyDescent="0.3">
      <c r="A40" s="30"/>
      <c r="B40" s="11">
        <v>9.3537269999999992</v>
      </c>
      <c r="C40" s="11">
        <v>9.7662300000000002</v>
      </c>
      <c r="D40" s="11">
        <v>11.140822999999999</v>
      </c>
      <c r="E40" s="11">
        <v>9.3309510000000007</v>
      </c>
      <c r="F40" s="11">
        <v>11.091646000000001</v>
      </c>
      <c r="G40" s="11">
        <v>11.593372</v>
      </c>
      <c r="H40" s="11">
        <v>10.249976</v>
      </c>
      <c r="I40" s="11">
        <v>10.963153999999999</v>
      </c>
      <c r="J40" s="11">
        <v>10.028822</v>
      </c>
      <c r="K40" s="11">
        <v>9.263795</v>
      </c>
      <c r="L40" s="11">
        <v>8.7064330000000005</v>
      </c>
      <c r="M40" s="11">
        <v>10.840469000000001</v>
      </c>
      <c r="N40" s="11">
        <v>11.076651999999999</v>
      </c>
      <c r="O40" s="11">
        <v>9.4270639999999997</v>
      </c>
      <c r="P40" s="11">
        <v>10.498692999999999</v>
      </c>
      <c r="Q40" s="30"/>
      <c r="S40" s="11">
        <f t="shared" si="1"/>
        <v>0.1928834333333338</v>
      </c>
      <c r="T40" s="11">
        <f t="shared" si="1"/>
        <v>4.3343600000001814E-2</v>
      </c>
      <c r="U40" s="11">
        <f t="shared" si="1"/>
        <v>6.0389300000002422E-2</v>
      </c>
      <c r="V40" s="11">
        <f t="shared" si="1"/>
        <v>6.2584166666665553E-2</v>
      </c>
      <c r="W40" s="11">
        <f t="shared" si="1"/>
        <v>7.771273333333184E-2</v>
      </c>
      <c r="X40" s="11">
        <f t="shared" si="1"/>
        <v>0.14176069999999896</v>
      </c>
      <c r="Y40" s="11">
        <f t="shared" si="1"/>
        <v>1.6446399999995975E-2</v>
      </c>
      <c r="Z40" s="11">
        <f t="shared" si="1"/>
        <v>1.5402833333338251E-2</v>
      </c>
      <c r="AA40" s="11">
        <f t="shared" si="1"/>
        <v>0.29719953333333393</v>
      </c>
      <c r="AB40" s="11">
        <f t="shared" si="1"/>
        <v>0.10844870000000029</v>
      </c>
      <c r="AC40" s="11">
        <f t="shared" si="1"/>
        <v>5.1732999999991591E-3</v>
      </c>
      <c r="AD40" s="11">
        <f t="shared" si="1"/>
        <v>0.16079606666666457</v>
      </c>
      <c r="AE40" s="11">
        <f t="shared" si="1"/>
        <v>7.1473766666661831E-2</v>
      </c>
      <c r="AF40" s="11">
        <f t="shared" si="1"/>
        <v>0.10579973333333292</v>
      </c>
      <c r="AG40" s="11">
        <f t="shared" si="1"/>
        <v>0.13475500000000018</v>
      </c>
    </row>
    <row r="41" spans="1:35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35" ht="15.6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28" t="s">
        <v>7</v>
      </c>
      <c r="S42" s="32">
        <f>SUM(S11:S40)/$D$43</f>
        <v>0.11831787111111106</v>
      </c>
      <c r="T42" s="32">
        <f t="shared" ref="T42:AG42" si="2">SUM(T11:T40)/$D$43</f>
        <v>4.062369333333328E-2</v>
      </c>
      <c r="U42" s="32">
        <f t="shared" si="2"/>
        <v>0.11632354666666635</v>
      </c>
      <c r="V42" s="32">
        <f>SUM(V11:V40)/$D$43</f>
        <v>0.13312740000000053</v>
      </c>
      <c r="W42" s="32">
        <f t="shared" si="2"/>
        <v>6.141610666666756E-2</v>
      </c>
      <c r="X42" s="32">
        <f t="shared" si="2"/>
        <v>0.11425836000000029</v>
      </c>
      <c r="Y42" s="32">
        <f t="shared" si="2"/>
        <v>0.12052647999999913</v>
      </c>
      <c r="Z42" s="32">
        <f t="shared" si="2"/>
        <v>2.8346555555555913E-2</v>
      </c>
      <c r="AA42" s="32">
        <f t="shared" si="2"/>
        <v>0.25793383555555555</v>
      </c>
      <c r="AB42" s="32">
        <f t="shared" si="2"/>
        <v>0.15044723999999993</v>
      </c>
      <c r="AC42" s="32">
        <f t="shared" si="2"/>
        <v>6.854305333333327E-2</v>
      </c>
      <c r="AD42" s="32">
        <f t="shared" si="2"/>
        <v>0.1691783377777778</v>
      </c>
      <c r="AE42" s="32">
        <f t="shared" si="2"/>
        <v>7.512596666666678E-2</v>
      </c>
      <c r="AF42" s="32">
        <f t="shared" si="2"/>
        <v>7.2006493333333366E-2</v>
      </c>
      <c r="AG42" s="32">
        <f t="shared" si="2"/>
        <v>0.21712866666666658</v>
      </c>
      <c r="AH42" s="30"/>
      <c r="AI42" s="10"/>
    </row>
    <row r="43" spans="1:35" x14ac:dyDescent="0.3">
      <c r="A43" s="30"/>
      <c r="B43" s="43" t="s">
        <v>3</v>
      </c>
      <c r="C43" s="43"/>
      <c r="D43" s="29">
        <v>30</v>
      </c>
      <c r="E43" s="30"/>
      <c r="F43" s="5"/>
      <c r="G43" s="29" t="s">
        <v>4</v>
      </c>
      <c r="H43" s="5">
        <v>0.95</v>
      </c>
      <c r="I43" s="30"/>
      <c r="J43" s="30"/>
      <c r="K43" s="29" t="s">
        <v>5</v>
      </c>
      <c r="L43" s="29">
        <f>_xlfn.T.INV.2T(1-H43,D43)</f>
        <v>2.0422724563012378</v>
      </c>
      <c r="M43" s="30"/>
      <c r="N43" s="30"/>
      <c r="O43" s="30"/>
      <c r="P43" s="30"/>
      <c r="Q43" s="30"/>
      <c r="R43" s="30"/>
      <c r="AH43" s="30"/>
      <c r="AI43" s="10"/>
    </row>
    <row r="44" spans="1:35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AH44" s="30"/>
      <c r="AI44" s="10"/>
    </row>
    <row r="45" spans="1:35" x14ac:dyDescent="0.3">
      <c r="L45" s="30"/>
      <c r="M45" s="30"/>
      <c r="N45" s="30">
        <v>1</v>
      </c>
      <c r="O45" s="30"/>
      <c r="P45" s="30"/>
      <c r="Q45" s="30">
        <v>2</v>
      </c>
      <c r="R45" s="30"/>
      <c r="S45" s="30"/>
      <c r="T45" s="30">
        <v>3</v>
      </c>
      <c r="U45" s="30"/>
      <c r="V45" s="30"/>
      <c r="W45" s="30">
        <v>4</v>
      </c>
      <c r="X45" s="30"/>
      <c r="Y45" s="30"/>
      <c r="Z45" s="30">
        <v>5</v>
      </c>
      <c r="AA45" s="30"/>
      <c r="AB45" s="30"/>
      <c r="AH45" s="30"/>
      <c r="AI45" s="10"/>
    </row>
    <row r="46" spans="1:35" x14ac:dyDescent="0.3">
      <c r="L46" s="30"/>
      <c r="M46" s="1" t="s">
        <v>0</v>
      </c>
      <c r="N46" s="1" t="s">
        <v>1</v>
      </c>
      <c r="O46" s="1" t="s">
        <v>2</v>
      </c>
      <c r="P46" s="2" t="s">
        <v>0</v>
      </c>
      <c r="Q46" s="2" t="s">
        <v>1</v>
      </c>
      <c r="R46" s="2" t="s">
        <v>2</v>
      </c>
      <c r="S46" s="1" t="s">
        <v>0</v>
      </c>
      <c r="T46" s="1" t="s">
        <v>1</v>
      </c>
      <c r="U46" s="1" t="s">
        <v>2</v>
      </c>
      <c r="V46" s="2" t="s">
        <v>0</v>
      </c>
      <c r="W46" s="2" t="s">
        <v>1</v>
      </c>
      <c r="X46" s="2" t="s">
        <v>2</v>
      </c>
      <c r="Y46" s="1" t="s">
        <v>0</v>
      </c>
      <c r="Z46" s="1" t="s">
        <v>1</v>
      </c>
      <c r="AA46" s="1" t="s">
        <v>2</v>
      </c>
      <c r="AB46" s="30"/>
      <c r="AH46" s="30"/>
      <c r="AI46" s="10"/>
    </row>
    <row r="47" spans="1:35" ht="15.6" x14ac:dyDescent="0.3">
      <c r="G47" s="36" t="s">
        <v>7</v>
      </c>
      <c r="H47" s="36"/>
      <c r="I47" s="36"/>
      <c r="J47" s="36"/>
      <c r="K47" s="36"/>
      <c r="L47" s="36"/>
      <c r="M47" s="31">
        <f t="shared" ref="M47:AA47" si="3">SUM(B$11:B$40)/$D$43</f>
        <v>9.546610433333333</v>
      </c>
      <c r="N47" s="31">
        <f t="shared" si="3"/>
        <v>9.809573600000002</v>
      </c>
      <c r="O47" s="31">
        <f t="shared" si="3"/>
        <v>11.201212300000002</v>
      </c>
      <c r="P47" s="31">
        <f t="shared" si="3"/>
        <v>9.2683668333333351</v>
      </c>
      <c r="Q47" s="31">
        <f t="shared" si="3"/>
        <v>11.013933266666669</v>
      </c>
      <c r="R47" s="31">
        <f t="shared" si="3"/>
        <v>11.451611300000001</v>
      </c>
      <c r="S47" s="31">
        <f t="shared" si="3"/>
        <v>10.233529600000004</v>
      </c>
      <c r="T47" s="31">
        <f t="shared" si="3"/>
        <v>10.947751166666661</v>
      </c>
      <c r="U47" s="31">
        <f t="shared" si="3"/>
        <v>10.326021533333334</v>
      </c>
      <c r="V47" s="31">
        <f t="shared" si="3"/>
        <v>9.3722437000000003</v>
      </c>
      <c r="W47" s="31">
        <f t="shared" si="3"/>
        <v>8.7012597000000014</v>
      </c>
      <c r="X47" s="31">
        <f t="shared" si="3"/>
        <v>11.001265066666665</v>
      </c>
      <c r="Y47" s="31">
        <f t="shared" si="3"/>
        <v>11.005178233333337</v>
      </c>
      <c r="Z47" s="31">
        <f t="shared" si="3"/>
        <v>9.3212642666666667</v>
      </c>
      <c r="AA47" s="31">
        <f t="shared" si="3"/>
        <v>10.633448</v>
      </c>
      <c r="AB47" s="30"/>
      <c r="AH47" s="30"/>
      <c r="AI47" s="10"/>
    </row>
    <row r="48" spans="1:35" ht="15.6" x14ac:dyDescent="0.3">
      <c r="G48" s="36" t="s">
        <v>9</v>
      </c>
      <c r="H48" s="36"/>
      <c r="I48" s="36"/>
      <c r="J48" s="36"/>
      <c r="K48" s="36"/>
      <c r="L48" s="36"/>
      <c r="M48" s="31">
        <f>_xlfn.STDEV.S(S11:S40)</f>
        <v>9.8500460668168713E-2</v>
      </c>
      <c r="N48" s="31">
        <f t="shared" ref="N48:Z48" si="4">_xlfn.STDEV.S(T11:T40)</f>
        <v>4.1941174347584195E-2</v>
      </c>
      <c r="O48" s="31">
        <f t="shared" si="4"/>
        <v>7.6545696821084211E-2</v>
      </c>
      <c r="P48" s="31">
        <f t="shared" si="4"/>
        <v>0.12217944144342112</v>
      </c>
      <c r="Q48" s="31">
        <f>_xlfn.STDEV.S(W11:W40)</f>
        <v>6.7073732672778677E-2</v>
      </c>
      <c r="R48" s="31">
        <f t="shared" si="4"/>
        <v>8.6396192790800658E-2</v>
      </c>
      <c r="S48" s="31">
        <f t="shared" si="4"/>
        <v>7.8607374244645117E-2</v>
      </c>
      <c r="T48" s="31">
        <f t="shared" si="4"/>
        <v>2.2207467085489711E-2</v>
      </c>
      <c r="U48" s="31">
        <f t="shared" si="4"/>
        <v>0.17173131359144503</v>
      </c>
      <c r="V48" s="31">
        <f t="shared" si="4"/>
        <v>0.10772899385507426</v>
      </c>
      <c r="W48" s="31">
        <f t="shared" si="4"/>
        <v>6.2353216799637456E-2</v>
      </c>
      <c r="X48" s="31">
        <f t="shared" si="4"/>
        <v>0.10747872415992481</v>
      </c>
      <c r="Y48" s="31">
        <f t="shared" si="4"/>
        <v>7.4307731475341726E-2</v>
      </c>
      <c r="Z48" s="31">
        <f t="shared" si="4"/>
        <v>5.4470366452609366E-2</v>
      </c>
      <c r="AA48" s="31">
        <f>_xlfn.STDEV.S(AG11:AG40)</f>
        <v>0.15012812393334937</v>
      </c>
      <c r="AB48" s="30"/>
      <c r="AH48" s="30"/>
      <c r="AI48" s="10"/>
    </row>
    <row r="49" spans="1:40" x14ac:dyDescent="0.3">
      <c r="AB49" s="9"/>
      <c r="AH49" s="30"/>
      <c r="AI49" s="10"/>
    </row>
    <row r="50" spans="1:40" ht="15.6" x14ac:dyDescent="0.3">
      <c r="G50" s="36" t="s">
        <v>12</v>
      </c>
      <c r="H50" s="36"/>
      <c r="I50" s="36"/>
      <c r="J50" s="36"/>
      <c r="K50" s="36"/>
      <c r="L50" s="36"/>
      <c r="M50" s="11">
        <f t="shared" ref="M50:AA50" si="5">S42+3*M48</f>
        <v>0.41381925311561718</v>
      </c>
      <c r="N50" s="11">
        <f t="shared" si="5"/>
        <v>0.16644721637608584</v>
      </c>
      <c r="O50" s="11">
        <f t="shared" si="5"/>
        <v>0.34596063712991898</v>
      </c>
      <c r="P50" s="11">
        <f t="shared" si="5"/>
        <v>0.49966572433026391</v>
      </c>
      <c r="Q50" s="11">
        <f t="shared" si="5"/>
        <v>0.26263730468500363</v>
      </c>
      <c r="R50" s="11">
        <f t="shared" si="5"/>
        <v>0.37344693837240223</v>
      </c>
      <c r="S50" s="11">
        <f t="shared" si="5"/>
        <v>0.35634860273393448</v>
      </c>
      <c r="T50" s="11">
        <f t="shared" si="5"/>
        <v>9.4968956812025052E-2</v>
      </c>
      <c r="U50" s="11">
        <f t="shared" si="5"/>
        <v>0.77312777632989071</v>
      </c>
      <c r="V50" s="11">
        <f t="shared" si="5"/>
        <v>0.47363422156522267</v>
      </c>
      <c r="W50" s="11">
        <f t="shared" si="5"/>
        <v>0.25560270373224564</v>
      </c>
      <c r="X50" s="11">
        <f t="shared" si="5"/>
        <v>0.49161451025755221</v>
      </c>
      <c r="Y50" s="11">
        <f t="shared" si="5"/>
        <v>0.29804916109269197</v>
      </c>
      <c r="Z50" s="11">
        <f t="shared" si="5"/>
        <v>0.23541759269116147</v>
      </c>
      <c r="AA50" s="11">
        <f t="shared" si="5"/>
        <v>0.66751303846671473</v>
      </c>
      <c r="AH50" s="30"/>
      <c r="AI50" s="10"/>
    </row>
    <row r="51" spans="1:40" ht="15.6" x14ac:dyDescent="0.3">
      <c r="G51" s="36" t="s">
        <v>13</v>
      </c>
      <c r="H51" s="36"/>
      <c r="I51" s="36"/>
      <c r="J51" s="36"/>
      <c r="K51" s="36"/>
      <c r="L51" s="36"/>
      <c r="M51" s="11">
        <f t="shared" ref="M51:AA51" si="6">M48/($D$43)^0.5</f>
        <v>1.7983641410868795E-2</v>
      </c>
      <c r="N51" s="11">
        <f t="shared" si="6"/>
        <v>7.6573757594762936E-3</v>
      </c>
      <c r="O51" s="11">
        <f t="shared" si="6"/>
        <v>1.3975268276286435E-2</v>
      </c>
      <c r="P51" s="11">
        <f t="shared" si="6"/>
        <v>2.2306812047314432E-2</v>
      </c>
      <c r="Q51" s="11">
        <f t="shared" si="6"/>
        <v>1.224593213365072E-2</v>
      </c>
      <c r="R51" s="11">
        <f t="shared" si="6"/>
        <v>1.5773714558028909E-2</v>
      </c>
      <c r="S51" s="11">
        <f t="shared" si="6"/>
        <v>1.4351677353347582E-2</v>
      </c>
      <c r="T51" s="11">
        <f t="shared" si="6"/>
        <v>4.054510222592074E-3</v>
      </c>
      <c r="U51" s="11">
        <f t="shared" si="6"/>
        <v>3.1353704761342652E-2</v>
      </c>
      <c r="V51" s="11">
        <f t="shared" si="6"/>
        <v>1.9668533343919867E-2</v>
      </c>
      <c r="W51" s="11">
        <f t="shared" si="6"/>
        <v>1.1384087791390505E-2</v>
      </c>
      <c r="X51" s="11">
        <f t="shared" si="6"/>
        <v>1.9622840558088769E-2</v>
      </c>
      <c r="Y51" s="11">
        <f t="shared" si="6"/>
        <v>1.3566673575360434E-2</v>
      </c>
      <c r="Z51" s="11">
        <f t="shared" si="6"/>
        <v>9.9448828072222686E-3</v>
      </c>
      <c r="AA51" s="11">
        <f t="shared" si="6"/>
        <v>2.7409519998075553E-2</v>
      </c>
      <c r="AH51" s="30"/>
      <c r="AI51" s="10"/>
    </row>
    <row r="52" spans="1:40" ht="15.6" x14ac:dyDescent="0.3">
      <c r="A52" s="30"/>
      <c r="G52" s="36" t="s">
        <v>14</v>
      </c>
      <c r="H52" s="36"/>
      <c r="I52" s="36"/>
      <c r="J52" s="36"/>
      <c r="K52" s="36"/>
      <c r="L52" s="36"/>
      <c r="M52" s="11">
        <f>M51*$L$43</f>
        <v>3.6727495517415672E-2</v>
      </c>
      <c r="N52" s="11">
        <f t="shared" ref="N52:AA52" si="7">N51*$L$43</f>
        <v>1.5638447601127207E-2</v>
      </c>
      <c r="O52" s="11">
        <f t="shared" si="7"/>
        <v>2.8541305470080262E-2</v>
      </c>
      <c r="P52" s="11">
        <f t="shared" si="7"/>
        <v>4.555658783211889E-2</v>
      </c>
      <c r="Q52" s="11">
        <f t="shared" si="7"/>
        <v>2.5009529898289112E-2</v>
      </c>
      <c r="R52" s="11">
        <f t="shared" si="7"/>
        <v>3.2214222775420291E-2</v>
      </c>
      <c r="S52" s="11">
        <f t="shared" si="7"/>
        <v>2.9310035360464014E-2</v>
      </c>
      <c r="T52" s="11">
        <f t="shared" si="7"/>
        <v>8.2804145513915937E-3</v>
      </c>
      <c r="U52" s="11">
        <f t="shared" si="7"/>
        <v>6.4032807637091071E-2</v>
      </c>
      <c r="V52" s="11">
        <f t="shared" si="7"/>
        <v>4.0168503904130022E-2</v>
      </c>
      <c r="W52" s="11">
        <f t="shared" si="7"/>
        <v>2.3249408936472017E-2</v>
      </c>
      <c r="X52" s="11">
        <f t="shared" si="7"/>
        <v>4.0075186786175498E-2</v>
      </c>
      <c r="Y52" s="11">
        <f t="shared" si="7"/>
        <v>2.7706843766588451E-2</v>
      </c>
      <c r="Z52" s="11">
        <f t="shared" si="7"/>
        <v>2.031016023833377E-2</v>
      </c>
      <c r="AA52" s="11">
        <f t="shared" si="7"/>
        <v>5.597770773250766E-2</v>
      </c>
      <c r="AH52" s="30"/>
      <c r="AI52" s="10"/>
    </row>
    <row r="53" spans="1:40" ht="15.6" x14ac:dyDescent="0.3">
      <c r="A53" s="30"/>
      <c r="B53" s="30"/>
      <c r="C53" s="30"/>
      <c r="D53" s="30"/>
      <c r="E53" s="30"/>
      <c r="F53" s="30"/>
      <c r="G53" s="36" t="s">
        <v>15</v>
      </c>
      <c r="H53" s="36"/>
      <c r="I53" s="36"/>
      <c r="J53" s="36"/>
      <c r="K53" s="36"/>
      <c r="L53" s="36"/>
      <c r="M53" s="33">
        <f t="shared" ref="M53:AA53" si="8">(M52/M47)</f>
        <v>3.8471765213312207E-3</v>
      </c>
      <c r="N53" s="33">
        <f t="shared" si="8"/>
        <v>1.5942025860458608E-3</v>
      </c>
      <c r="O53" s="33">
        <f t="shared" si="8"/>
        <v>2.5480550413351471E-3</v>
      </c>
      <c r="P53" s="33">
        <f t="shared" si="8"/>
        <v>4.915276731201049E-3</v>
      </c>
      <c r="Q53" s="33">
        <f t="shared" si="8"/>
        <v>2.2707173988405836E-3</v>
      </c>
      <c r="R53" s="33">
        <f t="shared" si="8"/>
        <v>2.8130733685852827E-3</v>
      </c>
      <c r="S53" s="33">
        <f t="shared" si="8"/>
        <v>2.8641179051716432E-3</v>
      </c>
      <c r="T53" s="33">
        <f t="shared" si="8"/>
        <v>7.5635757749075599E-4</v>
      </c>
      <c r="U53" s="33">
        <f t="shared" si="8"/>
        <v>6.2011111859865253E-3</v>
      </c>
      <c r="V53" s="33">
        <f t="shared" si="8"/>
        <v>4.2859004940439208E-3</v>
      </c>
      <c r="W53" s="33">
        <f t="shared" si="8"/>
        <v>2.6719589735348334E-3</v>
      </c>
      <c r="X53" s="33">
        <f t="shared" si="8"/>
        <v>3.6427798569822209E-3</v>
      </c>
      <c r="Y53" s="33">
        <f t="shared" si="8"/>
        <v>2.5176188135388679E-3</v>
      </c>
      <c r="Z53" s="33">
        <f t="shared" si="8"/>
        <v>2.1789061716621398E-3</v>
      </c>
      <c r="AA53" s="33">
        <f t="shared" si="8"/>
        <v>5.2643044600874205E-3</v>
      </c>
      <c r="AH53" s="30"/>
      <c r="AI53" s="10"/>
    </row>
    <row r="54" spans="1:40" ht="15.6" x14ac:dyDescent="0.3">
      <c r="A54" s="30"/>
      <c r="B54" s="29"/>
      <c r="C54" s="29"/>
      <c r="D54" s="29"/>
      <c r="G54" s="34"/>
      <c r="H54" s="34"/>
      <c r="I54" s="34"/>
      <c r="J54" s="34"/>
      <c r="K54" s="34"/>
      <c r="L54" s="34"/>
      <c r="N54" s="29"/>
      <c r="P54" s="30"/>
      <c r="Q54" s="30"/>
      <c r="R54" s="30"/>
      <c r="AH54" s="30"/>
      <c r="AI54" s="10"/>
    </row>
    <row r="55" spans="1:40" ht="15.6" x14ac:dyDescent="0.3">
      <c r="A55" s="30"/>
      <c r="B55" s="30"/>
      <c r="C55" s="30"/>
      <c r="D55" s="30"/>
      <c r="E55" s="30"/>
      <c r="F55" s="30"/>
      <c r="G55" s="36" t="s">
        <v>16</v>
      </c>
      <c r="H55" s="36"/>
      <c r="I55" s="36"/>
      <c r="J55" s="36"/>
      <c r="K55" s="36"/>
      <c r="L55" s="36"/>
      <c r="M55" s="31">
        <f>ABS($B$5-M47)</f>
        <v>0.45338956666666697</v>
      </c>
      <c r="N55" s="31">
        <f>ABS($C$5-N47)</f>
        <v>0.190426399999998</v>
      </c>
      <c r="O55" s="31">
        <f>ABS($D$5-O47)</f>
        <v>4.2012123000000017</v>
      </c>
      <c r="P55" s="31">
        <f>ABS($B$5-P47)</f>
        <v>0.73163316666666489</v>
      </c>
      <c r="Q55" s="31">
        <f>ABS($C$5-Q47)</f>
        <v>1.0139332666666689</v>
      </c>
      <c r="R55" s="31">
        <f>ABS($D$5-R47)</f>
        <v>4.4516113000000015</v>
      </c>
      <c r="S55" s="31">
        <f>ABS($B$5-S47)</f>
        <v>0.23352960000000422</v>
      </c>
      <c r="T55" s="31">
        <f>ABS($C$5-T47)</f>
        <v>0.94775116666666115</v>
      </c>
      <c r="U55" s="31">
        <f>ABS($D$5-U47)</f>
        <v>3.3260215333333338</v>
      </c>
      <c r="V55" s="31">
        <f>ABS($B$5-V47)</f>
        <v>0.62775629999999971</v>
      </c>
      <c r="W55" s="31">
        <f>ABS($C$5-W47)</f>
        <v>1.2987402999999986</v>
      </c>
      <c r="X55" s="31">
        <f>ABS($D$5-X47)</f>
        <v>4.0012650666666651</v>
      </c>
      <c r="Y55" s="31">
        <f>ABS($B$5-Y47)</f>
        <v>1.0051782333333374</v>
      </c>
      <c r="Z55" s="31">
        <f>ABS($C$5-Z47)</f>
        <v>0.67873573333333326</v>
      </c>
      <c r="AA55" s="31">
        <f>ABS($D$5-AA47)</f>
        <v>3.6334479999999996</v>
      </c>
      <c r="AH55" s="30"/>
      <c r="AI55" s="10"/>
    </row>
    <row r="56" spans="1:40" ht="15.6" x14ac:dyDescent="0.3">
      <c r="A56" s="30"/>
      <c r="B56" s="30"/>
      <c r="C56" s="30"/>
      <c r="D56" s="30"/>
      <c r="E56" s="30"/>
      <c r="F56" s="30"/>
      <c r="G56" s="36" t="s">
        <v>17</v>
      </c>
      <c r="H56" s="36"/>
      <c r="I56" s="36"/>
      <c r="J56" s="36"/>
      <c r="K56" s="36"/>
      <c r="L56" s="36"/>
      <c r="M56" s="35">
        <f>(M47-$B$5)/$B$5</f>
        <v>-4.5338956666666694E-2</v>
      </c>
      <c r="N56" s="35">
        <f>(N47-$C$5)/$C$5</f>
        <v>-1.9042639999999798E-2</v>
      </c>
      <c r="O56" s="35">
        <f>(O47-$D$5)/$D$5</f>
        <v>0.60017318571428591</v>
      </c>
      <c r="P56" s="35">
        <f t="shared" ref="P56" si="9">(P47-$B$5)/$B$5</f>
        <v>-7.3163316666666492E-2</v>
      </c>
      <c r="Q56" s="35">
        <f t="shared" ref="Q56" si="10">(Q47-$C$5)/$C$5</f>
        <v>0.10139332666666689</v>
      </c>
      <c r="R56" s="35">
        <f>(R47-$D$5)/$D$5</f>
        <v>0.63594447142857169</v>
      </c>
      <c r="S56" s="35">
        <f t="shared" ref="S56" si="11">(S47-$B$5)/$B$5</f>
        <v>2.3352960000000422E-2</v>
      </c>
      <c r="T56" s="35">
        <f t="shared" ref="T56" si="12">(T47-$C$5)/$C$5</f>
        <v>9.4775116666666118E-2</v>
      </c>
      <c r="U56" s="35">
        <f t="shared" ref="U56" si="13">(U47-$D$5)/$D$5</f>
        <v>0.47514593333333338</v>
      </c>
      <c r="V56" s="35">
        <f t="shared" ref="V56" si="14">(V47-$B$5)/$B$5</f>
        <v>-6.2775629999999971E-2</v>
      </c>
      <c r="W56" s="35">
        <f t="shared" ref="W56" si="15">(W47-$C$5)/$C$5</f>
        <v>-0.12987402999999986</v>
      </c>
      <c r="X56" s="35">
        <f t="shared" ref="X56" si="16">(X47-$D$5)/$D$5</f>
        <v>0.57160929523809501</v>
      </c>
      <c r="Y56" s="35">
        <f t="shared" ref="Y56" si="17">(Y47-$B$5)/$B$5</f>
        <v>0.10051782333333374</v>
      </c>
      <c r="Z56" s="35">
        <f t="shared" ref="Z56" si="18">(Z47-$C$5)/$C$5</f>
        <v>-6.7873573333333326E-2</v>
      </c>
      <c r="AA56" s="35">
        <f t="shared" ref="AA56" si="19">(AA47-$D$5)/$D$5</f>
        <v>0.51906399999999997</v>
      </c>
      <c r="AH56" s="30"/>
      <c r="AI56" s="10"/>
    </row>
    <row r="57" spans="1:40" x14ac:dyDescent="0.3">
      <c r="A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AH57" s="30"/>
      <c r="AI57" s="10"/>
    </row>
    <row r="58" spans="1:40" x14ac:dyDescent="0.3">
      <c r="A58" s="30"/>
      <c r="AH58" s="30"/>
      <c r="AI58" s="10"/>
    </row>
    <row r="59" spans="1:40" x14ac:dyDescent="0.3">
      <c r="A59" s="30"/>
      <c r="AI59" s="10"/>
    </row>
    <row r="60" spans="1:40" x14ac:dyDescent="0.3">
      <c r="A60" s="30"/>
      <c r="AI60" s="10"/>
    </row>
    <row r="61" spans="1:40" x14ac:dyDescent="0.3">
      <c r="A61" s="30"/>
      <c r="AI61" s="10"/>
    </row>
    <row r="62" spans="1:40" x14ac:dyDescent="0.3">
      <c r="A62" s="30"/>
      <c r="AI62" s="10"/>
    </row>
    <row r="63" spans="1:40" x14ac:dyDescent="0.3">
      <c r="A63" s="30"/>
      <c r="AI63" s="10"/>
      <c r="AJ63" s="10"/>
      <c r="AK63" s="10"/>
      <c r="AL63" s="10"/>
      <c r="AM63" s="10"/>
      <c r="AN63" s="10"/>
    </row>
    <row r="64" spans="1:40" x14ac:dyDescent="0.3">
      <c r="A64" s="30"/>
      <c r="AI64" s="10"/>
      <c r="AJ64" s="10"/>
      <c r="AK64" s="10"/>
      <c r="AL64" s="10"/>
      <c r="AM64" s="10"/>
      <c r="AN64" s="10"/>
    </row>
    <row r="65" spans="1:40" x14ac:dyDescent="0.3">
      <c r="A65" s="30"/>
      <c r="AI65" s="10"/>
      <c r="AJ65" s="10"/>
      <c r="AK65" s="10"/>
      <c r="AL65" s="10"/>
      <c r="AM65" s="10"/>
      <c r="AN65" s="10"/>
    </row>
    <row r="66" spans="1:40" x14ac:dyDescent="0.3">
      <c r="A66" s="30"/>
      <c r="AI66" s="10"/>
      <c r="AJ66" s="10"/>
      <c r="AK66" s="10"/>
      <c r="AL66" s="10"/>
      <c r="AM66" s="10"/>
      <c r="AN66" s="10"/>
    </row>
    <row r="67" spans="1:40" x14ac:dyDescent="0.3">
      <c r="A67" s="30"/>
      <c r="AI67" s="10"/>
      <c r="AJ67" s="10"/>
      <c r="AK67" s="10"/>
      <c r="AL67" s="10"/>
      <c r="AM67" s="10"/>
      <c r="AN67" s="10"/>
    </row>
    <row r="68" spans="1:40" x14ac:dyDescent="0.3">
      <c r="A68" s="30"/>
      <c r="AI68" s="10"/>
      <c r="AJ68" s="10"/>
      <c r="AK68" s="10"/>
      <c r="AL68" s="10"/>
      <c r="AM68" s="10"/>
      <c r="AN68" s="10"/>
    </row>
    <row r="69" spans="1:40" x14ac:dyDescent="0.3">
      <c r="A69" s="30"/>
      <c r="AI69" s="10"/>
      <c r="AJ69" s="10"/>
      <c r="AK69" s="10"/>
      <c r="AL69" s="10"/>
      <c r="AM69" s="10"/>
      <c r="AN69" s="10"/>
    </row>
    <row r="70" spans="1:40" x14ac:dyDescent="0.3">
      <c r="A70" s="30"/>
      <c r="AI70" s="10"/>
      <c r="AJ70" s="10"/>
      <c r="AK70" s="10"/>
      <c r="AL70" s="10"/>
      <c r="AM70" s="10"/>
      <c r="AN70" s="10"/>
    </row>
    <row r="71" spans="1:40" x14ac:dyDescent="0.3">
      <c r="A71" s="30"/>
      <c r="AI71" s="10"/>
      <c r="AJ71" s="10"/>
      <c r="AK71" s="10"/>
      <c r="AL71" s="10"/>
      <c r="AM71" s="10"/>
      <c r="AN71" s="10"/>
    </row>
    <row r="72" spans="1:40" x14ac:dyDescent="0.3">
      <c r="A72" s="30"/>
      <c r="AI72" s="10"/>
      <c r="AJ72" s="10"/>
      <c r="AK72" s="10"/>
      <c r="AL72" s="10"/>
      <c r="AM72" s="10"/>
      <c r="AN72" s="10"/>
    </row>
    <row r="73" spans="1:40" x14ac:dyDescent="0.3">
      <c r="A73" s="30"/>
      <c r="AI73" s="10"/>
      <c r="AJ73" s="10"/>
      <c r="AK73" s="10"/>
      <c r="AL73" s="10"/>
      <c r="AM73" s="10"/>
      <c r="AN73" s="10"/>
    </row>
    <row r="74" spans="1:40" x14ac:dyDescent="0.3">
      <c r="A74" s="30"/>
      <c r="AI74" s="10"/>
      <c r="AJ74" s="10"/>
      <c r="AK74" s="10"/>
      <c r="AL74" s="10"/>
      <c r="AM74" s="10"/>
      <c r="AN74" s="10"/>
    </row>
    <row r="75" spans="1:40" x14ac:dyDescent="0.3">
      <c r="A75" s="30"/>
      <c r="AI75" s="10"/>
      <c r="AJ75" s="10"/>
      <c r="AK75" s="10"/>
      <c r="AL75" s="10"/>
      <c r="AM75" s="10"/>
      <c r="AN75" s="10"/>
    </row>
    <row r="76" spans="1:40" x14ac:dyDescent="0.3">
      <c r="A76" s="30"/>
      <c r="AI76" s="10"/>
      <c r="AJ76" s="10"/>
      <c r="AK76" s="10"/>
      <c r="AL76" s="10"/>
      <c r="AM76" s="10"/>
      <c r="AN76" s="10"/>
    </row>
    <row r="77" spans="1:40" x14ac:dyDescent="0.3">
      <c r="A77" s="30"/>
      <c r="AI77" s="10"/>
      <c r="AJ77" s="10"/>
      <c r="AK77" s="10"/>
      <c r="AL77" s="10"/>
      <c r="AM77" s="10"/>
      <c r="AN77" s="10"/>
    </row>
    <row r="78" spans="1:40" x14ac:dyDescent="0.3">
      <c r="A78" s="30"/>
      <c r="AI78" s="10"/>
      <c r="AJ78" s="10"/>
      <c r="AK78" s="10"/>
      <c r="AL78" s="10"/>
      <c r="AM78" s="10"/>
      <c r="AN78" s="10"/>
    </row>
    <row r="79" spans="1:40" x14ac:dyDescent="0.3">
      <c r="A79" s="30"/>
      <c r="AI79" s="10"/>
      <c r="AJ79" s="10"/>
      <c r="AK79" s="10"/>
      <c r="AL79" s="10"/>
      <c r="AM79" s="10"/>
      <c r="AN79" s="10"/>
    </row>
    <row r="80" spans="1:40" x14ac:dyDescent="0.3">
      <c r="A80" s="30"/>
      <c r="AI80" s="10"/>
      <c r="AJ80" s="10"/>
      <c r="AK80" s="10"/>
      <c r="AL80" s="10"/>
      <c r="AM80" s="10"/>
      <c r="AN80" s="10"/>
    </row>
    <row r="81" spans="1:40" x14ac:dyDescent="0.3">
      <c r="A81" s="30"/>
      <c r="AI81" s="10"/>
      <c r="AJ81" s="10"/>
      <c r="AK81" s="10"/>
      <c r="AL81" s="10"/>
      <c r="AM81" s="10"/>
      <c r="AN81" s="10"/>
    </row>
    <row r="82" spans="1:40" x14ac:dyDescent="0.3">
      <c r="A82" s="30"/>
      <c r="AI82" s="10"/>
      <c r="AJ82" s="10"/>
      <c r="AK82" s="10"/>
      <c r="AL82" s="10"/>
      <c r="AM82" s="10"/>
      <c r="AN82" s="10"/>
    </row>
    <row r="83" spans="1:40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 spans="1:40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</row>
    <row r="85" spans="1:40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</row>
    <row r="86" spans="1:40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</row>
    <row r="87" spans="1:40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</row>
    <row r="88" spans="1:40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</row>
    <row r="89" spans="1:40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</row>
    <row r="90" spans="1:40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</row>
    <row r="91" spans="1:40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</row>
    <row r="92" spans="1:40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</row>
    <row r="93" spans="1:40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</row>
    <row r="94" spans="1:40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</row>
    <row r="95" spans="1:40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</row>
    <row r="96" spans="1:40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</row>
    <row r="97" spans="1:40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</row>
    <row r="98" spans="1:40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</row>
    <row r="99" spans="1:40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</row>
    <row r="100" spans="1:40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</row>
    <row r="101" spans="1:40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 spans="1:40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</row>
    <row r="103" spans="1:40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</row>
    <row r="104" spans="1:40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</row>
    <row r="105" spans="1:40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</row>
    <row r="106" spans="1:40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</row>
    <row r="107" spans="1:40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</row>
    <row r="108" spans="1:40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</row>
    <row r="109" spans="1:40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</row>
    <row r="110" spans="1:40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</row>
    <row r="111" spans="1:40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</row>
    <row r="112" spans="1:40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</row>
    <row r="113" spans="1:40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</row>
    <row r="114" spans="1:40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</row>
    <row r="115" spans="1:40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</row>
    <row r="116" spans="1:40" x14ac:dyDescent="0.3">
      <c r="A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</row>
    <row r="117" spans="1:40" x14ac:dyDescent="0.3">
      <c r="A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</row>
    <row r="118" spans="1:40" x14ac:dyDescent="0.3">
      <c r="A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</row>
    <row r="119" spans="1:40" x14ac:dyDescent="0.3">
      <c r="A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</row>
  </sheetData>
  <mergeCells count="17">
    <mergeCell ref="G52:L52"/>
    <mergeCell ref="G53:L53"/>
    <mergeCell ref="G55:L55"/>
    <mergeCell ref="G56:L56"/>
    <mergeCell ref="B43:C43"/>
    <mergeCell ref="G47:L47"/>
    <mergeCell ref="G48:L48"/>
    <mergeCell ref="G50:L50"/>
    <mergeCell ref="G51:L51"/>
    <mergeCell ref="B2:D2"/>
    <mergeCell ref="B8:P8"/>
    <mergeCell ref="S8:AG8"/>
    <mergeCell ref="S9:U10"/>
    <mergeCell ref="V9:X10"/>
    <mergeCell ref="Y9:AA10"/>
    <mergeCell ref="AB9:AD10"/>
    <mergeCell ref="AE9:A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Calibrazione 3 punti</vt:lpstr>
      <vt:lpstr>Calibrazione 5 punti</vt:lpstr>
      <vt:lpstr>Senza calibrazione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Guarracino</dc:creator>
  <cp:lastModifiedBy>Marco Guarracino</cp:lastModifiedBy>
  <dcterms:created xsi:type="dcterms:W3CDTF">2021-12-06T23:17:51Z</dcterms:created>
  <dcterms:modified xsi:type="dcterms:W3CDTF">2022-02-20T23:45:37Z</dcterms:modified>
</cp:coreProperties>
</file>