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uarracino\Desktop\Generale\Progetto\"/>
    </mc:Choice>
  </mc:AlternateContent>
  <xr:revisionPtr revIDLastSave="0" documentId="13_ncr:1_{BA885828-8608-4C54-B254-30019057316D}" xr6:coauthVersionLast="47" xr6:coauthVersionMax="47" xr10:uidLastSave="{00000000-0000-0000-0000-000000000000}"/>
  <bookViews>
    <workbookView xWindow="-108" yWindow="-108" windowWidth="23256" windowHeight="12456" xr2:uid="{AF10C4A8-D1F4-47B2-A1BA-F1CD27A30458}"/>
  </bookViews>
  <sheets>
    <sheet name="Calibrazione 3 punti" sheetId="2" r:id="rId1"/>
    <sheet name="Calibrazione 5 punti" sheetId="8" r:id="rId2"/>
    <sheet name="Senza calibrazion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8" l="1"/>
  <c r="W55" i="8"/>
  <c r="V55" i="8"/>
  <c r="O55" i="8"/>
  <c r="AA47" i="8"/>
  <c r="AA56" i="8" s="1"/>
  <c r="Z47" i="8"/>
  <c r="Z56" i="8" s="1"/>
  <c r="Y47" i="8"/>
  <c r="AE33" i="8" s="1"/>
  <c r="X47" i="8"/>
  <c r="AD34" i="8" s="1"/>
  <c r="W47" i="8"/>
  <c r="V47" i="8"/>
  <c r="U47" i="8"/>
  <c r="U55" i="8" s="1"/>
  <c r="T47" i="8"/>
  <c r="Z35" i="8" s="1"/>
  <c r="S47" i="8"/>
  <c r="Y40" i="8" s="1"/>
  <c r="R47" i="8"/>
  <c r="R56" i="8" s="1"/>
  <c r="Q47" i="8"/>
  <c r="W16" i="8" s="1"/>
  <c r="P47" i="8"/>
  <c r="V36" i="8" s="1"/>
  <c r="O47" i="8"/>
  <c r="N47" i="8"/>
  <c r="M47" i="8"/>
  <c r="S39" i="8" s="1"/>
  <c r="L43" i="8"/>
  <c r="AG40" i="8"/>
  <c r="AC40" i="8"/>
  <c r="AB40" i="8"/>
  <c r="U40" i="8"/>
  <c r="T40" i="8"/>
  <c r="S40" i="8"/>
  <c r="AG39" i="8"/>
  <c r="AF39" i="8"/>
  <c r="Y39" i="8"/>
  <c r="X39" i="8"/>
  <c r="U39" i="8"/>
  <c r="T39" i="8"/>
  <c r="AC38" i="8"/>
  <c r="AB38" i="8"/>
  <c r="U38" i="8"/>
  <c r="T38" i="8"/>
  <c r="S38" i="8"/>
  <c r="AA37" i="8"/>
  <c r="Y37" i="8"/>
  <c r="X37" i="8"/>
  <c r="W37" i="8"/>
  <c r="V37" i="8"/>
  <c r="AC36" i="8"/>
  <c r="Y36" i="8"/>
  <c r="X36" i="8"/>
  <c r="W36" i="8"/>
  <c r="U36" i="8"/>
  <c r="AC35" i="8"/>
  <c r="AB35" i="8"/>
  <c r="U35" i="8"/>
  <c r="T35" i="8"/>
  <c r="AG34" i="8"/>
  <c r="AF34" i="8"/>
  <c r="AE34" i="8"/>
  <c r="U34" i="8"/>
  <c r="AG33" i="8"/>
  <c r="AF33" i="8"/>
  <c r="AC33" i="8"/>
  <c r="AB33" i="8"/>
  <c r="Y33" i="8"/>
  <c r="X33" i="8"/>
  <c r="W33" i="8"/>
  <c r="V33" i="8"/>
  <c r="AC32" i="8"/>
  <c r="AB32" i="8"/>
  <c r="AA32" i="8"/>
  <c r="Y32" i="8"/>
  <c r="W32" i="8"/>
  <c r="U32" i="8"/>
  <c r="T32" i="8"/>
  <c r="S32" i="8"/>
  <c r="AG31" i="8"/>
  <c r="AF31" i="8"/>
  <c r="Y31" i="8"/>
  <c r="X31" i="8"/>
  <c r="AC30" i="8"/>
  <c r="AB30" i="8"/>
  <c r="Y30" i="8"/>
  <c r="AB29" i="8"/>
  <c r="Y29" i="8"/>
  <c r="T29" i="8"/>
  <c r="S29" i="8"/>
  <c r="AG28" i="8"/>
  <c r="AF28" i="8"/>
  <c r="AE28" i="8"/>
  <c r="AG27" i="8"/>
  <c r="AF27" i="8"/>
  <c r="AC27" i="8"/>
  <c r="AB27" i="8"/>
  <c r="Y27" i="8"/>
  <c r="X27" i="8"/>
  <c r="W27" i="8"/>
  <c r="V27" i="8"/>
  <c r="U27" i="8"/>
  <c r="T27" i="8"/>
  <c r="AC26" i="8"/>
  <c r="AB26" i="8"/>
  <c r="U26" i="8"/>
  <c r="T26" i="8"/>
  <c r="AG25" i="8"/>
  <c r="AF25" i="8"/>
  <c r="AE25" i="8"/>
  <c r="AB25" i="8"/>
  <c r="T25" i="8"/>
  <c r="S25" i="8"/>
  <c r="AC24" i="8"/>
  <c r="Y24" i="8"/>
  <c r="U24" i="8"/>
  <c r="T24" i="8"/>
  <c r="AC23" i="8"/>
  <c r="AB23" i="8"/>
  <c r="AA23" i="8"/>
  <c r="Z23" i="8"/>
  <c r="AB22" i="8"/>
  <c r="AA22" i="8"/>
  <c r="Z22" i="8"/>
  <c r="S22" i="8"/>
  <c r="AG21" i="8"/>
  <c r="AF21" i="8"/>
  <c r="AE21" i="8"/>
  <c r="AD21" i="8"/>
  <c r="T21" i="8"/>
  <c r="S21" i="8"/>
  <c r="AG20" i="8"/>
  <c r="AF20" i="8"/>
  <c r="AC20" i="8"/>
  <c r="AA20" i="8"/>
  <c r="Z20" i="8"/>
  <c r="Y20" i="8"/>
  <c r="X20" i="8"/>
  <c r="W20" i="8"/>
  <c r="U20" i="8"/>
  <c r="S20" i="8"/>
  <c r="AB19" i="8"/>
  <c r="Y19" i="8"/>
  <c r="AC18" i="8"/>
  <c r="AB18" i="8"/>
  <c r="U18" i="8"/>
  <c r="AG17" i="8"/>
  <c r="AF17" i="8"/>
  <c r="AC17" i="8"/>
  <c r="AB17" i="8"/>
  <c r="Y17" i="8"/>
  <c r="X17" i="8"/>
  <c r="W17" i="8"/>
  <c r="V17" i="8"/>
  <c r="U17" i="8"/>
  <c r="T17" i="8"/>
  <c r="AC16" i="8"/>
  <c r="AB16" i="8"/>
  <c r="AA16" i="8"/>
  <c r="Z16" i="8"/>
  <c r="Y16" i="8"/>
  <c r="AC15" i="8"/>
  <c r="Z15" i="8"/>
  <c r="Y15" i="8"/>
  <c r="X15" i="8"/>
  <c r="U15" i="8"/>
  <c r="T15" i="8"/>
  <c r="AC14" i="8"/>
  <c r="Y14" i="8"/>
  <c r="U14" i="8"/>
  <c r="T14" i="8"/>
  <c r="AG13" i="8"/>
  <c r="AF13" i="8"/>
  <c r="AB13" i="8"/>
  <c r="AA13" i="8"/>
  <c r="AG12" i="8"/>
  <c r="AF12" i="8"/>
  <c r="AE12" i="8"/>
  <c r="AD12" i="8"/>
  <c r="AC12" i="8"/>
  <c r="U12" i="8"/>
  <c r="S12" i="8"/>
  <c r="AG11" i="8"/>
  <c r="AC11" i="8"/>
  <c r="AB11" i="8"/>
  <c r="Y11" i="8"/>
  <c r="X11" i="8"/>
  <c r="W11" i="8"/>
  <c r="T56" i="2"/>
  <c r="AA55" i="2"/>
  <c r="T55" i="2"/>
  <c r="S55" i="2"/>
  <c r="AA47" i="2"/>
  <c r="AA56" i="2" s="1"/>
  <c r="Z47" i="2"/>
  <c r="Z55" i="2" s="1"/>
  <c r="Y47" i="2"/>
  <c r="AE29" i="2" s="1"/>
  <c r="X47" i="2"/>
  <c r="AD32" i="2" s="1"/>
  <c r="W47" i="2"/>
  <c r="AC39" i="2" s="1"/>
  <c r="V47" i="2"/>
  <c r="AB40" i="2" s="1"/>
  <c r="U47" i="2"/>
  <c r="AA40" i="2" s="1"/>
  <c r="T47" i="2"/>
  <c r="S47" i="2"/>
  <c r="S56" i="2" s="1"/>
  <c r="R47" i="2"/>
  <c r="R55" i="2" s="1"/>
  <c r="Q47" i="2"/>
  <c r="W37" i="2" s="1"/>
  <c r="P47" i="2"/>
  <c r="V12" i="2" s="1"/>
  <c r="O47" i="2"/>
  <c r="O55" i="2" s="1"/>
  <c r="N47" i="2"/>
  <c r="T38" i="2" s="1"/>
  <c r="M47" i="2"/>
  <c r="S38" i="2" s="1"/>
  <c r="L43" i="2"/>
  <c r="AG40" i="2"/>
  <c r="Z40" i="2"/>
  <c r="Y40" i="2"/>
  <c r="Z39" i="2"/>
  <c r="Y39" i="2"/>
  <c r="AG38" i="2"/>
  <c r="AF38" i="2"/>
  <c r="Z38" i="2"/>
  <c r="Y38" i="2"/>
  <c r="AG37" i="2"/>
  <c r="AF37" i="2"/>
  <c r="Z37" i="2"/>
  <c r="Y37" i="2"/>
  <c r="X37" i="2"/>
  <c r="AG36" i="2"/>
  <c r="AF36" i="2"/>
  <c r="AE36" i="2"/>
  <c r="AD36" i="2"/>
  <c r="Z36" i="2"/>
  <c r="Y36" i="2"/>
  <c r="X36" i="2"/>
  <c r="AF35" i="2"/>
  <c r="Z35" i="2"/>
  <c r="Y35" i="2"/>
  <c r="X35" i="2"/>
  <c r="W35" i="2"/>
  <c r="V35" i="2"/>
  <c r="AG34" i="2"/>
  <c r="AF34" i="2"/>
  <c r="Z34" i="2"/>
  <c r="Y34" i="2"/>
  <c r="X34" i="2"/>
  <c r="AG33" i="2"/>
  <c r="AF33" i="2"/>
  <c r="Z33" i="2"/>
  <c r="Y33" i="2"/>
  <c r="X33" i="2"/>
  <c r="W33" i="2"/>
  <c r="AG32" i="2"/>
  <c r="AE32" i="2"/>
  <c r="Z32" i="2"/>
  <c r="Y32" i="2"/>
  <c r="W32" i="2"/>
  <c r="V32" i="2"/>
  <c r="U32" i="2"/>
  <c r="T32" i="2"/>
  <c r="Z31" i="2"/>
  <c r="AG30" i="2"/>
  <c r="AF30" i="2"/>
  <c r="AC30" i="2"/>
  <c r="AB30" i="2"/>
  <c r="Z30" i="2"/>
  <c r="X30" i="2"/>
  <c r="AF29" i="2"/>
  <c r="Z29" i="2"/>
  <c r="Y29" i="2"/>
  <c r="X29" i="2"/>
  <c r="W29" i="2"/>
  <c r="AF28" i="2"/>
  <c r="Z28" i="2"/>
  <c r="Y28" i="2"/>
  <c r="X28" i="2"/>
  <c r="AG27" i="2"/>
  <c r="AF27" i="2"/>
  <c r="AE27" i="2"/>
  <c r="Z27" i="2"/>
  <c r="Y27" i="2"/>
  <c r="X27" i="2"/>
  <c r="W27" i="2"/>
  <c r="V27" i="2"/>
  <c r="U27" i="2"/>
  <c r="AF26" i="2"/>
  <c r="Z26" i="2"/>
  <c r="Y26" i="2"/>
  <c r="X26" i="2"/>
  <c r="AG25" i="2"/>
  <c r="AF25" i="2"/>
  <c r="AE25" i="2"/>
  <c r="Z25" i="2"/>
  <c r="Y25" i="2"/>
  <c r="X25" i="2"/>
  <c r="W25" i="2"/>
  <c r="AG24" i="2"/>
  <c r="AE24" i="2"/>
  <c r="AD24" i="2"/>
  <c r="AC24" i="2"/>
  <c r="Z24" i="2"/>
  <c r="Y24" i="2"/>
  <c r="AG23" i="2"/>
  <c r="Z23" i="2"/>
  <c r="AG22" i="2"/>
  <c r="AF22" i="2"/>
  <c r="Z22" i="2"/>
  <c r="Y22" i="2"/>
  <c r="X22" i="2"/>
  <c r="AF21" i="2"/>
  <c r="Z21" i="2"/>
  <c r="Y21" i="2"/>
  <c r="X21" i="2"/>
  <c r="W21" i="2"/>
  <c r="AG20" i="2"/>
  <c r="AF20" i="2"/>
  <c r="Z20" i="2"/>
  <c r="Y20" i="2"/>
  <c r="X20" i="2"/>
  <c r="AG19" i="2"/>
  <c r="AF19" i="2"/>
  <c r="AE19" i="2"/>
  <c r="Z19" i="2"/>
  <c r="Y19" i="2"/>
  <c r="X19" i="2"/>
  <c r="W19" i="2"/>
  <c r="V19" i="2"/>
  <c r="U19" i="2"/>
  <c r="AG18" i="2"/>
  <c r="AF18" i="2"/>
  <c r="Z18" i="2"/>
  <c r="Y18" i="2"/>
  <c r="X18" i="2"/>
  <c r="AG17" i="2"/>
  <c r="AF17" i="2"/>
  <c r="AE17" i="2"/>
  <c r="Z17" i="2"/>
  <c r="Y17" i="2"/>
  <c r="X17" i="2"/>
  <c r="W17" i="2"/>
  <c r="AE16" i="2"/>
  <c r="AD16" i="2"/>
  <c r="AC16" i="2"/>
  <c r="Z16" i="2"/>
  <c r="Y16" i="2"/>
  <c r="AG15" i="2"/>
  <c r="AF15" i="2"/>
  <c r="Z15" i="2"/>
  <c r="Y15" i="2"/>
  <c r="X15" i="2"/>
  <c r="AG14" i="2"/>
  <c r="AF14" i="2"/>
  <c r="Z14" i="2"/>
  <c r="Y14" i="2"/>
  <c r="X14" i="2"/>
  <c r="W14" i="2"/>
  <c r="U14" i="2"/>
  <c r="AF13" i="2"/>
  <c r="Z13" i="2"/>
  <c r="Y13" i="2"/>
  <c r="X13" i="2"/>
  <c r="W13" i="2"/>
  <c r="AG12" i="2"/>
  <c r="AF12" i="2"/>
  <c r="Z12" i="2"/>
  <c r="Y12" i="2"/>
  <c r="X12" i="2"/>
  <c r="AF11" i="2"/>
  <c r="Z11" i="2"/>
  <c r="Y11" i="2"/>
  <c r="X11" i="2"/>
  <c r="W11" i="2"/>
  <c r="Z56" i="7"/>
  <c r="W56" i="7"/>
  <c r="Q55" i="7"/>
  <c r="O55" i="7"/>
  <c r="N55" i="7"/>
  <c r="AA47" i="7"/>
  <c r="AG35" i="7" s="1"/>
  <c r="Z47" i="7"/>
  <c r="AF40" i="7" s="1"/>
  <c r="Y47" i="7"/>
  <c r="AE23" i="7" s="1"/>
  <c r="X47" i="7"/>
  <c r="AD22" i="7" s="1"/>
  <c r="W47" i="7"/>
  <c r="V47" i="7"/>
  <c r="U47" i="7"/>
  <c r="T47" i="7"/>
  <c r="S47" i="7"/>
  <c r="Y34" i="7" s="1"/>
  <c r="R47" i="7"/>
  <c r="X39" i="7" s="1"/>
  <c r="Q47" i="7"/>
  <c r="W26" i="7" s="1"/>
  <c r="P47" i="7"/>
  <c r="O47" i="7"/>
  <c r="N47" i="7"/>
  <c r="M47" i="7"/>
  <c r="L43" i="7"/>
  <c r="X40" i="7"/>
  <c r="U40" i="7"/>
  <c r="AC39" i="7"/>
  <c r="T39" i="7"/>
  <c r="AD38" i="7"/>
  <c r="AC38" i="7"/>
  <c r="AB38" i="7"/>
  <c r="AA38" i="7"/>
  <c r="T38" i="7"/>
  <c r="AC37" i="7"/>
  <c r="AB37" i="7"/>
  <c r="AA37" i="7"/>
  <c r="S37" i="7"/>
  <c r="AC36" i="7"/>
  <c r="AB36" i="7"/>
  <c r="AA36" i="7"/>
  <c r="Y36" i="7"/>
  <c r="AF35" i="7"/>
  <c r="AC35" i="7"/>
  <c r="AB35" i="7"/>
  <c r="AA35" i="7"/>
  <c r="X35" i="7"/>
  <c r="AF34" i="7"/>
  <c r="AC34" i="7"/>
  <c r="AB34" i="7"/>
  <c r="X34" i="7"/>
  <c r="W34" i="7"/>
  <c r="U34" i="7"/>
  <c r="AF33" i="7"/>
  <c r="X33" i="7"/>
  <c r="U33" i="7"/>
  <c r="T33" i="7"/>
  <c r="S33" i="7"/>
  <c r="X32" i="7"/>
  <c r="W32" i="7"/>
  <c r="U32" i="7"/>
  <c r="AF31" i="7"/>
  <c r="AB31" i="7"/>
  <c r="Z31" i="7"/>
  <c r="X31" i="7"/>
  <c r="W31" i="7"/>
  <c r="V31" i="7"/>
  <c r="AB30" i="7"/>
  <c r="AA30" i="7"/>
  <c r="Z30" i="7"/>
  <c r="U30" i="7"/>
  <c r="T30" i="7"/>
  <c r="U29" i="7"/>
  <c r="T29" i="7"/>
  <c r="S29" i="7"/>
  <c r="Z28" i="7"/>
  <c r="U28" i="7"/>
  <c r="T28" i="7"/>
  <c r="AG27" i="7"/>
  <c r="X27" i="7"/>
  <c r="U27" i="7"/>
  <c r="T27" i="7"/>
  <c r="AF26" i="7"/>
  <c r="AE26" i="7"/>
  <c r="AC26" i="7"/>
  <c r="AB26" i="7"/>
  <c r="AA26" i="7"/>
  <c r="Z26" i="7"/>
  <c r="X26" i="7"/>
  <c r="S26" i="7"/>
  <c r="AG25" i="7"/>
  <c r="AF25" i="7"/>
  <c r="AC25" i="7"/>
  <c r="AB25" i="7"/>
  <c r="Y25" i="7"/>
  <c r="X25" i="7"/>
  <c r="U25" i="7"/>
  <c r="T25" i="7"/>
  <c r="S25" i="7"/>
  <c r="AF24" i="7"/>
  <c r="X24" i="7"/>
  <c r="W24" i="7"/>
  <c r="U24" i="7"/>
  <c r="T24" i="7"/>
  <c r="AF23" i="7"/>
  <c r="Z23" i="7"/>
  <c r="X23" i="7"/>
  <c r="AE22" i="7"/>
  <c r="AA22" i="7"/>
  <c r="Z22" i="7"/>
  <c r="W22" i="7"/>
  <c r="U22" i="7"/>
  <c r="T22" i="7"/>
  <c r="U21" i="7"/>
  <c r="T21" i="7"/>
  <c r="S21" i="7"/>
  <c r="Z20" i="7"/>
  <c r="Y20" i="7"/>
  <c r="U20" i="7"/>
  <c r="X19" i="7"/>
  <c r="U19" i="7"/>
  <c r="T19" i="7"/>
  <c r="AF18" i="7"/>
  <c r="X18" i="7"/>
  <c r="W18" i="7"/>
  <c r="AF17" i="7"/>
  <c r="AC17" i="7"/>
  <c r="AB17" i="7"/>
  <c r="AF16" i="7"/>
  <c r="AE16" i="7"/>
  <c r="AC16" i="7"/>
  <c r="AB16" i="7"/>
  <c r="X16" i="7"/>
  <c r="W16" i="7"/>
  <c r="V16" i="7"/>
  <c r="U16" i="7"/>
  <c r="T16" i="7"/>
  <c r="AF15" i="7"/>
  <c r="AC15" i="7"/>
  <c r="X15" i="7"/>
  <c r="W15" i="7"/>
  <c r="V15" i="7"/>
  <c r="U15" i="7"/>
  <c r="T15" i="7"/>
  <c r="AE14" i="7"/>
  <c r="Z14" i="7"/>
  <c r="U14" i="7"/>
  <c r="T14" i="7"/>
  <c r="S14" i="7"/>
  <c r="U13" i="7"/>
  <c r="T13" i="7"/>
  <c r="S13" i="7"/>
  <c r="AC12" i="7"/>
  <c r="AB12" i="7"/>
  <c r="U12" i="7"/>
  <c r="AG11" i="7"/>
  <c r="AF11" i="7"/>
  <c r="AC11" i="7"/>
  <c r="Z11" i="7"/>
  <c r="X11" i="7"/>
  <c r="U11" i="7"/>
  <c r="T55" i="7" l="1"/>
  <c r="T56" i="7"/>
  <c r="Z38" i="7"/>
  <c r="Z37" i="7"/>
  <c r="Z35" i="7"/>
  <c r="Z16" i="7"/>
  <c r="Z34" i="7"/>
  <c r="Z25" i="7"/>
  <c r="Z15" i="7"/>
  <c r="Z12" i="7"/>
  <c r="T48" i="7" s="1"/>
  <c r="T51" i="7" s="1"/>
  <c r="T52" i="7" s="1"/>
  <c r="T53" i="7" s="1"/>
  <c r="Z40" i="7"/>
  <c r="Z24" i="7"/>
  <c r="Z19" i="7"/>
  <c r="Z27" i="7"/>
  <c r="Z33" i="7"/>
  <c r="M55" i="7"/>
  <c r="S30" i="7"/>
  <c r="S27" i="7"/>
  <c r="S22" i="7"/>
  <c r="S19" i="7"/>
  <c r="S18" i="7"/>
  <c r="U55" i="7"/>
  <c r="AA34" i="7"/>
  <c r="AA25" i="7"/>
  <c r="AA12" i="7"/>
  <c r="AA13" i="7"/>
  <c r="AA11" i="7"/>
  <c r="AA33" i="7"/>
  <c r="AA28" i="7"/>
  <c r="AA20" i="7"/>
  <c r="AA14" i="7"/>
  <c r="S17" i="7"/>
  <c r="Z18" i="7"/>
  <c r="AA19" i="7"/>
  <c r="AA27" i="7"/>
  <c r="S36" i="7"/>
  <c r="N56" i="7"/>
  <c r="T32" i="7"/>
  <c r="T31" i="7"/>
  <c r="T18" i="7"/>
  <c r="T37" i="7"/>
  <c r="T36" i="7"/>
  <c r="T26" i="7"/>
  <c r="T17" i="7"/>
  <c r="V56" i="7"/>
  <c r="AB15" i="7"/>
  <c r="AB13" i="7"/>
  <c r="AB11" i="7"/>
  <c r="V48" i="7" s="1"/>
  <c r="V51" i="7" s="1"/>
  <c r="V52" i="7" s="1"/>
  <c r="V53" i="7" s="1"/>
  <c r="AB33" i="7"/>
  <c r="AB28" i="7"/>
  <c r="AB24" i="7"/>
  <c r="AB20" i="7"/>
  <c r="AB14" i="7"/>
  <c r="AB42" i="7" s="1"/>
  <c r="V50" i="7" s="1"/>
  <c r="AB29" i="7"/>
  <c r="AB27" i="7"/>
  <c r="AB23" i="7"/>
  <c r="AB22" i="7"/>
  <c r="AB21" i="7"/>
  <c r="AB19" i="7"/>
  <c r="S11" i="7"/>
  <c r="S12" i="7"/>
  <c r="Z13" i="7"/>
  <c r="Z17" i="7"/>
  <c r="AA18" i="7"/>
  <c r="S20" i="7"/>
  <c r="Z21" i="7"/>
  <c r="T23" i="7"/>
  <c r="Z29" i="7"/>
  <c r="Z32" i="7"/>
  <c r="S34" i="7"/>
  <c r="S35" i="7"/>
  <c r="Z39" i="7"/>
  <c r="U31" i="7"/>
  <c r="U18" i="7"/>
  <c r="U42" i="7" s="1"/>
  <c r="U37" i="7"/>
  <c r="U36" i="7"/>
  <c r="U26" i="7"/>
  <c r="U17" i="7"/>
  <c r="O56" i="7"/>
  <c r="U39" i="7"/>
  <c r="U38" i="7"/>
  <c r="U35" i="7"/>
  <c r="AC33" i="7"/>
  <c r="AC28" i="7"/>
  <c r="AC24" i="7"/>
  <c r="AC20" i="7"/>
  <c r="AC14" i="7"/>
  <c r="AC40" i="7"/>
  <c r="AC29" i="7"/>
  <c r="AC27" i="7"/>
  <c r="AC23" i="7"/>
  <c r="AC22" i="7"/>
  <c r="AC21" i="7"/>
  <c r="AC42" i="7" s="1"/>
  <c r="AC19" i="7"/>
  <c r="AC32" i="7"/>
  <c r="AC31" i="7"/>
  <c r="AC30" i="7"/>
  <c r="AC18" i="7"/>
  <c r="V55" i="7"/>
  <c r="T11" i="7"/>
  <c r="N48" i="7" s="1"/>
  <c r="N51" i="7" s="1"/>
  <c r="N52" i="7" s="1"/>
  <c r="N53" i="7" s="1"/>
  <c r="T12" i="7"/>
  <c r="AC13" i="7"/>
  <c r="AA17" i="7"/>
  <c r="AB18" i="7"/>
  <c r="T20" i="7"/>
  <c r="AA21" i="7"/>
  <c r="U23" i="7"/>
  <c r="O48" i="7" s="1"/>
  <c r="O51" i="7" s="1"/>
  <c r="O52" i="7" s="1"/>
  <c r="O53" i="7" s="1"/>
  <c r="S28" i="7"/>
  <c r="AA29" i="7"/>
  <c r="AB32" i="7"/>
  <c r="T34" i="7"/>
  <c r="T35" i="7"/>
  <c r="Z36" i="7"/>
  <c r="S38" i="7"/>
  <c r="AB39" i="7"/>
  <c r="W55" i="7"/>
  <c r="AE32" i="7"/>
  <c r="W38" i="7"/>
  <c r="W39" i="7"/>
  <c r="R56" i="7"/>
  <c r="X17" i="7"/>
  <c r="AF19" i="7"/>
  <c r="AF27" i="7"/>
  <c r="AF32" i="7"/>
  <c r="AD18" i="8"/>
  <c r="AE18" i="8"/>
  <c r="W25" i="8"/>
  <c r="AD35" i="8"/>
  <c r="AE38" i="8"/>
  <c r="Z55" i="8"/>
  <c r="V12" i="8"/>
  <c r="AF18" i="8"/>
  <c r="AF19" i="8"/>
  <c r="AF22" i="8"/>
  <c r="X25" i="8"/>
  <c r="AE26" i="8"/>
  <c r="W28" i="8"/>
  <c r="AE29" i="8"/>
  <c r="AE30" i="8"/>
  <c r="W38" i="8"/>
  <c r="AF38" i="8"/>
  <c r="AA55" i="8"/>
  <c r="W12" i="8"/>
  <c r="W13" i="8"/>
  <c r="AG14" i="8"/>
  <c r="W18" i="8"/>
  <c r="AG19" i="8"/>
  <c r="AF26" i="8"/>
  <c r="X28" i="8"/>
  <c r="AF29" i="8"/>
  <c r="AF30" i="8"/>
  <c r="W34" i="8"/>
  <c r="AF35" i="8"/>
  <c r="AD36" i="8"/>
  <c r="X38" i="8"/>
  <c r="X12" i="8"/>
  <c r="AF15" i="8"/>
  <c r="V19" i="8"/>
  <c r="W22" i="8"/>
  <c r="AF23" i="8"/>
  <c r="Z25" i="8"/>
  <c r="AG26" i="8"/>
  <c r="Y28" i="8"/>
  <c r="AG29" i="8"/>
  <c r="X35" i="8"/>
  <c r="AE36" i="8"/>
  <c r="Y38" i="8"/>
  <c r="P56" i="8"/>
  <c r="AE11" i="8"/>
  <c r="Y12" i="8"/>
  <c r="Y42" i="8" s="1"/>
  <c r="Y13" i="8"/>
  <c r="W14" i="8"/>
  <c r="AG15" i="8"/>
  <c r="AD17" i="8"/>
  <c r="Y18" i="8"/>
  <c r="W19" i="8"/>
  <c r="AD20" i="8"/>
  <c r="X21" i="8"/>
  <c r="X22" i="8"/>
  <c r="X23" i="8"/>
  <c r="AG23" i="8"/>
  <c r="AE24" i="8"/>
  <c r="AA25" i="8"/>
  <c r="Y26" i="8"/>
  <c r="AD27" i="8"/>
  <c r="Z28" i="8"/>
  <c r="W29" i="8"/>
  <c r="W30" i="8"/>
  <c r="S31" i="8"/>
  <c r="AE32" i="8"/>
  <c r="AD33" i="8"/>
  <c r="Y34" i="8"/>
  <c r="Y35" i="8"/>
  <c r="AF36" i="8"/>
  <c r="AF37" i="8"/>
  <c r="Z38" i="8"/>
  <c r="S55" i="8"/>
  <c r="S56" i="8"/>
  <c r="V24" i="8"/>
  <c r="AE14" i="8"/>
  <c r="AE19" i="8"/>
  <c r="W24" i="8"/>
  <c r="AD26" i="8"/>
  <c r="V28" i="8"/>
  <c r="AD29" i="8"/>
  <c r="AD40" i="8"/>
  <c r="AF14" i="8"/>
  <c r="V18" i="8"/>
  <c r="V34" i="8"/>
  <c r="AE35" i="8"/>
  <c r="AD15" i="8"/>
  <c r="AG18" i="8"/>
  <c r="V21" i="8"/>
  <c r="AG22" i="8"/>
  <c r="AD23" i="8"/>
  <c r="Y25" i="8"/>
  <c r="AG38" i="8"/>
  <c r="AD11" i="8"/>
  <c r="X13" i="8"/>
  <c r="AG16" i="8"/>
  <c r="AG42" i="8" s="1"/>
  <c r="X18" i="8"/>
  <c r="W21" i="8"/>
  <c r="V23" i="8"/>
  <c r="AD24" i="8"/>
  <c r="X26" i="8"/>
  <c r="V29" i="8"/>
  <c r="AG30" i="8"/>
  <c r="AD32" i="8"/>
  <c r="X34" i="8"/>
  <c r="AG35" i="8"/>
  <c r="AE37" i="8"/>
  <c r="R55" i="8"/>
  <c r="V11" i="8"/>
  <c r="AF11" i="8"/>
  <c r="Z13" i="8"/>
  <c r="X14" i="8"/>
  <c r="V15" i="8"/>
  <c r="AE17" i="8"/>
  <c r="X19" i="8"/>
  <c r="V20" i="8"/>
  <c r="AE20" i="8"/>
  <c r="Y21" i="8"/>
  <c r="Y22" i="8"/>
  <c r="Y23" i="8"/>
  <c r="AG24" i="8"/>
  <c r="AA26" i="8"/>
  <c r="AE27" i="8"/>
  <c r="AA28" i="8"/>
  <c r="X29" i="8"/>
  <c r="X30" i="8"/>
  <c r="V31" i="8"/>
  <c r="V32" i="8"/>
  <c r="AG32" i="8"/>
  <c r="AG36" i="8"/>
  <c r="AG37" i="8"/>
  <c r="AA38" i="8"/>
  <c r="AA13" i="2"/>
  <c r="AB13" i="2"/>
  <c r="AB22" i="2"/>
  <c r="AD13" i="2"/>
  <c r="T16" i="2"/>
  <c r="AC22" i="2"/>
  <c r="V24" i="2"/>
  <c r="AD28" i="2"/>
  <c r="AC34" i="2"/>
  <c r="AC40" i="2"/>
  <c r="O56" i="2"/>
  <c r="AE11" i="2"/>
  <c r="V13" i="2"/>
  <c r="AE13" i="2"/>
  <c r="U16" i="2"/>
  <c r="AG16" i="2"/>
  <c r="AA48" i="2" s="1"/>
  <c r="AA51" i="2" s="1"/>
  <c r="AA52" i="2" s="1"/>
  <c r="AA53" i="2" s="1"/>
  <c r="W24" i="2"/>
  <c r="AE28" i="2"/>
  <c r="AG29" i="2"/>
  <c r="Y31" i="2"/>
  <c r="AE35" i="2"/>
  <c r="AD40" i="2"/>
  <c r="P56" i="2"/>
  <c r="T24" i="2"/>
  <c r="U24" i="2"/>
  <c r="N56" i="2"/>
  <c r="AD11" i="2"/>
  <c r="U11" i="2"/>
  <c r="V16" i="2"/>
  <c r="AD20" i="2"/>
  <c r="AC32" i="2"/>
  <c r="AE33" i="2"/>
  <c r="V11" i="2"/>
  <c r="AG11" i="2"/>
  <c r="AG13" i="2"/>
  <c r="AG42" i="2" s="1"/>
  <c r="W16" i="2"/>
  <c r="AE20" i="2"/>
  <c r="AG21" i="2"/>
  <c r="Y23" i="2"/>
  <c r="Y42" i="2" s="1"/>
  <c r="AG26" i="2"/>
  <c r="AG28" i="2"/>
  <c r="Y30" i="2"/>
  <c r="AG31" i="2"/>
  <c r="U35" i="2"/>
  <c r="AG35" i="2"/>
  <c r="X38" i="2"/>
  <c r="AG39" i="2"/>
  <c r="Z34" i="8"/>
  <c r="Z26" i="8"/>
  <c r="Z18" i="8"/>
  <c r="T55" i="8"/>
  <c r="Z36" i="8"/>
  <c r="Z27" i="8"/>
  <c r="Z33" i="8"/>
  <c r="Z30" i="8"/>
  <c r="Z21" i="8"/>
  <c r="Z12" i="8"/>
  <c r="T56" i="8"/>
  <c r="Z11" i="8"/>
  <c r="Z31" i="8"/>
  <c r="S35" i="8"/>
  <c r="S27" i="8"/>
  <c r="S19" i="8"/>
  <c r="S11" i="8"/>
  <c r="S33" i="8"/>
  <c r="S24" i="8"/>
  <c r="S15" i="8"/>
  <c r="S37" i="8"/>
  <c r="S34" i="8"/>
  <c r="S28" i="8"/>
  <c r="AA35" i="8"/>
  <c r="AA27" i="8"/>
  <c r="AA19" i="8"/>
  <c r="AA11" i="8"/>
  <c r="AA33" i="8"/>
  <c r="AA30" i="8"/>
  <c r="AA21" i="8"/>
  <c r="AA18" i="8"/>
  <c r="AA12" i="8"/>
  <c r="AA39" i="8"/>
  <c r="AA24" i="8"/>
  <c r="AA15" i="8"/>
  <c r="U56" i="8"/>
  <c r="Z14" i="8"/>
  <c r="S23" i="8"/>
  <c r="S30" i="8"/>
  <c r="AA31" i="8"/>
  <c r="AA36" i="8"/>
  <c r="T36" i="8"/>
  <c r="T28" i="8"/>
  <c r="T20" i="8"/>
  <c r="T12" i="8"/>
  <c r="T37" i="8"/>
  <c r="T34" i="8"/>
  <c r="N56" i="8"/>
  <c r="T31" i="8"/>
  <c r="T22" i="8"/>
  <c r="T19" i="8"/>
  <c r="T13" i="8"/>
  <c r="AB36" i="8"/>
  <c r="AB28" i="8"/>
  <c r="AB20" i="8"/>
  <c r="AB12" i="8"/>
  <c r="AB39" i="8"/>
  <c r="AB24" i="8"/>
  <c r="AB15" i="8"/>
  <c r="AB37" i="8"/>
  <c r="AB34" i="8"/>
  <c r="V56" i="8"/>
  <c r="T11" i="8"/>
  <c r="S13" i="8"/>
  <c r="AA14" i="8"/>
  <c r="S16" i="8"/>
  <c r="Z17" i="8"/>
  <c r="S18" i="8"/>
  <c r="T23" i="8"/>
  <c r="Z29" i="8"/>
  <c r="T30" i="8"/>
  <c r="AB31" i="8"/>
  <c r="T33" i="8"/>
  <c r="Z39" i="8"/>
  <c r="Z40" i="8"/>
  <c r="U37" i="8"/>
  <c r="U29" i="8"/>
  <c r="U21" i="8"/>
  <c r="U13" i="8"/>
  <c r="O56" i="8"/>
  <c r="U31" i="8"/>
  <c r="U28" i="8"/>
  <c r="U22" i="8"/>
  <c r="U19" i="8"/>
  <c r="U25" i="8"/>
  <c r="U16" i="8"/>
  <c r="AC37" i="8"/>
  <c r="AC29" i="8"/>
  <c r="AC21" i="8"/>
  <c r="AC13" i="8"/>
  <c r="AC34" i="8"/>
  <c r="AC31" i="8"/>
  <c r="AC28" i="8"/>
  <c r="AC25" i="8"/>
  <c r="AC22" i="8"/>
  <c r="AC19" i="8"/>
  <c r="M55" i="8"/>
  <c r="W56" i="8"/>
  <c r="U11" i="8"/>
  <c r="S14" i="8"/>
  <c r="AB14" i="8"/>
  <c r="T16" i="8"/>
  <c r="S17" i="8"/>
  <c r="AA17" i="8"/>
  <c r="T18" i="8"/>
  <c r="Z19" i="8"/>
  <c r="AB21" i="8"/>
  <c r="U23" i="8"/>
  <c r="Z24" i="8"/>
  <c r="S26" i="8"/>
  <c r="AA29" i="8"/>
  <c r="U30" i="8"/>
  <c r="Z32" i="8"/>
  <c r="U33" i="8"/>
  <c r="AA34" i="8"/>
  <c r="S36" i="8"/>
  <c r="Z37" i="8"/>
  <c r="AC39" i="8"/>
  <c r="AA40" i="8"/>
  <c r="V38" i="8"/>
  <c r="V30" i="8"/>
  <c r="V22" i="8"/>
  <c r="V14" i="8"/>
  <c r="P55" i="8"/>
  <c r="V39" i="8"/>
  <c r="V25" i="8"/>
  <c r="V16" i="8"/>
  <c r="V13" i="8"/>
  <c r="V40" i="8"/>
  <c r="V35" i="8"/>
  <c r="V26" i="8"/>
  <c r="AD38" i="8"/>
  <c r="AD30" i="8"/>
  <c r="AD22" i="8"/>
  <c r="AD14" i="8"/>
  <c r="X55" i="8"/>
  <c r="AD39" i="8"/>
  <c r="AD37" i="8"/>
  <c r="AD31" i="8"/>
  <c r="AD28" i="8"/>
  <c r="AD25" i="8"/>
  <c r="AD19" i="8"/>
  <c r="X56" i="8"/>
  <c r="AD16" i="8"/>
  <c r="AD13" i="8"/>
  <c r="N55" i="8"/>
  <c r="Q55" i="8"/>
  <c r="W39" i="8"/>
  <c r="W31" i="8"/>
  <c r="W23" i="8"/>
  <c r="W15" i="8"/>
  <c r="Q56" i="8"/>
  <c r="W40" i="8"/>
  <c r="Y55" i="8"/>
  <c r="AE39" i="8"/>
  <c r="AE31" i="8"/>
  <c r="AE23" i="8"/>
  <c r="AE15" i="8"/>
  <c r="Y56" i="8"/>
  <c r="AE40" i="8"/>
  <c r="AE13" i="8"/>
  <c r="Y48" i="8" s="1"/>
  <c r="Y51" i="8" s="1"/>
  <c r="Y52" i="8" s="1"/>
  <c r="Y53" i="8" s="1"/>
  <c r="AE16" i="8"/>
  <c r="AE22" i="8"/>
  <c r="W26" i="8"/>
  <c r="W35" i="8"/>
  <c r="X16" i="8"/>
  <c r="AF16" i="8"/>
  <c r="X24" i="8"/>
  <c r="AF24" i="8"/>
  <c r="X32" i="8"/>
  <c r="AF32" i="8"/>
  <c r="X40" i="8"/>
  <c r="AF40" i="8"/>
  <c r="S34" i="2"/>
  <c r="S26" i="2"/>
  <c r="S18" i="2"/>
  <c r="S35" i="2"/>
  <c r="S27" i="2"/>
  <c r="S19" i="2"/>
  <c r="S11" i="2"/>
  <c r="AA34" i="2"/>
  <c r="AA26" i="2"/>
  <c r="AA18" i="2"/>
  <c r="AA35" i="2"/>
  <c r="AA27" i="2"/>
  <c r="AA19" i="2"/>
  <c r="AA11" i="2"/>
  <c r="S13" i="2"/>
  <c r="AA15" i="2"/>
  <c r="AA20" i="2"/>
  <c r="S22" i="2"/>
  <c r="AA28" i="2"/>
  <c r="S30" i="2"/>
  <c r="AA36" i="2"/>
  <c r="S39" i="2"/>
  <c r="T35" i="2"/>
  <c r="T27" i="2"/>
  <c r="T19" i="2"/>
  <c r="T36" i="2"/>
  <c r="T28" i="2"/>
  <c r="T20" i="2"/>
  <c r="T12" i="2"/>
  <c r="AB35" i="2"/>
  <c r="AB27" i="2"/>
  <c r="AB19" i="2"/>
  <c r="AB36" i="2"/>
  <c r="AB28" i="2"/>
  <c r="AB20" i="2"/>
  <c r="AB12" i="2"/>
  <c r="AB37" i="2"/>
  <c r="T13" i="2"/>
  <c r="S15" i="2"/>
  <c r="AB15" i="2"/>
  <c r="AB18" i="2"/>
  <c r="T22" i="2"/>
  <c r="AA23" i="2"/>
  <c r="AB26" i="2"/>
  <c r="T30" i="2"/>
  <c r="AA31" i="2"/>
  <c r="AB34" i="2"/>
  <c r="T39" i="2"/>
  <c r="S40" i="2"/>
  <c r="U36" i="2"/>
  <c r="U28" i="2"/>
  <c r="U20" i="2"/>
  <c r="U37" i="2"/>
  <c r="U29" i="2"/>
  <c r="U21" i="2"/>
  <c r="U13" i="2"/>
  <c r="U38" i="2"/>
  <c r="AC36" i="2"/>
  <c r="AC28" i="2"/>
  <c r="AC20" i="2"/>
  <c r="AC37" i="2"/>
  <c r="AC29" i="2"/>
  <c r="AC21" i="2"/>
  <c r="AC13" i="2"/>
  <c r="AC38" i="2"/>
  <c r="AA12" i="2"/>
  <c r="T15" i="2"/>
  <c r="AC15" i="2"/>
  <c r="T18" i="2"/>
  <c r="AC18" i="2"/>
  <c r="S20" i="2"/>
  <c r="U22" i="2"/>
  <c r="AB23" i="2"/>
  <c r="T26" i="2"/>
  <c r="AC26" i="2"/>
  <c r="S28" i="2"/>
  <c r="U30" i="2"/>
  <c r="AB31" i="2"/>
  <c r="T34" i="2"/>
  <c r="S36" i="2"/>
  <c r="U39" i="2"/>
  <c r="T40" i="2"/>
  <c r="AD37" i="2"/>
  <c r="AD29" i="2"/>
  <c r="AD21" i="2"/>
  <c r="AD38" i="2"/>
  <c r="AD30" i="2"/>
  <c r="AD22" i="2"/>
  <c r="AD14" i="2"/>
  <c r="X55" i="2"/>
  <c r="AD39" i="2"/>
  <c r="U55" i="2"/>
  <c r="S12" i="2"/>
  <c r="AC12" i="2"/>
  <c r="U15" i="2"/>
  <c r="AA17" i="2"/>
  <c r="V20" i="2"/>
  <c r="AC23" i="2"/>
  <c r="S25" i="2"/>
  <c r="U26" i="2"/>
  <c r="AD26" i="2"/>
  <c r="V28" i="2"/>
  <c r="AC31" i="2"/>
  <c r="AA33" i="2"/>
  <c r="U34" i="2"/>
  <c r="AD34" i="2"/>
  <c r="U40" i="2"/>
  <c r="W38" i="2"/>
  <c r="W30" i="2"/>
  <c r="W22" i="2"/>
  <c r="Q55" i="2"/>
  <c r="W39" i="2"/>
  <c r="W31" i="2"/>
  <c r="W23" i="2"/>
  <c r="W15" i="2"/>
  <c r="Q56" i="2"/>
  <c r="W40" i="2"/>
  <c r="U56" i="2"/>
  <c r="Z42" i="2"/>
  <c r="T48" i="2"/>
  <c r="T51" i="2" s="1"/>
  <c r="T52" i="2" s="1"/>
  <c r="T53" i="2" s="1"/>
  <c r="AD12" i="2"/>
  <c r="AB17" i="2"/>
  <c r="V18" i="2"/>
  <c r="AE18" i="2"/>
  <c r="W20" i="2"/>
  <c r="AB25" i="2"/>
  <c r="W28" i="2"/>
  <c r="AB33" i="2"/>
  <c r="W36" i="2"/>
  <c r="AE37" i="2"/>
  <c r="AA38" i="2"/>
  <c r="V56" i="2"/>
  <c r="AB11" i="2"/>
  <c r="AE12" i="2"/>
  <c r="S14" i="2"/>
  <c r="AB14" i="2"/>
  <c r="AA16" i="2"/>
  <c r="U17" i="2"/>
  <c r="AC17" i="2"/>
  <c r="W18" i="2"/>
  <c r="AC19" i="2"/>
  <c r="S21" i="2"/>
  <c r="AE21" i="2"/>
  <c r="U23" i="2"/>
  <c r="AA24" i="2"/>
  <c r="U25" i="2"/>
  <c r="AC25" i="2"/>
  <c r="W26" i="2"/>
  <c r="AC27" i="2"/>
  <c r="S29" i="2"/>
  <c r="U31" i="2"/>
  <c r="AA32" i="2"/>
  <c r="U33" i="2"/>
  <c r="AC33" i="2"/>
  <c r="W34" i="2"/>
  <c r="AC35" i="2"/>
  <c r="S37" i="2"/>
  <c r="AB38" i="2"/>
  <c r="AA39" i="2"/>
  <c r="M55" i="2"/>
  <c r="W56" i="2"/>
  <c r="V37" i="2"/>
  <c r="V29" i="2"/>
  <c r="V21" i="2"/>
  <c r="V38" i="2"/>
  <c r="V30" i="2"/>
  <c r="V22" i="2"/>
  <c r="V14" i="2"/>
  <c r="P55" i="2"/>
  <c r="V39" i="2"/>
  <c r="AD15" i="2"/>
  <c r="S17" i="2"/>
  <c r="U18" i="2"/>
  <c r="AD18" i="2"/>
  <c r="AA21" i="2"/>
  <c r="S23" i="2"/>
  <c r="AA25" i="2"/>
  <c r="AA29" i="2"/>
  <c r="S31" i="2"/>
  <c r="S33" i="2"/>
  <c r="V36" i="2"/>
  <c r="AA37" i="2"/>
  <c r="AE38" i="2"/>
  <c r="AE30" i="2"/>
  <c r="AE22" i="2"/>
  <c r="AE14" i="2"/>
  <c r="Y55" i="2"/>
  <c r="AE39" i="2"/>
  <c r="AE31" i="2"/>
  <c r="AE23" i="2"/>
  <c r="AE15" i="2"/>
  <c r="Y56" i="2"/>
  <c r="AE40" i="2"/>
  <c r="V55" i="2"/>
  <c r="U12" i="2"/>
  <c r="AA14" i="2"/>
  <c r="V15" i="2"/>
  <c r="T17" i="2"/>
  <c r="AB21" i="2"/>
  <c r="T23" i="2"/>
  <c r="AD23" i="2"/>
  <c r="T25" i="2"/>
  <c r="V26" i="2"/>
  <c r="AE26" i="2"/>
  <c r="AB29" i="2"/>
  <c r="T31" i="2"/>
  <c r="AD31" i="2"/>
  <c r="T33" i="2"/>
  <c r="V34" i="2"/>
  <c r="AE34" i="2"/>
  <c r="V40" i="2"/>
  <c r="W55" i="2"/>
  <c r="T11" i="2"/>
  <c r="AC11" i="2"/>
  <c r="W12" i="2"/>
  <c r="T14" i="2"/>
  <c r="AC14" i="2"/>
  <c r="S16" i="2"/>
  <c r="AB16" i="2"/>
  <c r="V17" i="2"/>
  <c r="AD17" i="2"/>
  <c r="AD19" i="2"/>
  <c r="T21" i="2"/>
  <c r="AA22" i="2"/>
  <c r="V23" i="2"/>
  <c r="S24" i="2"/>
  <c r="AB24" i="2"/>
  <c r="V25" i="2"/>
  <c r="AD25" i="2"/>
  <c r="AD27" i="2"/>
  <c r="T29" i="2"/>
  <c r="AA30" i="2"/>
  <c r="V31" i="2"/>
  <c r="S32" i="2"/>
  <c r="AB32" i="2"/>
  <c r="V33" i="2"/>
  <c r="AD33" i="2"/>
  <c r="AD35" i="2"/>
  <c r="T37" i="2"/>
  <c r="AB39" i="2"/>
  <c r="N55" i="2"/>
  <c r="M56" i="2"/>
  <c r="X56" i="2"/>
  <c r="X16" i="2"/>
  <c r="R48" i="2" s="1"/>
  <c r="R51" i="2" s="1"/>
  <c r="R52" i="2" s="1"/>
  <c r="R53" i="2" s="1"/>
  <c r="AF16" i="2"/>
  <c r="X24" i="2"/>
  <c r="AF24" i="2"/>
  <c r="X32" i="2"/>
  <c r="AF32" i="2"/>
  <c r="X40" i="2"/>
  <c r="AF40" i="2"/>
  <c r="R56" i="2"/>
  <c r="Z56" i="2"/>
  <c r="X23" i="2"/>
  <c r="AF23" i="2"/>
  <c r="X31" i="2"/>
  <c r="AF31" i="2"/>
  <c r="X39" i="2"/>
  <c r="AF39" i="2"/>
  <c r="V34" i="7"/>
  <c r="V26" i="7"/>
  <c r="V18" i="7"/>
  <c r="V28" i="7"/>
  <c r="V35" i="7"/>
  <c r="V27" i="7"/>
  <c r="V19" i="7"/>
  <c r="V11" i="7"/>
  <c r="V36" i="7"/>
  <c r="V20" i="7"/>
  <c r="V12" i="7"/>
  <c r="AD34" i="7"/>
  <c r="AD26" i="7"/>
  <c r="AD18" i="7"/>
  <c r="AD36" i="7"/>
  <c r="AD20" i="7"/>
  <c r="AD12" i="7"/>
  <c r="AD35" i="7"/>
  <c r="AD27" i="7"/>
  <c r="AD19" i="7"/>
  <c r="AD11" i="7"/>
  <c r="AD28" i="7"/>
  <c r="AG12" i="7"/>
  <c r="V17" i="7"/>
  <c r="AD17" i="7"/>
  <c r="AG18" i="7"/>
  <c r="V21" i="7"/>
  <c r="AG24" i="7"/>
  <c r="AG28" i="7"/>
  <c r="V33" i="7"/>
  <c r="AD33" i="7"/>
  <c r="AG34" i="7"/>
  <c r="V37" i="7"/>
  <c r="AD39" i="7"/>
  <c r="AD40" i="7"/>
  <c r="W35" i="7"/>
  <c r="W27" i="7"/>
  <c r="W19" i="7"/>
  <c r="W11" i="7"/>
  <c r="W29" i="7"/>
  <c r="W36" i="7"/>
  <c r="W28" i="7"/>
  <c r="W20" i="7"/>
  <c r="W12" i="7"/>
  <c r="W37" i="7"/>
  <c r="W21" i="7"/>
  <c r="W13" i="7"/>
  <c r="AE35" i="7"/>
  <c r="AE27" i="7"/>
  <c r="AE19" i="7"/>
  <c r="AE11" i="7"/>
  <c r="AE29" i="7"/>
  <c r="AE21" i="7"/>
  <c r="AE13" i="7"/>
  <c r="AE36" i="7"/>
  <c r="AE28" i="7"/>
  <c r="AE20" i="7"/>
  <c r="AE12" i="7"/>
  <c r="AE37" i="7"/>
  <c r="AE38" i="7"/>
  <c r="P56" i="7"/>
  <c r="Y11" i="7"/>
  <c r="AD13" i="7"/>
  <c r="AD16" i="7"/>
  <c r="W17" i="7"/>
  <c r="AE17" i="7"/>
  <c r="Y18" i="7"/>
  <c r="V22" i="7"/>
  <c r="AD23" i="7"/>
  <c r="Y24" i="7"/>
  <c r="Y27" i="7"/>
  <c r="AD29" i="7"/>
  <c r="AD32" i="7"/>
  <c r="W33" i="7"/>
  <c r="AE33" i="7"/>
  <c r="V38" i="7"/>
  <c r="AE39" i="7"/>
  <c r="AE40" i="7"/>
  <c r="R55" i="7"/>
  <c r="X36" i="7"/>
  <c r="X28" i="7"/>
  <c r="X20" i="7"/>
  <c r="X12" i="7"/>
  <c r="X38" i="7"/>
  <c r="X37" i="7"/>
  <c r="X29" i="7"/>
  <c r="X21" i="7"/>
  <c r="X13" i="7"/>
  <c r="X30" i="7"/>
  <c r="X22" i="7"/>
  <c r="X14" i="7"/>
  <c r="Z55" i="7"/>
  <c r="AF36" i="7"/>
  <c r="AF28" i="7"/>
  <c r="AF20" i="7"/>
  <c r="AF12" i="7"/>
  <c r="AF30" i="7"/>
  <c r="AF22" i="7"/>
  <c r="AF14" i="7"/>
  <c r="AF37" i="7"/>
  <c r="AF29" i="7"/>
  <c r="AF21" i="7"/>
  <c r="AF13" i="7"/>
  <c r="AF38" i="7"/>
  <c r="AF39" i="7"/>
  <c r="P55" i="7"/>
  <c r="Q56" i="7"/>
  <c r="S56" i="7"/>
  <c r="Y37" i="7"/>
  <c r="Y29" i="7"/>
  <c r="Y21" i="7"/>
  <c r="Y13" i="7"/>
  <c r="S55" i="7"/>
  <c r="Y39" i="7"/>
  <c r="Y31" i="7"/>
  <c r="Y15" i="7"/>
  <c r="Y38" i="7"/>
  <c r="Y30" i="7"/>
  <c r="Y22" i="7"/>
  <c r="Y14" i="7"/>
  <c r="Y23" i="7"/>
  <c r="Y40" i="7"/>
  <c r="AD14" i="7"/>
  <c r="Y17" i="7"/>
  <c r="AG17" i="7"/>
  <c r="V23" i="7"/>
  <c r="AG33" i="7"/>
  <c r="AE30" i="7"/>
  <c r="V14" i="7"/>
  <c r="AD15" i="7"/>
  <c r="Y16" i="7"/>
  <c r="Y19" i="7"/>
  <c r="AD24" i="7"/>
  <c r="W25" i="7"/>
  <c r="AE25" i="7"/>
  <c r="Y26" i="7"/>
  <c r="V30" i="7"/>
  <c r="AD31" i="7"/>
  <c r="Y32" i="7"/>
  <c r="Y35" i="7"/>
  <c r="AD37" i="7"/>
  <c r="X55" i="7"/>
  <c r="X56" i="7"/>
  <c r="V32" i="7"/>
  <c r="V39" i="7"/>
  <c r="AA56" i="7"/>
  <c r="AG37" i="7"/>
  <c r="AG29" i="7"/>
  <c r="AG21" i="7"/>
  <c r="AG13" i="7"/>
  <c r="AG39" i="7"/>
  <c r="AG31" i="7"/>
  <c r="AG23" i="7"/>
  <c r="AG40" i="7"/>
  <c r="AG38" i="7"/>
  <c r="AG30" i="7"/>
  <c r="AG22" i="7"/>
  <c r="AG14" i="7"/>
  <c r="AA55" i="7"/>
  <c r="AG15" i="7"/>
  <c r="Y12" i="7"/>
  <c r="AG19" i="7"/>
  <c r="Y28" i="7"/>
  <c r="AD30" i="7"/>
  <c r="Y33" i="7"/>
  <c r="V40" i="7"/>
  <c r="V13" i="7"/>
  <c r="AG16" i="7"/>
  <c r="AG20" i="7"/>
  <c r="W23" i="7"/>
  <c r="V25" i="7"/>
  <c r="AD25" i="7"/>
  <c r="AG26" i="7"/>
  <c r="V29" i="7"/>
  <c r="AG32" i="7"/>
  <c r="AG36" i="7"/>
  <c r="W40" i="7"/>
  <c r="AD21" i="7"/>
  <c r="W14" i="7"/>
  <c r="AE15" i="7"/>
  <c r="AE18" i="7"/>
  <c r="V24" i="7"/>
  <c r="AE24" i="7"/>
  <c r="W30" i="7"/>
  <c r="AE31" i="7"/>
  <c r="AE34" i="7"/>
  <c r="Y55" i="7"/>
  <c r="Y56" i="7"/>
  <c r="S16" i="7"/>
  <c r="AA16" i="7"/>
  <c r="S24" i="7"/>
  <c r="AA24" i="7"/>
  <c r="S32" i="7"/>
  <c r="AA32" i="7"/>
  <c r="S40" i="7"/>
  <c r="AA40" i="7"/>
  <c r="M56" i="7"/>
  <c r="U56" i="7"/>
  <c r="S15" i="7"/>
  <c r="AA15" i="7"/>
  <c r="S23" i="7"/>
  <c r="AA23" i="7"/>
  <c r="S31" i="7"/>
  <c r="AA31" i="7"/>
  <c r="S39" i="7"/>
  <c r="AA39" i="7"/>
  <c r="T40" i="7"/>
  <c r="AB40" i="7"/>
  <c r="U48" i="7" l="1"/>
  <c r="U51" i="7" s="1"/>
  <c r="U52" i="7" s="1"/>
  <c r="U53" i="7" s="1"/>
  <c r="M48" i="7"/>
  <c r="M51" i="7" s="1"/>
  <c r="M52" i="7" s="1"/>
  <c r="M53" i="7" s="1"/>
  <c r="W48" i="7"/>
  <c r="W51" i="7" s="1"/>
  <c r="W52" i="7" s="1"/>
  <c r="W53" i="7" s="1"/>
  <c r="R48" i="7"/>
  <c r="R51" i="7" s="1"/>
  <c r="R52" i="7" s="1"/>
  <c r="R53" i="7" s="1"/>
  <c r="AA48" i="7"/>
  <c r="AA51" i="7" s="1"/>
  <c r="AA52" i="7" s="1"/>
  <c r="AA53" i="7" s="1"/>
  <c r="X42" i="7"/>
  <c r="Z42" i="7"/>
  <c r="T50" i="7" s="1"/>
  <c r="AA42" i="7"/>
  <c r="T42" i="7"/>
  <c r="N50" i="7" s="1"/>
  <c r="AA48" i="8"/>
  <c r="AA51" i="8" s="1"/>
  <c r="AA52" i="8" s="1"/>
  <c r="AA53" i="8" s="1"/>
  <c r="AD42" i="8"/>
  <c r="R48" i="8"/>
  <c r="R51" i="8" s="1"/>
  <c r="R52" i="8" s="1"/>
  <c r="R53" i="8" s="1"/>
  <c r="P48" i="8"/>
  <c r="P51" i="8" s="1"/>
  <c r="P52" i="8" s="1"/>
  <c r="P53" i="8" s="1"/>
  <c r="S48" i="8"/>
  <c r="S51" i="8" s="1"/>
  <c r="S52" i="8" s="1"/>
  <c r="S53" i="8" s="1"/>
  <c r="Q48" i="8"/>
  <c r="Q51" i="8" s="1"/>
  <c r="Q52" i="8" s="1"/>
  <c r="Q53" i="8" s="1"/>
  <c r="Z48" i="8"/>
  <c r="Z51" i="8" s="1"/>
  <c r="Z52" i="8" s="1"/>
  <c r="Z53" i="8" s="1"/>
  <c r="AC42" i="8"/>
  <c r="W42" i="8"/>
  <c r="AE42" i="8"/>
  <c r="AF42" i="8"/>
  <c r="Y48" i="2"/>
  <c r="Y51" i="2" s="1"/>
  <c r="Y52" i="2" s="1"/>
  <c r="Y53" i="2" s="1"/>
  <c r="U42" i="2"/>
  <c r="P48" i="2"/>
  <c r="P51" i="2" s="1"/>
  <c r="P52" i="2" s="1"/>
  <c r="P53" i="2" s="1"/>
  <c r="S48" i="2"/>
  <c r="S51" i="2" s="1"/>
  <c r="S52" i="2" s="1"/>
  <c r="S53" i="2" s="1"/>
  <c r="O48" i="2"/>
  <c r="O51" i="2" s="1"/>
  <c r="O52" i="2" s="1"/>
  <c r="O53" i="2" s="1"/>
  <c r="W42" i="2"/>
  <c r="AE42" i="2"/>
  <c r="Y50" i="2" s="1"/>
  <c r="Z48" i="2"/>
  <c r="Z51" i="2" s="1"/>
  <c r="Z52" i="2" s="1"/>
  <c r="Z53" i="2" s="1"/>
  <c r="X48" i="2"/>
  <c r="X51" i="2" s="1"/>
  <c r="X52" i="2" s="1"/>
  <c r="X53" i="2" s="1"/>
  <c r="Y50" i="8"/>
  <c r="X42" i="8"/>
  <c r="R50" i="8" s="1"/>
  <c r="O48" i="8"/>
  <c r="O51" i="8" s="1"/>
  <c r="O52" i="8" s="1"/>
  <c r="O53" i="8" s="1"/>
  <c r="U42" i="8"/>
  <c r="O50" i="8" s="1"/>
  <c r="T48" i="8"/>
  <c r="T51" i="8" s="1"/>
  <c r="T52" i="8" s="1"/>
  <c r="T53" i="8" s="1"/>
  <c r="Z42" i="8"/>
  <c r="W48" i="8"/>
  <c r="W51" i="8" s="1"/>
  <c r="W52" i="8" s="1"/>
  <c r="W53" i="8" s="1"/>
  <c r="V42" i="8"/>
  <c r="P50" i="8" s="1"/>
  <c r="U48" i="8"/>
  <c r="U51" i="8" s="1"/>
  <c r="U52" i="8" s="1"/>
  <c r="U53" i="8" s="1"/>
  <c r="AA42" i="8"/>
  <c r="U50" i="8" s="1"/>
  <c r="AB42" i="8"/>
  <c r="V48" i="8"/>
  <c r="V51" i="8" s="1"/>
  <c r="V52" i="8" s="1"/>
  <c r="V53" i="8" s="1"/>
  <c r="T42" i="8"/>
  <c r="N48" i="8"/>
  <c r="N51" i="8" s="1"/>
  <c r="N52" i="8" s="1"/>
  <c r="N53" i="8" s="1"/>
  <c r="S42" i="8"/>
  <c r="M48" i="8"/>
  <c r="M51" i="8" s="1"/>
  <c r="M52" i="8" s="1"/>
  <c r="M53" i="8" s="1"/>
  <c r="X48" i="8"/>
  <c r="X51" i="8" s="1"/>
  <c r="X52" i="8" s="1"/>
  <c r="X53" i="8" s="1"/>
  <c r="AA50" i="8"/>
  <c r="AF42" i="2"/>
  <c r="AD42" i="2"/>
  <c r="X50" i="2" s="1"/>
  <c r="U48" i="2"/>
  <c r="U51" i="2" s="1"/>
  <c r="U52" i="2" s="1"/>
  <c r="U53" i="2" s="1"/>
  <c r="AA42" i="2"/>
  <c r="V42" i="2"/>
  <c r="AA50" i="2"/>
  <c r="X42" i="2"/>
  <c r="R50" i="2" s="1"/>
  <c r="S50" i="2"/>
  <c r="AC42" i="2"/>
  <c r="W48" i="2"/>
  <c r="W51" i="2" s="1"/>
  <c r="W52" i="2" s="1"/>
  <c r="W53" i="2" s="1"/>
  <c r="N48" i="2"/>
  <c r="N51" i="2" s="1"/>
  <c r="N52" i="2" s="1"/>
  <c r="N53" i="2" s="1"/>
  <c r="T42" i="2"/>
  <c r="M48" i="2"/>
  <c r="M51" i="2" s="1"/>
  <c r="M52" i="2" s="1"/>
  <c r="M53" i="2" s="1"/>
  <c r="S42" i="2"/>
  <c r="M50" i="2" s="1"/>
  <c r="T50" i="2"/>
  <c r="V48" i="2"/>
  <c r="V51" i="2" s="1"/>
  <c r="V52" i="2" s="1"/>
  <c r="V53" i="2" s="1"/>
  <c r="AB42" i="2"/>
  <c r="V50" i="2" s="1"/>
  <c r="Q48" i="2"/>
  <c r="Q51" i="2" s="1"/>
  <c r="Q52" i="2" s="1"/>
  <c r="Q53" i="2" s="1"/>
  <c r="S42" i="7"/>
  <c r="M50" i="7" s="1"/>
  <c r="W50" i="7"/>
  <c r="Y42" i="7"/>
  <c r="S48" i="7"/>
  <c r="S51" i="7" s="1"/>
  <c r="S52" i="7" s="1"/>
  <c r="S53" i="7" s="1"/>
  <c r="R50" i="7"/>
  <c r="AG42" i="7"/>
  <c r="AE42" i="7"/>
  <c r="Y48" i="7"/>
  <c r="Y51" i="7" s="1"/>
  <c r="Y52" i="7" s="1"/>
  <c r="Y53" i="7" s="1"/>
  <c r="Z48" i="7"/>
  <c r="Z51" i="7" s="1"/>
  <c r="Z52" i="7" s="1"/>
  <c r="Z53" i="7" s="1"/>
  <c r="P48" i="7"/>
  <c r="P51" i="7" s="1"/>
  <c r="P52" i="7" s="1"/>
  <c r="P53" i="7" s="1"/>
  <c r="V42" i="7"/>
  <c r="P50" i="7" s="1"/>
  <c r="O50" i="7"/>
  <c r="W42" i="7"/>
  <c r="Q48" i="7"/>
  <c r="Q51" i="7" s="1"/>
  <c r="Q52" i="7" s="1"/>
  <c r="Q53" i="7" s="1"/>
  <c r="AF42" i="7"/>
  <c r="X48" i="7"/>
  <c r="X51" i="7" s="1"/>
  <c r="X52" i="7" s="1"/>
  <c r="X53" i="7" s="1"/>
  <c r="AD42" i="7"/>
  <c r="X50" i="7" s="1"/>
  <c r="Z50" i="7" l="1"/>
  <c r="Y50" i="7"/>
  <c r="AA50" i="7"/>
  <c r="U50" i="7"/>
  <c r="Q50" i="8"/>
  <c r="Z50" i="8"/>
  <c r="N50" i="8"/>
  <c r="S50" i="8"/>
  <c r="Z50" i="2"/>
  <c r="P50" i="2"/>
  <c r="O50" i="2"/>
  <c r="N50" i="2"/>
  <c r="U50" i="2"/>
  <c r="V50" i="8"/>
  <c r="M50" i="8"/>
  <c r="X50" i="8"/>
  <c r="T50" i="8"/>
  <c r="W50" i="8"/>
  <c r="W50" i="2"/>
  <c r="Q50" i="2"/>
  <c r="Q50" i="7"/>
  <c r="S50" i="7"/>
</calcChain>
</file>

<file path=xl/sharedStrings.xml><?xml version="1.0" encoding="utf-8"?>
<sst xmlns="http://schemas.openxmlformats.org/spreadsheetml/2006/main" count="145" uniqueCount="20">
  <si>
    <t>X</t>
  </si>
  <si>
    <t>Y</t>
  </si>
  <si>
    <t>Z</t>
  </si>
  <si>
    <t>SAMPLES</t>
  </si>
  <si>
    <t>P</t>
  </si>
  <si>
    <t>t</t>
  </si>
  <si>
    <t>Piano XY VALORI OFFSET</t>
  </si>
  <si>
    <t>MEDIA</t>
  </si>
  <si>
    <t>DISTANZE VALORI MISURATI DALLA MEDIA</t>
  </si>
  <si>
    <t>σ</t>
  </si>
  <si>
    <t>Calibrazione a 3 punti</t>
  </si>
  <si>
    <t>RIPETIBILITÀ</t>
  </si>
  <si>
    <t>INCERTEZZA(u)</t>
  </si>
  <si>
    <t>U</t>
  </si>
  <si>
    <t>U%</t>
  </si>
  <si>
    <t>ACCURATEZZA ASSOLUTA</t>
  </si>
  <si>
    <t>ACCURATEZZA RELATIVA</t>
  </si>
  <si>
    <t>Calibrazione a 5 punti</t>
  </si>
  <si>
    <t>scarti quadratici</t>
  </si>
  <si>
    <t>Senza calibrazione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</si>
</sst>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0" borderId="1" xfId="0" applyFont="1" applyBorder="1"/>
    <xf numFmtId="10" fontId="0" fillId="0" borderId="1" xfId="1" applyNumberFormat="1" applyFont="1" applyBorder="1" applyAlignment="1">
      <alignment horizontal="center"/>
    </xf>
    <xf numFmtId="0" fontId="2" fillId="0" borderId="0" xfId="0" applyFont="1"/>
    <xf numFmtId="10" fontId="0" fillId="0" borderId="1" xfId="1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B036-C6FA-404E-8DB0-EC71832501E9}">
  <dimension ref="A2:AX159"/>
  <sheetViews>
    <sheetView tabSelected="1" topLeftCell="A4" zoomScale="80" zoomScaleNormal="80" workbookViewId="0">
      <selection activeCell="S23" sqref="S23"/>
    </sheetView>
  </sheetViews>
  <sheetFormatPr defaultRowHeight="14.4" x14ac:dyDescent="0.3"/>
  <cols>
    <col min="4" max="4" width="8.88671875" customWidth="1"/>
  </cols>
  <sheetData>
    <row r="2" spans="1:50" x14ac:dyDescent="0.3">
      <c r="B2" s="34" t="s">
        <v>6</v>
      </c>
      <c r="C2" s="35"/>
      <c r="D2" s="36"/>
    </row>
    <row r="3" spans="1:50" x14ac:dyDescent="0.3">
      <c r="B3" s="6"/>
      <c r="C3" s="6"/>
      <c r="D3" s="6"/>
    </row>
    <row r="4" spans="1:50" x14ac:dyDescent="0.3">
      <c r="B4" s="11" t="s">
        <v>0</v>
      </c>
      <c r="C4" s="11" t="s">
        <v>1</v>
      </c>
      <c r="D4" s="11" t="s">
        <v>2</v>
      </c>
    </row>
    <row r="5" spans="1:50" x14ac:dyDescent="0.3">
      <c r="A5" s="29"/>
      <c r="B5" s="10">
        <v>10</v>
      </c>
      <c r="C5" s="10">
        <v>10</v>
      </c>
      <c r="D5" s="10">
        <v>10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3">
      <c r="B6" s="7"/>
      <c r="C6" s="7"/>
      <c r="D6" s="7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50" ht="15" thickBot="1" x14ac:dyDescent="0.35">
      <c r="A7" s="29"/>
      <c r="B7" s="12"/>
      <c r="C7" s="1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pans="1:50" ht="15.6" thickTop="1" thickBot="1" x14ac:dyDescent="0.35">
      <c r="A8" s="29"/>
      <c r="B8" s="38" t="s">
        <v>10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29"/>
      <c r="S8" s="32" t="s">
        <v>8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50" ht="15" thickTop="1" x14ac:dyDescent="0.3">
      <c r="A9" s="29"/>
      <c r="B9" s="13"/>
      <c r="C9" s="14">
        <v>1</v>
      </c>
      <c r="D9" s="15"/>
      <c r="E9" s="13"/>
      <c r="F9" s="14">
        <v>2</v>
      </c>
      <c r="G9" s="15"/>
      <c r="H9" s="16"/>
      <c r="I9" s="14">
        <v>3</v>
      </c>
      <c r="J9" s="15"/>
      <c r="K9" s="16"/>
      <c r="L9" s="14">
        <v>4</v>
      </c>
      <c r="M9" s="15"/>
      <c r="N9" s="16"/>
      <c r="O9" s="14">
        <v>5</v>
      </c>
      <c r="P9" s="15"/>
      <c r="Q9" s="29"/>
      <c r="S9" s="33">
        <v>1</v>
      </c>
      <c r="T9" s="33"/>
      <c r="U9" s="33"/>
      <c r="V9" s="33">
        <v>2</v>
      </c>
      <c r="W9" s="33"/>
      <c r="X9" s="33"/>
      <c r="Y9" s="33">
        <v>3</v>
      </c>
      <c r="Z9" s="33"/>
      <c r="AA9" s="33"/>
      <c r="AB9" s="33">
        <v>4</v>
      </c>
      <c r="AC9" s="33"/>
      <c r="AD9" s="33"/>
      <c r="AE9" s="33">
        <v>5</v>
      </c>
      <c r="AF9" s="33"/>
      <c r="AG9" s="33"/>
    </row>
    <row r="10" spans="1:50" x14ac:dyDescent="0.3">
      <c r="A10" s="29"/>
      <c r="B10" s="22" t="s">
        <v>0</v>
      </c>
      <c r="C10" s="17" t="s">
        <v>1</v>
      </c>
      <c r="D10" s="18" t="s">
        <v>2</v>
      </c>
      <c r="E10" s="19" t="s">
        <v>0</v>
      </c>
      <c r="F10" s="20" t="s">
        <v>1</v>
      </c>
      <c r="G10" s="21" t="s">
        <v>2</v>
      </c>
      <c r="H10" s="22" t="s">
        <v>0</v>
      </c>
      <c r="I10" s="17" t="s">
        <v>1</v>
      </c>
      <c r="J10" s="18" t="s">
        <v>2</v>
      </c>
      <c r="K10" s="23" t="s">
        <v>0</v>
      </c>
      <c r="L10" s="24" t="s">
        <v>1</v>
      </c>
      <c r="M10" s="25" t="s">
        <v>2</v>
      </c>
      <c r="N10" s="26" t="s">
        <v>0</v>
      </c>
      <c r="O10" s="17" t="s">
        <v>1</v>
      </c>
      <c r="P10" s="18" t="s">
        <v>2</v>
      </c>
      <c r="Q10" s="29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50" x14ac:dyDescent="0.3">
      <c r="A11" s="29"/>
      <c r="B11" s="10">
        <v>10.522373</v>
      </c>
      <c r="C11" s="10">
        <v>9.2974929999999993</v>
      </c>
      <c r="D11" s="10">
        <v>11.495063</v>
      </c>
      <c r="E11" s="10">
        <v>10.340839000000001</v>
      </c>
      <c r="F11" s="10">
        <v>10.04828</v>
      </c>
      <c r="G11" s="10">
        <v>9.7641019999999994</v>
      </c>
      <c r="H11" s="10">
        <v>10.476264</v>
      </c>
      <c r="I11" s="10">
        <v>7.7786730000000004</v>
      </c>
      <c r="J11" s="10">
        <v>13.884192000000001</v>
      </c>
      <c r="K11" s="10">
        <v>12.863187999999999</v>
      </c>
      <c r="L11" s="10">
        <v>7.203424</v>
      </c>
      <c r="M11" s="10">
        <v>11.832304000000001</v>
      </c>
      <c r="N11" s="10">
        <v>10.428239</v>
      </c>
      <c r="O11" s="10">
        <v>12.562754999999999</v>
      </c>
      <c r="P11" s="10">
        <v>10.907481000000001</v>
      </c>
      <c r="Q11" s="29"/>
      <c r="S11" s="10">
        <f>ABS(B11-M$47)</f>
        <v>9.7429533333334817E-2</v>
      </c>
      <c r="T11" s="10">
        <f t="shared" ref="T11:AG26" si="0">ABS(C11-N$47)</f>
        <v>7.0090783333334628E-2</v>
      </c>
      <c r="U11" s="10">
        <f t="shared" si="0"/>
        <v>8.8353533333334511E-2</v>
      </c>
      <c r="V11" s="10">
        <f t="shared" si="0"/>
        <v>5.4591866666664046E-2</v>
      </c>
      <c r="W11" s="10">
        <f t="shared" si="0"/>
        <v>0.10608700000000226</v>
      </c>
      <c r="X11" s="10">
        <f t="shared" si="0"/>
        <v>3.1233333333329227E-3</v>
      </c>
      <c r="Y11" s="10">
        <f t="shared" si="0"/>
        <v>1.0781399999997276E-2</v>
      </c>
      <c r="Z11" s="10">
        <f t="shared" si="0"/>
        <v>8.3624099999998869E-2</v>
      </c>
      <c r="AA11" s="10">
        <f t="shared" si="0"/>
        <v>0.15316626666666444</v>
      </c>
      <c r="AB11" s="10">
        <f t="shared" si="0"/>
        <v>5.0353299999999379E-2</v>
      </c>
      <c r="AC11" s="10">
        <f t="shared" si="0"/>
        <v>0.10959866666666596</v>
      </c>
      <c r="AD11" s="10">
        <f t="shared" si="0"/>
        <v>0.23575793333333195</v>
      </c>
      <c r="AE11" s="10">
        <f t="shared" si="0"/>
        <v>8.8573833333331464E-2</v>
      </c>
      <c r="AF11" s="10">
        <f t="shared" si="0"/>
        <v>0.15343653333333407</v>
      </c>
      <c r="AG11" s="10">
        <f t="shared" si="0"/>
        <v>4.057923333333413E-2</v>
      </c>
    </row>
    <row r="12" spans="1:50" x14ac:dyDescent="0.3">
      <c r="A12" s="29"/>
      <c r="B12" s="10">
        <v>10.642362</v>
      </c>
      <c r="C12" s="10">
        <v>9.0280620000000003</v>
      </c>
      <c r="D12" s="10">
        <v>11.778988999999999</v>
      </c>
      <c r="E12" s="10">
        <v>10.292732000000001</v>
      </c>
      <c r="F12" s="10">
        <v>10.131112999999999</v>
      </c>
      <c r="G12" s="10">
        <v>9.8438370000000006</v>
      </c>
      <c r="H12" s="10">
        <v>10.446999999999999</v>
      </c>
      <c r="I12" s="10">
        <v>7.7544740000000001</v>
      </c>
      <c r="J12" s="10">
        <v>13.737192</v>
      </c>
      <c r="K12" s="10">
        <v>12.847727000000001</v>
      </c>
      <c r="L12" s="10">
        <v>7.3363610000000001</v>
      </c>
      <c r="M12" s="10">
        <v>11.409405</v>
      </c>
      <c r="N12" s="10">
        <v>10.365209999999999</v>
      </c>
      <c r="O12" s="10">
        <v>12.517713000000001</v>
      </c>
      <c r="P12" s="10">
        <v>11.046958999999999</v>
      </c>
      <c r="Q12" s="29"/>
      <c r="S12" s="10">
        <f t="shared" ref="S12:AG40" si="1">ABS(B12-M$47)</f>
        <v>2.2559466666665529E-2</v>
      </c>
      <c r="T12" s="10">
        <f t="shared" si="0"/>
        <v>0.19934021666666446</v>
      </c>
      <c r="U12" s="10">
        <f t="shared" si="0"/>
        <v>0.37227953333333375</v>
      </c>
      <c r="V12" s="10">
        <f t="shared" si="0"/>
        <v>6.4848666666641464E-3</v>
      </c>
      <c r="W12" s="10">
        <f t="shared" si="0"/>
        <v>2.3254000000003217E-2</v>
      </c>
      <c r="X12" s="10">
        <f t="shared" si="0"/>
        <v>8.2858333333334144E-2</v>
      </c>
      <c r="Y12" s="10">
        <f t="shared" si="0"/>
        <v>1.8482600000004012E-2</v>
      </c>
      <c r="Z12" s="10">
        <f t="shared" si="0"/>
        <v>5.9425099999998565E-2</v>
      </c>
      <c r="AA12" s="10">
        <f t="shared" si="0"/>
        <v>6.1662666666641996E-3</v>
      </c>
      <c r="AB12" s="10">
        <f t="shared" si="0"/>
        <v>3.4892300000000986E-2</v>
      </c>
      <c r="AC12" s="10">
        <f t="shared" si="0"/>
        <v>2.3338333333334127E-2</v>
      </c>
      <c r="AD12" s="10">
        <f t="shared" si="0"/>
        <v>0.18714106666666908</v>
      </c>
      <c r="AE12" s="10">
        <f t="shared" si="0"/>
        <v>2.5544833333331241E-2</v>
      </c>
      <c r="AF12" s="10">
        <f t="shared" si="0"/>
        <v>0.10839453333333537</v>
      </c>
      <c r="AG12" s="10">
        <f t="shared" si="0"/>
        <v>9.8898766666664528E-2</v>
      </c>
    </row>
    <row r="13" spans="1:50" x14ac:dyDescent="0.3">
      <c r="A13" s="29"/>
      <c r="B13" s="10">
        <v>10.622526000000001</v>
      </c>
      <c r="C13" s="10">
        <v>9.1439059999999994</v>
      </c>
      <c r="D13" s="10">
        <v>11.566799</v>
      </c>
      <c r="E13" s="10">
        <v>10.260062</v>
      </c>
      <c r="F13" s="10">
        <v>10.121976</v>
      </c>
      <c r="G13" s="10">
        <v>9.7889280000000003</v>
      </c>
      <c r="H13" s="10">
        <v>10.310613</v>
      </c>
      <c r="I13" s="10">
        <v>7.9495180000000003</v>
      </c>
      <c r="J13" s="10">
        <v>13.740052</v>
      </c>
      <c r="K13" s="10">
        <v>12.754016</v>
      </c>
      <c r="L13" s="10">
        <v>7.4459419999999996</v>
      </c>
      <c r="M13" s="10">
        <v>11.478972000000001</v>
      </c>
      <c r="N13" s="10">
        <v>10.454222</v>
      </c>
      <c r="O13" s="10">
        <v>12.268756</v>
      </c>
      <c r="P13" s="10">
        <v>11.245143000000001</v>
      </c>
      <c r="Q13" s="29"/>
      <c r="S13" s="10">
        <f t="shared" si="1"/>
        <v>2.7234666666657859E-3</v>
      </c>
      <c r="T13" s="10">
        <f t="shared" si="0"/>
        <v>8.3496216666665291E-2</v>
      </c>
      <c r="U13" s="10">
        <f t="shared" si="0"/>
        <v>0.16008953333333409</v>
      </c>
      <c r="V13" s="10">
        <f t="shared" si="0"/>
        <v>2.6185133333337163E-2</v>
      </c>
      <c r="W13" s="10">
        <f t="shared" si="0"/>
        <v>3.2391000000002279E-2</v>
      </c>
      <c r="X13" s="10">
        <f t="shared" si="0"/>
        <v>2.7949333333333826E-2</v>
      </c>
      <c r="Y13" s="10">
        <f t="shared" si="0"/>
        <v>0.15486960000000316</v>
      </c>
      <c r="Z13" s="10">
        <f t="shared" si="0"/>
        <v>0.25446909999999878</v>
      </c>
      <c r="AA13" s="10">
        <f t="shared" si="0"/>
        <v>9.0262666666642843E-3</v>
      </c>
      <c r="AB13" s="10">
        <f t="shared" si="0"/>
        <v>5.8818699999999779E-2</v>
      </c>
      <c r="AC13" s="10">
        <f t="shared" si="0"/>
        <v>0.13291933333333361</v>
      </c>
      <c r="AD13" s="10">
        <f t="shared" si="0"/>
        <v>0.11757406666666803</v>
      </c>
      <c r="AE13" s="10">
        <f t="shared" si="0"/>
        <v>0.11455683333333155</v>
      </c>
      <c r="AF13" s="10">
        <f t="shared" si="0"/>
        <v>0.14056246666666539</v>
      </c>
      <c r="AG13" s="10">
        <f t="shared" si="0"/>
        <v>0.29708276666666578</v>
      </c>
    </row>
    <row r="14" spans="1:50" x14ac:dyDescent="0.3">
      <c r="A14" s="29"/>
      <c r="B14" s="10">
        <v>10.490448000000001</v>
      </c>
      <c r="C14" s="10">
        <v>9.2056579999999997</v>
      </c>
      <c r="D14" s="10">
        <v>11.557686</v>
      </c>
      <c r="E14" s="10">
        <v>10.286925999999999</v>
      </c>
      <c r="F14" s="10">
        <v>10.098711</v>
      </c>
      <c r="G14" s="10">
        <v>9.869726</v>
      </c>
      <c r="H14" s="10">
        <v>10.261286</v>
      </c>
      <c r="I14" s="10">
        <v>7.9538080000000004</v>
      </c>
      <c r="J14" s="10">
        <v>13.668792</v>
      </c>
      <c r="K14" s="10">
        <v>12.825263</v>
      </c>
      <c r="L14" s="10">
        <v>7.2459259999999999</v>
      </c>
      <c r="M14" s="10">
        <v>11.525893</v>
      </c>
      <c r="N14" s="10">
        <v>10.512604</v>
      </c>
      <c r="O14" s="10">
        <v>12.217017</v>
      </c>
      <c r="P14" s="10">
        <v>11.063183</v>
      </c>
      <c r="Q14" s="29"/>
      <c r="S14" s="10">
        <f t="shared" si="1"/>
        <v>0.12935453333333413</v>
      </c>
      <c r="T14" s="10">
        <f t="shared" si="0"/>
        <v>2.1744216666665039E-2</v>
      </c>
      <c r="U14" s="10">
        <f t="shared" si="0"/>
        <v>0.15097653333333483</v>
      </c>
      <c r="V14" s="10">
        <f t="shared" si="0"/>
        <v>6.7886666666261419E-4</v>
      </c>
      <c r="W14" s="10">
        <f t="shared" si="0"/>
        <v>5.5656000000002592E-2</v>
      </c>
      <c r="X14" s="10">
        <f t="shared" si="0"/>
        <v>0.10874733333333353</v>
      </c>
      <c r="Y14" s="10">
        <f t="shared" si="0"/>
        <v>0.20419660000000306</v>
      </c>
      <c r="Z14" s="10">
        <f t="shared" si="0"/>
        <v>0.25875909999999891</v>
      </c>
      <c r="AA14" s="10">
        <f t="shared" si="0"/>
        <v>6.2233733333336261E-2</v>
      </c>
      <c r="AB14" s="10">
        <f t="shared" si="0"/>
        <v>1.2428299999999837E-2</v>
      </c>
      <c r="AC14" s="10">
        <f t="shared" si="0"/>
        <v>6.7096666666666138E-2</v>
      </c>
      <c r="AD14" s="10">
        <f t="shared" si="0"/>
        <v>7.0653066666668707E-2</v>
      </c>
      <c r="AE14" s="10">
        <f t="shared" si="0"/>
        <v>0.17293883333333149</v>
      </c>
      <c r="AF14" s="10">
        <f t="shared" si="0"/>
        <v>0.19230146666666492</v>
      </c>
      <c r="AG14" s="10">
        <f t="shared" si="0"/>
        <v>0.11512276666666565</v>
      </c>
    </row>
    <row r="15" spans="1:50" x14ac:dyDescent="0.3">
      <c r="A15" s="29"/>
      <c r="B15" s="10">
        <v>10.511592</v>
      </c>
      <c r="C15" s="10">
        <v>9.382733</v>
      </c>
      <c r="D15" s="10">
        <v>11.381771000000001</v>
      </c>
      <c r="E15" s="10">
        <v>10.280915</v>
      </c>
      <c r="F15" s="10">
        <v>10.129322</v>
      </c>
      <c r="G15" s="10">
        <v>9.7973949999999999</v>
      </c>
      <c r="H15" s="10">
        <v>10.267834000000001</v>
      </c>
      <c r="I15" s="10">
        <v>7.8495330000000001</v>
      </c>
      <c r="J15" s="10">
        <v>13.86656</v>
      </c>
      <c r="K15" s="10">
        <v>12.722495</v>
      </c>
      <c r="L15" s="10">
        <v>7.4700499999999996</v>
      </c>
      <c r="M15" s="10">
        <v>11.394097</v>
      </c>
      <c r="N15" s="10">
        <v>10.370825999999999</v>
      </c>
      <c r="O15" s="10">
        <v>12.352487999999999</v>
      </c>
      <c r="P15" s="10">
        <v>11.165248999999999</v>
      </c>
      <c r="Q15" s="29"/>
      <c r="S15" s="10">
        <f t="shared" si="1"/>
        <v>0.10821053333333452</v>
      </c>
      <c r="T15" s="10">
        <f t="shared" si="0"/>
        <v>0.15533078333333528</v>
      </c>
      <c r="U15" s="10">
        <f t="shared" si="0"/>
        <v>2.4938466666664993E-2</v>
      </c>
      <c r="V15" s="10">
        <f t="shared" si="0"/>
        <v>5.3321333333364862E-3</v>
      </c>
      <c r="W15" s="10">
        <f t="shared" si="0"/>
        <v>2.5045000000002204E-2</v>
      </c>
      <c r="X15" s="10">
        <f t="shared" si="0"/>
        <v>3.6416333333333384E-2</v>
      </c>
      <c r="Y15" s="10">
        <f t="shared" si="0"/>
        <v>0.19764860000000262</v>
      </c>
      <c r="Z15" s="10">
        <f t="shared" si="0"/>
        <v>0.15448409999999857</v>
      </c>
      <c r="AA15" s="10">
        <f t="shared" si="0"/>
        <v>0.13553426666666368</v>
      </c>
      <c r="AB15" s="10">
        <f t="shared" si="0"/>
        <v>9.0339699999999468E-2</v>
      </c>
      <c r="AC15" s="10">
        <f t="shared" si="0"/>
        <v>0.15702733333333363</v>
      </c>
      <c r="AD15" s="10">
        <f t="shared" si="0"/>
        <v>0.20244906666666829</v>
      </c>
      <c r="AE15" s="10">
        <f t="shared" si="0"/>
        <v>3.1160833333331084E-2</v>
      </c>
      <c r="AF15" s="10">
        <f t="shared" si="0"/>
        <v>5.6830466666665913E-2</v>
      </c>
      <c r="AG15" s="10">
        <f t="shared" si="0"/>
        <v>0.21718876666666453</v>
      </c>
    </row>
    <row r="16" spans="1:50" x14ac:dyDescent="0.3">
      <c r="A16" s="29"/>
      <c r="B16" s="10">
        <v>10.621679</v>
      </c>
      <c r="C16" s="10">
        <v>9.1417380000000001</v>
      </c>
      <c r="D16" s="10">
        <v>11.419420000000001</v>
      </c>
      <c r="E16" s="10">
        <v>10.242431</v>
      </c>
      <c r="F16" s="10">
        <v>10.184317</v>
      </c>
      <c r="G16" s="10">
        <v>9.7675339999999995</v>
      </c>
      <c r="H16" s="10">
        <v>10.467176</v>
      </c>
      <c r="I16" s="10">
        <v>7.6715859999999996</v>
      </c>
      <c r="J16" s="10">
        <v>13.691572000000001</v>
      </c>
      <c r="K16" s="10">
        <v>12.685420000000001</v>
      </c>
      <c r="L16" s="10">
        <v>7.3818989999999998</v>
      </c>
      <c r="M16" s="10">
        <v>11.476134</v>
      </c>
      <c r="N16" s="10">
        <v>10.436586999999999</v>
      </c>
      <c r="O16" s="10">
        <v>12.267141000000001</v>
      </c>
      <c r="P16" s="10">
        <v>11.103152</v>
      </c>
      <c r="Q16" s="29"/>
      <c r="S16" s="10">
        <f t="shared" si="1"/>
        <v>1.8764666666655216E-3</v>
      </c>
      <c r="T16" s="10">
        <f t="shared" si="0"/>
        <v>8.5664216666664572E-2</v>
      </c>
      <c r="U16" s="10">
        <f t="shared" si="0"/>
        <v>1.271053333333505E-2</v>
      </c>
      <c r="V16" s="10">
        <f t="shared" si="0"/>
        <v>4.3816133333336893E-2</v>
      </c>
      <c r="W16" s="10">
        <f t="shared" si="0"/>
        <v>2.9949999999997701E-2</v>
      </c>
      <c r="X16" s="10">
        <f t="shared" si="0"/>
        <v>6.5553333333330244E-3</v>
      </c>
      <c r="Y16" s="10">
        <f t="shared" si="0"/>
        <v>1.6933999999970695E-3</v>
      </c>
      <c r="Z16" s="10">
        <f t="shared" si="0"/>
        <v>2.3462900000001952E-2</v>
      </c>
      <c r="AA16" s="10">
        <f t="shared" si="0"/>
        <v>3.945373333333535E-2</v>
      </c>
      <c r="AB16" s="10">
        <f t="shared" si="0"/>
        <v>0.12741469999999921</v>
      </c>
      <c r="AC16" s="10">
        <f t="shared" si="0"/>
        <v>6.8876333333333761E-2</v>
      </c>
      <c r="AD16" s="10">
        <f t="shared" si="0"/>
        <v>0.12041206666666859</v>
      </c>
      <c r="AE16" s="10">
        <f t="shared" si="0"/>
        <v>9.6921833333331264E-2</v>
      </c>
      <c r="AF16" s="10">
        <f t="shared" si="0"/>
        <v>0.14217746666666464</v>
      </c>
      <c r="AG16" s="10">
        <f t="shared" si="0"/>
        <v>0.15509176666666491</v>
      </c>
    </row>
    <row r="17" spans="1:33" x14ac:dyDescent="0.3">
      <c r="A17" s="29"/>
      <c r="B17" s="10">
        <v>10.507439</v>
      </c>
      <c r="C17" s="10">
        <v>9.2500649999999993</v>
      </c>
      <c r="D17" s="10">
        <v>11.345642</v>
      </c>
      <c r="E17" s="10">
        <v>10.270317</v>
      </c>
      <c r="F17" s="10">
        <v>10.167937999999999</v>
      </c>
      <c r="G17" s="10">
        <v>9.7783920000000002</v>
      </c>
      <c r="H17" s="10">
        <v>10.328495999999999</v>
      </c>
      <c r="I17" s="10">
        <v>7.8062170000000002</v>
      </c>
      <c r="J17" s="10">
        <v>13.649444000000001</v>
      </c>
      <c r="K17" s="10">
        <v>12.785178999999999</v>
      </c>
      <c r="L17" s="10">
        <v>7.2900919999999996</v>
      </c>
      <c r="M17" s="10">
        <v>11.650321</v>
      </c>
      <c r="N17" s="10">
        <v>10.327800999999999</v>
      </c>
      <c r="O17" s="10">
        <v>12.514061</v>
      </c>
      <c r="P17" s="10">
        <v>11.125330999999999</v>
      </c>
      <c r="Q17" s="29"/>
      <c r="S17" s="10">
        <f t="shared" si="1"/>
        <v>0.11236353333333504</v>
      </c>
      <c r="T17" s="10">
        <f t="shared" si="0"/>
        <v>2.2662783333334602E-2</v>
      </c>
      <c r="U17" s="10">
        <f t="shared" si="0"/>
        <v>6.1067466666665737E-2</v>
      </c>
      <c r="V17" s="10">
        <f t="shared" si="0"/>
        <v>1.5930133333336371E-2</v>
      </c>
      <c r="W17" s="10">
        <f t="shared" si="0"/>
        <v>1.3570999999997113E-2</v>
      </c>
      <c r="X17" s="10">
        <f t="shared" si="0"/>
        <v>1.7413333333333725E-2</v>
      </c>
      <c r="Y17" s="10">
        <f t="shared" si="0"/>
        <v>0.13698660000000373</v>
      </c>
      <c r="Z17" s="10">
        <f t="shared" si="0"/>
        <v>0.11116809999999866</v>
      </c>
      <c r="AA17" s="10">
        <f t="shared" si="0"/>
        <v>8.1581733333335293E-2</v>
      </c>
      <c r="AB17" s="10">
        <f t="shared" si="0"/>
        <v>2.7655700000000394E-2</v>
      </c>
      <c r="AC17" s="10">
        <f t="shared" si="0"/>
        <v>2.2930666666666433E-2</v>
      </c>
      <c r="AD17" s="10">
        <f t="shared" si="0"/>
        <v>5.3774933333331276E-2</v>
      </c>
      <c r="AE17" s="10">
        <f t="shared" si="0"/>
        <v>1.1864166666669007E-2</v>
      </c>
      <c r="AF17" s="10">
        <f t="shared" si="0"/>
        <v>0.10474253333333472</v>
      </c>
      <c r="AG17" s="10">
        <f t="shared" si="0"/>
        <v>0.17727076666666441</v>
      </c>
    </row>
    <row r="18" spans="1:33" x14ac:dyDescent="0.3">
      <c r="A18" s="29"/>
      <c r="B18" s="10">
        <v>10.516239000000001</v>
      </c>
      <c r="C18" s="10">
        <v>9.3544850000000004</v>
      </c>
      <c r="D18" s="10">
        <v>11.471254</v>
      </c>
      <c r="E18" s="10">
        <v>10.346289000000001</v>
      </c>
      <c r="F18" s="10">
        <v>10.161549000000001</v>
      </c>
      <c r="G18" s="10">
        <v>9.7833590000000008</v>
      </c>
      <c r="H18" s="10">
        <v>10.422760999999999</v>
      </c>
      <c r="I18" s="10">
        <v>7.699567</v>
      </c>
      <c r="J18" s="10">
        <v>13.664242</v>
      </c>
      <c r="K18" s="10">
        <v>12.739927</v>
      </c>
      <c r="L18" s="10">
        <v>7.3245649999999998</v>
      </c>
      <c r="M18" s="10">
        <v>11.644515999999999</v>
      </c>
      <c r="N18" s="10">
        <v>10.391014999999999</v>
      </c>
      <c r="O18" s="10">
        <v>12.312628</v>
      </c>
      <c r="P18" s="10">
        <v>11.034653</v>
      </c>
      <c r="Q18" s="29"/>
      <c r="S18" s="10">
        <f t="shared" si="1"/>
        <v>0.10356353333333423</v>
      </c>
      <c r="T18" s="10">
        <f t="shared" si="0"/>
        <v>0.12708278333333567</v>
      </c>
      <c r="U18" s="10">
        <f t="shared" si="0"/>
        <v>6.4544533333334542E-2</v>
      </c>
      <c r="V18" s="10">
        <f t="shared" si="0"/>
        <v>6.0041866666663779E-2</v>
      </c>
      <c r="W18" s="10">
        <f t="shared" si="0"/>
        <v>7.1819999999984674E-3</v>
      </c>
      <c r="X18" s="10">
        <f t="shared" si="0"/>
        <v>2.2380333333334335E-2</v>
      </c>
      <c r="Y18" s="10">
        <f t="shared" si="0"/>
        <v>4.272160000000369E-2</v>
      </c>
      <c r="Z18" s="10">
        <f t="shared" si="0"/>
        <v>4.5180999999985261E-3</v>
      </c>
      <c r="AA18" s="10">
        <f t="shared" si="0"/>
        <v>6.6783733333336315E-2</v>
      </c>
      <c r="AB18" s="10">
        <f t="shared" si="0"/>
        <v>7.290770000000002E-2</v>
      </c>
      <c r="AC18" s="10">
        <f t="shared" si="0"/>
        <v>1.1542333333333765E-2</v>
      </c>
      <c r="AD18" s="10">
        <f t="shared" si="0"/>
        <v>4.7969933333330772E-2</v>
      </c>
      <c r="AE18" s="10">
        <f t="shared" si="0"/>
        <v>5.1349833333331318E-2</v>
      </c>
      <c r="AF18" s="10">
        <f t="shared" si="0"/>
        <v>9.6690466666665031E-2</v>
      </c>
      <c r="AG18" s="10">
        <f t="shared" si="0"/>
        <v>8.659276666666571E-2</v>
      </c>
    </row>
    <row r="19" spans="1:33" x14ac:dyDescent="0.3">
      <c r="A19" s="29"/>
      <c r="B19" s="10">
        <v>10.621245</v>
      </c>
      <c r="C19" s="10">
        <v>9.1860675000000001</v>
      </c>
      <c r="D19" s="10">
        <v>11.567855</v>
      </c>
      <c r="E19" s="10">
        <v>10.356197999999999</v>
      </c>
      <c r="F19" s="10">
        <v>9.9248370000000001</v>
      </c>
      <c r="G19" s="10">
        <v>9.8221889999999998</v>
      </c>
      <c r="H19" s="10">
        <v>10.543288</v>
      </c>
      <c r="I19" s="10">
        <v>7.6216090000000003</v>
      </c>
      <c r="J19" s="10">
        <v>13.801425</v>
      </c>
      <c r="K19" s="10">
        <v>12.700951</v>
      </c>
      <c r="L19" s="10">
        <v>7.3276209999999997</v>
      </c>
      <c r="M19" s="10">
        <v>11.518043</v>
      </c>
      <c r="N19" s="10">
        <v>10.401972000000001</v>
      </c>
      <c r="O19" s="10">
        <v>12.271558000000001</v>
      </c>
      <c r="P19" s="10">
        <v>10.989186</v>
      </c>
      <c r="Q19" s="29"/>
      <c r="S19" s="10">
        <f t="shared" si="1"/>
        <v>1.4424666666652541E-3</v>
      </c>
      <c r="T19" s="10">
        <f t="shared" si="0"/>
        <v>4.1334716666664661E-2</v>
      </c>
      <c r="U19" s="10">
        <f t="shared" si="0"/>
        <v>0.16114553333333426</v>
      </c>
      <c r="V19" s="10">
        <f t="shared" si="0"/>
        <v>6.9950866666662392E-2</v>
      </c>
      <c r="W19" s="10">
        <f t="shared" si="0"/>
        <v>0.22953000000000223</v>
      </c>
      <c r="X19" s="10">
        <f t="shared" si="0"/>
        <v>6.1210333333333367E-2</v>
      </c>
      <c r="Y19" s="10">
        <f t="shared" si="0"/>
        <v>7.7805399999997249E-2</v>
      </c>
      <c r="Z19" s="10">
        <f t="shared" si="0"/>
        <v>7.3439900000001224E-2</v>
      </c>
      <c r="AA19" s="10">
        <f t="shared" si="0"/>
        <v>7.0399266666663962E-2</v>
      </c>
      <c r="AB19" s="10">
        <f t="shared" si="0"/>
        <v>0.11188369999999992</v>
      </c>
      <c r="AC19" s="10">
        <f t="shared" si="0"/>
        <v>1.4598333333333713E-2</v>
      </c>
      <c r="AD19" s="10">
        <f t="shared" si="0"/>
        <v>7.8503066666668175E-2</v>
      </c>
      <c r="AE19" s="10">
        <f t="shared" si="0"/>
        <v>6.2306833333332534E-2</v>
      </c>
      <c r="AF19" s="10">
        <f t="shared" si="0"/>
        <v>0.13776046666666453</v>
      </c>
      <c r="AG19" s="10">
        <f t="shared" si="0"/>
        <v>4.1125766666665342E-2</v>
      </c>
    </row>
    <row r="20" spans="1:33" x14ac:dyDescent="0.3">
      <c r="A20" s="29"/>
      <c r="B20" s="10">
        <v>10.619579999999999</v>
      </c>
      <c r="C20" s="10">
        <v>9.2121460000000006</v>
      </c>
      <c r="D20" s="10">
        <v>11.540679000000001</v>
      </c>
      <c r="E20" s="10">
        <v>10.301966999999999</v>
      </c>
      <c r="F20" s="10">
        <v>10.084785</v>
      </c>
      <c r="G20" s="10">
        <v>9.6913459999999993</v>
      </c>
      <c r="H20" s="10">
        <v>10.4945</v>
      </c>
      <c r="I20" s="10">
        <v>7.6608010000000002</v>
      </c>
      <c r="J20" s="10">
        <v>13.587083</v>
      </c>
      <c r="K20" s="10">
        <v>12.815617</v>
      </c>
      <c r="L20" s="10">
        <v>7.2895709999999996</v>
      </c>
      <c r="M20" s="10">
        <v>11.65457</v>
      </c>
      <c r="N20" s="10">
        <v>10.395179000000001</v>
      </c>
      <c r="O20" s="10">
        <v>12.333057</v>
      </c>
      <c r="P20" s="10">
        <v>10.895422999999999</v>
      </c>
      <c r="Q20" s="29"/>
      <c r="S20" s="10">
        <f t="shared" si="1"/>
        <v>2.2253333333566161E-4</v>
      </c>
      <c r="T20" s="10">
        <f t="shared" si="0"/>
        <v>1.5256216666664102E-2</v>
      </c>
      <c r="U20" s="10">
        <f t="shared" si="0"/>
        <v>0.13396953333333528</v>
      </c>
      <c r="V20" s="10">
        <f t="shared" si="0"/>
        <v>1.5719866666662696E-2</v>
      </c>
      <c r="W20" s="10">
        <f t="shared" si="0"/>
        <v>6.9582000000002253E-2</v>
      </c>
      <c r="X20" s="10">
        <f t="shared" si="0"/>
        <v>6.963266666666712E-2</v>
      </c>
      <c r="Y20" s="10">
        <f t="shared" si="0"/>
        <v>2.9017399999997195E-2</v>
      </c>
      <c r="Z20" s="10">
        <f t="shared" si="0"/>
        <v>3.424790000000133E-2</v>
      </c>
      <c r="AA20" s="10">
        <f t="shared" si="0"/>
        <v>0.14394273333333629</v>
      </c>
      <c r="AB20" s="10">
        <f t="shared" si="0"/>
        <v>2.7822999999997933E-3</v>
      </c>
      <c r="AC20" s="10">
        <f t="shared" si="0"/>
        <v>2.3451666666666426E-2</v>
      </c>
      <c r="AD20" s="10">
        <f t="shared" si="0"/>
        <v>5.8023933333331001E-2</v>
      </c>
      <c r="AE20" s="10">
        <f t="shared" si="0"/>
        <v>5.5513833333332485E-2</v>
      </c>
      <c r="AF20" s="10">
        <f t="shared" si="0"/>
        <v>7.6261466666665001E-2</v>
      </c>
      <c r="AG20" s="10">
        <f t="shared" si="0"/>
        <v>5.2637233333335587E-2</v>
      </c>
    </row>
    <row r="21" spans="1:33" x14ac:dyDescent="0.3">
      <c r="A21" s="29"/>
      <c r="B21" s="10">
        <v>10.601117</v>
      </c>
      <c r="C21" s="10">
        <v>9.2312110000000001</v>
      </c>
      <c r="D21" s="10">
        <v>11.531661</v>
      </c>
      <c r="E21" s="10">
        <v>10.301076999999999</v>
      </c>
      <c r="F21" s="10">
        <v>10.064271</v>
      </c>
      <c r="G21" s="10">
        <v>9.6648189999999996</v>
      </c>
      <c r="H21" s="10">
        <v>10.689423</v>
      </c>
      <c r="I21" s="10">
        <v>7.5471349999999999</v>
      </c>
      <c r="J21" s="10">
        <v>13.567959</v>
      </c>
      <c r="K21" s="10">
        <v>12.816962999999999</v>
      </c>
      <c r="L21" s="10">
        <v>7.3382069999999997</v>
      </c>
      <c r="M21" s="10">
        <v>11.583947999999999</v>
      </c>
      <c r="N21" s="10">
        <v>10.356066999999999</v>
      </c>
      <c r="O21" s="10">
        <v>12.376491</v>
      </c>
      <c r="P21" s="10">
        <v>10.92883</v>
      </c>
      <c r="Q21" s="29"/>
      <c r="S21" s="10">
        <f t="shared" si="1"/>
        <v>1.8685533333334448E-2</v>
      </c>
      <c r="T21" s="10">
        <f t="shared" si="0"/>
        <v>3.8087833333353416E-3</v>
      </c>
      <c r="U21" s="10">
        <f t="shared" si="0"/>
        <v>0.1249515333333342</v>
      </c>
      <c r="V21" s="10">
        <f t="shared" si="0"/>
        <v>1.4829866666662639E-2</v>
      </c>
      <c r="W21" s="10">
        <f t="shared" si="0"/>
        <v>9.0096000000002618E-2</v>
      </c>
      <c r="X21" s="10">
        <f t="shared" si="0"/>
        <v>9.6159666666666865E-2</v>
      </c>
      <c r="Y21" s="10">
        <f t="shared" si="0"/>
        <v>0.22394039999999649</v>
      </c>
      <c r="Z21" s="10">
        <f t="shared" si="0"/>
        <v>0.1479139000000016</v>
      </c>
      <c r="AA21" s="10">
        <f t="shared" si="0"/>
        <v>0.16306673333333599</v>
      </c>
      <c r="AB21" s="10">
        <f t="shared" si="0"/>
        <v>4.1282999999996406E-3</v>
      </c>
      <c r="AC21" s="10">
        <f t="shared" si="0"/>
        <v>2.5184333333333697E-2</v>
      </c>
      <c r="AD21" s="10">
        <f t="shared" si="0"/>
        <v>1.2598066666669183E-2</v>
      </c>
      <c r="AE21" s="10">
        <f t="shared" si="0"/>
        <v>1.6401833333331339E-2</v>
      </c>
      <c r="AF21" s="10">
        <f t="shared" si="0"/>
        <v>3.2827466666665472E-2</v>
      </c>
      <c r="AG21" s="10">
        <f t="shared" si="0"/>
        <v>1.9230233333335178E-2</v>
      </c>
    </row>
    <row r="22" spans="1:33" x14ac:dyDescent="0.3">
      <c r="A22" s="29"/>
      <c r="B22" s="10">
        <v>10.668355999999999</v>
      </c>
      <c r="C22" s="10">
        <v>9.2148029999999999</v>
      </c>
      <c r="D22" s="10">
        <v>11.293127999999999</v>
      </c>
      <c r="E22" s="10">
        <v>10.224731</v>
      </c>
      <c r="F22" s="10">
        <v>10.176871999999999</v>
      </c>
      <c r="G22" s="10">
        <v>9.7311870000000003</v>
      </c>
      <c r="H22" s="10">
        <v>10.494662</v>
      </c>
      <c r="I22" s="10">
        <v>7.711544</v>
      </c>
      <c r="J22" s="10">
        <v>13.78412</v>
      </c>
      <c r="K22" s="10">
        <v>12.830477</v>
      </c>
      <c r="L22" s="10">
        <v>7.4078790000000003</v>
      </c>
      <c r="M22" s="10">
        <v>11.473967</v>
      </c>
      <c r="N22" s="10">
        <v>10.272432</v>
      </c>
      <c r="O22" s="10">
        <v>12.468911</v>
      </c>
      <c r="P22" s="10">
        <v>10.994173</v>
      </c>
      <c r="Q22" s="29"/>
      <c r="S22" s="10">
        <f t="shared" si="1"/>
        <v>4.8553466666664491E-2</v>
      </c>
      <c r="T22" s="10">
        <f t="shared" si="0"/>
        <v>1.2599216666664859E-2</v>
      </c>
      <c r="U22" s="10">
        <f t="shared" si="0"/>
        <v>0.11358146666666613</v>
      </c>
      <c r="V22" s="10">
        <f t="shared" si="0"/>
        <v>6.1516133333336498E-2</v>
      </c>
      <c r="W22" s="10">
        <f t="shared" si="0"/>
        <v>2.2504999999997111E-2</v>
      </c>
      <c r="X22" s="10">
        <f t="shared" si="0"/>
        <v>2.9791666666666217E-2</v>
      </c>
      <c r="Y22" s="10">
        <f t="shared" si="0"/>
        <v>2.9179399999996747E-2</v>
      </c>
      <c r="Z22" s="10">
        <f t="shared" si="0"/>
        <v>1.649509999999843E-2</v>
      </c>
      <c r="AA22" s="10">
        <f t="shared" si="0"/>
        <v>5.3094266666663614E-2</v>
      </c>
      <c r="AB22" s="10">
        <f t="shared" si="0"/>
        <v>1.7642300000000333E-2</v>
      </c>
      <c r="AC22" s="10">
        <f t="shared" si="0"/>
        <v>9.4856333333334319E-2</v>
      </c>
      <c r="AD22" s="10">
        <f t="shared" si="0"/>
        <v>0.12257906666666862</v>
      </c>
      <c r="AE22" s="10">
        <f t="shared" si="0"/>
        <v>6.7233166666667898E-2</v>
      </c>
      <c r="AF22" s="10">
        <f t="shared" si="0"/>
        <v>5.959253333333514E-2</v>
      </c>
      <c r="AG22" s="10">
        <f t="shared" si="0"/>
        <v>4.6112766666665195E-2</v>
      </c>
    </row>
    <row r="23" spans="1:33" x14ac:dyDescent="0.3">
      <c r="A23" s="29"/>
      <c r="B23" s="10">
        <v>10.592093</v>
      </c>
      <c r="C23" s="10">
        <v>9.2960609999999999</v>
      </c>
      <c r="D23" s="10">
        <v>11.308973</v>
      </c>
      <c r="E23" s="10">
        <v>10.273016</v>
      </c>
      <c r="F23" s="10">
        <v>10.101167</v>
      </c>
      <c r="G23" s="10">
        <v>9.6612170000000006</v>
      </c>
      <c r="H23" s="10">
        <v>10.45805</v>
      </c>
      <c r="I23" s="10">
        <v>7.7138749999999998</v>
      </c>
      <c r="J23" s="10">
        <v>13.779173999999999</v>
      </c>
      <c r="K23" s="10">
        <v>12.834125</v>
      </c>
      <c r="L23" s="10">
        <v>7.4058260000000002</v>
      </c>
      <c r="M23" s="10">
        <v>11.511150000000001</v>
      </c>
      <c r="N23" s="10">
        <v>10.213630999999999</v>
      </c>
      <c r="O23" s="10">
        <v>12.528051</v>
      </c>
      <c r="P23" s="10">
        <v>11.0284</v>
      </c>
      <c r="Q23" s="29"/>
      <c r="S23" s="10">
        <f t="shared" si="1"/>
        <v>2.7709533333334591E-2</v>
      </c>
      <c r="T23" s="10">
        <f t="shared" si="0"/>
        <v>6.8658783333335194E-2</v>
      </c>
      <c r="U23" s="10">
        <f t="shared" si="0"/>
        <v>9.7736466666665578E-2</v>
      </c>
      <c r="V23" s="10">
        <f t="shared" si="0"/>
        <v>1.3231133333336587E-2</v>
      </c>
      <c r="W23" s="10">
        <f t="shared" si="0"/>
        <v>5.3200000000002134E-2</v>
      </c>
      <c r="X23" s="10">
        <f t="shared" si="0"/>
        <v>9.976166666666586E-2</v>
      </c>
      <c r="Y23" s="10">
        <f t="shared" si="0"/>
        <v>7.43260000000312E-3</v>
      </c>
      <c r="Z23" s="10">
        <f t="shared" si="0"/>
        <v>1.8826099999998291E-2</v>
      </c>
      <c r="AA23" s="10">
        <f t="shared" si="0"/>
        <v>4.8148266666663275E-2</v>
      </c>
      <c r="AB23" s="10">
        <f t="shared" si="0"/>
        <v>2.1290300000000428E-2</v>
      </c>
      <c r="AC23" s="10">
        <f t="shared" si="0"/>
        <v>9.2803333333334237E-2</v>
      </c>
      <c r="AD23" s="10">
        <f t="shared" si="0"/>
        <v>8.5396066666667991E-2</v>
      </c>
      <c r="AE23" s="10">
        <f t="shared" si="0"/>
        <v>0.12603416666666867</v>
      </c>
      <c r="AF23" s="10">
        <f t="shared" si="0"/>
        <v>0.11873253333333444</v>
      </c>
      <c r="AG23" s="10">
        <f t="shared" si="0"/>
        <v>8.0339766666664758E-2</v>
      </c>
    </row>
    <row r="24" spans="1:33" x14ac:dyDescent="0.3">
      <c r="A24" s="29"/>
      <c r="B24" s="10">
        <v>10.656677</v>
      </c>
      <c r="C24" s="10">
        <v>9.230397</v>
      </c>
      <c r="D24" s="10">
        <v>11.489444000000001</v>
      </c>
      <c r="E24" s="10">
        <v>10.302333000000001</v>
      </c>
      <c r="F24" s="10">
        <v>10.130564</v>
      </c>
      <c r="G24" s="10">
        <v>9.8278169999999996</v>
      </c>
      <c r="H24" s="10">
        <v>10.375693</v>
      </c>
      <c r="I24" s="10">
        <v>7.7880390000000004</v>
      </c>
      <c r="J24" s="10">
        <v>13.717689</v>
      </c>
      <c r="K24" s="10">
        <v>12.873177</v>
      </c>
      <c r="L24" s="10">
        <v>7.2709599999999996</v>
      </c>
      <c r="M24" s="10">
        <v>11.642035999999999</v>
      </c>
      <c r="N24" s="10">
        <v>10.277639000000001</v>
      </c>
      <c r="O24" s="10">
        <v>12.490297</v>
      </c>
      <c r="P24" s="10">
        <v>10.800681000000001</v>
      </c>
      <c r="Q24" s="29"/>
      <c r="S24" s="10">
        <f t="shared" si="1"/>
        <v>3.6874466666665384E-2</v>
      </c>
      <c r="T24" s="10">
        <f>ABS(C24-N$47)</f>
        <v>2.9947833333352492E-3</v>
      </c>
      <c r="U24" s="10">
        <f t="shared" si="0"/>
        <v>8.2734533333335136E-2</v>
      </c>
      <c r="V24" s="10">
        <f t="shared" si="0"/>
        <v>1.6085866666664117E-2</v>
      </c>
      <c r="W24" s="10">
        <f t="shared" si="0"/>
        <v>2.3803000000002683E-2</v>
      </c>
      <c r="X24" s="10">
        <f t="shared" si="0"/>
        <v>6.6838333333333111E-2</v>
      </c>
      <c r="Y24" s="10">
        <f t="shared" si="0"/>
        <v>8.9789600000003134E-2</v>
      </c>
      <c r="Z24" s="10">
        <f t="shared" si="0"/>
        <v>9.2990099999998854E-2</v>
      </c>
      <c r="AA24" s="10">
        <f t="shared" si="0"/>
        <v>1.333673333333607E-2</v>
      </c>
      <c r="AB24" s="10">
        <f t="shared" si="0"/>
        <v>6.0342300000000293E-2</v>
      </c>
      <c r="AC24" s="10">
        <f t="shared" si="0"/>
        <v>4.206266666666636E-2</v>
      </c>
      <c r="AD24" s="10">
        <f t="shared" si="0"/>
        <v>4.5489933333330512E-2</v>
      </c>
      <c r="AE24" s="10">
        <f t="shared" si="0"/>
        <v>6.2026166666667493E-2</v>
      </c>
      <c r="AF24" s="10">
        <f t="shared" si="0"/>
        <v>8.0978533333334823E-2</v>
      </c>
      <c r="AG24" s="10">
        <f t="shared" si="0"/>
        <v>0.14737923333333391</v>
      </c>
    </row>
    <row r="25" spans="1:33" x14ac:dyDescent="0.3">
      <c r="A25" s="29"/>
      <c r="B25" s="10">
        <v>10.734878999999999</v>
      </c>
      <c r="C25" s="10">
        <v>9.0852599999999999</v>
      </c>
      <c r="D25" s="10">
        <v>11.307589999999999</v>
      </c>
      <c r="E25" s="10">
        <v>10.270965</v>
      </c>
      <c r="F25" s="10">
        <v>10.199356999999999</v>
      </c>
      <c r="G25" s="10">
        <v>9.7563289999999991</v>
      </c>
      <c r="H25" s="10">
        <v>10.434702</v>
      </c>
      <c r="I25" s="10">
        <v>7.7015549999999999</v>
      </c>
      <c r="J25" s="10">
        <v>13.991626999999999</v>
      </c>
      <c r="K25" s="10">
        <v>12.815054999999999</v>
      </c>
      <c r="L25" s="10">
        <v>7.3467929999999999</v>
      </c>
      <c r="M25" s="10">
        <v>11.661326000000001</v>
      </c>
      <c r="N25" s="10">
        <v>10.317054000000001</v>
      </c>
      <c r="O25" s="10">
        <v>12.387561</v>
      </c>
      <c r="P25" s="10">
        <v>10.857089</v>
      </c>
      <c r="Q25" s="29"/>
      <c r="S25" s="10">
        <f t="shared" si="1"/>
        <v>0.1150764666666646</v>
      </c>
      <c r="T25" s="10">
        <f t="shared" si="0"/>
        <v>0.14214221666666482</v>
      </c>
      <c r="U25" s="10">
        <f t="shared" si="0"/>
        <v>9.9119466666666156E-2</v>
      </c>
      <c r="V25" s="10">
        <f t="shared" si="0"/>
        <v>1.528213333333639E-2</v>
      </c>
      <c r="W25" s="10">
        <f t="shared" si="0"/>
        <v>4.4989999999996755E-2</v>
      </c>
      <c r="X25" s="10">
        <f t="shared" si="0"/>
        <v>4.6496666666673292E-3</v>
      </c>
      <c r="Y25" s="10">
        <f t="shared" si="0"/>
        <v>3.0780600000003489E-2</v>
      </c>
      <c r="Z25" s="10">
        <f t="shared" si="0"/>
        <v>6.5060999999984048E-3</v>
      </c>
      <c r="AA25" s="10">
        <f t="shared" si="0"/>
        <v>0.26060126666666328</v>
      </c>
      <c r="AB25" s="10">
        <f t="shared" si="0"/>
        <v>2.2202999999993978E-3</v>
      </c>
      <c r="AC25" s="10">
        <f t="shared" si="0"/>
        <v>3.3770333333333902E-2</v>
      </c>
      <c r="AD25" s="10">
        <f t="shared" si="0"/>
        <v>6.4779933333332096E-2</v>
      </c>
      <c r="AE25" s="10">
        <f t="shared" si="0"/>
        <v>2.2611166666667515E-2</v>
      </c>
      <c r="AF25" s="10">
        <f t="shared" si="0"/>
        <v>2.1757466666665337E-2</v>
      </c>
      <c r="AG25" s="10">
        <f t="shared" si="0"/>
        <v>9.0971233333334567E-2</v>
      </c>
    </row>
    <row r="26" spans="1:33" x14ac:dyDescent="0.3">
      <c r="A26" s="29"/>
      <c r="B26" s="10">
        <v>10.720119</v>
      </c>
      <c r="C26" s="10">
        <v>9.1317020000000007</v>
      </c>
      <c r="D26" s="10">
        <v>11.384805999999999</v>
      </c>
      <c r="E26" s="10">
        <v>10.267303</v>
      </c>
      <c r="F26" s="10">
        <v>10.196875</v>
      </c>
      <c r="G26" s="10">
        <v>9.7580390000000001</v>
      </c>
      <c r="H26" s="10">
        <v>10.675599</v>
      </c>
      <c r="I26" s="10">
        <v>7.5206600000000003</v>
      </c>
      <c r="J26" s="10">
        <v>13.715275999999999</v>
      </c>
      <c r="K26" s="10">
        <v>12.792581999999999</v>
      </c>
      <c r="L26" s="10">
        <v>7.2862739999999997</v>
      </c>
      <c r="M26" s="10">
        <v>11.826373</v>
      </c>
      <c r="N26" s="10">
        <v>10.320847000000001</v>
      </c>
      <c r="O26" s="10">
        <v>12.449116999999999</v>
      </c>
      <c r="P26" s="10">
        <v>10.870649999999999</v>
      </c>
      <c r="Q26" s="29"/>
      <c r="S26" s="10">
        <f t="shared" si="1"/>
        <v>0.1003164666666656</v>
      </c>
      <c r="T26" s="10">
        <f t="shared" si="0"/>
        <v>9.5700216666664062E-2</v>
      </c>
      <c r="U26" s="10">
        <f t="shared" si="0"/>
        <v>2.1903466666666205E-2</v>
      </c>
      <c r="V26" s="10">
        <f t="shared" si="0"/>
        <v>1.8944133333336666E-2</v>
      </c>
      <c r="W26" s="10">
        <f t="shared" si="0"/>
        <v>4.2507999999997992E-2</v>
      </c>
      <c r="X26" s="10">
        <f t="shared" si="0"/>
        <v>2.9396666666663407E-3</v>
      </c>
      <c r="Y26" s="10">
        <f t="shared" si="0"/>
        <v>0.21011639999999687</v>
      </c>
      <c r="Z26" s="10">
        <f t="shared" si="0"/>
        <v>0.17438890000000118</v>
      </c>
      <c r="AA26" s="10">
        <f t="shared" si="0"/>
        <v>1.5749733333336735E-2</v>
      </c>
      <c r="AB26" s="10">
        <f t="shared" si="0"/>
        <v>2.0252700000000345E-2</v>
      </c>
      <c r="AC26" s="10">
        <f t="shared" si="0"/>
        <v>2.674866666666631E-2</v>
      </c>
      <c r="AD26" s="10">
        <f t="shared" si="0"/>
        <v>0.2298269333333316</v>
      </c>
      <c r="AE26" s="10">
        <f t="shared" si="0"/>
        <v>1.881816666666758E-2</v>
      </c>
      <c r="AF26" s="10">
        <f t="shared" si="0"/>
        <v>3.9798533333334163E-2</v>
      </c>
      <c r="AG26" s="10">
        <f t="shared" si="0"/>
        <v>7.7410233333335299E-2</v>
      </c>
    </row>
    <row r="27" spans="1:33" x14ac:dyDescent="0.3">
      <c r="A27" s="29"/>
      <c r="B27" s="10">
        <v>10.666065</v>
      </c>
      <c r="C27" s="10">
        <v>9.1127559999999992</v>
      </c>
      <c r="D27" s="10">
        <v>11.356724</v>
      </c>
      <c r="E27" s="10">
        <v>10.295726999999999</v>
      </c>
      <c r="F27" s="10">
        <v>10.147434000000001</v>
      </c>
      <c r="G27" s="10">
        <v>9.744567</v>
      </c>
      <c r="H27" s="10">
        <v>10.443369000000001</v>
      </c>
      <c r="I27" s="10">
        <v>7.709568</v>
      </c>
      <c r="J27" s="10">
        <v>13.912713999999999</v>
      </c>
      <c r="K27" s="10">
        <v>12.807395</v>
      </c>
      <c r="L27" s="10">
        <v>7.3123389999999997</v>
      </c>
      <c r="M27" s="10">
        <v>11.643420000000001</v>
      </c>
      <c r="N27" s="10">
        <v>10.317183</v>
      </c>
      <c r="O27" s="10">
        <v>12.412744999999999</v>
      </c>
      <c r="P27" s="10">
        <v>10.843218999999999</v>
      </c>
      <c r="Q27" s="29"/>
      <c r="S27" s="10">
        <f t="shared" si="1"/>
        <v>4.6262466666664892E-2</v>
      </c>
      <c r="T27" s="10">
        <f t="shared" si="1"/>
        <v>0.11464621666666552</v>
      </c>
      <c r="U27" s="10">
        <f t="shared" si="1"/>
        <v>4.9985466666665701E-2</v>
      </c>
      <c r="V27" s="10">
        <f t="shared" si="1"/>
        <v>9.479866666662673E-3</v>
      </c>
      <c r="W27" s="10">
        <f t="shared" si="1"/>
        <v>6.9330000000018543E-3</v>
      </c>
      <c r="X27" s="10">
        <f t="shared" si="1"/>
        <v>1.6411666666666491E-2</v>
      </c>
      <c r="Y27" s="10">
        <f t="shared" si="1"/>
        <v>2.211360000000262E-2</v>
      </c>
      <c r="Z27" s="10">
        <f t="shared" si="1"/>
        <v>1.4519099999998453E-2</v>
      </c>
      <c r="AA27" s="10">
        <f t="shared" si="1"/>
        <v>0.18168826666666327</v>
      </c>
      <c r="AB27" s="10">
        <f t="shared" si="1"/>
        <v>5.4397000000001583E-3</v>
      </c>
      <c r="AC27" s="10">
        <f t="shared" si="1"/>
        <v>6.8366666666630493E-4</v>
      </c>
      <c r="AD27" s="10">
        <f t="shared" si="1"/>
        <v>4.6873933333332118E-2</v>
      </c>
      <c r="AE27" s="10">
        <f t="shared" si="1"/>
        <v>2.2482166666668135E-2</v>
      </c>
      <c r="AF27" s="10">
        <f t="shared" si="1"/>
        <v>3.4265333333340919E-3</v>
      </c>
      <c r="AG27" s="10">
        <f t="shared" si="1"/>
        <v>0.10484123333333528</v>
      </c>
    </row>
    <row r="28" spans="1:33" x14ac:dyDescent="0.3">
      <c r="A28" s="29"/>
      <c r="B28" s="10">
        <v>10.745198</v>
      </c>
      <c r="C28" s="10">
        <v>9.0880130000000001</v>
      </c>
      <c r="D28" s="10">
        <v>11.353889000000001</v>
      </c>
      <c r="E28" s="10">
        <v>10.294867</v>
      </c>
      <c r="F28" s="10">
        <v>10.142569999999999</v>
      </c>
      <c r="G28" s="10">
        <v>9.7423699999999993</v>
      </c>
      <c r="H28" s="10">
        <v>10.510835</v>
      </c>
      <c r="I28" s="10">
        <v>7.6688330000000002</v>
      </c>
      <c r="J28" s="10">
        <v>13.795655999999999</v>
      </c>
      <c r="K28" s="10">
        <v>12.826288999999999</v>
      </c>
      <c r="L28" s="10">
        <v>7.3080080000000001</v>
      </c>
      <c r="M28" s="10">
        <v>11.65363</v>
      </c>
      <c r="N28" s="10">
        <v>10.303969</v>
      </c>
      <c r="O28" s="10">
        <v>12.463806999999999</v>
      </c>
      <c r="P28" s="10">
        <v>10.863478000000001</v>
      </c>
      <c r="Q28" s="29"/>
      <c r="S28" s="10">
        <f t="shared" si="1"/>
        <v>0.12539546666666546</v>
      </c>
      <c r="T28" s="10">
        <f t="shared" si="1"/>
        <v>0.13938921666666459</v>
      </c>
      <c r="U28" s="10">
        <f t="shared" si="1"/>
        <v>5.2820466666664956E-2</v>
      </c>
      <c r="V28" s="10">
        <f t="shared" si="1"/>
        <v>8.6198666666632562E-3</v>
      </c>
      <c r="W28" s="10">
        <f t="shared" si="1"/>
        <v>1.1797000000003166E-2</v>
      </c>
      <c r="X28" s="10">
        <f t="shared" si="1"/>
        <v>1.8608666666667162E-2</v>
      </c>
      <c r="Y28" s="10">
        <f t="shared" si="1"/>
        <v>4.5352399999996962E-2</v>
      </c>
      <c r="Z28" s="10">
        <f t="shared" si="1"/>
        <v>2.6215900000001291E-2</v>
      </c>
      <c r="AA28" s="10">
        <f t="shared" si="1"/>
        <v>6.4630266666663161E-2</v>
      </c>
      <c r="AB28" s="10">
        <f t="shared" si="1"/>
        <v>1.3454299999999364E-2</v>
      </c>
      <c r="AC28" s="10">
        <f t="shared" si="1"/>
        <v>5.0146666666659456E-3</v>
      </c>
      <c r="AD28" s="10">
        <f t="shared" si="1"/>
        <v>5.7083933333331061E-2</v>
      </c>
      <c r="AE28" s="10">
        <f t="shared" si="1"/>
        <v>3.569616666666775E-2</v>
      </c>
      <c r="AF28" s="10">
        <f t="shared" si="1"/>
        <v>5.4488533333334033E-2</v>
      </c>
      <c r="AG28" s="10">
        <f t="shared" si="1"/>
        <v>8.4582233333334145E-2</v>
      </c>
    </row>
    <row r="29" spans="1:33" x14ac:dyDescent="0.3">
      <c r="A29" s="29"/>
      <c r="B29" s="10">
        <v>10.49803</v>
      </c>
      <c r="C29" s="10">
        <v>9.3117739999999998</v>
      </c>
      <c r="D29" s="10">
        <v>11.308396</v>
      </c>
      <c r="E29" s="10">
        <v>10.289346999999999</v>
      </c>
      <c r="F29" s="10">
        <v>10.210462</v>
      </c>
      <c r="G29" s="10">
        <v>9.7514350000000007</v>
      </c>
      <c r="H29" s="10">
        <v>10.439867</v>
      </c>
      <c r="I29" s="10">
        <v>7.6130319999999996</v>
      </c>
      <c r="J29" s="10">
        <v>13.856918</v>
      </c>
      <c r="K29" s="10">
        <v>12.834842999999999</v>
      </c>
      <c r="L29" s="10">
        <v>7.2719259999999997</v>
      </c>
      <c r="M29" s="10">
        <v>11.67693</v>
      </c>
      <c r="N29" s="10">
        <v>10.312250000000001</v>
      </c>
      <c r="O29" s="10">
        <v>12.410359</v>
      </c>
      <c r="P29" s="10">
        <v>10.904837000000001</v>
      </c>
      <c r="Q29" s="29"/>
      <c r="S29" s="10">
        <f t="shared" si="1"/>
        <v>0.12177253333333482</v>
      </c>
      <c r="T29" s="10">
        <f t="shared" si="1"/>
        <v>8.437178333333506E-2</v>
      </c>
      <c r="U29" s="10">
        <f t="shared" si="1"/>
        <v>9.8313466666665406E-2</v>
      </c>
      <c r="V29" s="10">
        <f t="shared" si="1"/>
        <v>3.0998666666626207E-3</v>
      </c>
      <c r="W29" s="10">
        <f t="shared" si="1"/>
        <v>5.6094999999997341E-2</v>
      </c>
      <c r="X29" s="10">
        <f t="shared" si="1"/>
        <v>9.5436666666657288E-3</v>
      </c>
      <c r="Y29" s="10">
        <f t="shared" si="1"/>
        <v>2.5615600000003624E-2</v>
      </c>
      <c r="Z29" s="10">
        <f t="shared" si="1"/>
        <v>8.2016900000001947E-2</v>
      </c>
      <c r="AA29" s="10">
        <f t="shared" si="1"/>
        <v>0.1258922666666642</v>
      </c>
      <c r="AB29" s="10">
        <f t="shared" si="1"/>
        <v>2.2008299999999537E-2</v>
      </c>
      <c r="AC29" s="10">
        <f t="shared" si="1"/>
        <v>4.1096666666666337E-2</v>
      </c>
      <c r="AD29" s="10">
        <f t="shared" si="1"/>
        <v>8.0383933333331825E-2</v>
      </c>
      <c r="AE29" s="10">
        <f t="shared" si="1"/>
        <v>2.7415166666667545E-2</v>
      </c>
      <c r="AF29" s="10">
        <f t="shared" si="1"/>
        <v>1.0405333333345368E-3</v>
      </c>
      <c r="AG29" s="10">
        <f t="shared" si="1"/>
        <v>4.3223233333334221E-2</v>
      </c>
    </row>
    <row r="30" spans="1:33" x14ac:dyDescent="0.3">
      <c r="A30" s="29"/>
      <c r="B30" s="10">
        <v>10.695751</v>
      </c>
      <c r="C30" s="10">
        <v>9.2132609999999993</v>
      </c>
      <c r="D30" s="10">
        <v>11.307183999999999</v>
      </c>
      <c r="E30" s="10">
        <v>10.26862</v>
      </c>
      <c r="F30" s="10">
        <v>10.144736</v>
      </c>
      <c r="G30" s="10">
        <v>9.7866479999999996</v>
      </c>
      <c r="H30" s="10">
        <v>10.38749</v>
      </c>
      <c r="I30" s="10">
        <v>7.7725799999999996</v>
      </c>
      <c r="J30" s="10">
        <v>13.686909999999999</v>
      </c>
      <c r="K30" s="10">
        <v>12.846289000000001</v>
      </c>
      <c r="L30" s="10">
        <v>7.3430970000000002</v>
      </c>
      <c r="M30" s="10">
        <v>11.544941</v>
      </c>
      <c r="N30" s="10">
        <v>10.377698000000001</v>
      </c>
      <c r="O30" s="10">
        <v>12.439143</v>
      </c>
      <c r="P30" s="10">
        <v>10.985566</v>
      </c>
      <c r="Q30" s="29"/>
      <c r="S30" s="10">
        <f t="shared" si="1"/>
        <v>7.5948466666664771E-2</v>
      </c>
      <c r="T30" s="10">
        <f t="shared" si="1"/>
        <v>1.4141216666665457E-2</v>
      </c>
      <c r="U30" s="10">
        <f t="shared" si="1"/>
        <v>9.9525466666666063E-2</v>
      </c>
      <c r="V30" s="10">
        <f t="shared" si="1"/>
        <v>1.7627133333336431E-2</v>
      </c>
      <c r="W30" s="10">
        <f t="shared" si="1"/>
        <v>9.6310000000023877E-3</v>
      </c>
      <c r="X30" s="10">
        <f t="shared" si="1"/>
        <v>2.56693333333331E-2</v>
      </c>
      <c r="Y30" s="10">
        <f t="shared" si="1"/>
        <v>7.799260000000352E-2</v>
      </c>
      <c r="Z30" s="10">
        <f t="shared" si="1"/>
        <v>7.7531099999998077E-2</v>
      </c>
      <c r="AA30" s="10">
        <f t="shared" si="1"/>
        <v>4.4115733333336848E-2</v>
      </c>
      <c r="AB30" s="10">
        <f t="shared" si="1"/>
        <v>3.3454300000000714E-2</v>
      </c>
      <c r="AC30" s="10">
        <f t="shared" si="1"/>
        <v>3.0074333333334202E-2</v>
      </c>
      <c r="AD30" s="10">
        <f t="shared" si="1"/>
        <v>5.1605066666668975E-2</v>
      </c>
      <c r="AE30" s="10">
        <f t="shared" si="1"/>
        <v>3.8032833333332405E-2</v>
      </c>
      <c r="AF30" s="10">
        <f t="shared" si="1"/>
        <v>2.9824533333334458E-2</v>
      </c>
      <c r="AG30" s="10">
        <f t="shared" si="1"/>
        <v>3.7505766666665608E-2</v>
      </c>
    </row>
    <row r="31" spans="1:33" x14ac:dyDescent="0.3">
      <c r="A31" s="29"/>
      <c r="B31" s="10">
        <v>10.742824000000001</v>
      </c>
      <c r="C31" s="10">
        <v>9.1666469999999993</v>
      </c>
      <c r="D31" s="10">
        <v>11.501741000000001</v>
      </c>
      <c r="E31" s="10">
        <v>10.367182</v>
      </c>
      <c r="F31" s="10">
        <v>10.032712</v>
      </c>
      <c r="G31" s="10">
        <v>9.7808930000000007</v>
      </c>
      <c r="H31" s="10">
        <v>10.438808999999999</v>
      </c>
      <c r="I31" s="10">
        <v>7.7240250000000001</v>
      </c>
      <c r="J31" s="10">
        <v>13.534319999999999</v>
      </c>
      <c r="K31" s="10">
        <v>12.825042</v>
      </c>
      <c r="L31" s="10">
        <v>7.3232799999999996</v>
      </c>
      <c r="M31" s="10">
        <v>11.585742</v>
      </c>
      <c r="N31" s="10">
        <v>10.344473000000001</v>
      </c>
      <c r="O31" s="10">
        <v>12.357043000000001</v>
      </c>
      <c r="P31" s="10">
        <v>10.954139</v>
      </c>
      <c r="Q31" s="29"/>
      <c r="S31" s="10">
        <f t="shared" si="1"/>
        <v>0.1230214666666658</v>
      </c>
      <c r="T31" s="10">
        <f t="shared" si="1"/>
        <v>6.075521666666539E-2</v>
      </c>
      <c r="U31" s="10">
        <f t="shared" si="1"/>
        <v>9.5031533333335361E-2</v>
      </c>
      <c r="V31" s="10">
        <f t="shared" si="1"/>
        <v>8.0934866666662941E-2</v>
      </c>
      <c r="W31" s="10">
        <f t="shared" si="1"/>
        <v>0.12165500000000229</v>
      </c>
      <c r="X31" s="10">
        <f t="shared" si="1"/>
        <v>1.9914333333334255E-2</v>
      </c>
      <c r="Y31" s="10">
        <f t="shared" si="1"/>
        <v>2.6673600000004072E-2</v>
      </c>
      <c r="Z31" s="10">
        <f t="shared" si="1"/>
        <v>2.8976099999998617E-2</v>
      </c>
      <c r="AA31" s="10">
        <f t="shared" si="1"/>
        <v>0.19670573333333685</v>
      </c>
      <c r="AB31" s="10">
        <f t="shared" si="1"/>
        <v>1.2207300000000032E-2</v>
      </c>
      <c r="AC31" s="10">
        <f t="shared" si="1"/>
        <v>1.0257333333333563E-2</v>
      </c>
      <c r="AD31" s="10">
        <f t="shared" si="1"/>
        <v>1.0804066666668888E-2</v>
      </c>
      <c r="AE31" s="10">
        <f t="shared" si="1"/>
        <v>4.8078333333325673E-3</v>
      </c>
      <c r="AF31" s="10">
        <f t="shared" si="1"/>
        <v>5.2275466666664272E-2</v>
      </c>
      <c r="AG31" s="10">
        <f t="shared" si="1"/>
        <v>6.0787666666648477E-3</v>
      </c>
    </row>
    <row r="32" spans="1:33" x14ac:dyDescent="0.3">
      <c r="A32" s="29"/>
      <c r="B32" s="10">
        <v>10.783346999999999</v>
      </c>
      <c r="C32" s="10">
        <v>9.1543060000000001</v>
      </c>
      <c r="D32" s="10">
        <v>11.348144</v>
      </c>
      <c r="E32" s="10">
        <v>10.291810999999999</v>
      </c>
      <c r="F32" s="10">
        <v>10.210315</v>
      </c>
      <c r="G32" s="10">
        <v>9.7332040000000006</v>
      </c>
      <c r="H32" s="10">
        <v>10.572099</v>
      </c>
      <c r="I32" s="10">
        <v>7.6209449999999999</v>
      </c>
      <c r="J32" s="10">
        <v>13.675993</v>
      </c>
      <c r="K32" s="10">
        <v>12.901650999999999</v>
      </c>
      <c r="L32" s="10">
        <v>7.2692550000000002</v>
      </c>
      <c r="M32" s="10">
        <v>11.586218000000001</v>
      </c>
      <c r="N32" s="10">
        <v>10.287985000000001</v>
      </c>
      <c r="O32" s="10">
        <v>12.444587</v>
      </c>
      <c r="P32" s="10">
        <v>10.823423999999999</v>
      </c>
      <c r="Q32" s="29"/>
      <c r="S32" s="10">
        <f t="shared" si="1"/>
        <v>0.16354446666666433</v>
      </c>
      <c r="T32" s="10">
        <f t="shared" si="1"/>
        <v>7.309621666666466E-2</v>
      </c>
      <c r="U32" s="10">
        <f t="shared" si="1"/>
        <v>5.8565466666665955E-2</v>
      </c>
      <c r="V32" s="10">
        <f t="shared" si="1"/>
        <v>5.5638666666624204E-3</v>
      </c>
      <c r="W32" s="10">
        <f t="shared" si="1"/>
        <v>5.5947999999997222E-2</v>
      </c>
      <c r="X32" s="10">
        <f t="shared" si="1"/>
        <v>2.7774666666665837E-2</v>
      </c>
      <c r="Y32" s="10">
        <f t="shared" si="1"/>
        <v>0.1066163999999965</v>
      </c>
      <c r="Z32" s="10">
        <f t="shared" si="1"/>
        <v>7.4103900000001666E-2</v>
      </c>
      <c r="AA32" s="10">
        <f t="shared" si="1"/>
        <v>5.5032733333336026E-2</v>
      </c>
      <c r="AB32" s="10">
        <f t="shared" si="1"/>
        <v>8.8816299999999515E-2</v>
      </c>
      <c r="AC32" s="10">
        <f t="shared" si="1"/>
        <v>4.3767666666665761E-2</v>
      </c>
      <c r="AD32" s="10">
        <f t="shared" si="1"/>
        <v>1.0328066666668079E-2</v>
      </c>
      <c r="AE32" s="10">
        <f t="shared" si="1"/>
        <v>5.1680166666667304E-2</v>
      </c>
      <c r="AF32" s="10">
        <f t="shared" si="1"/>
        <v>3.5268533333335128E-2</v>
      </c>
      <c r="AG32" s="10">
        <f t="shared" si="1"/>
        <v>0.12463623333333551</v>
      </c>
    </row>
    <row r="33" spans="1:35" x14ac:dyDescent="0.3">
      <c r="A33" s="29"/>
      <c r="B33" s="10">
        <v>10.674865</v>
      </c>
      <c r="C33" s="10">
        <v>9.2974239999999995</v>
      </c>
      <c r="D33" s="10">
        <v>11.304135</v>
      </c>
      <c r="E33" s="10">
        <v>10.260161999999999</v>
      </c>
      <c r="F33" s="10">
        <v>10.292814999999999</v>
      </c>
      <c r="G33" s="10">
        <v>9.7769429999999993</v>
      </c>
      <c r="H33" s="10">
        <v>10.606434999999999</v>
      </c>
      <c r="I33" s="10">
        <v>7.5881590000000001</v>
      </c>
      <c r="J33" s="10">
        <v>13.425174</v>
      </c>
      <c r="K33" s="10">
        <v>12.845357</v>
      </c>
      <c r="L33" s="10">
        <v>7.2736169999999998</v>
      </c>
      <c r="M33" s="10">
        <v>11.661019</v>
      </c>
      <c r="N33" s="10">
        <v>10.295273</v>
      </c>
      <c r="O33" s="10">
        <v>12.399392000000001</v>
      </c>
      <c r="P33" s="10">
        <v>10.989547999999999</v>
      </c>
      <c r="Q33" s="29"/>
      <c r="S33" s="10">
        <f t="shared" si="1"/>
        <v>5.5062466666665699E-2</v>
      </c>
      <c r="T33" s="10">
        <f t="shared" si="1"/>
        <v>7.0021783333334753E-2</v>
      </c>
      <c r="U33" s="10">
        <f t="shared" si="1"/>
        <v>0.10257446666666503</v>
      </c>
      <c r="V33" s="10">
        <f t="shared" si="1"/>
        <v>2.6085133333337396E-2</v>
      </c>
      <c r="W33" s="10">
        <f t="shared" si="1"/>
        <v>0.1384479999999968</v>
      </c>
      <c r="X33" s="10">
        <f t="shared" si="1"/>
        <v>1.5964333333332803E-2</v>
      </c>
      <c r="Y33" s="10">
        <f t="shared" si="1"/>
        <v>0.1409523999999962</v>
      </c>
      <c r="Z33" s="10">
        <f t="shared" si="1"/>
        <v>0.10688990000000143</v>
      </c>
      <c r="AA33" s="10">
        <f t="shared" si="1"/>
        <v>0.30585173333333593</v>
      </c>
      <c r="AB33" s="10">
        <f t="shared" si="1"/>
        <v>3.2522300000000115E-2</v>
      </c>
      <c r="AC33" s="10">
        <f t="shared" si="1"/>
        <v>3.9405666666666228E-2</v>
      </c>
      <c r="AD33" s="10">
        <f t="shared" si="1"/>
        <v>6.4472933333330928E-2</v>
      </c>
      <c r="AE33" s="10">
        <f t="shared" si="1"/>
        <v>4.4392166666668231E-2</v>
      </c>
      <c r="AF33" s="10">
        <f t="shared" si="1"/>
        <v>9.926466666664524E-3</v>
      </c>
      <c r="AG33" s="10">
        <f t="shared" si="1"/>
        <v>4.1487766666664427E-2</v>
      </c>
    </row>
    <row r="34" spans="1:35" x14ac:dyDescent="0.3">
      <c r="A34" s="29"/>
      <c r="B34" s="10">
        <v>10.658758000000001</v>
      </c>
      <c r="C34" s="10">
        <v>9.2206869999999999</v>
      </c>
      <c r="D34" s="10">
        <v>11.305292</v>
      </c>
      <c r="E34" s="10">
        <v>10.274196999999999</v>
      </c>
      <c r="F34" s="10">
        <v>10.240413</v>
      </c>
      <c r="G34" s="10">
        <v>9.7274879999999992</v>
      </c>
      <c r="H34" s="10">
        <v>10.548795</v>
      </c>
      <c r="I34" s="10">
        <v>7.5003960000000003</v>
      </c>
      <c r="J34" s="10">
        <v>13.353178</v>
      </c>
      <c r="K34" s="10">
        <v>12.830297</v>
      </c>
      <c r="L34" s="10">
        <v>7.3292529999999996</v>
      </c>
      <c r="M34" s="10">
        <v>11.612140999999999</v>
      </c>
      <c r="N34" s="10">
        <v>10.329663</v>
      </c>
      <c r="O34" s="10">
        <v>12.389892</v>
      </c>
      <c r="P34" s="10">
        <v>10.889918</v>
      </c>
      <c r="Q34" s="29"/>
      <c r="S34" s="10">
        <f>ABS(B34-M$47)</f>
        <v>3.8955466666665828E-2</v>
      </c>
      <c r="T34" s="10">
        <f t="shared" si="1"/>
        <v>6.7152166666648583E-3</v>
      </c>
      <c r="U34" s="10">
        <f t="shared" si="1"/>
        <v>0.10141746666666585</v>
      </c>
      <c r="V34" s="10">
        <f t="shared" si="1"/>
        <v>1.2050133333337598E-2</v>
      </c>
      <c r="W34" s="10">
        <f t="shared" si="1"/>
        <v>8.6045999999997846E-2</v>
      </c>
      <c r="X34" s="10">
        <f t="shared" si="1"/>
        <v>3.3490666666667224E-2</v>
      </c>
      <c r="Y34" s="10">
        <f t="shared" si="1"/>
        <v>8.3312399999996956E-2</v>
      </c>
      <c r="Z34" s="10">
        <f t="shared" si="1"/>
        <v>0.19465290000000124</v>
      </c>
      <c r="AA34" s="10">
        <f t="shared" si="1"/>
        <v>0.37784773333333632</v>
      </c>
      <c r="AB34" s="10">
        <f t="shared" si="1"/>
        <v>1.7462300000000042E-2</v>
      </c>
      <c r="AC34" s="10">
        <f t="shared" si="1"/>
        <v>1.6230333333333569E-2</v>
      </c>
      <c r="AD34" s="10">
        <f t="shared" si="1"/>
        <v>1.5594933333330729E-2</v>
      </c>
      <c r="AE34" s="10">
        <f t="shared" si="1"/>
        <v>1.0002166666668089E-2</v>
      </c>
      <c r="AF34" s="10">
        <f t="shared" si="1"/>
        <v>1.9426466666665476E-2</v>
      </c>
      <c r="AG34" s="10">
        <f t="shared" si="1"/>
        <v>5.8142233333335014E-2</v>
      </c>
    </row>
    <row r="35" spans="1:35" x14ac:dyDescent="0.3">
      <c r="A35" s="29"/>
      <c r="B35" s="10">
        <v>10.665881000000001</v>
      </c>
      <c r="C35" s="10">
        <v>9.2299399999999991</v>
      </c>
      <c r="D35" s="10">
        <v>11.319075</v>
      </c>
      <c r="E35" s="10">
        <v>10.294477000000001</v>
      </c>
      <c r="F35" s="10">
        <v>10.196054</v>
      </c>
      <c r="G35" s="10">
        <v>9.7364359999999994</v>
      </c>
      <c r="H35" s="10">
        <v>10.427016999999999</v>
      </c>
      <c r="I35" s="10">
        <v>7.7802879999999996</v>
      </c>
      <c r="J35" s="10">
        <v>13.82882</v>
      </c>
      <c r="K35" s="10">
        <v>12.827486</v>
      </c>
      <c r="L35" s="10">
        <v>7.3047430000000002</v>
      </c>
      <c r="M35" s="10">
        <v>11.652424</v>
      </c>
      <c r="N35" s="10">
        <v>10.354563000000001</v>
      </c>
      <c r="O35" s="10">
        <v>12.407733</v>
      </c>
      <c r="P35" s="10">
        <v>10.841237</v>
      </c>
      <c r="Q35" s="29"/>
      <c r="S35" s="10">
        <f t="shared" si="1"/>
        <v>4.6078466666665818E-2</v>
      </c>
      <c r="T35" s="10">
        <f t="shared" si="1"/>
        <v>2.5377833333344313E-3</v>
      </c>
      <c r="U35" s="10">
        <f t="shared" si="1"/>
        <v>8.7634466666665745E-2</v>
      </c>
      <c r="V35" s="10">
        <f t="shared" si="1"/>
        <v>8.2298666666638098E-3</v>
      </c>
      <c r="W35" s="10">
        <f t="shared" si="1"/>
        <v>4.1686999999997809E-2</v>
      </c>
      <c r="X35" s="10">
        <f t="shared" si="1"/>
        <v>2.4542666666667046E-2</v>
      </c>
      <c r="Y35" s="10">
        <f t="shared" si="1"/>
        <v>3.8465600000003874E-2</v>
      </c>
      <c r="Z35" s="10">
        <f t="shared" si="1"/>
        <v>8.5239099999998125E-2</v>
      </c>
      <c r="AA35" s="10">
        <f t="shared" si="1"/>
        <v>9.7794266666664242E-2</v>
      </c>
      <c r="AB35" s="10">
        <f t="shared" si="1"/>
        <v>1.4651300000000589E-2</v>
      </c>
      <c r="AC35" s="10">
        <f t="shared" si="1"/>
        <v>8.279666666665797E-3</v>
      </c>
      <c r="AD35" s="10">
        <f t="shared" si="1"/>
        <v>5.5877933333331242E-2</v>
      </c>
      <c r="AE35" s="10">
        <f t="shared" si="1"/>
        <v>1.48978333333325E-2</v>
      </c>
      <c r="AF35" s="10">
        <f t="shared" si="1"/>
        <v>1.5854666666648143E-3</v>
      </c>
      <c r="AG35" s="10">
        <f t="shared" si="1"/>
        <v>0.10682323333333521</v>
      </c>
    </row>
    <row r="36" spans="1:35" x14ac:dyDescent="0.3">
      <c r="A36" s="29"/>
      <c r="B36" s="10">
        <v>10.681728</v>
      </c>
      <c r="C36" s="10">
        <v>9.3190209999999993</v>
      </c>
      <c r="D36" s="10">
        <v>11.33806</v>
      </c>
      <c r="E36" s="10">
        <v>10.277329999999999</v>
      </c>
      <c r="F36" s="10">
        <v>10.210476</v>
      </c>
      <c r="G36" s="10">
        <v>9.7341289999999994</v>
      </c>
      <c r="H36" s="10">
        <v>10.461287</v>
      </c>
      <c r="I36" s="10">
        <v>7.6125109999999996</v>
      </c>
      <c r="J36" s="10">
        <v>13.832801</v>
      </c>
      <c r="K36" s="10">
        <v>12.913665999999999</v>
      </c>
      <c r="L36" s="10">
        <v>7.2502839999999997</v>
      </c>
      <c r="M36" s="10">
        <v>11.567114999999999</v>
      </c>
      <c r="N36" s="10">
        <v>10.340285</v>
      </c>
      <c r="O36" s="10">
        <v>12.399896999999999</v>
      </c>
      <c r="P36" s="10">
        <v>10.847860000000001</v>
      </c>
      <c r="Q36" s="29"/>
      <c r="S36" s="10">
        <f t="shared" si="1"/>
        <v>6.1925466666664875E-2</v>
      </c>
      <c r="T36" s="10">
        <f t="shared" si="1"/>
        <v>9.1618783333334619E-2</v>
      </c>
      <c r="U36" s="10">
        <f t="shared" si="1"/>
        <v>6.8649466666665049E-2</v>
      </c>
      <c r="V36" s="10">
        <f t="shared" si="1"/>
        <v>8.9171333333375458E-3</v>
      </c>
      <c r="W36" s="10">
        <f t="shared" si="1"/>
        <v>5.6108999999997522E-2</v>
      </c>
      <c r="X36" s="10">
        <f t="shared" si="1"/>
        <v>2.6849666666667105E-2</v>
      </c>
      <c r="Y36" s="10">
        <f t="shared" si="1"/>
        <v>4.1956000000027416E-3</v>
      </c>
      <c r="Z36" s="10">
        <f t="shared" si="1"/>
        <v>8.253790000000194E-2</v>
      </c>
      <c r="AA36" s="10">
        <f t="shared" si="1"/>
        <v>0.10177526666666381</v>
      </c>
      <c r="AB36" s="10">
        <f t="shared" si="1"/>
        <v>0.1008312999999994</v>
      </c>
      <c r="AC36" s="10">
        <f t="shared" si="1"/>
        <v>6.2738666666666276E-2</v>
      </c>
      <c r="AD36" s="10">
        <f t="shared" si="1"/>
        <v>2.9431066666669281E-2</v>
      </c>
      <c r="AE36" s="10">
        <f t="shared" si="1"/>
        <v>6.1983333333159862E-4</v>
      </c>
      <c r="AF36" s="10">
        <f t="shared" si="1"/>
        <v>9.4214666666658786E-3</v>
      </c>
      <c r="AG36" s="10">
        <f t="shared" si="1"/>
        <v>0.10020023333333405</v>
      </c>
    </row>
    <row r="37" spans="1:35" x14ac:dyDescent="0.3">
      <c r="A37" s="29"/>
      <c r="B37" s="10">
        <v>10.672051</v>
      </c>
      <c r="C37" s="10">
        <v>9.2909649999999999</v>
      </c>
      <c r="D37" s="10">
        <v>11.362842000000001</v>
      </c>
      <c r="E37" s="10">
        <v>10.272086</v>
      </c>
      <c r="F37" s="10">
        <v>10.149959000000001</v>
      </c>
      <c r="G37" s="10">
        <v>9.7523560000000007</v>
      </c>
      <c r="H37" s="10">
        <v>10.443402000000001</v>
      </c>
      <c r="I37" s="10">
        <v>7.6667399999999999</v>
      </c>
      <c r="J37" s="10">
        <v>13.982450999999999</v>
      </c>
      <c r="K37" s="10">
        <v>12.792035</v>
      </c>
      <c r="L37" s="10">
        <v>7.3134129999999997</v>
      </c>
      <c r="M37" s="10">
        <v>11.675198</v>
      </c>
      <c r="N37" s="10">
        <v>10.296621999999999</v>
      </c>
      <c r="O37" s="10">
        <v>12.382448999999999</v>
      </c>
      <c r="P37" s="10">
        <v>10.841104</v>
      </c>
      <c r="Q37" s="29"/>
      <c r="S37" s="10">
        <f t="shared" si="1"/>
        <v>5.2248466666664939E-2</v>
      </c>
      <c r="T37" s="10">
        <f t="shared" si="1"/>
        <v>6.3562783333335204E-2</v>
      </c>
      <c r="U37" s="10">
        <f t="shared" si="1"/>
        <v>4.3867466666664967E-2</v>
      </c>
      <c r="V37" s="10">
        <f t="shared" si="1"/>
        <v>1.4161133333336906E-2</v>
      </c>
      <c r="W37" s="10">
        <f t="shared" si="1"/>
        <v>4.4080000000015218E-3</v>
      </c>
      <c r="X37" s="10">
        <f t="shared" si="1"/>
        <v>8.6226666666657792E-3</v>
      </c>
      <c r="Y37" s="10">
        <f t="shared" si="1"/>
        <v>2.2080600000002448E-2</v>
      </c>
      <c r="Z37" s="10">
        <f t="shared" si="1"/>
        <v>2.8308900000001636E-2</v>
      </c>
      <c r="AA37" s="10">
        <f t="shared" si="1"/>
        <v>0.25142526666666321</v>
      </c>
      <c r="AB37" s="10">
        <f t="shared" si="1"/>
        <v>2.0799699999999532E-2</v>
      </c>
      <c r="AC37" s="10">
        <f t="shared" si="1"/>
        <v>3.9033333333371445E-4</v>
      </c>
      <c r="AD37" s="10">
        <f t="shared" si="1"/>
        <v>7.8651933333331314E-2</v>
      </c>
      <c r="AE37" s="10">
        <f t="shared" si="1"/>
        <v>4.3043166666668853E-2</v>
      </c>
      <c r="AF37" s="10">
        <f t="shared" si="1"/>
        <v>2.6869466666665787E-2</v>
      </c>
      <c r="AG37" s="10">
        <f t="shared" si="1"/>
        <v>0.10695623333333515</v>
      </c>
    </row>
    <row r="38" spans="1:35" x14ac:dyDescent="0.3">
      <c r="A38" s="29"/>
      <c r="B38" s="10">
        <v>10.422238</v>
      </c>
      <c r="C38" s="10">
        <v>9.4345750000000006</v>
      </c>
      <c r="D38" s="10">
        <v>11.280841000000001</v>
      </c>
      <c r="E38" s="10">
        <v>10.255236999999999</v>
      </c>
      <c r="F38" s="10">
        <v>10.216355</v>
      </c>
      <c r="G38" s="10">
        <v>9.7398199999999999</v>
      </c>
      <c r="H38" s="10">
        <v>10.643972</v>
      </c>
      <c r="I38" s="10">
        <v>7.5024030000000002</v>
      </c>
      <c r="J38" s="10">
        <v>13.716491</v>
      </c>
      <c r="K38" s="10">
        <v>12.804746</v>
      </c>
      <c r="L38" s="10">
        <v>7.3170529999999996</v>
      </c>
      <c r="M38" s="10">
        <v>11.678708</v>
      </c>
      <c r="N38" s="10">
        <v>10.266147</v>
      </c>
      <c r="O38" s="10">
        <v>12.474582</v>
      </c>
      <c r="P38" s="10">
        <v>10.873113</v>
      </c>
      <c r="Q38" s="29"/>
      <c r="S38" s="10">
        <f t="shared" si="1"/>
        <v>0.19756453333333468</v>
      </c>
      <c r="T38" s="10">
        <f t="shared" si="1"/>
        <v>0.20717278333333589</v>
      </c>
      <c r="U38" s="10">
        <f t="shared" si="1"/>
        <v>0.12586846666666496</v>
      </c>
      <c r="V38" s="10">
        <f t="shared" si="1"/>
        <v>3.1010133333337464E-2</v>
      </c>
      <c r="W38" s="10">
        <f t="shared" si="1"/>
        <v>6.1987999999997712E-2</v>
      </c>
      <c r="X38" s="10">
        <f t="shared" si="1"/>
        <v>2.1158666666666548E-2</v>
      </c>
      <c r="Y38" s="10">
        <f t="shared" si="1"/>
        <v>0.17848939999999658</v>
      </c>
      <c r="Z38" s="10">
        <f t="shared" si="1"/>
        <v>0.19264590000000137</v>
      </c>
      <c r="AA38" s="10">
        <f t="shared" si="1"/>
        <v>1.4534733333336547E-2</v>
      </c>
      <c r="AB38" s="10">
        <f t="shared" si="1"/>
        <v>8.0887000000000597E-3</v>
      </c>
      <c r="AC38" s="10">
        <f t="shared" si="1"/>
        <v>4.03033333333358E-3</v>
      </c>
      <c r="AD38" s="10">
        <f t="shared" si="1"/>
        <v>8.216193333333166E-2</v>
      </c>
      <c r="AE38" s="10">
        <f t="shared" si="1"/>
        <v>7.3518166666667994E-2</v>
      </c>
      <c r="AF38" s="10">
        <f t="shared" si="1"/>
        <v>6.5263533333334678E-2</v>
      </c>
      <c r="AG38" s="10">
        <f t="shared" si="1"/>
        <v>7.4947233333334751E-2</v>
      </c>
    </row>
    <row r="39" spans="1:35" x14ac:dyDescent="0.3">
      <c r="A39" s="29"/>
      <c r="B39" s="10">
        <v>10.618451</v>
      </c>
      <c r="C39" s="10">
        <v>9.240354</v>
      </c>
      <c r="D39" s="10">
        <v>11.334205000000001</v>
      </c>
      <c r="E39" s="10">
        <v>10.256799000000001</v>
      </c>
      <c r="F39" s="10">
        <v>10.250667</v>
      </c>
      <c r="G39" s="10">
        <v>9.7610690000000009</v>
      </c>
      <c r="H39" s="10">
        <v>10.471202999999999</v>
      </c>
      <c r="I39" s="10">
        <v>7.6280700000000001</v>
      </c>
      <c r="J39" s="10">
        <v>13.87833</v>
      </c>
      <c r="K39" s="10">
        <v>12.826881999999999</v>
      </c>
      <c r="L39" s="10">
        <v>7.321339</v>
      </c>
      <c r="M39" s="10">
        <v>11.619546</v>
      </c>
      <c r="N39" s="10">
        <v>10.256093</v>
      </c>
      <c r="O39" s="10">
        <v>12.466665000000001</v>
      </c>
      <c r="P39" s="10">
        <v>10.857972</v>
      </c>
      <c r="Q39" s="29"/>
      <c r="S39" s="10">
        <f t="shared" si="1"/>
        <v>1.351533333334487E-3</v>
      </c>
      <c r="T39" s="10">
        <f t="shared" si="1"/>
        <v>1.2951783333335243E-2</v>
      </c>
      <c r="U39" s="10">
        <f t="shared" si="1"/>
        <v>7.2504466666664769E-2</v>
      </c>
      <c r="V39" s="10">
        <f t="shared" si="1"/>
        <v>2.9448133333335846E-2</v>
      </c>
      <c r="W39" s="10">
        <f t="shared" si="1"/>
        <v>9.629999999999761E-2</v>
      </c>
      <c r="X39" s="10">
        <f t="shared" si="1"/>
        <v>9.0333333334413624E-5</v>
      </c>
      <c r="Y39" s="10">
        <f t="shared" si="1"/>
        <v>5.720399999995962E-3</v>
      </c>
      <c r="Z39" s="10">
        <f t="shared" si="1"/>
        <v>6.6978900000001396E-2</v>
      </c>
      <c r="AA39" s="10">
        <f t="shared" si="1"/>
        <v>0.14730426666666396</v>
      </c>
      <c r="AB39" s="10">
        <f t="shared" si="1"/>
        <v>1.4047299999999652E-2</v>
      </c>
      <c r="AC39" s="10">
        <f t="shared" si="1"/>
        <v>8.3163333333340361E-3</v>
      </c>
      <c r="AD39" s="10">
        <f t="shared" si="1"/>
        <v>2.2999933333331057E-2</v>
      </c>
      <c r="AE39" s="10">
        <f t="shared" si="1"/>
        <v>8.3572166666668224E-2</v>
      </c>
      <c r="AF39" s="10">
        <f t="shared" si="1"/>
        <v>5.7346533333335614E-2</v>
      </c>
      <c r="AG39" s="10">
        <f t="shared" si="1"/>
        <v>9.00882333333346E-2</v>
      </c>
    </row>
    <row r="40" spans="1:35" x14ac:dyDescent="0.3">
      <c r="A40" s="29"/>
      <c r="B40" s="10">
        <v>10.420165000000001</v>
      </c>
      <c r="C40" s="10">
        <v>9.3505559999999992</v>
      </c>
      <c r="D40" s="10">
        <v>11.339995999999999</v>
      </c>
      <c r="E40" s="10">
        <v>10.271471</v>
      </c>
      <c r="F40" s="10">
        <v>10.264108</v>
      </c>
      <c r="G40" s="10">
        <v>9.7557860000000005</v>
      </c>
      <c r="H40" s="10">
        <v>10.422551</v>
      </c>
      <c r="I40" s="10">
        <v>7.7353230000000002</v>
      </c>
      <c r="J40" s="10">
        <v>13.604616999999999</v>
      </c>
      <c r="K40" s="10">
        <v>12.800901</v>
      </c>
      <c r="L40" s="10">
        <v>7.081683</v>
      </c>
      <c r="M40" s="10">
        <v>11.456295000000001</v>
      </c>
      <c r="N40" s="10">
        <v>10.266425999999999</v>
      </c>
      <c r="O40" s="10">
        <v>12.513658</v>
      </c>
      <c r="P40" s="10">
        <v>10.870809</v>
      </c>
      <c r="Q40" s="29"/>
      <c r="S40" s="10">
        <f t="shared" si="1"/>
        <v>0.19963753333333401</v>
      </c>
      <c r="T40" s="10">
        <f t="shared" si="1"/>
        <v>0.12315378333333449</v>
      </c>
      <c r="U40" s="10">
        <f t="shared" si="1"/>
        <v>6.6713466666666221E-2</v>
      </c>
      <c r="V40" s="10">
        <f t="shared" si="1"/>
        <v>1.4776133333336716E-2</v>
      </c>
      <c r="W40" s="10">
        <f t="shared" si="1"/>
        <v>0.10974099999999787</v>
      </c>
      <c r="X40" s="10">
        <f t="shared" si="1"/>
        <v>5.1926666666659571E-3</v>
      </c>
      <c r="Y40" s="10">
        <f t="shared" si="1"/>
        <v>4.2931600000002845E-2</v>
      </c>
      <c r="Z40" s="10">
        <f t="shared" si="1"/>
        <v>4.0274099999998647E-2</v>
      </c>
      <c r="AA40" s="10">
        <f t="shared" si="1"/>
        <v>0.1264087333333368</v>
      </c>
      <c r="AB40" s="10">
        <f t="shared" si="1"/>
        <v>1.1933700000000158E-2</v>
      </c>
      <c r="AC40" s="10">
        <f t="shared" si="1"/>
        <v>0.23133966666666606</v>
      </c>
      <c r="AD40" s="10">
        <f t="shared" si="1"/>
        <v>0.14025106666666787</v>
      </c>
      <c r="AE40" s="10">
        <f t="shared" si="1"/>
        <v>7.3239166666668964E-2</v>
      </c>
      <c r="AF40" s="10">
        <f t="shared" si="1"/>
        <v>0.10433953333333434</v>
      </c>
      <c r="AG40" s="10">
        <f t="shared" si="1"/>
        <v>7.7251233333335279E-2</v>
      </c>
    </row>
    <row r="41" spans="1:35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35" ht="15.6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7" t="s">
        <v>7</v>
      </c>
      <c r="S42" s="41">
        <f>SUM(S11:S40)/$D$43</f>
        <v>7.4524359999999665E-2</v>
      </c>
      <c r="T42" s="41">
        <f t="shared" ref="T42:AG42" si="2">SUM(T11:T40)/$D$43</f>
        <v>7.3734716666666603E-2</v>
      </c>
      <c r="U42" s="41">
        <f t="shared" si="2"/>
        <v>9.6452457777777542E-2</v>
      </c>
      <c r="V42" s="41">
        <f>SUM(V11:V40)/$D$43</f>
        <v>2.3620808888889105E-2</v>
      </c>
      <c r="W42" s="41">
        <f t="shared" si="2"/>
        <v>5.7537866666666618E-2</v>
      </c>
      <c r="X42" s="41">
        <f t="shared" si="2"/>
        <v>3.3008711111111151E-2</v>
      </c>
      <c r="Y42" s="41">
        <f t="shared" si="2"/>
        <v>7.6198480000000457E-2</v>
      </c>
      <c r="Z42" s="41">
        <f t="shared" si="2"/>
        <v>8.7186973333333265E-2</v>
      </c>
      <c r="AA42" s="41">
        <f t="shared" si="2"/>
        <v>0.11377640000000001</v>
      </c>
      <c r="AB42" s="41">
        <f t="shared" si="2"/>
        <v>3.7035646666666602E-2</v>
      </c>
      <c r="AC42" s="41">
        <f t="shared" si="2"/>
        <v>4.8281022222222261E-2</v>
      </c>
      <c r="AD42" s="41">
        <f t="shared" si="2"/>
        <v>8.2648328888888692E-2</v>
      </c>
      <c r="AE42" s="41">
        <f t="shared" si="2"/>
        <v>5.15751777777778E-2</v>
      </c>
      <c r="AF42" s="41">
        <f t="shared" si="2"/>
        <v>6.7778266666666559E-2</v>
      </c>
      <c r="AG42" s="41">
        <f t="shared" si="2"/>
        <v>9.3326597777777923E-2</v>
      </c>
      <c r="AH42" s="29"/>
      <c r="AI42" s="29"/>
    </row>
    <row r="43" spans="1:35" x14ac:dyDescent="0.3">
      <c r="A43" s="29"/>
      <c r="B43" s="37" t="s">
        <v>3</v>
      </c>
      <c r="C43" s="37"/>
      <c r="D43" s="28">
        <v>30</v>
      </c>
      <c r="E43" s="29"/>
      <c r="F43" s="5"/>
      <c r="G43" s="28" t="s">
        <v>4</v>
      </c>
      <c r="H43" s="5">
        <v>0.95</v>
      </c>
      <c r="I43" s="29"/>
      <c r="J43" s="29"/>
      <c r="K43" s="28" t="s">
        <v>5</v>
      </c>
      <c r="L43" s="28">
        <f>_xlfn.T.INV.2T(1-H43,D43)</f>
        <v>2.0422724563012378</v>
      </c>
      <c r="M43" s="29"/>
      <c r="N43" s="29"/>
      <c r="O43" s="29"/>
      <c r="P43" s="29"/>
      <c r="Q43" s="29"/>
      <c r="R43" s="29"/>
      <c r="AH43" s="29"/>
      <c r="AI43" s="29"/>
    </row>
    <row r="44" spans="1:35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AH44" s="29"/>
      <c r="AI44" s="29"/>
    </row>
    <row r="45" spans="1:35" x14ac:dyDescent="0.3">
      <c r="L45" s="29"/>
      <c r="M45" s="29"/>
      <c r="N45" s="29">
        <v>1</v>
      </c>
      <c r="O45" s="29"/>
      <c r="P45" s="29"/>
      <c r="Q45" s="29">
        <v>2</v>
      </c>
      <c r="R45" s="29"/>
      <c r="S45" s="29"/>
      <c r="T45" s="29">
        <v>3</v>
      </c>
      <c r="U45" s="29"/>
      <c r="V45" s="29"/>
      <c r="W45" s="29">
        <v>4</v>
      </c>
      <c r="X45" s="29"/>
      <c r="Y45" s="29"/>
      <c r="Z45" s="29">
        <v>5</v>
      </c>
      <c r="AA45" s="29"/>
      <c r="AB45" s="29"/>
      <c r="AH45" s="29"/>
      <c r="AI45" s="29"/>
    </row>
    <row r="46" spans="1:35" x14ac:dyDescent="0.3">
      <c r="L46" s="29"/>
      <c r="M46" s="1" t="s">
        <v>0</v>
      </c>
      <c r="N46" s="1" t="s">
        <v>1</v>
      </c>
      <c r="O46" s="1" t="s">
        <v>2</v>
      </c>
      <c r="P46" s="2" t="s">
        <v>0</v>
      </c>
      <c r="Q46" s="2" t="s">
        <v>1</v>
      </c>
      <c r="R46" s="2" t="s">
        <v>2</v>
      </c>
      <c r="S46" s="1" t="s">
        <v>0</v>
      </c>
      <c r="T46" s="1" t="s">
        <v>1</v>
      </c>
      <c r="U46" s="1" t="s">
        <v>2</v>
      </c>
      <c r="V46" s="2" t="s">
        <v>0</v>
      </c>
      <c r="W46" s="2" t="s">
        <v>1</v>
      </c>
      <c r="X46" s="2" t="s">
        <v>2</v>
      </c>
      <c r="Y46" s="1" t="s">
        <v>0</v>
      </c>
      <c r="Z46" s="1" t="s">
        <v>1</v>
      </c>
      <c r="AA46" s="1" t="s">
        <v>2</v>
      </c>
      <c r="AB46" s="29"/>
      <c r="AH46" s="29"/>
      <c r="AI46" s="29"/>
    </row>
    <row r="47" spans="1:35" ht="15.6" x14ac:dyDescent="0.3">
      <c r="G47" s="31" t="s">
        <v>7</v>
      </c>
      <c r="H47" s="31"/>
      <c r="I47" s="31"/>
      <c r="J47" s="31"/>
      <c r="K47" s="31"/>
      <c r="L47" s="31"/>
      <c r="M47" s="30">
        <f t="shared" ref="M47:AA47" si="3">SUM(B$11:B$40)/$D$43</f>
        <v>10.619802533333335</v>
      </c>
      <c r="N47" s="30">
        <f t="shared" si="3"/>
        <v>9.2274022166666647</v>
      </c>
      <c r="O47" s="30">
        <f t="shared" si="3"/>
        <v>11.406709466666666</v>
      </c>
      <c r="P47" s="30">
        <f t="shared" si="3"/>
        <v>10.286247133333337</v>
      </c>
      <c r="Q47" s="30">
        <f t="shared" si="3"/>
        <v>10.154367000000002</v>
      </c>
      <c r="R47" s="30">
        <f t="shared" si="3"/>
        <v>9.7609786666666665</v>
      </c>
      <c r="S47" s="30">
        <f t="shared" si="3"/>
        <v>10.465482600000003</v>
      </c>
      <c r="T47" s="30">
        <f t="shared" si="3"/>
        <v>7.6950489000000015</v>
      </c>
      <c r="U47" s="30">
        <f t="shared" si="3"/>
        <v>13.731025733333336</v>
      </c>
      <c r="V47" s="30">
        <f t="shared" si="3"/>
        <v>12.8128347</v>
      </c>
      <c r="W47" s="30">
        <f t="shared" si="3"/>
        <v>7.313022666666666</v>
      </c>
      <c r="X47" s="30">
        <f t="shared" si="3"/>
        <v>11.596546066666669</v>
      </c>
      <c r="Y47" s="30">
        <f t="shared" si="3"/>
        <v>10.339665166666668</v>
      </c>
      <c r="Z47" s="30">
        <f t="shared" si="3"/>
        <v>12.409318466666665</v>
      </c>
      <c r="AA47" s="30">
        <f t="shared" si="3"/>
        <v>10.948060233333335</v>
      </c>
      <c r="AB47" s="29"/>
      <c r="AH47" s="29"/>
      <c r="AI47" s="29"/>
    </row>
    <row r="48" spans="1:35" ht="15.6" x14ac:dyDescent="0.3">
      <c r="G48" s="31" t="s">
        <v>9</v>
      </c>
      <c r="H48" s="31"/>
      <c r="I48" s="31"/>
      <c r="J48" s="31"/>
      <c r="K48" s="31"/>
      <c r="L48" s="31"/>
      <c r="M48" s="30">
        <f>_xlfn.STDEV.S(S11:S40)</f>
        <v>5.7475437408957671E-2</v>
      </c>
      <c r="N48" s="30">
        <f t="shared" ref="N48:Z48" si="4">_xlfn.STDEV.S(T11:T40)</f>
        <v>5.8099044636466465E-2</v>
      </c>
      <c r="O48" s="30">
        <f t="shared" si="4"/>
        <v>6.473641168462807E-2</v>
      </c>
      <c r="P48" s="30">
        <f t="shared" si="4"/>
        <v>2.1362528715506202E-2</v>
      </c>
      <c r="Q48" s="30">
        <f>_xlfn.STDEV.S(W11:W40)</f>
        <v>4.904408705808392E-2</v>
      </c>
      <c r="R48" s="30">
        <f t="shared" si="4"/>
        <v>3.1034136345245326E-2</v>
      </c>
      <c r="S48" s="30">
        <f t="shared" si="4"/>
        <v>7.1102628655972777E-2</v>
      </c>
      <c r="T48" s="30">
        <f t="shared" si="4"/>
        <v>7.1084547995952985E-2</v>
      </c>
      <c r="U48" s="30">
        <f t="shared" si="4"/>
        <v>9.2834470734310365E-2</v>
      </c>
      <c r="V48" s="30">
        <f t="shared" si="4"/>
        <v>3.5472727502608103E-2</v>
      </c>
      <c r="W48" s="30">
        <f t="shared" si="4"/>
        <v>5.3029593939410813E-2</v>
      </c>
      <c r="X48" s="30">
        <f t="shared" si="4"/>
        <v>6.2310442472402035E-2</v>
      </c>
      <c r="Y48" s="30">
        <f t="shared" si="4"/>
        <v>3.9737308739496893E-2</v>
      </c>
      <c r="Z48" s="30">
        <f t="shared" si="4"/>
        <v>5.175668550696283E-2</v>
      </c>
      <c r="AA48" s="30">
        <f>_xlfn.STDEV.S(AG11:AG40)</f>
        <v>6.0423173871400671E-2</v>
      </c>
      <c r="AB48" s="29"/>
      <c r="AH48" s="29"/>
      <c r="AI48" s="29"/>
    </row>
    <row r="49" spans="1:50" x14ac:dyDescent="0.3">
      <c r="AB49" s="8"/>
      <c r="AH49" s="29"/>
      <c r="AI49" s="29"/>
    </row>
    <row r="50" spans="1:50" ht="15.6" x14ac:dyDescent="0.3">
      <c r="G50" s="31" t="s">
        <v>11</v>
      </c>
      <c r="H50" s="31"/>
      <c r="I50" s="31"/>
      <c r="J50" s="31"/>
      <c r="K50" s="31"/>
      <c r="L50" s="31"/>
      <c r="M50" s="10">
        <f t="shared" ref="M50:AA50" si="5">S42+3*M48</f>
        <v>0.24695067222687267</v>
      </c>
      <c r="N50" s="10">
        <f t="shared" si="5"/>
        <v>0.24803185057606597</v>
      </c>
      <c r="O50" s="10">
        <f t="shared" si="5"/>
        <v>0.29066169283166177</v>
      </c>
      <c r="P50" s="10">
        <f t="shared" si="5"/>
        <v>8.7708395035407713E-2</v>
      </c>
      <c r="Q50" s="10">
        <f t="shared" si="5"/>
        <v>0.20467012784091837</v>
      </c>
      <c r="R50" s="10">
        <f t="shared" si="5"/>
        <v>0.12611112014684714</v>
      </c>
      <c r="S50" s="10">
        <f t="shared" si="5"/>
        <v>0.28950636596791879</v>
      </c>
      <c r="T50" s="10">
        <f t="shared" si="5"/>
        <v>0.3004406173211922</v>
      </c>
      <c r="U50" s="10">
        <f t="shared" si="5"/>
        <v>0.39227981220293107</v>
      </c>
      <c r="V50" s="10">
        <f t="shared" si="5"/>
        <v>0.1434538291744909</v>
      </c>
      <c r="W50" s="10">
        <f t="shared" si="5"/>
        <v>0.20736980404045469</v>
      </c>
      <c r="X50" s="10">
        <f t="shared" si="5"/>
        <v>0.26957965630609482</v>
      </c>
      <c r="Y50" s="10">
        <f t="shared" si="5"/>
        <v>0.17078710399626848</v>
      </c>
      <c r="Z50" s="10">
        <f t="shared" si="5"/>
        <v>0.22304832318755505</v>
      </c>
      <c r="AA50" s="10">
        <f t="shared" si="5"/>
        <v>0.27459611939197992</v>
      </c>
      <c r="AH50" s="29"/>
      <c r="AI50" s="29"/>
    </row>
    <row r="51" spans="1:50" ht="15.6" x14ac:dyDescent="0.3">
      <c r="G51" s="31" t="s">
        <v>12</v>
      </c>
      <c r="H51" s="31"/>
      <c r="I51" s="31"/>
      <c r="J51" s="31"/>
      <c r="K51" s="31"/>
      <c r="L51" s="31"/>
      <c r="M51" s="10">
        <f t="shared" ref="M51:AA51" si="6">M48/($D$43)^0.5</f>
        <v>1.049353119045413E-2</v>
      </c>
      <c r="N51" s="10">
        <f t="shared" si="6"/>
        <v>1.0607385772297405E-2</v>
      </c>
      <c r="O51" s="10">
        <f t="shared" si="6"/>
        <v>1.1819197657203935E-2</v>
      </c>
      <c r="P51" s="10">
        <f t="shared" si="6"/>
        <v>3.9002462876115357E-3</v>
      </c>
      <c r="Q51" s="10">
        <f t="shared" si="6"/>
        <v>8.9541842646532477E-3</v>
      </c>
      <c r="R51" s="10">
        <f t="shared" si="6"/>
        <v>5.6660321763272658E-3</v>
      </c>
      <c r="S51" s="10">
        <f t="shared" si="6"/>
        <v>1.2981504537596507E-2</v>
      </c>
      <c r="T51" s="10">
        <f t="shared" si="6"/>
        <v>1.2978203475814033E-2</v>
      </c>
      <c r="U51" s="10">
        <f t="shared" si="6"/>
        <v>1.6949177911744991E-2</v>
      </c>
      <c r="V51" s="10">
        <f t="shared" si="6"/>
        <v>6.4764043431374515E-3</v>
      </c>
      <c r="W51" s="10">
        <f t="shared" si="6"/>
        <v>9.6818349386515162E-3</v>
      </c>
      <c r="X51" s="10">
        <f t="shared" si="6"/>
        <v>1.1376278303420856E-2</v>
      </c>
      <c r="Y51" s="10">
        <f t="shared" si="6"/>
        <v>7.2550067903898756E-3</v>
      </c>
      <c r="Z51" s="10">
        <f t="shared" si="6"/>
        <v>9.4494347179547491E-3</v>
      </c>
      <c r="AA51" s="10">
        <f t="shared" si="6"/>
        <v>1.1031711775140968E-2</v>
      </c>
      <c r="AH51" s="29"/>
      <c r="AI51" s="29"/>
    </row>
    <row r="52" spans="1:50" ht="15.6" x14ac:dyDescent="0.3">
      <c r="A52" s="29"/>
      <c r="G52" s="31" t="s">
        <v>13</v>
      </c>
      <c r="H52" s="31"/>
      <c r="I52" s="31"/>
      <c r="J52" s="31"/>
      <c r="K52" s="31"/>
      <c r="L52" s="31"/>
      <c r="M52" s="10">
        <f>M51*$L$43</f>
        <v>2.1430649719602408E-2</v>
      </c>
      <c r="N52" s="10">
        <f t="shared" ref="N52:AA52" si="7">N51*$L$43</f>
        <v>2.1663171796124623E-2</v>
      </c>
      <c r="O52" s="10">
        <f t="shared" si="7"/>
        <v>2.4138021830887715E-2</v>
      </c>
      <c r="P52" s="10">
        <f t="shared" si="7"/>
        <v>7.9653655659801953E-3</v>
      </c>
      <c r="Q52" s="10">
        <f t="shared" si="7"/>
        <v>1.828688389234728E-2</v>
      </c>
      <c r="R52" s="10">
        <f t="shared" si="7"/>
        <v>1.1571581450229733E-2</v>
      </c>
      <c r="S52" s="10">
        <f t="shared" si="7"/>
        <v>2.6511769158482881E-2</v>
      </c>
      <c r="T52" s="10">
        <f t="shared" si="7"/>
        <v>2.6505027490927986E-2</v>
      </c>
      <c r="U52" s="10">
        <f t="shared" si="7"/>
        <v>3.4614839206106127E-2</v>
      </c>
      <c r="V52" s="10">
        <f t="shared" si="7"/>
        <v>1.3226582205859327E-2</v>
      </c>
      <c r="W52" s="10">
        <f t="shared" si="7"/>
        <v>1.9772944821662974E-2</v>
      </c>
      <c r="X52" s="10">
        <f t="shared" si="7"/>
        <v>2.3233459834293788E-2</v>
      </c>
      <c r="Y52" s="10">
        <f t="shared" si="7"/>
        <v>1.4816700538291691E-2</v>
      </c>
      <c r="Z52" s="10">
        <f t="shared" si="7"/>
        <v>1.929832025209564E-2</v>
      </c>
      <c r="AA52" s="10">
        <f t="shared" si="7"/>
        <v>2.2529761104224433E-2</v>
      </c>
      <c r="AH52" s="29"/>
      <c r="AI52" s="29"/>
    </row>
    <row r="53" spans="1:50" ht="15.6" x14ac:dyDescent="0.3">
      <c r="A53" s="29"/>
      <c r="B53" s="29"/>
      <c r="C53" s="29"/>
      <c r="D53" s="29"/>
      <c r="E53" s="29"/>
      <c r="F53" s="29"/>
      <c r="G53" s="31" t="s">
        <v>14</v>
      </c>
      <c r="H53" s="31"/>
      <c r="I53" s="31"/>
      <c r="J53" s="31"/>
      <c r="K53" s="31"/>
      <c r="L53" s="31"/>
      <c r="M53" s="42">
        <f t="shared" ref="M53:AA53" si="8">(M52/M47)</f>
        <v>2.0179894731880456E-3</v>
      </c>
      <c r="N53" s="42">
        <f t="shared" si="8"/>
        <v>2.3476999579574299E-3</v>
      </c>
      <c r="O53" s="42">
        <f t="shared" si="8"/>
        <v>2.1161248913567242E-3</v>
      </c>
      <c r="P53" s="42">
        <f t="shared" si="8"/>
        <v>7.7437042516389143E-4</v>
      </c>
      <c r="Q53" s="42">
        <f t="shared" si="8"/>
        <v>1.8008886119978995E-3</v>
      </c>
      <c r="R53" s="42">
        <f t="shared" si="8"/>
        <v>1.1854939802036653E-3</v>
      </c>
      <c r="S53" s="42">
        <f t="shared" si="8"/>
        <v>2.5332581565309631E-3</v>
      </c>
      <c r="T53" s="42">
        <f t="shared" si="8"/>
        <v>3.4444261284587783E-3</v>
      </c>
      <c r="U53" s="42">
        <f t="shared" si="8"/>
        <v>2.5209215886964221E-3</v>
      </c>
      <c r="V53" s="42">
        <f t="shared" si="8"/>
        <v>1.0322916447099194E-3</v>
      </c>
      <c r="W53" s="42">
        <f t="shared" si="8"/>
        <v>2.7037991980784657E-3</v>
      </c>
      <c r="X53" s="42">
        <f t="shared" si="8"/>
        <v>2.0034810107016679E-3</v>
      </c>
      <c r="Y53" s="42">
        <f t="shared" si="8"/>
        <v>1.4329961656841875E-3</v>
      </c>
      <c r="Z53" s="42">
        <f t="shared" si="8"/>
        <v>1.5551474727587894E-3</v>
      </c>
      <c r="AA53" s="42">
        <f t="shared" si="8"/>
        <v>2.0578769776611688E-3</v>
      </c>
      <c r="AH53" s="29"/>
      <c r="AI53" s="29"/>
    </row>
    <row r="54" spans="1:50" ht="15.6" x14ac:dyDescent="0.3">
      <c r="A54" s="29"/>
      <c r="B54" s="28"/>
      <c r="C54" s="28"/>
      <c r="D54" s="28"/>
      <c r="G54" s="43"/>
      <c r="H54" s="43"/>
      <c r="I54" s="43"/>
      <c r="J54" s="43"/>
      <c r="K54" s="43"/>
      <c r="L54" s="43"/>
      <c r="N54" s="28"/>
      <c r="P54" s="29"/>
      <c r="Q54" s="29"/>
      <c r="R54" s="29"/>
      <c r="AH54" s="29"/>
      <c r="AI54" s="29"/>
    </row>
    <row r="55" spans="1:50" ht="15.6" x14ac:dyDescent="0.3">
      <c r="A55" s="29"/>
      <c r="B55" s="29"/>
      <c r="C55" s="29"/>
      <c r="D55" s="29"/>
      <c r="E55" s="29"/>
      <c r="F55" s="29"/>
      <c r="G55" s="31" t="s">
        <v>15</v>
      </c>
      <c r="H55" s="31"/>
      <c r="I55" s="31"/>
      <c r="J55" s="31"/>
      <c r="K55" s="31"/>
      <c r="L55" s="31"/>
      <c r="M55" s="30">
        <f>ABS($B$5-M47)</f>
        <v>0.61980253333333479</v>
      </c>
      <c r="N55" s="30">
        <f>ABS($C$5-N47)</f>
        <v>0.77259778333333529</v>
      </c>
      <c r="O55" s="30">
        <f>ABS($D$5-O47)</f>
        <v>1.4067094666666655</v>
      </c>
      <c r="P55" s="30">
        <f>ABS($B$5-P47)</f>
        <v>0.28624713333333673</v>
      </c>
      <c r="Q55" s="30">
        <f>ABS($C$5-Q47)</f>
        <v>0.15436700000000236</v>
      </c>
      <c r="R55" s="30">
        <f>ABS($D$5-R47)</f>
        <v>0.23902133333333353</v>
      </c>
      <c r="S55" s="30">
        <f>ABS($B$5-S47)</f>
        <v>0.46548260000000319</v>
      </c>
      <c r="T55" s="30">
        <f>ABS($C$5-T47)</f>
        <v>2.3049510999999985</v>
      </c>
      <c r="U55" s="30">
        <f>ABS($D$5-U47)</f>
        <v>3.7310257333333361</v>
      </c>
      <c r="V55" s="30">
        <f>ABS($B$5-V47)</f>
        <v>2.8128346999999998</v>
      </c>
      <c r="W55" s="30">
        <f>ABS($C$5-W47)</f>
        <v>2.686977333333334</v>
      </c>
      <c r="X55" s="30">
        <f>ABS($D$5-X47)</f>
        <v>1.5965460666666687</v>
      </c>
      <c r="Y55" s="30">
        <f>ABS($B$5-Y47)</f>
        <v>0.33966516666666813</v>
      </c>
      <c r="Z55" s="30">
        <f>ABS($C$5-Z47)</f>
        <v>2.4093184666666652</v>
      </c>
      <c r="AA55" s="30">
        <f>ABS($D$5-AA47)</f>
        <v>0.94806023333333478</v>
      </c>
      <c r="AH55" s="29"/>
      <c r="AI55" s="29"/>
    </row>
    <row r="56" spans="1:50" ht="15.6" x14ac:dyDescent="0.3">
      <c r="A56" s="29"/>
      <c r="B56" s="29"/>
      <c r="C56" s="29"/>
      <c r="D56" s="29"/>
      <c r="E56" s="29"/>
      <c r="F56" s="29"/>
      <c r="G56" s="31" t="s">
        <v>16</v>
      </c>
      <c r="H56" s="31"/>
      <c r="I56" s="31"/>
      <c r="J56" s="31"/>
      <c r="K56" s="31"/>
      <c r="L56" s="31"/>
      <c r="M56" s="44">
        <f>(M47-$B$5)/$B$5</f>
        <v>6.1980253333333478E-2</v>
      </c>
      <c r="N56" s="44">
        <f>(N47-$C$5)/$C$5</f>
        <v>-7.7259778333333529E-2</v>
      </c>
      <c r="O56" s="44">
        <f>(O47-$D$5)/$D$5</f>
        <v>0.14067094666666655</v>
      </c>
      <c r="P56" s="44">
        <f t="shared" ref="P56" si="9">(P47-$B$5)/$B$5</f>
        <v>2.8624713333333673E-2</v>
      </c>
      <c r="Q56" s="44">
        <f t="shared" ref="Q56" si="10">(Q47-$C$5)/$C$5</f>
        <v>1.5436700000000237E-2</v>
      </c>
      <c r="R56" s="44">
        <f t="shared" ref="R56" si="11">(R47-$D$5)/$D$5</f>
        <v>-2.3902133333333353E-2</v>
      </c>
      <c r="S56" s="44">
        <f t="shared" ref="S56" si="12">(S47-$B$5)/$B$5</f>
        <v>4.654826000000032E-2</v>
      </c>
      <c r="T56" s="44">
        <f t="shared" ref="T56" si="13">(T47-$C$5)/$C$5</f>
        <v>-0.23049510999999984</v>
      </c>
      <c r="U56" s="44">
        <f t="shared" ref="U56" si="14">(U47-$D$5)/$D$5</f>
        <v>0.37310257333333363</v>
      </c>
      <c r="V56" s="44">
        <f t="shared" ref="V56" si="15">(V47-$B$5)/$B$5</f>
        <v>0.28128346999999998</v>
      </c>
      <c r="W56" s="44">
        <f t="shared" ref="W56" si="16">(W47-$C$5)/$C$5</f>
        <v>-0.26869773333333341</v>
      </c>
      <c r="X56" s="44">
        <f t="shared" ref="X56" si="17">(X47-$D$5)/$D$5</f>
        <v>0.15965460666666687</v>
      </c>
      <c r="Y56" s="44">
        <f t="shared" ref="Y56" si="18">(Y47-$B$5)/$B$5</f>
        <v>3.3966516666666814E-2</v>
      </c>
      <c r="Z56" s="44">
        <f t="shared" ref="Z56" si="19">(Z47-$C$5)/$C$5</f>
        <v>0.2409318466666665</v>
      </c>
      <c r="AA56" s="44">
        <f t="shared" ref="AA56" si="20">(AA47-$D$5)/$D$5</f>
        <v>9.4806023333333475E-2</v>
      </c>
      <c r="AH56" s="29"/>
      <c r="AI56" s="29"/>
    </row>
    <row r="57" spans="1:50" x14ac:dyDescent="0.3">
      <c r="A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AH57" s="29"/>
      <c r="AI57" s="29"/>
    </row>
    <row r="58" spans="1:50" x14ac:dyDescent="0.3">
      <c r="A58" s="29"/>
      <c r="AH58" s="29"/>
      <c r="AI58" s="29"/>
    </row>
    <row r="59" spans="1:50" x14ac:dyDescent="0.3">
      <c r="A59" s="29"/>
      <c r="AI59" s="29"/>
    </row>
    <row r="60" spans="1:50" x14ac:dyDescent="0.3">
      <c r="A60" s="29"/>
      <c r="AI60" s="29"/>
    </row>
    <row r="61" spans="1:50" x14ac:dyDescent="0.3">
      <c r="A61" s="29"/>
      <c r="AI61" s="29"/>
    </row>
    <row r="62" spans="1:50" x14ac:dyDescent="0.3">
      <c r="A62" s="29"/>
      <c r="AI62" s="29"/>
    </row>
    <row r="63" spans="1:50" x14ac:dyDescent="0.3">
      <c r="A63" s="29"/>
      <c r="AI63" s="29"/>
      <c r="AJ63" s="29"/>
      <c r="AK63" s="29"/>
      <c r="AL63" s="29"/>
      <c r="AM63" s="29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x14ac:dyDescent="0.3">
      <c r="A64" s="29"/>
      <c r="AI64" s="29"/>
      <c r="AJ64" s="29"/>
      <c r="AK64" s="29"/>
      <c r="AL64" s="29"/>
      <c r="AM64" s="29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x14ac:dyDescent="0.3">
      <c r="A65" s="29"/>
      <c r="AI65" s="29"/>
      <c r="AJ65" s="29"/>
      <c r="AK65" s="29"/>
      <c r="AL65" s="29"/>
      <c r="AM65" s="29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x14ac:dyDescent="0.3">
      <c r="A66" s="29"/>
      <c r="AI66" s="29"/>
      <c r="AJ66" s="29"/>
      <c r="AK66" s="29"/>
      <c r="AL66" s="29"/>
      <c r="AM66" s="29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x14ac:dyDescent="0.3">
      <c r="A67" s="29"/>
      <c r="AI67" s="29"/>
      <c r="AJ67" s="29"/>
      <c r="AK67" s="29"/>
      <c r="AL67" s="29"/>
      <c r="AM67" s="29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x14ac:dyDescent="0.3">
      <c r="A68" s="29"/>
      <c r="AI68" s="29"/>
      <c r="AJ68" s="29"/>
      <c r="AK68" s="29"/>
      <c r="AL68" s="29"/>
      <c r="AM68" s="29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x14ac:dyDescent="0.3">
      <c r="A69" s="29"/>
      <c r="AI69" s="29"/>
      <c r="AJ69" s="29"/>
      <c r="AK69" s="29"/>
      <c r="AL69" s="29"/>
      <c r="AM69" s="29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x14ac:dyDescent="0.3">
      <c r="A70" s="29"/>
      <c r="AI70" s="29"/>
      <c r="AJ70" s="29"/>
      <c r="AK70" s="29"/>
      <c r="AL70" s="29"/>
      <c r="AM70" s="29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x14ac:dyDescent="0.3">
      <c r="A71" s="29"/>
      <c r="AI71" s="29"/>
      <c r="AJ71" s="29"/>
      <c r="AK71" s="29"/>
      <c r="AL71" s="29"/>
      <c r="AM71" s="29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x14ac:dyDescent="0.3">
      <c r="A72" s="29"/>
      <c r="AI72" s="29"/>
      <c r="AJ72" s="29"/>
      <c r="AK72" s="29"/>
      <c r="AL72" s="29"/>
      <c r="AM72" s="29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x14ac:dyDescent="0.3">
      <c r="A73" s="29"/>
      <c r="AI73" s="29"/>
      <c r="AJ73" s="29"/>
      <c r="AK73" s="29"/>
      <c r="AL73" s="29"/>
      <c r="AM73" s="29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x14ac:dyDescent="0.3">
      <c r="A74" s="29"/>
      <c r="AI74" s="29"/>
      <c r="AJ74" s="29"/>
      <c r="AK74" s="29"/>
      <c r="AL74" s="29"/>
      <c r="AM74" s="29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x14ac:dyDescent="0.3">
      <c r="A75" s="29"/>
      <c r="AI75" s="29"/>
      <c r="AJ75" s="29"/>
      <c r="AK75" s="29"/>
      <c r="AL75" s="29"/>
      <c r="AM75" s="29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x14ac:dyDescent="0.3">
      <c r="A76" s="29"/>
      <c r="AI76" s="29"/>
      <c r="AJ76" s="29"/>
      <c r="AK76" s="29"/>
      <c r="AL76" s="29"/>
      <c r="AM76" s="29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x14ac:dyDescent="0.3">
      <c r="A77" s="29"/>
      <c r="AI77" s="29"/>
      <c r="AJ77" s="29"/>
      <c r="AK77" s="29"/>
      <c r="AL77" s="29"/>
      <c r="AM77" s="29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x14ac:dyDescent="0.3">
      <c r="A78" s="29"/>
      <c r="AI78" s="29"/>
      <c r="AJ78" s="29"/>
      <c r="AK78" s="29"/>
      <c r="AL78" s="29"/>
      <c r="AM78" s="29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x14ac:dyDescent="0.3">
      <c r="A79" s="29"/>
      <c r="AI79" s="29"/>
      <c r="AJ79" s="29"/>
      <c r="AK79" s="29"/>
      <c r="AL79" s="29"/>
      <c r="AM79" s="29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50" x14ac:dyDescent="0.3">
      <c r="A80" s="29"/>
      <c r="AI80" s="29"/>
      <c r="AJ80" s="29"/>
      <c r="AK80" s="29"/>
      <c r="AL80" s="29"/>
      <c r="AM80" s="29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x14ac:dyDescent="0.3">
      <c r="A81" s="29"/>
      <c r="AI81" s="29"/>
      <c r="AJ81" s="29"/>
      <c r="AK81" s="29"/>
      <c r="AL81" s="29"/>
      <c r="AM81" s="29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x14ac:dyDescent="0.3">
      <c r="A82" s="29"/>
      <c r="AI82" s="29"/>
      <c r="AJ82" s="29"/>
      <c r="AK82" s="29"/>
      <c r="AL82" s="29"/>
      <c r="AM82" s="29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x14ac:dyDescent="0.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x14ac:dyDescent="0.3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x14ac:dyDescent="0.3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x14ac:dyDescent="0.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x14ac:dyDescent="0.3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x14ac:dyDescent="0.3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x14ac:dyDescent="0.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x14ac:dyDescent="0.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x14ac:dyDescent="0.3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x14ac:dyDescent="0.3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x14ac:dyDescent="0.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x14ac:dyDescent="0.3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x14ac:dyDescent="0.3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x14ac:dyDescent="0.3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x14ac:dyDescent="0.3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x14ac:dyDescent="0.3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x14ac:dyDescent="0.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x14ac:dyDescent="0.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x14ac:dyDescent="0.3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x14ac:dyDescent="0.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x14ac:dyDescent="0.3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x14ac:dyDescent="0.3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x14ac:dyDescent="0.3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x14ac:dyDescent="0.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x14ac:dyDescent="0.3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x14ac:dyDescent="0.3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x14ac:dyDescent="0.3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x14ac:dyDescent="0.3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x14ac:dyDescent="0.3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x14ac:dyDescent="0.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x14ac:dyDescent="0.3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x14ac:dyDescent="0.3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x14ac:dyDescent="0.3">
      <c r="A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x14ac:dyDescent="0.3">
      <c r="A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x14ac:dyDescent="0.3">
      <c r="A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x14ac:dyDescent="0.3">
      <c r="A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x14ac:dyDescent="0.3">
      <c r="A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x14ac:dyDescent="0.3">
      <c r="A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x14ac:dyDescent="0.3">
      <c r="A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x14ac:dyDescent="0.3">
      <c r="A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x14ac:dyDescent="0.3">
      <c r="A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x14ac:dyDescent="0.3">
      <c r="A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x14ac:dyDescent="0.3">
      <c r="A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x14ac:dyDescent="0.3">
      <c r="A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x14ac:dyDescent="0.3">
      <c r="A128" s="3"/>
      <c r="C128" s="3"/>
      <c r="D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x14ac:dyDescent="0.3">
      <c r="A129" s="3"/>
      <c r="C129" s="3"/>
      <c r="D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x14ac:dyDescent="0.3">
      <c r="A130" s="3"/>
      <c r="C130" s="3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x14ac:dyDescent="0.3">
      <c r="A131" s="3"/>
      <c r="C131" s="3"/>
      <c r="D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x14ac:dyDescent="0.3">
      <c r="A132" s="3"/>
      <c r="C132" s="3"/>
      <c r="D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x14ac:dyDescent="0.3">
      <c r="A133" s="3"/>
      <c r="C133" s="3"/>
      <c r="D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x14ac:dyDescent="0.3">
      <c r="A134" s="3"/>
      <c r="C134" s="3"/>
      <c r="D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x14ac:dyDescent="0.3">
      <c r="A135" s="3"/>
      <c r="C135" s="3"/>
      <c r="D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x14ac:dyDescent="0.3">
      <c r="A136" s="3"/>
      <c r="C136" s="3"/>
      <c r="D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x14ac:dyDescent="0.3">
      <c r="A137" s="3"/>
      <c r="C137" s="3"/>
      <c r="D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x14ac:dyDescent="0.3">
      <c r="A138" s="3"/>
      <c r="C138" s="3"/>
      <c r="D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x14ac:dyDescent="0.3">
      <c r="A139" s="3"/>
      <c r="C139" s="3"/>
      <c r="D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x14ac:dyDescent="0.3">
      <c r="A140" s="3"/>
      <c r="C140" s="3"/>
      <c r="D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x14ac:dyDescent="0.3">
      <c r="A141" s="3"/>
      <c r="C141" s="3"/>
      <c r="D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x14ac:dyDescent="0.3">
      <c r="A142" s="3"/>
      <c r="C142" s="3"/>
      <c r="D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x14ac:dyDescent="0.3">
      <c r="A143" s="3"/>
      <c r="C143" s="3"/>
      <c r="D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x14ac:dyDescent="0.3">
      <c r="A144" s="3"/>
      <c r="C144" s="3"/>
      <c r="D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x14ac:dyDescent="0.3">
      <c r="A145" s="3"/>
      <c r="C145" s="3"/>
      <c r="D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x14ac:dyDescent="0.3">
      <c r="A146" s="3"/>
      <c r="C146" s="3"/>
      <c r="D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x14ac:dyDescent="0.3">
      <c r="A147" s="3"/>
      <c r="C147" s="3"/>
      <c r="D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x14ac:dyDescent="0.3">
      <c r="A148" s="3"/>
      <c r="B148" s="3"/>
      <c r="C148" s="3"/>
      <c r="D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x14ac:dyDescent="0.3">
      <c r="A149" s="3"/>
      <c r="B149" s="3"/>
      <c r="C149" s="3"/>
      <c r="D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x14ac:dyDescent="0.3">
      <c r="A150" s="3"/>
      <c r="B150" s="3"/>
      <c r="C150" s="3"/>
      <c r="D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x14ac:dyDescent="0.3">
      <c r="A151" s="3"/>
      <c r="B151" s="3"/>
      <c r="C151" s="3"/>
      <c r="D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x14ac:dyDescent="0.3">
      <c r="A152" s="3"/>
      <c r="B152" s="3"/>
      <c r="C152" s="3"/>
      <c r="D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</sheetData>
  <mergeCells count="17">
    <mergeCell ref="G56:L56"/>
    <mergeCell ref="B2:D2"/>
    <mergeCell ref="G48:L48"/>
    <mergeCell ref="G47:L47"/>
    <mergeCell ref="B8:P8"/>
    <mergeCell ref="B43:C43"/>
    <mergeCell ref="G50:L50"/>
    <mergeCell ref="G51:L51"/>
    <mergeCell ref="G52:L52"/>
    <mergeCell ref="G53:L53"/>
    <mergeCell ref="G55:L55"/>
    <mergeCell ref="S8:AG8"/>
    <mergeCell ref="S9:U10"/>
    <mergeCell ref="V9:X10"/>
    <mergeCell ref="Y9:AA10"/>
    <mergeCell ref="AB9:AD10"/>
    <mergeCell ref="AE9:AG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0FF4-2B2D-482E-957B-B237B20B9460}">
  <dimension ref="A2:AN127"/>
  <sheetViews>
    <sheetView zoomScale="80" zoomScaleNormal="80" workbookViewId="0">
      <selection activeCell="K5" sqref="K5"/>
    </sheetView>
  </sheetViews>
  <sheetFormatPr defaultRowHeight="14.4" x14ac:dyDescent="0.3"/>
  <sheetData>
    <row r="2" spans="1:40" x14ac:dyDescent="0.3">
      <c r="B2" s="34" t="s">
        <v>6</v>
      </c>
      <c r="C2" s="35"/>
      <c r="D2" s="36"/>
    </row>
    <row r="3" spans="1:40" x14ac:dyDescent="0.3">
      <c r="B3" s="6"/>
      <c r="C3" s="6"/>
      <c r="D3" s="6"/>
      <c r="J3" t="s">
        <v>18</v>
      </c>
      <c r="L3">
        <v>0.17383199999999999</v>
      </c>
    </row>
    <row r="4" spans="1:40" x14ac:dyDescent="0.3">
      <c r="B4" s="11" t="s">
        <v>0</v>
      </c>
      <c r="C4" s="11" t="s">
        <v>1</v>
      </c>
      <c r="D4" s="11" t="s">
        <v>2</v>
      </c>
    </row>
    <row r="5" spans="1:40" x14ac:dyDescent="0.3">
      <c r="A5" s="29"/>
      <c r="B5" s="10">
        <v>10</v>
      </c>
      <c r="C5" s="10">
        <v>10</v>
      </c>
      <c r="D5" s="10">
        <v>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9"/>
    </row>
    <row r="6" spans="1:40" x14ac:dyDescent="0.3">
      <c r="B6" s="7"/>
      <c r="C6" s="7"/>
      <c r="D6" s="7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40" ht="15" thickBot="1" x14ac:dyDescent="0.35">
      <c r="A7" s="29"/>
      <c r="B7" s="12"/>
      <c r="C7" s="1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pans="1:40" ht="15.6" thickTop="1" thickBot="1" x14ac:dyDescent="0.35">
      <c r="A8" s="29"/>
      <c r="B8" s="38" t="s">
        <v>17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29"/>
      <c r="S8" s="32" t="s">
        <v>8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40" ht="15" thickTop="1" x14ac:dyDescent="0.3">
      <c r="A9" s="29"/>
      <c r="B9" s="13"/>
      <c r="C9" s="14">
        <v>1</v>
      </c>
      <c r="D9" s="15"/>
      <c r="E9" s="13"/>
      <c r="F9" s="14">
        <v>2</v>
      </c>
      <c r="G9" s="15"/>
      <c r="H9" s="16"/>
      <c r="I9" s="14">
        <v>3</v>
      </c>
      <c r="J9" s="15"/>
      <c r="K9" s="16"/>
      <c r="L9" s="14">
        <v>4</v>
      </c>
      <c r="M9" s="15"/>
      <c r="N9" s="16"/>
      <c r="O9" s="14">
        <v>5</v>
      </c>
      <c r="P9" s="15"/>
      <c r="Q9" s="29"/>
      <c r="S9" s="33">
        <v>1</v>
      </c>
      <c r="T9" s="33"/>
      <c r="U9" s="33"/>
      <c r="V9" s="33">
        <v>2</v>
      </c>
      <c r="W9" s="33"/>
      <c r="X9" s="33"/>
      <c r="Y9" s="33">
        <v>3</v>
      </c>
      <c r="Z9" s="33"/>
      <c r="AA9" s="33"/>
      <c r="AB9" s="33">
        <v>4</v>
      </c>
      <c r="AC9" s="33"/>
      <c r="AD9" s="33"/>
      <c r="AE9" s="33">
        <v>5</v>
      </c>
      <c r="AF9" s="33"/>
      <c r="AG9" s="33"/>
    </row>
    <row r="10" spans="1:40" x14ac:dyDescent="0.3">
      <c r="A10" s="29"/>
      <c r="B10" s="22" t="s">
        <v>0</v>
      </c>
      <c r="C10" s="17" t="s">
        <v>1</v>
      </c>
      <c r="D10" s="18" t="s">
        <v>2</v>
      </c>
      <c r="E10" s="19" t="s">
        <v>0</v>
      </c>
      <c r="F10" s="20" t="s">
        <v>1</v>
      </c>
      <c r="G10" s="21" t="s">
        <v>2</v>
      </c>
      <c r="H10" s="22" t="s">
        <v>0</v>
      </c>
      <c r="I10" s="17" t="s">
        <v>1</v>
      </c>
      <c r="J10" s="18" t="s">
        <v>2</v>
      </c>
      <c r="K10" s="23" t="s">
        <v>0</v>
      </c>
      <c r="L10" s="24" t="s">
        <v>1</v>
      </c>
      <c r="M10" s="25" t="s">
        <v>2</v>
      </c>
      <c r="N10" s="26" t="s">
        <v>0</v>
      </c>
      <c r="O10" s="17" t="s">
        <v>1</v>
      </c>
      <c r="P10" s="18" t="s">
        <v>2</v>
      </c>
      <c r="Q10" s="29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40" x14ac:dyDescent="0.3">
      <c r="A11" s="29"/>
      <c r="B11" s="10">
        <v>10.069359</v>
      </c>
      <c r="C11" s="10">
        <v>9.0975699999999993</v>
      </c>
      <c r="D11" s="10">
        <v>8.4481230000000007</v>
      </c>
      <c r="E11" s="10">
        <v>10.854142</v>
      </c>
      <c r="F11" s="10">
        <v>9.8395849999999996</v>
      </c>
      <c r="G11" s="10">
        <v>7.0557080000000001</v>
      </c>
      <c r="H11" s="10">
        <v>9.6030829999999998</v>
      </c>
      <c r="I11" s="10">
        <v>7.6302580000000004</v>
      </c>
      <c r="J11" s="10">
        <v>10.965198000000001</v>
      </c>
      <c r="K11" s="10">
        <v>11.180113</v>
      </c>
      <c r="L11" s="10">
        <v>7.4040039999999996</v>
      </c>
      <c r="M11" s="10">
        <v>8.3512540000000008</v>
      </c>
      <c r="N11" s="10">
        <v>9.9694129999999994</v>
      </c>
      <c r="O11" s="10">
        <v>12.561004000000001</v>
      </c>
      <c r="P11" s="10">
        <v>7.6801209999999998</v>
      </c>
      <c r="Q11" s="29"/>
      <c r="S11" s="10">
        <f>ABS(B11-M$47)</f>
        <v>0.14429450000000088</v>
      </c>
      <c r="T11" s="10">
        <f t="shared" ref="T11:AG26" si="0">ABS(C11-N$47)</f>
        <v>3.4190500000001123E-2</v>
      </c>
      <c r="U11" s="10">
        <f t="shared" si="0"/>
        <v>0.16017523333333372</v>
      </c>
      <c r="V11" s="10">
        <f t="shared" si="0"/>
        <v>3.3113866666665714E-2</v>
      </c>
      <c r="W11" s="10">
        <f t="shared" si="0"/>
        <v>5.0742766666667549E-2</v>
      </c>
      <c r="X11" s="10">
        <f t="shared" si="0"/>
        <v>0.12024166666666503</v>
      </c>
      <c r="Y11" s="10">
        <f t="shared" si="0"/>
        <v>2.8969600000001705E-2</v>
      </c>
      <c r="Z11" s="10">
        <f t="shared" si="0"/>
        <v>8.2979999999999166E-2</v>
      </c>
      <c r="AA11" s="10">
        <f t="shared" si="0"/>
        <v>0.36043983333333429</v>
      </c>
      <c r="AB11" s="10">
        <f t="shared" si="0"/>
        <v>0.17936760000000085</v>
      </c>
      <c r="AC11" s="10">
        <f t="shared" si="0"/>
        <v>8.2606233333334167E-2</v>
      </c>
      <c r="AD11" s="10">
        <f t="shared" si="0"/>
        <v>2.4159833333332159E-2</v>
      </c>
      <c r="AE11" s="10">
        <f t="shared" si="0"/>
        <v>5.2413799999996513E-2</v>
      </c>
      <c r="AF11" s="10">
        <f t="shared" si="0"/>
        <v>0.20349080000000264</v>
      </c>
      <c r="AG11" s="10">
        <f t="shared" si="0"/>
        <v>0.26516996666666692</v>
      </c>
    </row>
    <row r="12" spans="1:40" x14ac:dyDescent="0.3">
      <c r="A12" s="29"/>
      <c r="B12" s="10">
        <v>9.9638880000000007</v>
      </c>
      <c r="C12" s="10">
        <v>9.0826080000000005</v>
      </c>
      <c r="D12" s="10">
        <v>8.5061280000000004</v>
      </c>
      <c r="E12" s="10">
        <v>10.864190000000001</v>
      </c>
      <c r="F12" s="10">
        <v>9.9153029999999998</v>
      </c>
      <c r="G12" s="10">
        <v>7.0321470000000001</v>
      </c>
      <c r="H12" s="10">
        <v>9.455273</v>
      </c>
      <c r="I12" s="10">
        <v>7.6158859999999997</v>
      </c>
      <c r="J12" s="10">
        <v>11.081801</v>
      </c>
      <c r="K12" s="10">
        <v>10.949299</v>
      </c>
      <c r="L12" s="10">
        <v>7.3540400000000004</v>
      </c>
      <c r="M12" s="10">
        <v>8.8373190000000008</v>
      </c>
      <c r="N12" s="10">
        <v>10.015755</v>
      </c>
      <c r="O12" s="10">
        <v>12.406397999999999</v>
      </c>
      <c r="P12" s="10">
        <v>7.8659999999999997</v>
      </c>
      <c r="Q12" s="29"/>
      <c r="S12" s="10">
        <f t="shared" ref="S12:AG40" si="1">ABS(B12-M$47)</f>
        <v>3.8823500000001232E-2</v>
      </c>
      <c r="T12" s="10">
        <f t="shared" si="0"/>
        <v>4.9152499999999932E-2</v>
      </c>
      <c r="U12" s="10">
        <f t="shared" si="0"/>
        <v>0.21818023333333336</v>
      </c>
      <c r="V12" s="10">
        <f t="shared" si="0"/>
        <v>2.3065866666664547E-2</v>
      </c>
      <c r="W12" s="10">
        <f t="shared" si="0"/>
        <v>0.12646076666666772</v>
      </c>
      <c r="X12" s="10">
        <f t="shared" si="0"/>
        <v>9.6680666666665083E-2</v>
      </c>
      <c r="Y12" s="10">
        <f t="shared" si="0"/>
        <v>0.11884039999999807</v>
      </c>
      <c r="Z12" s="10">
        <f t="shared" si="0"/>
        <v>6.8607999999998448E-2</v>
      </c>
      <c r="AA12" s="10">
        <f t="shared" si="0"/>
        <v>0.47704283333333386</v>
      </c>
      <c r="AB12" s="10">
        <f t="shared" si="0"/>
        <v>5.144639999999967E-2</v>
      </c>
      <c r="AC12" s="10">
        <f t="shared" si="0"/>
        <v>0.1325702333333334</v>
      </c>
      <c r="AD12" s="10">
        <f t="shared" si="0"/>
        <v>0.46190516666666781</v>
      </c>
      <c r="AE12" s="10">
        <f t="shared" si="0"/>
        <v>9.8755799999997507E-2</v>
      </c>
      <c r="AF12" s="10">
        <f t="shared" si="0"/>
        <v>4.8884800000001505E-2</v>
      </c>
      <c r="AG12" s="10">
        <f t="shared" si="0"/>
        <v>7.9290966666667018E-2</v>
      </c>
    </row>
    <row r="13" spans="1:40" x14ac:dyDescent="0.3">
      <c r="A13" s="29"/>
      <c r="B13" s="10">
        <v>9.9808780000000006</v>
      </c>
      <c r="C13" s="10">
        <v>8.9109259999999999</v>
      </c>
      <c r="D13" s="10">
        <v>8.5861490000000007</v>
      </c>
      <c r="E13" s="10">
        <v>10.899711999999999</v>
      </c>
      <c r="F13" s="10">
        <v>9.8548869999999997</v>
      </c>
      <c r="G13" s="10">
        <v>7.0406069999999996</v>
      </c>
      <c r="H13" s="10">
        <v>9.7101209999999991</v>
      </c>
      <c r="I13" s="10">
        <v>7.5445739999999999</v>
      </c>
      <c r="J13" s="10">
        <v>11.058695</v>
      </c>
      <c r="K13" s="10">
        <v>11.059823</v>
      </c>
      <c r="L13" s="10">
        <v>7.480054</v>
      </c>
      <c r="M13" s="10">
        <v>8.3353619999999999</v>
      </c>
      <c r="N13" s="10">
        <v>9.8823349999999994</v>
      </c>
      <c r="O13" s="10">
        <v>12.693708000000001</v>
      </c>
      <c r="P13" s="10">
        <v>7.847232</v>
      </c>
      <c r="Q13" s="29"/>
      <c r="S13" s="10">
        <f t="shared" si="1"/>
        <v>5.5813500000001071E-2</v>
      </c>
      <c r="T13" s="10">
        <f t="shared" si="0"/>
        <v>0.22083450000000049</v>
      </c>
      <c r="U13" s="10">
        <f t="shared" si="0"/>
        <v>0.2982012333333337</v>
      </c>
      <c r="V13" s="10">
        <f t="shared" si="0"/>
        <v>1.2456133333333952E-2</v>
      </c>
      <c r="W13" s="10">
        <f t="shared" si="0"/>
        <v>6.6044766666667698E-2</v>
      </c>
      <c r="X13" s="10">
        <f t="shared" si="0"/>
        <v>0.10514066666666455</v>
      </c>
      <c r="Y13" s="10">
        <f t="shared" si="0"/>
        <v>0.13600760000000101</v>
      </c>
      <c r="Z13" s="10">
        <f t="shared" si="0"/>
        <v>2.704000000001372E-3</v>
      </c>
      <c r="AA13" s="10">
        <f t="shared" si="0"/>
        <v>0.45393683333333357</v>
      </c>
      <c r="AB13" s="10">
        <f t="shared" si="0"/>
        <v>5.9077600000000174E-2</v>
      </c>
      <c r="AC13" s="10">
        <f t="shared" si="0"/>
        <v>6.5562333333337719E-3</v>
      </c>
      <c r="AD13" s="10">
        <f t="shared" si="0"/>
        <v>4.0051833333333065E-2</v>
      </c>
      <c r="AE13" s="10">
        <f t="shared" si="0"/>
        <v>3.4664200000003476E-2</v>
      </c>
      <c r="AF13" s="10">
        <f t="shared" si="0"/>
        <v>0.33619480000000301</v>
      </c>
      <c r="AG13" s="10">
        <f t="shared" si="0"/>
        <v>9.8058966666666691E-2</v>
      </c>
    </row>
    <row r="14" spans="1:40" x14ac:dyDescent="0.3">
      <c r="A14" s="29"/>
      <c r="B14" s="10">
        <v>9.9046990000000008</v>
      </c>
      <c r="C14" s="10">
        <v>9.2615149999999993</v>
      </c>
      <c r="D14" s="10">
        <v>8.1470000000000002</v>
      </c>
      <c r="E14" s="10">
        <v>10.864336</v>
      </c>
      <c r="F14" s="10">
        <v>9.834937</v>
      </c>
      <c r="G14" s="10">
        <v>7.0519249999999998</v>
      </c>
      <c r="H14" s="10">
        <v>9.7728660000000005</v>
      </c>
      <c r="I14" s="10">
        <v>7.3902029999999996</v>
      </c>
      <c r="J14" s="10">
        <v>10.592930000000001</v>
      </c>
      <c r="K14" s="10">
        <v>11.186934000000001</v>
      </c>
      <c r="L14" s="10">
        <v>7.408747</v>
      </c>
      <c r="M14" s="10">
        <v>8.3128139999999995</v>
      </c>
      <c r="N14" s="10">
        <v>9.9146739999999998</v>
      </c>
      <c r="O14" s="10">
        <v>12.605062</v>
      </c>
      <c r="P14" s="10">
        <v>7.7489980000000003</v>
      </c>
      <c r="Q14" s="29"/>
      <c r="S14" s="10">
        <f t="shared" si="1"/>
        <v>2.0365499999998704E-2</v>
      </c>
      <c r="T14" s="10">
        <f t="shared" si="0"/>
        <v>0.12975449999999888</v>
      </c>
      <c r="U14" s="10">
        <f t="shared" si="0"/>
        <v>0.14094776666666675</v>
      </c>
      <c r="V14" s="10">
        <f t="shared" si="0"/>
        <v>2.2919866666665456E-2</v>
      </c>
      <c r="W14" s="10">
        <f t="shared" si="0"/>
        <v>4.6094766666668008E-2</v>
      </c>
      <c r="X14" s="10">
        <f t="shared" si="0"/>
        <v>0.11645866666666471</v>
      </c>
      <c r="Y14" s="10">
        <f t="shared" si="0"/>
        <v>0.19875260000000239</v>
      </c>
      <c r="Z14" s="10">
        <f t="shared" si="0"/>
        <v>0.15707500000000163</v>
      </c>
      <c r="AA14" s="10">
        <f t="shared" si="0"/>
        <v>1.1828166666665751E-2</v>
      </c>
      <c r="AB14" s="10">
        <f t="shared" si="0"/>
        <v>0.18618860000000126</v>
      </c>
      <c r="AC14" s="10">
        <f t="shared" si="0"/>
        <v>7.7863233333333781E-2</v>
      </c>
      <c r="AD14" s="10">
        <f t="shared" si="0"/>
        <v>6.2599833333333521E-2</v>
      </c>
      <c r="AE14" s="10">
        <f t="shared" si="0"/>
        <v>2.3252000000031359E-3</v>
      </c>
      <c r="AF14" s="10">
        <f t="shared" si="0"/>
        <v>0.24754880000000234</v>
      </c>
      <c r="AG14" s="10">
        <f t="shared" si="0"/>
        <v>0.1962929666666664</v>
      </c>
    </row>
    <row r="15" spans="1:40" x14ac:dyDescent="0.3">
      <c r="A15" s="29"/>
      <c r="B15" s="10">
        <v>9.9235670000000002</v>
      </c>
      <c r="C15" s="10">
        <v>8.9981039999999997</v>
      </c>
      <c r="D15" s="10">
        <v>8.4105840000000001</v>
      </c>
      <c r="E15" s="10">
        <v>10.818008000000001</v>
      </c>
      <c r="F15" s="10">
        <v>10.075151</v>
      </c>
      <c r="G15" s="10">
        <v>6.9783200000000001</v>
      </c>
      <c r="H15" s="10">
        <v>9.7448479999999993</v>
      </c>
      <c r="I15" s="10">
        <v>7.429182</v>
      </c>
      <c r="J15" s="10">
        <v>10.574809999999999</v>
      </c>
      <c r="K15" s="10">
        <v>10.946897999999999</v>
      </c>
      <c r="L15" s="10">
        <v>7.3872640000000001</v>
      </c>
      <c r="M15" s="10">
        <v>8.7150770000000009</v>
      </c>
      <c r="N15" s="10">
        <v>9.8616829999999993</v>
      </c>
      <c r="O15" s="10">
        <v>12.676488000000001</v>
      </c>
      <c r="P15" s="10">
        <v>7.8631460000000004</v>
      </c>
      <c r="Q15" s="29"/>
      <c r="S15" s="10">
        <f t="shared" si="1"/>
        <v>1.4974999999992633E-3</v>
      </c>
      <c r="T15" s="10">
        <f t="shared" si="0"/>
        <v>0.13365650000000073</v>
      </c>
      <c r="U15" s="10">
        <f t="shared" si="0"/>
        <v>0.12263623333333307</v>
      </c>
      <c r="V15" s="10">
        <f t="shared" si="0"/>
        <v>6.9247866666664493E-2</v>
      </c>
      <c r="W15" s="10">
        <f t="shared" si="0"/>
        <v>0.28630876666666794</v>
      </c>
      <c r="X15" s="10">
        <f t="shared" si="0"/>
        <v>4.2853666666665013E-2</v>
      </c>
      <c r="Y15" s="10">
        <f t="shared" si="0"/>
        <v>0.17073460000000118</v>
      </c>
      <c r="Z15" s="10">
        <f t="shared" si="0"/>
        <v>0.11809600000000131</v>
      </c>
      <c r="AA15" s="10">
        <f t="shared" si="0"/>
        <v>2.994816666666722E-2</v>
      </c>
      <c r="AB15" s="10">
        <f t="shared" si="0"/>
        <v>5.3847400000000434E-2</v>
      </c>
      <c r="AC15" s="10">
        <f t="shared" si="0"/>
        <v>9.93462333333337E-2</v>
      </c>
      <c r="AD15" s="10">
        <f t="shared" si="0"/>
        <v>0.33966316666666785</v>
      </c>
      <c r="AE15" s="10">
        <f t="shared" si="0"/>
        <v>5.531620000000359E-2</v>
      </c>
      <c r="AF15" s="10">
        <f t="shared" si="0"/>
        <v>0.318974800000003</v>
      </c>
      <c r="AG15" s="10">
        <f t="shared" si="0"/>
        <v>8.2144966666666264E-2</v>
      </c>
    </row>
    <row r="16" spans="1:40" x14ac:dyDescent="0.3">
      <c r="A16" s="29"/>
      <c r="B16" s="10">
        <v>9.9406429999999997</v>
      </c>
      <c r="C16" s="10">
        <v>8.9781689999999994</v>
      </c>
      <c r="D16" s="10">
        <v>8.5702619999999996</v>
      </c>
      <c r="E16" s="10">
        <v>10.884148</v>
      </c>
      <c r="F16" s="10">
        <v>10.011559</v>
      </c>
      <c r="G16" s="10">
        <v>6.9604090000000003</v>
      </c>
      <c r="H16" s="10">
        <v>9.585153</v>
      </c>
      <c r="I16" s="10">
        <v>7.620736</v>
      </c>
      <c r="J16" s="10">
        <v>10.805038</v>
      </c>
      <c r="K16" s="10">
        <v>10.88335</v>
      </c>
      <c r="L16" s="10">
        <v>7.3471549999999999</v>
      </c>
      <c r="M16" s="10">
        <v>8.9503760000000003</v>
      </c>
      <c r="N16" s="10">
        <v>9.9701459999999997</v>
      </c>
      <c r="O16" s="10">
        <v>12.347969000000001</v>
      </c>
      <c r="P16" s="10">
        <v>7.9306450000000002</v>
      </c>
      <c r="Q16" s="29"/>
      <c r="S16" s="10">
        <f t="shared" si="1"/>
        <v>1.5578500000000162E-2</v>
      </c>
      <c r="T16" s="10">
        <f t="shared" si="0"/>
        <v>0.15359150000000099</v>
      </c>
      <c r="U16" s="10">
        <f t="shared" si="0"/>
        <v>0.28231423333333261</v>
      </c>
      <c r="V16" s="10">
        <f t="shared" si="0"/>
        <v>3.1078666666655153E-3</v>
      </c>
      <c r="W16" s="10">
        <f t="shared" si="0"/>
        <v>0.22271676666666806</v>
      </c>
      <c r="X16" s="10">
        <f t="shared" si="0"/>
        <v>2.4942666666665225E-2</v>
      </c>
      <c r="Y16" s="10">
        <f t="shared" si="0"/>
        <v>1.1039600000001926E-2</v>
      </c>
      <c r="Z16" s="10">
        <f t="shared" si="0"/>
        <v>7.3457999999998691E-2</v>
      </c>
      <c r="AA16" s="10">
        <f t="shared" si="0"/>
        <v>0.2002798333333331</v>
      </c>
      <c r="AB16" s="10">
        <f t="shared" si="0"/>
        <v>0.11739539999999948</v>
      </c>
      <c r="AC16" s="10">
        <f t="shared" si="0"/>
        <v>0.13945523333333387</v>
      </c>
      <c r="AD16" s="10">
        <f t="shared" si="0"/>
        <v>0.57496216666666733</v>
      </c>
      <c r="AE16" s="10">
        <f t="shared" si="0"/>
        <v>5.314679999999683E-2</v>
      </c>
      <c r="AF16" s="10">
        <f t="shared" si="0"/>
        <v>9.5441999999970051E-3</v>
      </c>
      <c r="AG16" s="10">
        <f t="shared" si="0"/>
        <v>1.464596666666651E-2</v>
      </c>
    </row>
    <row r="17" spans="1:33" x14ac:dyDescent="0.3">
      <c r="A17" s="29"/>
      <c r="B17" s="10">
        <v>9.947279</v>
      </c>
      <c r="C17" s="10">
        <v>8.9697700000000005</v>
      </c>
      <c r="D17" s="10">
        <v>8.6755379999999995</v>
      </c>
      <c r="E17" s="10">
        <v>10.838677000000001</v>
      </c>
      <c r="F17" s="10">
        <v>9.8894509999999993</v>
      </c>
      <c r="G17" s="10">
        <v>6.912528</v>
      </c>
      <c r="H17" s="10">
        <v>9.6441429999999997</v>
      </c>
      <c r="I17" s="10">
        <v>7.5105529999999998</v>
      </c>
      <c r="J17" s="10">
        <v>10.814437</v>
      </c>
      <c r="K17" s="10">
        <v>10.968481000000001</v>
      </c>
      <c r="L17" s="10">
        <v>7.338984</v>
      </c>
      <c r="M17" s="10">
        <v>8.5573789999999992</v>
      </c>
      <c r="N17" s="10">
        <v>9.997439</v>
      </c>
      <c r="O17" s="10">
        <v>12.502902000000001</v>
      </c>
      <c r="P17" s="10">
        <v>8.1503200000000007</v>
      </c>
      <c r="Q17" s="29"/>
      <c r="S17" s="10">
        <f t="shared" si="1"/>
        <v>2.221450000000047E-2</v>
      </c>
      <c r="T17" s="10">
        <f t="shared" si="0"/>
        <v>0.16199049999999993</v>
      </c>
      <c r="U17" s="10">
        <f t="shared" si="0"/>
        <v>0.38759023333333253</v>
      </c>
      <c r="V17" s="10">
        <f t="shared" si="0"/>
        <v>4.8578866666664666E-2</v>
      </c>
      <c r="W17" s="10">
        <f t="shared" si="0"/>
        <v>0.10060876666666729</v>
      </c>
      <c r="X17" s="10">
        <f t="shared" si="0"/>
        <v>2.2938333333335059E-2</v>
      </c>
      <c r="Y17" s="10">
        <f t="shared" si="0"/>
        <v>7.0029600000001579E-2</v>
      </c>
      <c r="Z17" s="10">
        <f t="shared" si="0"/>
        <v>3.6725000000001451E-2</v>
      </c>
      <c r="AA17" s="10">
        <f t="shared" si="0"/>
        <v>0.20967883333333326</v>
      </c>
      <c r="AB17" s="10">
        <f t="shared" si="0"/>
        <v>3.2264399999998972E-2</v>
      </c>
      <c r="AC17" s="10">
        <f t="shared" si="0"/>
        <v>0.1476262333333338</v>
      </c>
      <c r="AD17" s="10">
        <f t="shared" si="0"/>
        <v>0.18196516666666618</v>
      </c>
      <c r="AE17" s="10">
        <f t="shared" si="0"/>
        <v>8.0439799999997064E-2</v>
      </c>
      <c r="AF17" s="10">
        <f t="shared" si="0"/>
        <v>0.14538880000000276</v>
      </c>
      <c r="AG17" s="10">
        <f t="shared" si="0"/>
        <v>0.205029033333334</v>
      </c>
    </row>
    <row r="18" spans="1:33" x14ac:dyDescent="0.3">
      <c r="A18" s="29"/>
      <c r="B18" s="10">
        <v>9.8859750000000002</v>
      </c>
      <c r="C18" s="10">
        <v>9.0342660000000006</v>
      </c>
      <c r="D18" s="10">
        <v>8.5455850000000009</v>
      </c>
      <c r="E18" s="10">
        <v>10.934181000000001</v>
      </c>
      <c r="F18" s="10">
        <v>9.9000109999999992</v>
      </c>
      <c r="G18" s="10">
        <v>7.0212909999999997</v>
      </c>
      <c r="H18" s="10">
        <v>9.622579</v>
      </c>
      <c r="I18" s="10">
        <v>7.5133859999999997</v>
      </c>
      <c r="J18" s="10">
        <v>10.755490999999999</v>
      </c>
      <c r="K18" s="10">
        <v>11.01022</v>
      </c>
      <c r="L18" s="10">
        <v>7.4670969999999999</v>
      </c>
      <c r="M18" s="10">
        <v>8.5043889999999998</v>
      </c>
      <c r="N18" s="10">
        <v>9.9686310000000002</v>
      </c>
      <c r="O18" s="10">
        <v>12.418801999999999</v>
      </c>
      <c r="P18" s="10">
        <v>8.2481170000000006</v>
      </c>
      <c r="Q18" s="29"/>
      <c r="S18" s="10">
        <f t="shared" si="1"/>
        <v>3.9089499999999333E-2</v>
      </c>
      <c r="T18" s="10">
        <f t="shared" si="0"/>
        <v>9.7494499999999817E-2</v>
      </c>
      <c r="U18" s="10">
        <f t="shared" si="0"/>
        <v>0.25763723333333388</v>
      </c>
      <c r="V18" s="10">
        <f t="shared" si="0"/>
        <v>4.6925133333335367E-2</v>
      </c>
      <c r="W18" s="10">
        <f t="shared" si="0"/>
        <v>0.1111687666666672</v>
      </c>
      <c r="X18" s="10">
        <f t="shared" si="0"/>
        <v>8.5824666666664662E-2</v>
      </c>
      <c r="Y18" s="10">
        <f t="shared" si="0"/>
        <v>4.8465600000001885E-2</v>
      </c>
      <c r="Z18" s="10">
        <f t="shared" si="0"/>
        <v>3.3892000000001588E-2</v>
      </c>
      <c r="AA18" s="10">
        <f t="shared" si="0"/>
        <v>0.15073283333333265</v>
      </c>
      <c r="AB18" s="10">
        <f t="shared" si="0"/>
        <v>9.4746000000007768E-3</v>
      </c>
      <c r="AC18" s="10">
        <f t="shared" si="0"/>
        <v>1.9513233333333879E-2</v>
      </c>
      <c r="AD18" s="10">
        <f t="shared" si="0"/>
        <v>0.12897516666666675</v>
      </c>
      <c r="AE18" s="10">
        <f t="shared" si="0"/>
        <v>5.1631799999997341E-2</v>
      </c>
      <c r="AF18" s="10">
        <f t="shared" si="0"/>
        <v>6.1288800000001586E-2</v>
      </c>
      <c r="AG18" s="10">
        <f t="shared" si="0"/>
        <v>0.30282603333333391</v>
      </c>
    </row>
    <row r="19" spans="1:33" x14ac:dyDescent="0.3">
      <c r="A19" s="29"/>
      <c r="B19" s="10">
        <v>10.051731999999999</v>
      </c>
      <c r="C19" s="10">
        <v>9.0502529999999997</v>
      </c>
      <c r="D19" s="10">
        <v>8.3705090000000002</v>
      </c>
      <c r="E19" s="10">
        <v>10.888949</v>
      </c>
      <c r="F19" s="10">
        <v>9.9476680000000002</v>
      </c>
      <c r="G19" s="10">
        <v>6.8631130000000002</v>
      </c>
      <c r="H19" s="10">
        <v>9.4163879999999995</v>
      </c>
      <c r="I19" s="10">
        <v>7.6598420000000003</v>
      </c>
      <c r="J19" s="10">
        <v>10.946455</v>
      </c>
      <c r="K19" s="10">
        <v>10.951796</v>
      </c>
      <c r="L19" s="10">
        <v>7.3873959999999999</v>
      </c>
      <c r="M19" s="10">
        <v>8.6829239999999999</v>
      </c>
      <c r="N19" s="10">
        <v>9.9285209999999999</v>
      </c>
      <c r="O19" s="10">
        <v>12.629168</v>
      </c>
      <c r="P19" s="10">
        <v>8.2462809999999998</v>
      </c>
      <c r="Q19" s="29"/>
      <c r="S19" s="10">
        <f t="shared" si="1"/>
        <v>0.12666749999999993</v>
      </c>
      <c r="T19" s="10">
        <f t="shared" si="0"/>
        <v>8.1507500000000732E-2</v>
      </c>
      <c r="U19" s="10">
        <f t="shared" si="0"/>
        <v>8.2561233333333206E-2</v>
      </c>
      <c r="V19" s="10">
        <f t="shared" si="0"/>
        <v>1.6931333333349841E-3</v>
      </c>
      <c r="W19" s="10">
        <f t="shared" si="0"/>
        <v>0.15882576666666814</v>
      </c>
      <c r="X19" s="10">
        <f t="shared" si="0"/>
        <v>7.2353333333334824E-2</v>
      </c>
      <c r="Y19" s="10">
        <f t="shared" si="0"/>
        <v>0.15772539999999857</v>
      </c>
      <c r="Z19" s="10">
        <f t="shared" si="0"/>
        <v>0.112563999999999</v>
      </c>
      <c r="AA19" s="10">
        <f t="shared" si="0"/>
        <v>0.34169683333333367</v>
      </c>
      <c r="AB19" s="10">
        <f t="shared" si="0"/>
        <v>4.8949399999999699E-2</v>
      </c>
      <c r="AC19" s="10">
        <f t="shared" si="0"/>
        <v>9.9214233333333901E-2</v>
      </c>
      <c r="AD19" s="10">
        <f t="shared" si="0"/>
        <v>0.30751016666666686</v>
      </c>
      <c r="AE19" s="10">
        <f t="shared" si="0"/>
        <v>1.1521799999997029E-2</v>
      </c>
      <c r="AF19" s="10">
        <f t="shared" si="0"/>
        <v>0.27165480000000208</v>
      </c>
      <c r="AG19" s="10">
        <f t="shared" si="0"/>
        <v>0.30099003333333307</v>
      </c>
    </row>
    <row r="20" spans="1:33" x14ac:dyDescent="0.3">
      <c r="A20" s="29"/>
      <c r="B20" s="10">
        <v>9.9693100000000001</v>
      </c>
      <c r="C20" s="10">
        <v>9.1504569999999994</v>
      </c>
      <c r="D20" s="10">
        <v>8.325526</v>
      </c>
      <c r="E20" s="10">
        <v>10.916861000000001</v>
      </c>
      <c r="F20" s="10">
        <v>9.8800279999999994</v>
      </c>
      <c r="G20" s="10">
        <v>7.0660160000000003</v>
      </c>
      <c r="H20" s="10">
        <v>9.5796930000000007</v>
      </c>
      <c r="I20" s="10">
        <v>7.5030859999999997</v>
      </c>
      <c r="J20" s="10">
        <v>10.579033000000001</v>
      </c>
      <c r="K20" s="10">
        <v>10.992660000000001</v>
      </c>
      <c r="L20" s="10">
        <v>7.5309239999999997</v>
      </c>
      <c r="M20" s="10">
        <v>8.3530370000000005</v>
      </c>
      <c r="N20" s="10">
        <v>9.9405370000000008</v>
      </c>
      <c r="O20" s="10">
        <v>12.231842</v>
      </c>
      <c r="P20" s="10">
        <v>8.1451419999999999</v>
      </c>
      <c r="Q20" s="29"/>
      <c r="S20" s="10">
        <f t="shared" si="1"/>
        <v>4.4245500000000604E-2</v>
      </c>
      <c r="T20" s="10">
        <f t="shared" si="0"/>
        <v>1.8696499999999006E-2</v>
      </c>
      <c r="U20" s="10">
        <f t="shared" si="0"/>
        <v>3.7578233333332989E-2</v>
      </c>
      <c r="V20" s="10">
        <f t="shared" si="0"/>
        <v>2.9605133333335587E-2</v>
      </c>
      <c r="W20" s="10">
        <f t="shared" si="0"/>
        <v>9.1185766666667334E-2</v>
      </c>
      <c r="X20" s="10">
        <f t="shared" si="0"/>
        <v>0.13054966666666523</v>
      </c>
      <c r="Y20" s="10">
        <f t="shared" si="0"/>
        <v>5.5796000000025714E-3</v>
      </c>
      <c r="Z20" s="10">
        <f t="shared" si="0"/>
        <v>4.4192000000001563E-2</v>
      </c>
      <c r="AA20" s="10">
        <f t="shared" si="0"/>
        <v>2.57251666666658E-2</v>
      </c>
      <c r="AB20" s="10">
        <f t="shared" si="0"/>
        <v>8.0853999999987991E-3</v>
      </c>
      <c r="AC20" s="10">
        <f t="shared" si="0"/>
        <v>4.4313766666665977E-2</v>
      </c>
      <c r="AD20" s="10">
        <f t="shared" si="0"/>
        <v>2.2376833333332513E-2</v>
      </c>
      <c r="AE20" s="10">
        <f t="shared" si="0"/>
        <v>2.3537799999997944E-2</v>
      </c>
      <c r="AF20" s="10">
        <f t="shared" si="0"/>
        <v>0.12567119999999754</v>
      </c>
      <c r="AG20" s="10">
        <f t="shared" si="0"/>
        <v>0.19985103333333321</v>
      </c>
    </row>
    <row r="21" spans="1:33" x14ac:dyDescent="0.3">
      <c r="A21" s="29"/>
      <c r="B21" s="10">
        <v>9.7830840000000006</v>
      </c>
      <c r="C21" s="10">
        <v>9.2623940000000005</v>
      </c>
      <c r="D21" s="10">
        <v>8.4139820000000007</v>
      </c>
      <c r="E21" s="10">
        <v>10.845942000000001</v>
      </c>
      <c r="F21" s="10">
        <v>9.9343990000000009</v>
      </c>
      <c r="G21" s="10">
        <v>6.963273</v>
      </c>
      <c r="H21" s="10">
        <v>9.4728189999999994</v>
      </c>
      <c r="I21" s="10">
        <v>7.5294639999999999</v>
      </c>
      <c r="J21" s="10">
        <v>10.992114000000001</v>
      </c>
      <c r="K21" s="10">
        <v>10.947094</v>
      </c>
      <c r="L21" s="10">
        <v>7.372598</v>
      </c>
      <c r="M21" s="10">
        <v>8.6857019999999991</v>
      </c>
      <c r="N21" s="10">
        <v>9.9401360000000007</v>
      </c>
      <c r="O21" s="10">
        <v>12.387957</v>
      </c>
      <c r="P21" s="10">
        <v>8.1048500000000008</v>
      </c>
      <c r="Q21" s="29"/>
      <c r="S21" s="10">
        <f t="shared" si="1"/>
        <v>0.14198049999999895</v>
      </c>
      <c r="T21" s="10">
        <f t="shared" si="0"/>
        <v>0.13063350000000007</v>
      </c>
      <c r="U21" s="10">
        <f t="shared" si="0"/>
        <v>0.12603423333333375</v>
      </c>
      <c r="V21" s="10">
        <f t="shared" si="0"/>
        <v>4.1313866666664367E-2</v>
      </c>
      <c r="W21" s="10">
        <f t="shared" si="0"/>
        <v>0.14555676666666884</v>
      </c>
      <c r="X21" s="10">
        <f t="shared" si="0"/>
        <v>2.7806666666664981E-2</v>
      </c>
      <c r="Y21" s="10">
        <f t="shared" si="0"/>
        <v>0.10129439999999867</v>
      </c>
      <c r="Z21" s="10">
        <f t="shared" si="0"/>
        <v>1.7814000000001329E-2</v>
      </c>
      <c r="AA21" s="10">
        <f t="shared" si="0"/>
        <v>0.38735583333333423</v>
      </c>
      <c r="AB21" s="10">
        <f t="shared" si="0"/>
        <v>5.3651399999999683E-2</v>
      </c>
      <c r="AC21" s="10">
        <f t="shared" si="0"/>
        <v>0.11401223333333377</v>
      </c>
      <c r="AD21" s="10">
        <f t="shared" si="0"/>
        <v>0.31028816666666614</v>
      </c>
      <c r="AE21" s="10">
        <f t="shared" si="0"/>
        <v>2.3136799999997848E-2</v>
      </c>
      <c r="AF21" s="10">
        <f t="shared" si="0"/>
        <v>3.0443800000002241E-2</v>
      </c>
      <c r="AG21" s="10">
        <f t="shared" si="0"/>
        <v>0.1595590333333341</v>
      </c>
    </row>
    <row r="22" spans="1:33" x14ac:dyDescent="0.3">
      <c r="A22" s="29"/>
      <c r="B22" s="10">
        <v>9.8538169999999994</v>
      </c>
      <c r="C22" s="10">
        <v>9.1526379999999996</v>
      </c>
      <c r="D22" s="10">
        <v>8.3432539999999999</v>
      </c>
      <c r="E22" s="10">
        <v>10.917897999999999</v>
      </c>
      <c r="F22" s="10">
        <v>9.8555309999999992</v>
      </c>
      <c r="G22" s="10">
        <v>7.0220919999999998</v>
      </c>
      <c r="H22" s="10">
        <v>9.6413340000000005</v>
      </c>
      <c r="I22" s="10">
        <v>7.4784300000000004</v>
      </c>
      <c r="J22" s="10">
        <v>10.742345</v>
      </c>
      <c r="K22" s="10">
        <v>11.068265</v>
      </c>
      <c r="L22" s="10">
        <v>7.3421159999999999</v>
      </c>
      <c r="M22" s="10">
        <v>8.4878990000000005</v>
      </c>
      <c r="N22" s="10">
        <v>9.8374079999999999</v>
      </c>
      <c r="O22" s="10">
        <v>12.475026</v>
      </c>
      <c r="P22" s="10">
        <v>8.0977270000000008</v>
      </c>
      <c r="Q22" s="29"/>
      <c r="S22" s="10">
        <f t="shared" si="1"/>
        <v>7.124750000000013E-2</v>
      </c>
      <c r="T22" s="10">
        <f t="shared" si="0"/>
        <v>2.0877499999999216E-2</v>
      </c>
      <c r="U22" s="10">
        <f t="shared" si="0"/>
        <v>5.5306233333332955E-2</v>
      </c>
      <c r="V22" s="10">
        <f t="shared" si="0"/>
        <v>3.0642133333333987E-2</v>
      </c>
      <c r="W22" s="10">
        <f t="shared" si="0"/>
        <v>6.6688766666667121E-2</v>
      </c>
      <c r="X22" s="10">
        <f t="shared" si="0"/>
        <v>8.6625666666664713E-2</v>
      </c>
      <c r="Y22" s="10">
        <f t="shared" si="0"/>
        <v>6.7220600000002406E-2</v>
      </c>
      <c r="Z22" s="10">
        <f t="shared" si="0"/>
        <v>6.8848000000000908E-2</v>
      </c>
      <c r="AA22" s="10">
        <f t="shared" si="0"/>
        <v>0.13758683333333366</v>
      </c>
      <c r="AB22" s="10">
        <f t="shared" si="0"/>
        <v>6.7519600000000679E-2</v>
      </c>
      <c r="AC22" s="10">
        <f t="shared" si="0"/>
        <v>0.14449423333333389</v>
      </c>
      <c r="AD22" s="10">
        <f t="shared" si="0"/>
        <v>0.11248516666666752</v>
      </c>
      <c r="AE22" s="10">
        <f t="shared" si="0"/>
        <v>7.9591200000002971E-2</v>
      </c>
      <c r="AF22" s="10">
        <f t="shared" si="0"/>
        <v>0.11751280000000186</v>
      </c>
      <c r="AG22" s="10">
        <f t="shared" si="0"/>
        <v>0.15243603333333411</v>
      </c>
    </row>
    <row r="23" spans="1:33" x14ac:dyDescent="0.3">
      <c r="A23" s="29"/>
      <c r="B23" s="10">
        <v>10.006432999999999</v>
      </c>
      <c r="C23" s="10">
        <v>9.0720700000000001</v>
      </c>
      <c r="D23" s="10">
        <v>8.3319779999999994</v>
      </c>
      <c r="E23" s="10">
        <v>10.903634</v>
      </c>
      <c r="F23" s="10">
        <v>9.7454260000000001</v>
      </c>
      <c r="G23" s="10">
        <v>6.9961149999999996</v>
      </c>
      <c r="H23" s="10">
        <v>9.4653299999999998</v>
      </c>
      <c r="I23" s="10">
        <v>7.5834190000000001</v>
      </c>
      <c r="J23" s="10">
        <v>10.424151999999999</v>
      </c>
      <c r="K23" s="10">
        <v>11.065213</v>
      </c>
      <c r="L23" s="10">
        <v>7.4263320000000004</v>
      </c>
      <c r="M23" s="10">
        <v>8.2110219999999998</v>
      </c>
      <c r="N23" s="10">
        <v>9.9129000000000005</v>
      </c>
      <c r="O23" s="10">
        <v>12.356261999999999</v>
      </c>
      <c r="P23" s="10">
        <v>8.1254860000000004</v>
      </c>
      <c r="Q23" s="29"/>
      <c r="S23" s="10">
        <f t="shared" si="1"/>
        <v>8.1368499999999955E-2</v>
      </c>
      <c r="T23" s="10">
        <f t="shared" si="0"/>
        <v>5.9690500000000313E-2</v>
      </c>
      <c r="U23" s="10">
        <f t="shared" si="0"/>
        <v>4.4030233333332447E-2</v>
      </c>
      <c r="V23" s="10">
        <f t="shared" si="0"/>
        <v>1.6378133333335043E-2</v>
      </c>
      <c r="W23" s="10">
        <f t="shared" si="0"/>
        <v>4.3416233333331888E-2</v>
      </c>
      <c r="X23" s="10">
        <f t="shared" si="0"/>
        <v>6.0648666666664575E-2</v>
      </c>
      <c r="Y23" s="10">
        <f t="shared" si="0"/>
        <v>0.10878339999999831</v>
      </c>
      <c r="Z23" s="10">
        <f t="shared" si="0"/>
        <v>3.6140999999998868E-2</v>
      </c>
      <c r="AA23" s="10">
        <f t="shared" si="0"/>
        <v>0.18060616666666718</v>
      </c>
      <c r="AB23" s="10">
        <f t="shared" si="0"/>
        <v>6.4467600000000402E-2</v>
      </c>
      <c r="AC23" s="10">
        <f t="shared" si="0"/>
        <v>6.0278233333333375E-2</v>
      </c>
      <c r="AD23" s="10">
        <f t="shared" si="0"/>
        <v>0.16439183333333318</v>
      </c>
      <c r="AE23" s="10">
        <f t="shared" si="0"/>
        <v>4.099200000002412E-3</v>
      </c>
      <c r="AF23" s="10">
        <f t="shared" si="0"/>
        <v>1.2511999999986756E-3</v>
      </c>
      <c r="AG23" s="10">
        <f t="shared" si="0"/>
        <v>0.18019503333333375</v>
      </c>
    </row>
    <row r="24" spans="1:33" x14ac:dyDescent="0.3">
      <c r="A24" s="29"/>
      <c r="B24" s="10">
        <v>9.9371240000000007</v>
      </c>
      <c r="C24" s="10">
        <v>9.189546</v>
      </c>
      <c r="D24" s="10">
        <v>8.3292590000000004</v>
      </c>
      <c r="E24" s="10">
        <v>10.883119000000001</v>
      </c>
      <c r="F24" s="10">
        <v>9.7474039999999995</v>
      </c>
      <c r="G24" s="10">
        <v>7.0007460000000004</v>
      </c>
      <c r="H24" s="10">
        <v>9.5791240000000002</v>
      </c>
      <c r="I24" s="10">
        <v>7.5112560000000004</v>
      </c>
      <c r="J24" s="10">
        <v>10.439577999999999</v>
      </c>
      <c r="K24" s="10">
        <v>10.969929</v>
      </c>
      <c r="L24" s="10">
        <v>7.5085369999999996</v>
      </c>
      <c r="M24" s="10">
        <v>8.2826799999999992</v>
      </c>
      <c r="N24" s="10">
        <v>9.8546080000000007</v>
      </c>
      <c r="O24" s="10">
        <v>12.348523</v>
      </c>
      <c r="P24" s="10">
        <v>8.1237560000000002</v>
      </c>
      <c r="Q24" s="29"/>
      <c r="S24" s="10">
        <f t="shared" si="1"/>
        <v>1.2059500000001222E-2</v>
      </c>
      <c r="T24" s="10">
        <f>ABS(C24-N$47)</f>
        <v>5.7785499999999601E-2</v>
      </c>
      <c r="U24" s="10">
        <f t="shared" si="0"/>
        <v>4.1311233333333419E-2</v>
      </c>
      <c r="V24" s="10">
        <f t="shared" si="0"/>
        <v>4.1368666666645737E-3</v>
      </c>
      <c r="W24" s="10">
        <f t="shared" si="0"/>
        <v>4.1438233333332519E-2</v>
      </c>
      <c r="X24" s="10">
        <f t="shared" si="0"/>
        <v>6.5279666666665292E-2</v>
      </c>
      <c r="Y24" s="10">
        <f t="shared" si="0"/>
        <v>5.0106000000020856E-3</v>
      </c>
      <c r="Z24" s="10">
        <f t="shared" si="0"/>
        <v>3.6022000000000887E-2</v>
      </c>
      <c r="AA24" s="10">
        <f t="shared" si="0"/>
        <v>0.16518016666666746</v>
      </c>
      <c r="AB24" s="10">
        <f t="shared" si="0"/>
        <v>3.0816399999999078E-2</v>
      </c>
      <c r="AC24" s="10">
        <f t="shared" si="0"/>
        <v>2.192676666666582E-2</v>
      </c>
      <c r="AD24" s="10">
        <f t="shared" si="0"/>
        <v>9.2733833333333848E-2</v>
      </c>
      <c r="AE24" s="10">
        <f t="shared" si="0"/>
        <v>6.23912000000022E-2</v>
      </c>
      <c r="AF24" s="10">
        <f t="shared" si="0"/>
        <v>8.9901999999977278E-3</v>
      </c>
      <c r="AG24" s="10">
        <f t="shared" si="0"/>
        <v>0.17846503333333352</v>
      </c>
    </row>
    <row r="25" spans="1:33" x14ac:dyDescent="0.3">
      <c r="A25" s="29"/>
      <c r="B25" s="10">
        <v>9.81921</v>
      </c>
      <c r="C25" s="10">
        <v>9.3012379999999997</v>
      </c>
      <c r="D25" s="10">
        <v>8.2991080000000004</v>
      </c>
      <c r="E25" s="10">
        <v>10.899686000000001</v>
      </c>
      <c r="F25" s="10">
        <v>9.7163360000000001</v>
      </c>
      <c r="G25" s="10">
        <v>6.9199479999999998</v>
      </c>
      <c r="H25" s="10">
        <v>9.5613709999999994</v>
      </c>
      <c r="I25" s="10">
        <v>7.5697789999999996</v>
      </c>
      <c r="J25" s="10">
        <v>10.520002</v>
      </c>
      <c r="K25" s="10">
        <v>11.001142</v>
      </c>
      <c r="L25" s="10">
        <v>7.4814080000000001</v>
      </c>
      <c r="M25" s="10">
        <v>8.287312</v>
      </c>
      <c r="N25" s="10">
        <v>9.9814880000000006</v>
      </c>
      <c r="O25" s="10">
        <v>12.135700999999999</v>
      </c>
      <c r="P25" s="10">
        <v>7.9508390000000002</v>
      </c>
      <c r="Q25" s="29"/>
      <c r="S25" s="10">
        <f t="shared" si="1"/>
        <v>0.10585449999999952</v>
      </c>
      <c r="T25" s="10">
        <f t="shared" si="0"/>
        <v>0.16947749999999928</v>
      </c>
      <c r="U25" s="10">
        <f t="shared" si="0"/>
        <v>1.116023333333338E-2</v>
      </c>
      <c r="V25" s="10">
        <f t="shared" si="0"/>
        <v>1.2430133333335647E-2</v>
      </c>
      <c r="W25" s="10">
        <f t="shared" si="0"/>
        <v>7.2506233333331949E-2</v>
      </c>
      <c r="X25" s="10">
        <f t="shared" si="0"/>
        <v>1.5518333333335299E-2</v>
      </c>
      <c r="Y25" s="10">
        <f t="shared" si="0"/>
        <v>1.274239999999871E-2</v>
      </c>
      <c r="Z25" s="10">
        <f t="shared" si="0"/>
        <v>2.2500999999998328E-2</v>
      </c>
      <c r="AA25" s="10">
        <f t="shared" si="0"/>
        <v>8.4756166666666743E-2</v>
      </c>
      <c r="AB25" s="10">
        <f t="shared" si="0"/>
        <v>3.9660000000019124E-4</v>
      </c>
      <c r="AC25" s="10">
        <f t="shared" si="0"/>
        <v>5.2022333333336945E-3</v>
      </c>
      <c r="AD25" s="10">
        <f t="shared" si="0"/>
        <v>8.8101833333332991E-2</v>
      </c>
      <c r="AE25" s="10">
        <f t="shared" si="0"/>
        <v>6.4488799999997681E-2</v>
      </c>
      <c r="AF25" s="10">
        <f t="shared" si="0"/>
        <v>0.22181219999999868</v>
      </c>
      <c r="AG25" s="10">
        <f t="shared" si="0"/>
        <v>5.5480333333335352E-3</v>
      </c>
    </row>
    <row r="26" spans="1:33" x14ac:dyDescent="0.3">
      <c r="A26" s="29"/>
      <c r="B26" s="10">
        <v>9.8307120000000001</v>
      </c>
      <c r="C26" s="10">
        <v>9.1793150000000008</v>
      </c>
      <c r="D26" s="10">
        <v>8.2982340000000008</v>
      </c>
      <c r="E26" s="10">
        <v>10.879823</v>
      </c>
      <c r="F26" s="10">
        <v>9.7493069999999999</v>
      </c>
      <c r="G26" s="10">
        <v>6.9106730000000001</v>
      </c>
      <c r="H26" s="10">
        <v>9.4136340000000001</v>
      </c>
      <c r="I26" s="10">
        <v>7.6956899999999999</v>
      </c>
      <c r="J26" s="10">
        <v>10.587827000000001</v>
      </c>
      <c r="K26" s="10">
        <v>10.860771</v>
      </c>
      <c r="L26" s="10">
        <v>7.548699</v>
      </c>
      <c r="M26" s="10">
        <v>8.3560859999999995</v>
      </c>
      <c r="N26" s="10">
        <v>9.9220790000000001</v>
      </c>
      <c r="O26" s="10">
        <v>12.155393999999999</v>
      </c>
      <c r="P26" s="10">
        <v>7.9117230000000003</v>
      </c>
      <c r="Q26" s="29"/>
      <c r="S26" s="10">
        <f t="shared" si="1"/>
        <v>9.4352499999999395E-2</v>
      </c>
      <c r="T26" s="10">
        <f t="shared" si="0"/>
        <v>4.7554500000000388E-2</v>
      </c>
      <c r="U26" s="10">
        <f t="shared" si="0"/>
        <v>1.0286233333333783E-2</v>
      </c>
      <c r="V26" s="10">
        <f t="shared" si="0"/>
        <v>7.4328666666652055E-3</v>
      </c>
      <c r="W26" s="10">
        <f t="shared" si="0"/>
        <v>3.9535233333332087E-2</v>
      </c>
      <c r="X26" s="10">
        <f t="shared" si="0"/>
        <v>2.4793333333334999E-2</v>
      </c>
      <c r="Y26" s="10">
        <f t="shared" si="0"/>
        <v>0.16047939999999805</v>
      </c>
      <c r="Z26" s="10">
        <f t="shared" si="0"/>
        <v>0.14841199999999866</v>
      </c>
      <c r="AA26" s="10">
        <f t="shared" si="0"/>
        <v>1.6931166666665831E-2</v>
      </c>
      <c r="AB26" s="10">
        <f t="shared" si="0"/>
        <v>0.13997439999999983</v>
      </c>
      <c r="AC26" s="10">
        <f t="shared" si="0"/>
        <v>6.2088766666666295E-2</v>
      </c>
      <c r="AD26" s="10">
        <f t="shared" si="0"/>
        <v>1.9327833333333544E-2</v>
      </c>
      <c r="AE26" s="10">
        <f t="shared" si="0"/>
        <v>5.0797999999971921E-3</v>
      </c>
      <c r="AF26" s="10">
        <f t="shared" si="0"/>
        <v>0.2021191999999985</v>
      </c>
      <c r="AG26" s="10">
        <f t="shared" si="0"/>
        <v>3.3567966666666393E-2</v>
      </c>
    </row>
    <row r="27" spans="1:33" x14ac:dyDescent="0.3">
      <c r="A27" s="29"/>
      <c r="B27" s="10">
        <v>9.8223859999999998</v>
      </c>
      <c r="C27" s="10">
        <v>9.1497229999999998</v>
      </c>
      <c r="D27" s="10">
        <v>8.2978349999999992</v>
      </c>
      <c r="E27" s="10">
        <v>10.895152</v>
      </c>
      <c r="F27" s="10">
        <v>9.8590129999999991</v>
      </c>
      <c r="G27" s="10">
        <v>6.9389029999999998</v>
      </c>
      <c r="H27" s="10">
        <v>9.4359590000000004</v>
      </c>
      <c r="I27" s="10">
        <v>7.6901149999999996</v>
      </c>
      <c r="J27" s="10">
        <v>10.511443999999999</v>
      </c>
      <c r="K27" s="10">
        <v>10.881064</v>
      </c>
      <c r="L27" s="10">
        <v>7.5855309999999996</v>
      </c>
      <c r="M27" s="10">
        <v>8.2833729999999992</v>
      </c>
      <c r="N27" s="10">
        <v>9.8831509999999998</v>
      </c>
      <c r="O27" s="10">
        <v>12.247817</v>
      </c>
      <c r="P27" s="10">
        <v>7.8778560000000004</v>
      </c>
      <c r="Q27" s="29"/>
      <c r="S27" s="10">
        <f t="shared" si="1"/>
        <v>0.10267849999999967</v>
      </c>
      <c r="T27" s="10">
        <f t="shared" si="1"/>
        <v>1.7962499999999437E-2</v>
      </c>
      <c r="U27" s="10">
        <f t="shared" si="1"/>
        <v>9.8872333333321905E-3</v>
      </c>
      <c r="V27" s="10">
        <f t="shared" si="1"/>
        <v>7.8961333333342765E-3</v>
      </c>
      <c r="W27" s="10">
        <f t="shared" si="1"/>
        <v>7.0170766666667106E-2</v>
      </c>
      <c r="X27" s="10">
        <f t="shared" si="1"/>
        <v>3.4366666666647561E-3</v>
      </c>
      <c r="Y27" s="10">
        <f t="shared" si="1"/>
        <v>0.13815439999999768</v>
      </c>
      <c r="Z27" s="10">
        <f t="shared" si="1"/>
        <v>0.14283699999999833</v>
      </c>
      <c r="AA27" s="10">
        <f t="shared" si="1"/>
        <v>9.3314166666667475E-2</v>
      </c>
      <c r="AB27" s="10">
        <f t="shared" si="1"/>
        <v>0.11968139999999927</v>
      </c>
      <c r="AC27" s="10">
        <f t="shared" si="1"/>
        <v>9.8920766666665827E-2</v>
      </c>
      <c r="AD27" s="10">
        <f t="shared" si="1"/>
        <v>9.2040833333333794E-2</v>
      </c>
      <c r="AE27" s="10">
        <f t="shared" si="1"/>
        <v>3.3848200000003104E-2</v>
      </c>
      <c r="AF27" s="10">
        <f t="shared" si="1"/>
        <v>0.10969619999999836</v>
      </c>
      <c r="AG27" s="10">
        <f t="shared" si="1"/>
        <v>6.7434966666666263E-2</v>
      </c>
    </row>
    <row r="28" spans="1:33" x14ac:dyDescent="0.3">
      <c r="A28" s="29"/>
      <c r="B28" s="10">
        <v>9.9058510000000002</v>
      </c>
      <c r="C28" s="10">
        <v>9.1576559999999994</v>
      </c>
      <c r="D28" s="10">
        <v>8.156409</v>
      </c>
      <c r="E28" s="10">
        <v>10.907465999999999</v>
      </c>
      <c r="F28" s="10">
        <v>9.6873880000000003</v>
      </c>
      <c r="G28" s="10">
        <v>6.8993450000000003</v>
      </c>
      <c r="H28" s="10">
        <v>9.4741549999999997</v>
      </c>
      <c r="I28" s="10">
        <v>7.6437860000000004</v>
      </c>
      <c r="J28" s="10">
        <v>10.578900000000001</v>
      </c>
      <c r="K28" s="10">
        <v>10.897157999999999</v>
      </c>
      <c r="L28" s="10">
        <v>7.5100569999999998</v>
      </c>
      <c r="M28" s="10">
        <v>8.4336260000000003</v>
      </c>
      <c r="N28" s="10">
        <v>9.9508580000000002</v>
      </c>
      <c r="O28" s="10">
        <v>12.20237</v>
      </c>
      <c r="P28" s="10">
        <v>7.9524850000000002</v>
      </c>
      <c r="Q28" s="29"/>
      <c r="S28" s="10">
        <f t="shared" si="1"/>
        <v>1.9213499999999328E-2</v>
      </c>
      <c r="T28" s="10">
        <f t="shared" si="1"/>
        <v>2.5895499999998961E-2</v>
      </c>
      <c r="U28" s="10">
        <f t="shared" si="1"/>
        <v>0.13153876666666697</v>
      </c>
      <c r="V28" s="10">
        <f t="shared" si="1"/>
        <v>2.0210133333334213E-2</v>
      </c>
      <c r="W28" s="10">
        <f t="shared" si="1"/>
        <v>0.1014542333333317</v>
      </c>
      <c r="X28" s="10">
        <f t="shared" si="1"/>
        <v>3.6121333333334782E-2</v>
      </c>
      <c r="Y28" s="10">
        <f t="shared" si="1"/>
        <v>9.9958399999998448E-2</v>
      </c>
      <c r="Z28" s="10">
        <f t="shared" si="1"/>
        <v>9.650799999999915E-2</v>
      </c>
      <c r="AA28" s="10">
        <f t="shared" si="1"/>
        <v>2.5858166666665738E-2</v>
      </c>
      <c r="AB28" s="10">
        <f t="shared" si="1"/>
        <v>0.10358740000000033</v>
      </c>
      <c r="AC28" s="10">
        <f t="shared" si="1"/>
        <v>2.3446766666666008E-2</v>
      </c>
      <c r="AD28" s="10">
        <f t="shared" si="1"/>
        <v>5.8212166666667287E-2</v>
      </c>
      <c r="AE28" s="10">
        <f t="shared" si="1"/>
        <v>3.3858799999997302E-2</v>
      </c>
      <c r="AF28" s="10">
        <f t="shared" si="1"/>
        <v>0.15514319999999771</v>
      </c>
      <c r="AG28" s="10">
        <f t="shared" si="1"/>
        <v>7.1940333333335715E-3</v>
      </c>
    </row>
    <row r="29" spans="1:33" x14ac:dyDescent="0.3">
      <c r="A29" s="29"/>
      <c r="B29" s="10">
        <v>9.9178040000000003</v>
      </c>
      <c r="C29" s="10">
        <v>9.0886600000000008</v>
      </c>
      <c r="D29" s="10">
        <v>8.2219940000000005</v>
      </c>
      <c r="E29" s="10">
        <v>10.879936000000001</v>
      </c>
      <c r="F29" s="10">
        <v>9.7461789999999997</v>
      </c>
      <c r="G29" s="10">
        <v>6.8333659999999998</v>
      </c>
      <c r="H29" s="10">
        <v>9.4828390000000002</v>
      </c>
      <c r="I29" s="10">
        <v>7.5368459999999997</v>
      </c>
      <c r="J29" s="10">
        <v>10.525378999999999</v>
      </c>
      <c r="K29" s="10">
        <v>10.873163</v>
      </c>
      <c r="L29" s="10">
        <v>7.5769320000000002</v>
      </c>
      <c r="M29" s="10">
        <v>8.2819939999999992</v>
      </c>
      <c r="N29" s="10">
        <v>9.9372439999999997</v>
      </c>
      <c r="O29" s="10">
        <v>12.164782000000001</v>
      </c>
      <c r="P29" s="10">
        <v>7.7873869999999998</v>
      </c>
      <c r="Q29" s="29"/>
      <c r="S29" s="10">
        <f t="shared" si="1"/>
        <v>7.2604999999992259E-3</v>
      </c>
      <c r="T29" s="10">
        <f t="shared" si="1"/>
        <v>4.3100499999999542E-2</v>
      </c>
      <c r="U29" s="10">
        <f t="shared" si="1"/>
        <v>6.5953766666666525E-2</v>
      </c>
      <c r="V29" s="10">
        <f t="shared" si="1"/>
        <v>7.3198666666645096E-3</v>
      </c>
      <c r="W29" s="10">
        <f t="shared" si="1"/>
        <v>4.2663233333332329E-2</v>
      </c>
      <c r="X29" s="10">
        <f t="shared" si="1"/>
        <v>0.10210033333333524</v>
      </c>
      <c r="Y29" s="10">
        <f t="shared" si="1"/>
        <v>9.1274399999997868E-2</v>
      </c>
      <c r="Z29" s="10">
        <f t="shared" si="1"/>
        <v>1.0432000000001551E-2</v>
      </c>
      <c r="AA29" s="10">
        <f t="shared" si="1"/>
        <v>7.9379166666667444E-2</v>
      </c>
      <c r="AB29" s="10">
        <f t="shared" si="1"/>
        <v>0.12758239999999965</v>
      </c>
      <c r="AC29" s="10">
        <f t="shared" si="1"/>
        <v>9.032176666666647E-2</v>
      </c>
      <c r="AD29" s="10">
        <f t="shared" si="1"/>
        <v>9.3419833333333813E-2</v>
      </c>
      <c r="AE29" s="10">
        <f t="shared" si="1"/>
        <v>2.0244799999996843E-2</v>
      </c>
      <c r="AF29" s="10">
        <f t="shared" si="1"/>
        <v>0.19273119999999722</v>
      </c>
      <c r="AG29" s="10">
        <f t="shared" si="1"/>
        <v>0.15790396666666684</v>
      </c>
    </row>
    <row r="30" spans="1:33" x14ac:dyDescent="0.3">
      <c r="A30" s="29"/>
      <c r="B30" s="10">
        <v>9.9644259999999996</v>
      </c>
      <c r="C30" s="10">
        <v>9.0897030000000001</v>
      </c>
      <c r="D30" s="10">
        <v>8.0598430000000008</v>
      </c>
      <c r="E30" s="10">
        <v>10.985476</v>
      </c>
      <c r="F30" s="10">
        <v>9.5597250000000003</v>
      </c>
      <c r="G30" s="10">
        <v>6.8756729999999999</v>
      </c>
      <c r="H30" s="10">
        <v>9.6335479999999993</v>
      </c>
      <c r="I30" s="10">
        <v>7.5564710000000002</v>
      </c>
      <c r="J30" s="10">
        <v>10.447734000000001</v>
      </c>
      <c r="K30" s="10">
        <v>10.875232</v>
      </c>
      <c r="L30" s="10">
        <v>7.5781010000000002</v>
      </c>
      <c r="M30" s="10">
        <v>8.2947839999999999</v>
      </c>
      <c r="N30" s="10">
        <v>9.8805790000000009</v>
      </c>
      <c r="O30" s="10">
        <v>12.287393</v>
      </c>
      <c r="P30" s="10">
        <v>7.9335449999999996</v>
      </c>
      <c r="Q30" s="29"/>
      <c r="S30" s="10">
        <f t="shared" si="1"/>
        <v>3.9361500000000049E-2</v>
      </c>
      <c r="T30" s="10">
        <f t="shared" si="1"/>
        <v>4.2057500000000303E-2</v>
      </c>
      <c r="U30" s="10">
        <f t="shared" si="1"/>
        <v>0.22810476666666624</v>
      </c>
      <c r="V30" s="10">
        <f t="shared" si="1"/>
        <v>9.8220133333335014E-2</v>
      </c>
      <c r="W30" s="10">
        <f t="shared" si="1"/>
        <v>0.22911723333333178</v>
      </c>
      <c r="X30" s="10">
        <f t="shared" si="1"/>
        <v>5.9793333333335141E-2</v>
      </c>
      <c r="Y30" s="10">
        <f t="shared" si="1"/>
        <v>5.9434600000001225E-2</v>
      </c>
      <c r="Z30" s="10">
        <f t="shared" si="1"/>
        <v>9.1929999999988965E-3</v>
      </c>
      <c r="AA30" s="10">
        <f t="shared" si="1"/>
        <v>0.15702416666666608</v>
      </c>
      <c r="AB30" s="10">
        <f t="shared" si="1"/>
        <v>0.12551339999999911</v>
      </c>
      <c r="AC30" s="10">
        <f t="shared" si="1"/>
        <v>9.1490766666666445E-2</v>
      </c>
      <c r="AD30" s="10">
        <f t="shared" si="1"/>
        <v>8.0629833333333067E-2</v>
      </c>
      <c r="AE30" s="10">
        <f t="shared" si="1"/>
        <v>3.6420200000002012E-2</v>
      </c>
      <c r="AF30" s="10">
        <f t="shared" si="1"/>
        <v>7.0120199999998079E-2</v>
      </c>
      <c r="AG30" s="10">
        <f t="shared" si="1"/>
        <v>1.1745966666667051E-2</v>
      </c>
    </row>
    <row r="31" spans="1:33" x14ac:dyDescent="0.3">
      <c r="A31" s="29"/>
      <c r="B31" s="10">
        <v>9.9072479999999992</v>
      </c>
      <c r="C31" s="10">
        <v>9.2403200000000005</v>
      </c>
      <c r="D31" s="10">
        <v>8.0627359999999992</v>
      </c>
      <c r="E31" s="10">
        <v>10.882579</v>
      </c>
      <c r="F31" s="10">
        <v>9.6364929999999998</v>
      </c>
      <c r="G31" s="10">
        <v>6.866822</v>
      </c>
      <c r="H31" s="10">
        <v>9.603192</v>
      </c>
      <c r="I31" s="10">
        <v>7.4860220000000002</v>
      </c>
      <c r="J31" s="10">
        <v>10.449375</v>
      </c>
      <c r="K31" s="10">
        <v>11.091150000000001</v>
      </c>
      <c r="L31" s="10">
        <v>7.5288170000000001</v>
      </c>
      <c r="M31" s="10">
        <v>8.2444000000000006</v>
      </c>
      <c r="N31" s="10">
        <v>9.9102999999999994</v>
      </c>
      <c r="O31" s="10">
        <v>12.203004999999999</v>
      </c>
      <c r="P31" s="10">
        <v>7.8818720000000004</v>
      </c>
      <c r="Q31" s="29"/>
      <c r="S31" s="10">
        <f t="shared" si="1"/>
        <v>1.7816500000000346E-2</v>
      </c>
      <c r="T31" s="10">
        <f t="shared" si="1"/>
        <v>0.10855950000000014</v>
      </c>
      <c r="U31" s="10">
        <f t="shared" si="1"/>
        <v>0.22521176666666776</v>
      </c>
      <c r="V31" s="10">
        <f t="shared" si="1"/>
        <v>4.6768666666654468E-3</v>
      </c>
      <c r="W31" s="10">
        <f t="shared" si="1"/>
        <v>0.15234923333333228</v>
      </c>
      <c r="X31" s="10">
        <f t="shared" si="1"/>
        <v>6.8644333333335084E-2</v>
      </c>
      <c r="Y31" s="10">
        <f t="shared" si="1"/>
        <v>2.9078600000001842E-2</v>
      </c>
      <c r="Z31" s="10">
        <f t="shared" si="1"/>
        <v>6.1256000000001087E-2</v>
      </c>
      <c r="AA31" s="10">
        <f t="shared" si="1"/>
        <v>0.15538316666666674</v>
      </c>
      <c r="AB31" s="10">
        <f t="shared" si="1"/>
        <v>9.0404600000001167E-2</v>
      </c>
      <c r="AC31" s="10">
        <f t="shared" si="1"/>
        <v>4.220676666666634E-2</v>
      </c>
      <c r="AD31" s="10">
        <f t="shared" si="1"/>
        <v>0.13101383333333239</v>
      </c>
      <c r="AE31" s="10">
        <f t="shared" si="1"/>
        <v>6.6992000000034579E-3</v>
      </c>
      <c r="AF31" s="10">
        <f t="shared" si="1"/>
        <v>0.15450819999999865</v>
      </c>
      <c r="AG31" s="10">
        <f t="shared" si="1"/>
        <v>6.3418966666666243E-2</v>
      </c>
    </row>
    <row r="32" spans="1:33" x14ac:dyDescent="0.3">
      <c r="A32" s="29"/>
      <c r="B32" s="10">
        <v>9.9093560000000007</v>
      </c>
      <c r="C32" s="10">
        <v>9.1584629999999994</v>
      </c>
      <c r="D32" s="10">
        <v>8.2716480000000008</v>
      </c>
      <c r="E32" s="10">
        <v>10.988860000000001</v>
      </c>
      <c r="F32" s="10">
        <v>9.5114350000000005</v>
      </c>
      <c r="G32" s="10">
        <v>6.8743100000000004</v>
      </c>
      <c r="H32" s="10">
        <v>9.6435870000000001</v>
      </c>
      <c r="I32" s="10">
        <v>7.4849909999999999</v>
      </c>
      <c r="J32" s="10">
        <v>10.513642000000001</v>
      </c>
      <c r="K32" s="10">
        <v>11.073917</v>
      </c>
      <c r="L32" s="10">
        <v>7.5616279999999998</v>
      </c>
      <c r="M32" s="10">
        <v>8.260688</v>
      </c>
      <c r="N32" s="10">
        <v>9.8987669999999994</v>
      </c>
      <c r="O32" s="10">
        <v>12.342021000000001</v>
      </c>
      <c r="P32" s="10">
        <v>7.9543249999999999</v>
      </c>
      <c r="Q32" s="29"/>
      <c r="S32" s="10">
        <f t="shared" si="1"/>
        <v>1.5708499999998793E-2</v>
      </c>
      <c r="T32" s="10">
        <f t="shared" si="1"/>
        <v>2.6702499999998963E-2</v>
      </c>
      <c r="U32" s="10">
        <f t="shared" si="1"/>
        <v>1.6299766666666216E-2</v>
      </c>
      <c r="V32" s="10">
        <f t="shared" si="1"/>
        <v>0.10160413333333551</v>
      </c>
      <c r="W32" s="10">
        <f t="shared" si="1"/>
        <v>0.2774072333333315</v>
      </c>
      <c r="X32" s="10">
        <f t="shared" si="1"/>
        <v>6.11563333333347E-2</v>
      </c>
      <c r="Y32" s="10">
        <f t="shared" si="1"/>
        <v>6.9473600000002023E-2</v>
      </c>
      <c r="Z32" s="10">
        <f t="shared" si="1"/>
        <v>6.2287000000001314E-2</v>
      </c>
      <c r="AA32" s="10">
        <f t="shared" si="1"/>
        <v>9.1116166666665777E-2</v>
      </c>
      <c r="AB32" s="10">
        <f t="shared" si="1"/>
        <v>7.3171600000000225E-2</v>
      </c>
      <c r="AC32" s="10">
        <f t="shared" si="1"/>
        <v>7.5017766666666041E-2</v>
      </c>
      <c r="AD32" s="10">
        <f t="shared" si="1"/>
        <v>0.11472583333333297</v>
      </c>
      <c r="AE32" s="10">
        <f t="shared" si="1"/>
        <v>1.8232200000003473E-2</v>
      </c>
      <c r="AF32" s="10">
        <f t="shared" si="1"/>
        <v>1.5492199999997069E-2</v>
      </c>
      <c r="AG32" s="10">
        <f t="shared" si="1"/>
        <v>9.0340333333331913E-3</v>
      </c>
    </row>
    <row r="33" spans="1:35" x14ac:dyDescent="0.3">
      <c r="A33" s="29"/>
      <c r="B33" s="10">
        <v>9.9171840000000007</v>
      </c>
      <c r="C33" s="10">
        <v>9.2079769999999996</v>
      </c>
      <c r="D33" s="10">
        <v>8.2602980000000006</v>
      </c>
      <c r="E33" s="10">
        <v>10.879403</v>
      </c>
      <c r="F33" s="10">
        <v>9.6059020000000004</v>
      </c>
      <c r="G33" s="10">
        <v>6.8811470000000003</v>
      </c>
      <c r="H33" s="10">
        <v>9.6245100000000008</v>
      </c>
      <c r="I33" s="10">
        <v>7.5093610000000002</v>
      </c>
      <c r="J33" s="10">
        <v>10.520727000000001</v>
      </c>
      <c r="K33" s="10">
        <v>11.152355</v>
      </c>
      <c r="L33" s="10">
        <v>7.4783650000000002</v>
      </c>
      <c r="M33" s="10">
        <v>8.2234230000000004</v>
      </c>
      <c r="N33" s="10">
        <v>9.8729820000000004</v>
      </c>
      <c r="O33" s="10">
        <v>12.334201</v>
      </c>
      <c r="P33" s="10">
        <v>7.9582649999999999</v>
      </c>
      <c r="Q33" s="29"/>
      <c r="S33" s="10">
        <f t="shared" si="1"/>
        <v>7.8804999999988468E-3</v>
      </c>
      <c r="T33" s="10">
        <f t="shared" si="1"/>
        <v>7.6216499999999243E-2</v>
      </c>
      <c r="U33" s="10">
        <f t="shared" si="1"/>
        <v>2.7649766666666409E-2</v>
      </c>
      <c r="V33" s="10">
        <f t="shared" si="1"/>
        <v>7.8528666666652924E-3</v>
      </c>
      <c r="W33" s="10">
        <f t="shared" si="1"/>
        <v>0.18294023333333165</v>
      </c>
      <c r="X33" s="10">
        <f t="shared" si="1"/>
        <v>5.4319333333334718E-2</v>
      </c>
      <c r="Y33" s="10">
        <f t="shared" si="1"/>
        <v>5.0396600000002678E-2</v>
      </c>
      <c r="Z33" s="10">
        <f t="shared" si="1"/>
        <v>3.7917000000001089E-2</v>
      </c>
      <c r="AA33" s="10">
        <f t="shared" si="1"/>
        <v>8.4031166666665769E-2</v>
      </c>
      <c r="AB33" s="10">
        <f t="shared" si="1"/>
        <v>0.15160960000000046</v>
      </c>
      <c r="AC33" s="10">
        <f t="shared" si="1"/>
        <v>8.2452333333336014E-3</v>
      </c>
      <c r="AD33" s="10">
        <f t="shared" si="1"/>
        <v>0.15199083333333263</v>
      </c>
      <c r="AE33" s="10">
        <f t="shared" si="1"/>
        <v>4.4017200000002532E-2</v>
      </c>
      <c r="AF33" s="10">
        <f t="shared" si="1"/>
        <v>2.3312199999997674E-2</v>
      </c>
      <c r="AG33" s="10">
        <f t="shared" si="1"/>
        <v>1.2974033333333246E-2</v>
      </c>
    </row>
    <row r="34" spans="1:35" x14ac:dyDescent="0.3">
      <c r="A34" s="29"/>
      <c r="B34" s="10">
        <v>9.9524480000000004</v>
      </c>
      <c r="C34" s="10">
        <v>9.1388029999999993</v>
      </c>
      <c r="D34" s="10">
        <v>8.3000139999999991</v>
      </c>
      <c r="E34" s="10">
        <v>10.879727000000001</v>
      </c>
      <c r="F34" s="10">
        <v>9.731484</v>
      </c>
      <c r="G34" s="10">
        <v>6.8738669999999997</v>
      </c>
      <c r="H34" s="10">
        <v>9.5955790000000007</v>
      </c>
      <c r="I34" s="10">
        <v>7.5176179999999997</v>
      </c>
      <c r="J34" s="10">
        <v>10.576567000000001</v>
      </c>
      <c r="K34" s="10">
        <v>10.958843</v>
      </c>
      <c r="L34" s="10">
        <v>7.5903520000000002</v>
      </c>
      <c r="M34" s="10">
        <v>8.1888199999999998</v>
      </c>
      <c r="N34" s="10">
        <v>9.9186350000000001</v>
      </c>
      <c r="O34" s="10">
        <v>12.32455</v>
      </c>
      <c r="P34" s="10">
        <v>7.9635410000000002</v>
      </c>
      <c r="Q34" s="29"/>
      <c r="S34" s="10">
        <f>ABS(B34-M$47)</f>
        <v>2.7383500000000893E-2</v>
      </c>
      <c r="T34" s="10">
        <f t="shared" si="1"/>
        <v>7.0424999999989524E-3</v>
      </c>
      <c r="U34" s="10">
        <f t="shared" si="1"/>
        <v>1.2066233333332121E-2</v>
      </c>
      <c r="V34" s="10">
        <f t="shared" si="1"/>
        <v>7.5288666666644133E-3</v>
      </c>
      <c r="W34" s="10">
        <f t="shared" si="1"/>
        <v>5.7358233333332009E-2</v>
      </c>
      <c r="X34" s="10">
        <f t="shared" si="1"/>
        <v>6.1599333333335338E-2</v>
      </c>
      <c r="Y34" s="10">
        <f t="shared" si="1"/>
        <v>2.1465600000002638E-2</v>
      </c>
      <c r="Z34" s="10">
        <f t="shared" si="1"/>
        <v>2.9660000000001574E-2</v>
      </c>
      <c r="AA34" s="10">
        <f t="shared" si="1"/>
        <v>2.8191166666665879E-2</v>
      </c>
      <c r="AB34" s="10">
        <f t="shared" si="1"/>
        <v>4.1902399999999673E-2</v>
      </c>
      <c r="AC34" s="10">
        <f t="shared" si="1"/>
        <v>0.10374176666666646</v>
      </c>
      <c r="AD34" s="10">
        <f t="shared" si="1"/>
        <v>0.18659383333333324</v>
      </c>
      <c r="AE34" s="10">
        <f t="shared" si="1"/>
        <v>1.6357999999971895E-3</v>
      </c>
      <c r="AF34" s="10">
        <f t="shared" si="1"/>
        <v>3.2963199999997528E-2</v>
      </c>
      <c r="AG34" s="10">
        <f t="shared" si="1"/>
        <v>1.8250033333333526E-2</v>
      </c>
    </row>
    <row r="35" spans="1:35" x14ac:dyDescent="0.3">
      <c r="A35" s="29"/>
      <c r="B35" s="10">
        <v>9.9827720000000006</v>
      </c>
      <c r="C35" s="10">
        <v>9.0922110000000007</v>
      </c>
      <c r="D35" s="10">
        <v>8.0520849999999999</v>
      </c>
      <c r="E35" s="10">
        <v>10.891463999999999</v>
      </c>
      <c r="F35" s="10">
        <v>9.743093</v>
      </c>
      <c r="G35" s="10">
        <v>6.848166</v>
      </c>
      <c r="H35" s="10">
        <v>9.6544349999999994</v>
      </c>
      <c r="I35" s="10">
        <v>7.4603640000000002</v>
      </c>
      <c r="J35" s="10">
        <v>10.335789</v>
      </c>
      <c r="K35" s="10">
        <v>10.971168</v>
      </c>
      <c r="L35" s="10">
        <v>7.5540330000000004</v>
      </c>
      <c r="M35" s="10">
        <v>8.2333549999999995</v>
      </c>
      <c r="N35" s="10">
        <v>9.9676220000000004</v>
      </c>
      <c r="O35" s="10">
        <v>12.242153999999999</v>
      </c>
      <c r="P35" s="10">
        <v>7.8147289999999998</v>
      </c>
      <c r="Q35" s="29"/>
      <c r="S35" s="10">
        <f t="shared" si="1"/>
        <v>5.7707500000001133E-2</v>
      </c>
      <c r="T35" s="10">
        <f t="shared" si="1"/>
        <v>3.9549499999999682E-2</v>
      </c>
      <c r="U35" s="10">
        <f t="shared" si="1"/>
        <v>0.23586276666666706</v>
      </c>
      <c r="V35" s="10">
        <f t="shared" si="1"/>
        <v>4.2081333333339188E-3</v>
      </c>
      <c r="W35" s="10">
        <f t="shared" si="1"/>
        <v>4.5749233333332029E-2</v>
      </c>
      <c r="X35" s="10">
        <f t="shared" si="1"/>
        <v>8.7300333333335089E-2</v>
      </c>
      <c r="Y35" s="10">
        <f t="shared" si="1"/>
        <v>8.0321600000001325E-2</v>
      </c>
      <c r="Z35" s="10">
        <f t="shared" si="1"/>
        <v>8.6914000000001046E-2</v>
      </c>
      <c r="AA35" s="10">
        <f t="shared" si="1"/>
        <v>0.26896916666666648</v>
      </c>
      <c r="AB35" s="10">
        <f t="shared" si="1"/>
        <v>2.9577399999999088E-2</v>
      </c>
      <c r="AC35" s="10">
        <f t="shared" si="1"/>
        <v>6.7422766666666689E-2</v>
      </c>
      <c r="AD35" s="10">
        <f t="shared" si="1"/>
        <v>0.14205883333333347</v>
      </c>
      <c r="AE35" s="10">
        <f t="shared" si="1"/>
        <v>5.0622799999997525E-2</v>
      </c>
      <c r="AF35" s="10">
        <f t="shared" si="1"/>
        <v>0.11535919999999855</v>
      </c>
      <c r="AG35" s="10">
        <f t="shared" si="1"/>
        <v>0.13056196666666686</v>
      </c>
    </row>
    <row r="36" spans="1:35" x14ac:dyDescent="0.3">
      <c r="A36" s="29"/>
      <c r="B36" s="10">
        <v>9.9835200000000004</v>
      </c>
      <c r="C36" s="10">
        <v>9.0797699999999999</v>
      </c>
      <c r="D36" s="10">
        <v>8.0805600000000002</v>
      </c>
      <c r="E36" s="10">
        <v>10.865606</v>
      </c>
      <c r="F36" s="10">
        <v>9.7578189999999996</v>
      </c>
      <c r="G36" s="10">
        <v>6.8806060000000002</v>
      </c>
      <c r="H36" s="10">
        <v>9.6583889999999997</v>
      </c>
      <c r="I36" s="10">
        <v>7.4947299999999997</v>
      </c>
      <c r="J36" s="10">
        <v>10.132236000000001</v>
      </c>
      <c r="K36" s="10">
        <v>11.136889</v>
      </c>
      <c r="L36" s="10">
        <v>7.5936620000000001</v>
      </c>
      <c r="M36" s="10">
        <v>8.1133349999999993</v>
      </c>
      <c r="N36" s="10">
        <v>9.9568549999999991</v>
      </c>
      <c r="O36" s="10">
        <v>12.201352999999999</v>
      </c>
      <c r="P36" s="10">
        <v>7.7605240000000002</v>
      </c>
      <c r="Q36" s="29"/>
      <c r="S36" s="10">
        <f t="shared" si="1"/>
        <v>5.8455500000000882E-2</v>
      </c>
      <c r="T36" s="10">
        <f t="shared" si="1"/>
        <v>5.1990500000000495E-2</v>
      </c>
      <c r="U36" s="10">
        <f t="shared" si="1"/>
        <v>0.20738776666666681</v>
      </c>
      <c r="V36" s="10">
        <f t="shared" si="1"/>
        <v>2.1649866666665574E-2</v>
      </c>
      <c r="W36" s="10">
        <f t="shared" si="1"/>
        <v>3.1023233333332456E-2</v>
      </c>
      <c r="X36" s="10">
        <f t="shared" si="1"/>
        <v>5.4860333333334843E-2</v>
      </c>
      <c r="Y36" s="10">
        <f t="shared" si="1"/>
        <v>8.427560000000156E-2</v>
      </c>
      <c r="Z36" s="10">
        <f t="shared" si="1"/>
        <v>5.2548000000001593E-2</v>
      </c>
      <c r="AA36" s="10">
        <f t="shared" si="1"/>
        <v>0.47252216666666591</v>
      </c>
      <c r="AB36" s="10">
        <f t="shared" si="1"/>
        <v>0.13614360000000048</v>
      </c>
      <c r="AC36" s="10">
        <f t="shared" si="1"/>
        <v>0.10705176666666638</v>
      </c>
      <c r="AD36" s="10">
        <f t="shared" si="1"/>
        <v>0.26207883333333371</v>
      </c>
      <c r="AE36" s="10">
        <f t="shared" si="1"/>
        <v>3.9855799999996222E-2</v>
      </c>
      <c r="AF36" s="10">
        <f t="shared" si="1"/>
        <v>0.15616019999999864</v>
      </c>
      <c r="AG36" s="10">
        <f t="shared" si="1"/>
        <v>0.18476696666666648</v>
      </c>
    </row>
    <row r="37" spans="1:35" x14ac:dyDescent="0.3">
      <c r="A37" s="29"/>
      <c r="B37" s="10">
        <v>9.8961860000000001</v>
      </c>
      <c r="C37" s="10">
        <v>9.2539429999999996</v>
      </c>
      <c r="D37" s="10">
        <v>8.0400749999999999</v>
      </c>
      <c r="E37" s="10">
        <v>10.843704000000001</v>
      </c>
      <c r="F37" s="10">
        <v>9.7704339999999998</v>
      </c>
      <c r="G37" s="10">
        <v>6.8814799999999998</v>
      </c>
      <c r="H37" s="10">
        <v>9.6345489999999998</v>
      </c>
      <c r="I37" s="10">
        <v>7.4986829999999998</v>
      </c>
      <c r="J37" s="10">
        <v>10.129431</v>
      </c>
      <c r="K37" s="10">
        <v>10.851906</v>
      </c>
      <c r="L37" s="10">
        <v>7.6656310000000003</v>
      </c>
      <c r="M37" s="10">
        <v>8.190334</v>
      </c>
      <c r="N37" s="10">
        <v>9.8583110000000005</v>
      </c>
      <c r="O37" s="10">
        <v>12.300274</v>
      </c>
      <c r="P37" s="10">
        <v>7.9643300000000004</v>
      </c>
      <c r="Q37" s="29"/>
      <c r="S37" s="10">
        <f t="shared" si="1"/>
        <v>2.8878499999999363E-2</v>
      </c>
      <c r="T37" s="10">
        <f t="shared" si="1"/>
        <v>0.12218249999999919</v>
      </c>
      <c r="U37" s="10">
        <f t="shared" si="1"/>
        <v>0.24787276666666713</v>
      </c>
      <c r="V37" s="10">
        <f t="shared" si="1"/>
        <v>4.3551866666664552E-2</v>
      </c>
      <c r="W37" s="10">
        <f t="shared" si="1"/>
        <v>1.8408233333332191E-2</v>
      </c>
      <c r="X37" s="10">
        <f t="shared" si="1"/>
        <v>5.3986333333335246E-2</v>
      </c>
      <c r="Y37" s="10">
        <f t="shared" si="1"/>
        <v>6.0435600000001699E-2</v>
      </c>
      <c r="Z37" s="10">
        <f t="shared" si="1"/>
        <v>4.8595000000001498E-2</v>
      </c>
      <c r="AA37" s="10">
        <f t="shared" si="1"/>
        <v>0.4753271666666663</v>
      </c>
      <c r="AB37" s="10">
        <f t="shared" si="1"/>
        <v>0.14883939999999996</v>
      </c>
      <c r="AC37" s="10">
        <f t="shared" si="1"/>
        <v>0.17902076666666655</v>
      </c>
      <c r="AD37" s="10">
        <f t="shared" si="1"/>
        <v>0.185079833333333</v>
      </c>
      <c r="AE37" s="10">
        <f t="shared" si="1"/>
        <v>5.8688200000002411E-2</v>
      </c>
      <c r="AF37" s="10">
        <f t="shared" si="1"/>
        <v>5.7239199999997936E-2</v>
      </c>
      <c r="AG37" s="10">
        <f t="shared" si="1"/>
        <v>1.9039033333333677E-2</v>
      </c>
    </row>
    <row r="38" spans="1:35" x14ac:dyDescent="0.3">
      <c r="A38" s="29"/>
      <c r="B38" s="10">
        <v>9.8688579999999995</v>
      </c>
      <c r="C38" s="10">
        <v>9.2555800000000001</v>
      </c>
      <c r="D38" s="10">
        <v>8.0724020000000003</v>
      </c>
      <c r="E38" s="10">
        <v>10.887543000000001</v>
      </c>
      <c r="F38" s="10">
        <v>9.6266759999999998</v>
      </c>
      <c r="G38" s="10">
        <v>6.8680269999999997</v>
      </c>
      <c r="H38" s="10">
        <v>9.6182259999999999</v>
      </c>
      <c r="I38" s="10">
        <v>7.4834300000000002</v>
      </c>
      <c r="J38" s="10">
        <v>10.363937</v>
      </c>
      <c r="K38" s="10">
        <v>11.129403</v>
      </c>
      <c r="L38" s="10">
        <v>7.4977400000000003</v>
      </c>
      <c r="M38" s="10">
        <v>8.2199639999999992</v>
      </c>
      <c r="N38" s="10">
        <v>9.89574</v>
      </c>
      <c r="O38" s="10">
        <v>12.25163</v>
      </c>
      <c r="P38" s="10">
        <v>7.8361660000000004</v>
      </c>
      <c r="Q38" s="29"/>
      <c r="S38" s="10">
        <f t="shared" si="1"/>
        <v>5.6206500000000048E-2</v>
      </c>
      <c r="T38" s="10">
        <f t="shared" si="1"/>
        <v>0.12381949999999975</v>
      </c>
      <c r="U38" s="10">
        <f t="shared" si="1"/>
        <v>0.21554576666666669</v>
      </c>
      <c r="V38" s="10">
        <f t="shared" si="1"/>
        <v>2.8713333333563185E-4</v>
      </c>
      <c r="W38" s="10">
        <f t="shared" si="1"/>
        <v>0.16216623333333224</v>
      </c>
      <c r="X38" s="10">
        <f t="shared" si="1"/>
        <v>6.7439333333335405E-2</v>
      </c>
      <c r="Y38" s="10">
        <f t="shared" si="1"/>
        <v>4.4112600000001834E-2</v>
      </c>
      <c r="Z38" s="10">
        <f t="shared" si="1"/>
        <v>6.3848000000001015E-2</v>
      </c>
      <c r="AA38" s="10">
        <f t="shared" si="1"/>
        <v>0.24082116666666664</v>
      </c>
      <c r="AB38" s="10">
        <f t="shared" si="1"/>
        <v>0.12865760000000037</v>
      </c>
      <c r="AC38" s="10">
        <f t="shared" si="1"/>
        <v>1.1129766666666541E-2</v>
      </c>
      <c r="AD38" s="10">
        <f t="shared" si="1"/>
        <v>0.15544983333333384</v>
      </c>
      <c r="AE38" s="10">
        <f t="shared" si="1"/>
        <v>2.125920000000292E-2</v>
      </c>
      <c r="AF38" s="10">
        <f t="shared" si="1"/>
        <v>0.1058831999999974</v>
      </c>
      <c r="AG38" s="10">
        <f t="shared" si="1"/>
        <v>0.10912496666666627</v>
      </c>
    </row>
    <row r="39" spans="1:35" x14ac:dyDescent="0.3">
      <c r="A39" s="29"/>
      <c r="B39" s="10">
        <v>9.8977719999999998</v>
      </c>
      <c r="C39" s="10">
        <v>9.2619410000000002</v>
      </c>
      <c r="D39" s="10">
        <v>8.0875789999999999</v>
      </c>
      <c r="E39" s="10">
        <v>10.84891</v>
      </c>
      <c r="F39" s="10">
        <v>9.7714630000000007</v>
      </c>
      <c r="G39" s="10">
        <v>6.8883200000000002</v>
      </c>
      <c r="H39" s="10">
        <v>9.528715</v>
      </c>
      <c r="I39" s="10">
        <v>7.639856</v>
      </c>
      <c r="J39" s="10">
        <v>10.671374999999999</v>
      </c>
      <c r="K39" s="10">
        <v>10.970418</v>
      </c>
      <c r="L39" s="10">
        <v>7.5435629999999998</v>
      </c>
      <c r="M39" s="10">
        <v>8.2439850000000003</v>
      </c>
      <c r="N39" s="10">
        <v>9.8935870000000001</v>
      </c>
      <c r="O39" s="10">
        <v>12.19286</v>
      </c>
      <c r="P39" s="10">
        <v>7.7800070000000003</v>
      </c>
      <c r="Q39" s="29"/>
      <c r="S39" s="10">
        <f t="shared" si="1"/>
        <v>2.729249999999972E-2</v>
      </c>
      <c r="T39" s="10">
        <f t="shared" si="1"/>
        <v>0.13018049999999981</v>
      </c>
      <c r="U39" s="10">
        <f t="shared" si="1"/>
        <v>0.20036876666666714</v>
      </c>
      <c r="V39" s="10">
        <f t="shared" si="1"/>
        <v>3.8345866666665174E-2</v>
      </c>
      <c r="W39" s="10">
        <f t="shared" si="1"/>
        <v>1.7379233333331356E-2</v>
      </c>
      <c r="X39" s="10">
        <f t="shared" si="1"/>
        <v>4.7146333333334844E-2</v>
      </c>
      <c r="Y39" s="10">
        <f t="shared" si="1"/>
        <v>4.5398399999998063E-2</v>
      </c>
      <c r="Z39" s="10">
        <f t="shared" si="1"/>
        <v>9.2577999999998717E-2</v>
      </c>
      <c r="AA39" s="10">
        <f t="shared" si="1"/>
        <v>6.6616833333332792E-2</v>
      </c>
      <c r="AB39" s="10">
        <f t="shared" si="1"/>
        <v>3.0327399999999116E-2</v>
      </c>
      <c r="AC39" s="10">
        <f t="shared" si="1"/>
        <v>5.6952766666666044E-2</v>
      </c>
      <c r="AD39" s="10">
        <f t="shared" si="1"/>
        <v>0.13142883333333266</v>
      </c>
      <c r="AE39" s="10">
        <f t="shared" si="1"/>
        <v>2.341220000000277E-2</v>
      </c>
      <c r="AF39" s="10">
        <f t="shared" si="1"/>
        <v>0.16465319999999828</v>
      </c>
      <c r="AG39" s="10">
        <f t="shared" si="1"/>
        <v>0.16528396666666634</v>
      </c>
    </row>
    <row r="40" spans="1:35" x14ac:dyDescent="0.3">
      <c r="A40" s="29"/>
      <c r="B40" s="10">
        <v>9.9584139999999994</v>
      </c>
      <c r="C40" s="10">
        <v>9.0872259999999994</v>
      </c>
      <c r="D40" s="10">
        <v>8.0737360000000002</v>
      </c>
      <c r="E40" s="10">
        <v>10.888544</v>
      </c>
      <c r="F40" s="10">
        <v>9.7611799999999995</v>
      </c>
      <c r="G40" s="10">
        <v>6.8590470000000003</v>
      </c>
      <c r="H40" s="10">
        <v>9.3679600000000001</v>
      </c>
      <c r="I40" s="10">
        <v>7.6303229999999997</v>
      </c>
      <c r="J40" s="10">
        <v>10.506303000000001</v>
      </c>
      <c r="K40" s="10">
        <v>11.117708</v>
      </c>
      <c r="L40" s="10">
        <v>7.54854</v>
      </c>
      <c r="M40" s="10">
        <v>8.1397019999999998</v>
      </c>
      <c r="N40" s="10">
        <v>9.7875920000000001</v>
      </c>
      <c r="O40" s="10">
        <v>12.49878</v>
      </c>
      <c r="P40" s="10">
        <v>7.8533140000000001</v>
      </c>
      <c r="Q40" s="29"/>
      <c r="S40" s="10">
        <f t="shared" si="1"/>
        <v>3.3349499999999921E-2</v>
      </c>
      <c r="T40" s="10">
        <f t="shared" si="1"/>
        <v>4.4534500000001032E-2</v>
      </c>
      <c r="U40" s="10">
        <f t="shared" si="1"/>
        <v>0.21421176666666675</v>
      </c>
      <c r="V40" s="10">
        <f t="shared" si="1"/>
        <v>1.2881333333343292E-3</v>
      </c>
      <c r="W40" s="10">
        <f t="shared" si="1"/>
        <v>2.7662233333332509E-2</v>
      </c>
      <c r="X40" s="10">
        <f t="shared" si="1"/>
        <v>7.6419333333334727E-2</v>
      </c>
      <c r="Y40" s="10">
        <f t="shared" si="1"/>
        <v>0.20615339999999804</v>
      </c>
      <c r="Z40" s="10">
        <f t="shared" si="1"/>
        <v>8.3044999999998481E-2</v>
      </c>
      <c r="AA40" s="10">
        <f t="shared" si="1"/>
        <v>9.8455166666665761E-2</v>
      </c>
      <c r="AB40" s="10">
        <f t="shared" si="1"/>
        <v>0.1169626000000008</v>
      </c>
      <c r="AC40" s="10">
        <f t="shared" si="1"/>
        <v>6.1929766666666275E-2</v>
      </c>
      <c r="AD40" s="10">
        <f t="shared" si="1"/>
        <v>0.23571183333333323</v>
      </c>
      <c r="AE40" s="10">
        <f t="shared" si="1"/>
        <v>0.12940720000000283</v>
      </c>
      <c r="AF40" s="10">
        <f t="shared" si="1"/>
        <v>0.14126680000000214</v>
      </c>
      <c r="AG40" s="10">
        <f t="shared" si="1"/>
        <v>9.1976966666666549E-2</v>
      </c>
    </row>
    <row r="41" spans="1:35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35" ht="15.6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7" t="s">
        <v>7</v>
      </c>
      <c r="S42" s="41">
        <f>SUM(S11:S40)/$D$43</f>
        <v>5.0488199999999969E-2</v>
      </c>
      <c r="T42" s="41">
        <f t="shared" ref="T42:AG42" si="2">SUM(T11:T40)/$D$43</f>
        <v>8.0889399999999861E-2</v>
      </c>
      <c r="U42" s="41">
        <f t="shared" si="2"/>
        <v>0.14379706444444437</v>
      </c>
      <c r="V42" s="41">
        <f>SUM(V11:V40)/$D$43</f>
        <v>2.55895911111109E-2</v>
      </c>
      <c r="W42" s="41">
        <f t="shared" si="2"/>
        <v>0.10283826444444415</v>
      </c>
      <c r="X42" s="41">
        <f t="shared" si="2"/>
        <v>6.4432644444444645E-2</v>
      </c>
      <c r="Y42" s="41">
        <f t="shared" si="2"/>
        <v>8.2720293333333875E-2</v>
      </c>
      <c r="Z42" s="41">
        <f t="shared" si="2"/>
        <v>6.4588333333333622E-2</v>
      </c>
      <c r="AA42" s="41">
        <f t="shared" si="2"/>
        <v>0.18569115555555543</v>
      </c>
      <c r="AB42" s="41">
        <f t="shared" si="2"/>
        <v>8.4229453333333329E-2</v>
      </c>
      <c r="AC42" s="41">
        <f t="shared" si="2"/>
        <v>7.5798884444444423E-2</v>
      </c>
      <c r="AD42" s="41">
        <f t="shared" si="2"/>
        <v>0.16506443333333334</v>
      </c>
      <c r="AE42" s="41">
        <f t="shared" si="2"/>
        <v>4.0691400000000044E-2</v>
      </c>
      <c r="AF42" s="41">
        <f t="shared" si="2"/>
        <v>0.12817665333333289</v>
      </c>
      <c r="AG42" s="41">
        <f t="shared" si="2"/>
        <v>0.11675936444444451</v>
      </c>
      <c r="AH42" s="29"/>
      <c r="AI42" s="29"/>
    </row>
    <row r="43" spans="1:35" x14ac:dyDescent="0.3">
      <c r="A43" s="29"/>
      <c r="B43" s="37" t="s">
        <v>3</v>
      </c>
      <c r="C43" s="37"/>
      <c r="D43" s="28">
        <v>30</v>
      </c>
      <c r="E43" s="29"/>
      <c r="F43" s="5"/>
      <c r="G43" s="28" t="s">
        <v>4</v>
      </c>
      <c r="H43" s="5">
        <v>0.95</v>
      </c>
      <c r="I43" s="29"/>
      <c r="J43" s="29"/>
      <c r="K43" s="28" t="s">
        <v>5</v>
      </c>
      <c r="L43" s="28">
        <f>_xlfn.T.INV.2T(1-H43,D43)</f>
        <v>2.0422724563012378</v>
      </c>
      <c r="M43" s="29"/>
      <c r="N43" s="29"/>
      <c r="O43" s="29"/>
      <c r="P43" s="29"/>
      <c r="Q43" s="29"/>
      <c r="R43" s="29"/>
      <c r="AH43" s="29"/>
      <c r="AI43" s="29"/>
    </row>
    <row r="44" spans="1:35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AH44" s="29"/>
      <c r="AI44" s="29"/>
    </row>
    <row r="45" spans="1:35" x14ac:dyDescent="0.3">
      <c r="L45" s="29"/>
      <c r="M45" s="29"/>
      <c r="N45" s="29">
        <v>1</v>
      </c>
      <c r="O45" s="29"/>
      <c r="P45" s="29"/>
      <c r="Q45" s="29">
        <v>2</v>
      </c>
      <c r="R45" s="29"/>
      <c r="S45" s="29"/>
      <c r="T45" s="29">
        <v>3</v>
      </c>
      <c r="U45" s="29"/>
      <c r="V45" s="29"/>
      <c r="W45" s="29">
        <v>4</v>
      </c>
      <c r="X45" s="29"/>
      <c r="Y45" s="29"/>
      <c r="Z45" s="29">
        <v>5</v>
      </c>
      <c r="AA45" s="29"/>
      <c r="AB45" s="29"/>
      <c r="AH45" s="29"/>
      <c r="AI45" s="29"/>
    </row>
    <row r="46" spans="1:35" x14ac:dyDescent="0.3">
      <c r="L46" s="29"/>
      <c r="M46" s="1" t="s">
        <v>0</v>
      </c>
      <c r="N46" s="1" t="s">
        <v>1</v>
      </c>
      <c r="O46" s="1" t="s">
        <v>2</v>
      </c>
      <c r="P46" s="2" t="s">
        <v>0</v>
      </c>
      <c r="Q46" s="2" t="s">
        <v>1</v>
      </c>
      <c r="R46" s="2" t="s">
        <v>2</v>
      </c>
      <c r="S46" s="1" t="s">
        <v>0</v>
      </c>
      <c r="T46" s="1" t="s">
        <v>1</v>
      </c>
      <c r="U46" s="1" t="s">
        <v>2</v>
      </c>
      <c r="V46" s="2" t="s">
        <v>0</v>
      </c>
      <c r="W46" s="2" t="s">
        <v>1</v>
      </c>
      <c r="X46" s="2" t="s">
        <v>2</v>
      </c>
      <c r="Y46" s="1" t="s">
        <v>0</v>
      </c>
      <c r="Z46" s="1" t="s">
        <v>1</v>
      </c>
      <c r="AA46" s="1" t="s">
        <v>2</v>
      </c>
      <c r="AB46" s="29"/>
      <c r="AH46" s="29"/>
      <c r="AI46" s="29"/>
    </row>
    <row r="47" spans="1:35" ht="15.6" x14ac:dyDescent="0.3">
      <c r="G47" s="31" t="s">
        <v>7</v>
      </c>
      <c r="H47" s="31"/>
      <c r="I47" s="31"/>
      <c r="J47" s="31"/>
      <c r="K47" s="31"/>
      <c r="L47" s="31"/>
      <c r="M47" s="30">
        <f t="shared" ref="M47:AA47" si="3">SUM(B$11:B$40)/$D$43</f>
        <v>9.9250644999999995</v>
      </c>
      <c r="N47" s="30">
        <f t="shared" si="3"/>
        <v>9.1317605000000004</v>
      </c>
      <c r="O47" s="30">
        <f t="shared" si="3"/>
        <v>8.287947766666667</v>
      </c>
      <c r="P47" s="30">
        <f t="shared" si="3"/>
        <v>10.887255866666665</v>
      </c>
      <c r="Q47" s="30">
        <f t="shared" si="3"/>
        <v>9.788842233333332</v>
      </c>
      <c r="R47" s="30">
        <f t="shared" si="3"/>
        <v>6.9354663333333351</v>
      </c>
      <c r="S47" s="30">
        <f t="shared" si="3"/>
        <v>9.5741133999999981</v>
      </c>
      <c r="T47" s="30">
        <f t="shared" si="3"/>
        <v>7.5472780000000013</v>
      </c>
      <c r="U47" s="30">
        <f t="shared" si="3"/>
        <v>10.604758166666667</v>
      </c>
      <c r="V47" s="30">
        <f t="shared" si="3"/>
        <v>11.0007454</v>
      </c>
      <c r="W47" s="30">
        <f t="shared" si="3"/>
        <v>7.4866102333333338</v>
      </c>
      <c r="X47" s="30">
        <f t="shared" si="3"/>
        <v>8.375413833333333</v>
      </c>
      <c r="Y47" s="30">
        <f t="shared" si="3"/>
        <v>9.9169992000000029</v>
      </c>
      <c r="Z47" s="30">
        <f t="shared" si="3"/>
        <v>12.357513199999998</v>
      </c>
      <c r="AA47" s="30">
        <f t="shared" si="3"/>
        <v>7.9452909666666667</v>
      </c>
      <c r="AB47" s="29"/>
      <c r="AH47" s="29"/>
      <c r="AI47" s="29"/>
    </row>
    <row r="48" spans="1:35" ht="15.6" x14ac:dyDescent="0.3">
      <c r="G48" s="31" t="s">
        <v>9</v>
      </c>
      <c r="H48" s="31"/>
      <c r="I48" s="31"/>
      <c r="J48" s="31"/>
      <c r="K48" s="31"/>
      <c r="L48" s="31"/>
      <c r="M48" s="30">
        <f>_xlfn.STDEV.S(S11:S40)</f>
        <v>4.0790115486348658E-2</v>
      </c>
      <c r="N48" s="30">
        <f t="shared" ref="N48:Z48" si="4">_xlfn.STDEV.S(T11:T40)</f>
        <v>5.5370431282129123E-2</v>
      </c>
      <c r="O48" s="30">
        <f t="shared" si="4"/>
        <v>0.10543291384150172</v>
      </c>
      <c r="P48" s="30">
        <f t="shared" si="4"/>
        <v>2.6614604111569264E-2</v>
      </c>
      <c r="Q48" s="30">
        <f>_xlfn.STDEV.S(W11:W40)</f>
        <v>7.6259283635864816E-2</v>
      </c>
      <c r="R48" s="30">
        <f t="shared" si="4"/>
        <v>3.2295227740514826E-2</v>
      </c>
      <c r="S48" s="30">
        <f t="shared" si="4"/>
        <v>5.7234668205319021E-2</v>
      </c>
      <c r="T48" s="30">
        <f t="shared" si="4"/>
        <v>4.1464468003949338E-2</v>
      </c>
      <c r="U48" s="30">
        <f t="shared" si="4"/>
        <v>0.15143334031996894</v>
      </c>
      <c r="V48" s="30">
        <f t="shared" si="4"/>
        <v>5.2724513766739985E-2</v>
      </c>
      <c r="W48" s="30">
        <f t="shared" si="4"/>
        <v>4.6857441136037618E-2</v>
      </c>
      <c r="X48" s="30">
        <f t="shared" si="4"/>
        <v>0.12878485134846426</v>
      </c>
      <c r="Y48" s="30">
        <f t="shared" si="4"/>
        <v>3.016773247967958E-2</v>
      </c>
      <c r="Z48" s="30">
        <f t="shared" si="4"/>
        <v>9.2768719641690853E-2</v>
      </c>
      <c r="AA48" s="30">
        <f>_xlfn.STDEV.S(AG11:AG40)</f>
        <v>8.9959425300376997E-2</v>
      </c>
      <c r="AB48" s="29"/>
      <c r="AH48" s="29"/>
      <c r="AI48" s="29"/>
    </row>
    <row r="49" spans="1:40" x14ac:dyDescent="0.3">
      <c r="AB49" s="8"/>
      <c r="AH49" s="29"/>
      <c r="AI49" s="29"/>
    </row>
    <row r="50" spans="1:40" ht="15.6" x14ac:dyDescent="0.3">
      <c r="G50" s="31" t="s">
        <v>11</v>
      </c>
      <c r="H50" s="31"/>
      <c r="I50" s="31"/>
      <c r="J50" s="31"/>
      <c r="K50" s="31"/>
      <c r="L50" s="31"/>
      <c r="M50" s="10">
        <f t="shared" ref="M50:AA50" si="5">S42+3*M48</f>
        <v>0.17285854645904594</v>
      </c>
      <c r="N50" s="10">
        <f t="shared" si="5"/>
        <v>0.24700069384638723</v>
      </c>
      <c r="O50" s="10">
        <f t="shared" si="5"/>
        <v>0.4600958059689495</v>
      </c>
      <c r="P50" s="10">
        <f t="shared" si="5"/>
        <v>0.1054334034458187</v>
      </c>
      <c r="Q50" s="10">
        <f t="shared" si="5"/>
        <v>0.33161611535203861</v>
      </c>
      <c r="R50" s="10">
        <f t="shared" si="5"/>
        <v>0.16131832766598914</v>
      </c>
      <c r="S50" s="10">
        <f t="shared" si="5"/>
        <v>0.25442429794929095</v>
      </c>
      <c r="T50" s="10">
        <f t="shared" si="5"/>
        <v>0.18898173734518164</v>
      </c>
      <c r="U50" s="10">
        <f t="shared" si="5"/>
        <v>0.63999117651546222</v>
      </c>
      <c r="V50" s="10">
        <f t="shared" si="5"/>
        <v>0.2424029946335533</v>
      </c>
      <c r="W50" s="10">
        <f t="shared" si="5"/>
        <v>0.21637120785255726</v>
      </c>
      <c r="X50" s="10">
        <f t="shared" si="5"/>
        <v>0.55141898737872608</v>
      </c>
      <c r="Y50" s="10">
        <f t="shared" si="5"/>
        <v>0.13119459743903877</v>
      </c>
      <c r="Z50" s="10">
        <f t="shared" si="5"/>
        <v>0.40648281225840543</v>
      </c>
      <c r="AA50" s="10">
        <f t="shared" si="5"/>
        <v>0.38663764034557552</v>
      </c>
      <c r="AH50" s="29"/>
      <c r="AI50" s="29"/>
    </row>
    <row r="51" spans="1:40" ht="15.6" x14ac:dyDescent="0.3">
      <c r="G51" s="31" t="s">
        <v>12</v>
      </c>
      <c r="H51" s="31"/>
      <c r="I51" s="31"/>
      <c r="J51" s="31"/>
      <c r="K51" s="31"/>
      <c r="L51" s="31"/>
      <c r="M51" s="10">
        <f t="shared" ref="M51:AA51" si="6">M48/($D$43)^0.5</f>
        <v>7.4472221250379894E-3</v>
      </c>
      <c r="N51" s="10">
        <f t="shared" si="6"/>
        <v>1.0109211410670605E-2</v>
      </c>
      <c r="O51" s="10">
        <f t="shared" si="6"/>
        <v>1.9249328404829718E-2</v>
      </c>
      <c r="P51" s="10">
        <f t="shared" si="6"/>
        <v>4.8591396769920754E-3</v>
      </c>
      <c r="Q51" s="10">
        <f t="shared" si="6"/>
        <v>1.392297662218258E-2</v>
      </c>
      <c r="R51" s="10">
        <f t="shared" si="6"/>
        <v>5.8962749110821888E-3</v>
      </c>
      <c r="S51" s="10">
        <f t="shared" si="6"/>
        <v>1.044957294912565E-2</v>
      </c>
      <c r="T51" s="10">
        <f t="shared" si="6"/>
        <v>7.5703414869047539E-3</v>
      </c>
      <c r="U51" s="10">
        <f t="shared" si="6"/>
        <v>2.7647818817201193E-2</v>
      </c>
      <c r="V51" s="10">
        <f t="shared" si="6"/>
        <v>9.6261351745117203E-3</v>
      </c>
      <c r="W51" s="10">
        <f t="shared" si="6"/>
        <v>8.5549591657261004E-3</v>
      </c>
      <c r="X51" s="10">
        <f t="shared" si="6"/>
        <v>2.3512789382834496E-2</v>
      </c>
      <c r="Y51" s="10">
        <f t="shared" si="6"/>
        <v>5.507849195967255E-3</v>
      </c>
      <c r="Z51" s="10">
        <f t="shared" si="6"/>
        <v>1.6937173459542217E-2</v>
      </c>
      <c r="AA51" s="10">
        <f t="shared" si="6"/>
        <v>1.642426883240581E-2</v>
      </c>
      <c r="AH51" s="29"/>
      <c r="AI51" s="29"/>
    </row>
    <row r="52" spans="1:40" ht="15.6" x14ac:dyDescent="0.3">
      <c r="A52" s="29"/>
      <c r="G52" s="31" t="s">
        <v>13</v>
      </c>
      <c r="H52" s="31"/>
      <c r="I52" s="31"/>
      <c r="J52" s="31"/>
      <c r="K52" s="31"/>
      <c r="L52" s="31"/>
      <c r="M52" s="10">
        <f>M51*$L$43</f>
        <v>1.5209256621922258E-2</v>
      </c>
      <c r="N52" s="10">
        <f t="shared" ref="N52:AA52" si="7">N51*$L$43</f>
        <v>2.0645764018938757E-2</v>
      </c>
      <c r="O52" s="10">
        <f t="shared" si="7"/>
        <v>3.9312373203480779E-2</v>
      </c>
      <c r="P52" s="10">
        <f t="shared" si="7"/>
        <v>9.9236871236414084E-3</v>
      </c>
      <c r="Q52" s="10">
        <f t="shared" si="7"/>
        <v>2.8434511665209529E-2</v>
      </c>
      <c r="R52" s="10">
        <f t="shared" si="7"/>
        <v>1.2041799845683184E-2</v>
      </c>
      <c r="S52" s="10">
        <f t="shared" si="7"/>
        <v>2.1340875014109809E-2</v>
      </c>
      <c r="T52" s="10">
        <f t="shared" si="7"/>
        <v>1.5460699903500137E-2</v>
      </c>
      <c r="U52" s="10">
        <f t="shared" si="7"/>
        <v>5.646437884717706E-2</v>
      </c>
      <c r="V52" s="10">
        <f t="shared" si="7"/>
        <v>1.9659190727537794E-2</v>
      </c>
      <c r="W52" s="10">
        <f t="shared" si="7"/>
        <v>1.7471557468944229E-2</v>
      </c>
      <c r="X52" s="10">
        <f t="shared" si="7"/>
        <v>4.8019522127375071E-2</v>
      </c>
      <c r="Y52" s="10">
        <f t="shared" si="7"/>
        <v>1.1248528706384844E-2</v>
      </c>
      <c r="Z52" s="10">
        <f t="shared" si="7"/>
        <v>3.4590322844019417E-2</v>
      </c>
      <c r="AA52" s="10">
        <f t="shared" si="7"/>
        <v>3.3542831851309275E-2</v>
      </c>
      <c r="AH52" s="29"/>
      <c r="AI52" s="29"/>
    </row>
    <row r="53" spans="1:40" ht="15.6" x14ac:dyDescent="0.3">
      <c r="A53" s="29"/>
      <c r="B53" s="29"/>
      <c r="C53" s="29"/>
      <c r="D53" s="29"/>
      <c r="E53" s="29"/>
      <c r="F53" s="29"/>
      <c r="G53" s="31" t="s">
        <v>14</v>
      </c>
      <c r="H53" s="31"/>
      <c r="I53" s="31"/>
      <c r="J53" s="31"/>
      <c r="K53" s="31"/>
      <c r="L53" s="31"/>
      <c r="M53" s="42">
        <f t="shared" ref="M53:AA53" si="8">(M52/M47)</f>
        <v>1.5324088444888452E-3</v>
      </c>
      <c r="N53" s="42">
        <f t="shared" si="8"/>
        <v>2.2608744522963297E-3</v>
      </c>
      <c r="O53" s="42">
        <f t="shared" si="8"/>
        <v>4.7433181663609639E-3</v>
      </c>
      <c r="P53" s="42">
        <f t="shared" si="8"/>
        <v>9.1149571987415119E-4</v>
      </c>
      <c r="Q53" s="42">
        <f t="shared" si="8"/>
        <v>2.9047880216501259E-3</v>
      </c>
      <c r="R53" s="42">
        <f t="shared" si="8"/>
        <v>1.736263903092964E-3</v>
      </c>
      <c r="S53" s="42">
        <f t="shared" si="8"/>
        <v>2.2290184085463007E-3</v>
      </c>
      <c r="T53" s="42">
        <f t="shared" si="8"/>
        <v>2.0485133717745834E-3</v>
      </c>
      <c r="U53" s="42">
        <f t="shared" si="8"/>
        <v>5.3244381399151879E-3</v>
      </c>
      <c r="V53" s="42">
        <f t="shared" si="8"/>
        <v>1.7870780581412051E-3</v>
      </c>
      <c r="W53" s="42">
        <f t="shared" si="8"/>
        <v>2.3337073688107848E-3</v>
      </c>
      <c r="X53" s="42">
        <f t="shared" si="8"/>
        <v>5.7333909801879929E-3</v>
      </c>
      <c r="Y53" s="42">
        <f t="shared" si="8"/>
        <v>1.1342673806391797E-3</v>
      </c>
      <c r="Z53" s="42">
        <f t="shared" si="8"/>
        <v>2.7991329876968628E-3</v>
      </c>
      <c r="AA53" s="42">
        <f t="shared" si="8"/>
        <v>4.2217247917078725E-3</v>
      </c>
      <c r="AH53" s="29"/>
      <c r="AI53" s="29"/>
    </row>
    <row r="54" spans="1:40" ht="15.6" x14ac:dyDescent="0.3">
      <c r="A54" s="29"/>
      <c r="B54" s="28"/>
      <c r="C54" s="28"/>
      <c r="D54" s="28"/>
      <c r="G54" s="43"/>
      <c r="H54" s="43"/>
      <c r="I54" s="43"/>
      <c r="J54" s="43"/>
      <c r="K54" s="43"/>
      <c r="L54" s="43"/>
      <c r="N54" s="28"/>
      <c r="P54" s="29"/>
      <c r="Q54" s="29"/>
      <c r="R54" s="29"/>
      <c r="AH54" s="29"/>
      <c r="AI54" s="29"/>
    </row>
    <row r="55" spans="1:40" ht="15.6" x14ac:dyDescent="0.3">
      <c r="A55" s="29"/>
      <c r="B55" s="29"/>
      <c r="C55" s="29"/>
      <c r="D55" s="29"/>
      <c r="E55" s="29"/>
      <c r="F55" s="29"/>
      <c r="G55" s="31" t="s">
        <v>15</v>
      </c>
      <c r="H55" s="31"/>
      <c r="I55" s="31"/>
      <c r="J55" s="31"/>
      <c r="K55" s="31"/>
      <c r="L55" s="31"/>
      <c r="M55" s="30">
        <f>ABS($B$5-M47)</f>
        <v>7.4935500000000488E-2</v>
      </c>
      <c r="N55" s="30">
        <f>ABS($C$5-N47)</f>
        <v>0.86823949999999961</v>
      </c>
      <c r="O55" s="30">
        <f>ABS($D$5-O47)</f>
        <v>1.287947766666667</v>
      </c>
      <c r="P55" s="30">
        <f>ABS($B$5-P47)</f>
        <v>0.88725586666666523</v>
      </c>
      <c r="Q55" s="30">
        <f>ABS($C$5-Q47)</f>
        <v>0.21115776666666797</v>
      </c>
      <c r="R55" s="30">
        <f>ABS($D$5-R47)</f>
        <v>6.4533666666664935E-2</v>
      </c>
      <c r="S55" s="30">
        <f>ABS($B$5-S47)</f>
        <v>0.42588660000000189</v>
      </c>
      <c r="T55" s="30">
        <f>ABS($C$5-T47)</f>
        <v>2.4527219999999987</v>
      </c>
      <c r="U55" s="30">
        <f>ABS($D$5-U47)</f>
        <v>3.6047581666666666</v>
      </c>
      <c r="V55" s="30">
        <f>ABS($B$5-V47)</f>
        <v>1.0007453999999996</v>
      </c>
      <c r="W55" s="30">
        <f>ABS($C$5-W47)</f>
        <v>2.5133897666666662</v>
      </c>
      <c r="X55" s="30">
        <f>ABS($D$5-X47)</f>
        <v>1.375413833333333</v>
      </c>
      <c r="Y55" s="30">
        <f>ABS($B$5-Y47)</f>
        <v>8.3000799999997099E-2</v>
      </c>
      <c r="Z55" s="30">
        <f>ABS($C$5-Z47)</f>
        <v>2.3575131999999979</v>
      </c>
      <c r="AA55" s="30">
        <f>ABS($D$5-AA47)</f>
        <v>0.94529096666666668</v>
      </c>
      <c r="AH55" s="29"/>
      <c r="AI55" s="29"/>
    </row>
    <row r="56" spans="1:40" ht="15.6" x14ac:dyDescent="0.3">
      <c r="A56" s="29"/>
      <c r="B56" s="29"/>
      <c r="C56" s="29"/>
      <c r="D56" s="29"/>
      <c r="E56" s="29"/>
      <c r="F56" s="29"/>
      <c r="G56" s="31" t="s">
        <v>16</v>
      </c>
      <c r="H56" s="31"/>
      <c r="I56" s="31"/>
      <c r="J56" s="31"/>
      <c r="K56" s="31"/>
      <c r="L56" s="31"/>
      <c r="M56" s="44">
        <f>(M47-$B$5)/$B$5</f>
        <v>-7.4935500000000484E-3</v>
      </c>
      <c r="N56" s="44">
        <f>(N47-$C$5)/$C$5</f>
        <v>-8.6823949999999955E-2</v>
      </c>
      <c r="O56" s="44">
        <f>(O47-$D$5)/$D$5</f>
        <v>0.18399253809523813</v>
      </c>
      <c r="P56" s="44">
        <f t="shared" ref="P56" si="9">(P47-$B$5)/$B$5</f>
        <v>8.8725586666666523E-2</v>
      </c>
      <c r="Q56" s="44">
        <f t="shared" ref="Q56" si="10">(Q47-$C$5)/$C$5</f>
        <v>-2.1115776666666797E-2</v>
      </c>
      <c r="R56" s="44">
        <f t="shared" ref="R56" si="11">(R47-$D$5)/$D$5</f>
        <v>-9.21909523809499E-3</v>
      </c>
      <c r="S56" s="44">
        <f t="shared" ref="S56" si="12">(S47-$B$5)/$B$5</f>
        <v>-4.2588660000000188E-2</v>
      </c>
      <c r="T56" s="44">
        <f t="shared" ref="T56" si="13">(T47-$C$5)/$C$5</f>
        <v>-0.24527219999999988</v>
      </c>
      <c r="U56" s="44">
        <f t="shared" ref="U56" si="14">(U47-$D$5)/$D$5</f>
        <v>0.51496545238095237</v>
      </c>
      <c r="V56" s="44">
        <f t="shared" ref="V56" si="15">(V47-$B$5)/$B$5</f>
        <v>0.10007453999999996</v>
      </c>
      <c r="W56" s="44">
        <f t="shared" ref="W56" si="16">(W47-$C$5)/$C$5</f>
        <v>-0.2513389766666666</v>
      </c>
      <c r="X56" s="44">
        <f t="shared" ref="X56" si="17">(X47-$D$5)/$D$5</f>
        <v>0.19648769047619044</v>
      </c>
      <c r="Y56" s="44">
        <f t="shared" ref="Y56" si="18">(Y47-$B$5)/$B$5</f>
        <v>-8.3000799999997099E-3</v>
      </c>
      <c r="Z56" s="44">
        <f t="shared" ref="Z56" si="19">(Z47-$C$5)/$C$5</f>
        <v>0.23575131999999979</v>
      </c>
      <c r="AA56" s="44">
        <f t="shared" ref="AA56" si="20">(AA47-$D$5)/$D$5</f>
        <v>0.13504156666666667</v>
      </c>
      <c r="AH56" s="29"/>
      <c r="AI56" s="29"/>
    </row>
    <row r="57" spans="1:40" x14ac:dyDescent="0.3">
      <c r="A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AH57" s="29"/>
      <c r="AI57" s="29"/>
    </row>
    <row r="58" spans="1:40" x14ac:dyDescent="0.3">
      <c r="A58" s="29"/>
      <c r="AH58" s="29"/>
      <c r="AI58" s="29"/>
    </row>
    <row r="59" spans="1:40" x14ac:dyDescent="0.3">
      <c r="A59" s="29"/>
      <c r="AI59" s="29"/>
    </row>
    <row r="60" spans="1:40" x14ac:dyDescent="0.3">
      <c r="A60" s="29"/>
      <c r="AI60" s="29"/>
    </row>
    <row r="61" spans="1:40" x14ac:dyDescent="0.3">
      <c r="A61" s="29"/>
      <c r="AI61" s="29"/>
    </row>
    <row r="62" spans="1:40" x14ac:dyDescent="0.3">
      <c r="A62" s="29"/>
      <c r="AI62" s="29"/>
    </row>
    <row r="63" spans="1:40" x14ac:dyDescent="0.3">
      <c r="A63" s="29"/>
      <c r="AI63" s="29"/>
      <c r="AJ63" s="29"/>
      <c r="AK63" s="29"/>
      <c r="AL63" s="29"/>
      <c r="AM63" s="29"/>
      <c r="AN63" s="9"/>
    </row>
    <row r="64" spans="1:40" x14ac:dyDescent="0.3">
      <c r="A64" s="29"/>
      <c r="AI64" s="29"/>
      <c r="AJ64" s="29"/>
      <c r="AK64" s="29"/>
      <c r="AL64" s="29"/>
      <c r="AM64" s="29"/>
      <c r="AN64" s="9"/>
    </row>
    <row r="65" spans="1:40" x14ac:dyDescent="0.3">
      <c r="A65" s="29"/>
      <c r="AI65" s="29"/>
      <c r="AJ65" s="29"/>
      <c r="AK65" s="29"/>
      <c r="AL65" s="29"/>
      <c r="AM65" s="29"/>
      <c r="AN65" s="9"/>
    </row>
    <row r="66" spans="1:40" x14ac:dyDescent="0.3">
      <c r="A66" s="29"/>
      <c r="AI66" s="29"/>
      <c r="AJ66" s="29"/>
      <c r="AK66" s="29"/>
      <c r="AL66" s="29"/>
      <c r="AM66" s="29"/>
      <c r="AN66" s="9"/>
    </row>
    <row r="67" spans="1:40" x14ac:dyDescent="0.3">
      <c r="A67" s="29"/>
      <c r="AI67" s="29"/>
      <c r="AJ67" s="29"/>
      <c r="AK67" s="29"/>
      <c r="AL67" s="29"/>
      <c r="AM67" s="29"/>
      <c r="AN67" s="9"/>
    </row>
    <row r="68" spans="1:40" x14ac:dyDescent="0.3">
      <c r="A68" s="29"/>
      <c r="AI68" s="29"/>
      <c r="AJ68" s="29"/>
      <c r="AK68" s="29"/>
      <c r="AL68" s="29"/>
      <c r="AM68" s="29"/>
      <c r="AN68" s="9"/>
    </row>
    <row r="69" spans="1:40" x14ac:dyDescent="0.3">
      <c r="A69" s="29"/>
      <c r="AI69" s="29"/>
      <c r="AJ69" s="29"/>
      <c r="AK69" s="29"/>
      <c r="AL69" s="29"/>
      <c r="AM69" s="29"/>
      <c r="AN69" s="9"/>
    </row>
    <row r="70" spans="1:40" x14ac:dyDescent="0.3">
      <c r="A70" s="29"/>
      <c r="AI70" s="29"/>
      <c r="AJ70" s="29"/>
      <c r="AK70" s="29"/>
      <c r="AL70" s="29"/>
      <c r="AM70" s="29"/>
      <c r="AN70" s="9"/>
    </row>
    <row r="71" spans="1:40" x14ac:dyDescent="0.3">
      <c r="A71" s="29"/>
      <c r="AI71" s="29"/>
      <c r="AJ71" s="29"/>
      <c r="AK71" s="29"/>
      <c r="AL71" s="29"/>
      <c r="AM71" s="29"/>
      <c r="AN71" s="9"/>
    </row>
    <row r="72" spans="1:40" x14ac:dyDescent="0.3">
      <c r="A72" s="29"/>
      <c r="AI72" s="29"/>
      <c r="AJ72" s="29"/>
      <c r="AK72" s="29"/>
      <c r="AL72" s="29"/>
      <c r="AM72" s="29"/>
      <c r="AN72" s="9"/>
    </row>
    <row r="73" spans="1:40" x14ac:dyDescent="0.3">
      <c r="A73" s="29"/>
      <c r="AI73" s="29"/>
      <c r="AJ73" s="29"/>
      <c r="AK73" s="29"/>
      <c r="AL73" s="29"/>
      <c r="AM73" s="29"/>
      <c r="AN73" s="9"/>
    </row>
    <row r="74" spans="1:40" x14ac:dyDescent="0.3">
      <c r="A74" s="29"/>
      <c r="AI74" s="29"/>
      <c r="AJ74" s="29"/>
      <c r="AK74" s="29"/>
      <c r="AL74" s="29"/>
      <c r="AM74" s="29"/>
      <c r="AN74" s="9"/>
    </row>
    <row r="75" spans="1:40" x14ac:dyDescent="0.3">
      <c r="A75" s="29"/>
      <c r="AI75" s="29"/>
      <c r="AJ75" s="29"/>
      <c r="AK75" s="29"/>
      <c r="AL75" s="29"/>
      <c r="AM75" s="29"/>
      <c r="AN75" s="9"/>
    </row>
    <row r="76" spans="1:40" x14ac:dyDescent="0.3">
      <c r="A76" s="29"/>
      <c r="AI76" s="29"/>
      <c r="AJ76" s="29"/>
      <c r="AK76" s="29"/>
      <c r="AL76" s="29"/>
      <c r="AM76" s="29"/>
      <c r="AN76" s="9"/>
    </row>
    <row r="77" spans="1:40" x14ac:dyDescent="0.3">
      <c r="A77" s="29"/>
      <c r="AI77" s="29"/>
      <c r="AJ77" s="29"/>
      <c r="AK77" s="29"/>
      <c r="AL77" s="29"/>
      <c r="AM77" s="29"/>
      <c r="AN77" s="9"/>
    </row>
    <row r="78" spans="1:40" x14ac:dyDescent="0.3">
      <c r="A78" s="29"/>
      <c r="AI78" s="29"/>
      <c r="AJ78" s="29"/>
      <c r="AK78" s="29"/>
      <c r="AL78" s="29"/>
      <c r="AM78" s="29"/>
      <c r="AN78" s="9"/>
    </row>
    <row r="79" spans="1:40" x14ac:dyDescent="0.3">
      <c r="A79" s="29"/>
      <c r="AI79" s="29"/>
      <c r="AJ79" s="29"/>
      <c r="AK79" s="29"/>
      <c r="AL79" s="29"/>
      <c r="AM79" s="29"/>
      <c r="AN79" s="9"/>
    </row>
    <row r="80" spans="1:40" x14ac:dyDescent="0.3">
      <c r="A80" s="29"/>
      <c r="AI80" s="29"/>
      <c r="AJ80" s="29"/>
      <c r="AK80" s="29"/>
      <c r="AL80" s="29"/>
      <c r="AM80" s="29"/>
      <c r="AN80" s="9"/>
    </row>
    <row r="81" spans="1:40" x14ac:dyDescent="0.3">
      <c r="A81" s="29"/>
      <c r="AI81" s="29"/>
      <c r="AJ81" s="29"/>
      <c r="AK81" s="29"/>
      <c r="AL81" s="29"/>
      <c r="AM81" s="29"/>
      <c r="AN81" s="9"/>
    </row>
    <row r="82" spans="1:40" x14ac:dyDescent="0.3">
      <c r="A82" s="29"/>
      <c r="AI82" s="29"/>
      <c r="AJ82" s="29"/>
      <c r="AK82" s="29"/>
      <c r="AL82" s="29"/>
      <c r="AM82" s="29"/>
      <c r="AN82" s="9"/>
    </row>
    <row r="83" spans="1:40" x14ac:dyDescent="0.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9"/>
    </row>
    <row r="84" spans="1:40" x14ac:dyDescent="0.3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9"/>
    </row>
    <row r="85" spans="1:40" x14ac:dyDescent="0.3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9"/>
    </row>
    <row r="86" spans="1:40" x14ac:dyDescent="0.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9"/>
    </row>
    <row r="87" spans="1:40" x14ac:dyDescent="0.3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9"/>
    </row>
    <row r="88" spans="1:40" x14ac:dyDescent="0.3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9"/>
    </row>
    <row r="89" spans="1:40" x14ac:dyDescent="0.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9"/>
    </row>
    <row r="90" spans="1:40" x14ac:dyDescent="0.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9"/>
    </row>
    <row r="91" spans="1:40" x14ac:dyDescent="0.3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9"/>
    </row>
    <row r="92" spans="1:40" x14ac:dyDescent="0.3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9"/>
    </row>
    <row r="93" spans="1:40" x14ac:dyDescent="0.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9"/>
    </row>
    <row r="94" spans="1:40" x14ac:dyDescent="0.3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9"/>
    </row>
    <row r="95" spans="1:40" x14ac:dyDescent="0.3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9"/>
    </row>
    <row r="96" spans="1:40" x14ac:dyDescent="0.3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9"/>
    </row>
    <row r="97" spans="1:40" x14ac:dyDescent="0.3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9"/>
    </row>
    <row r="98" spans="1:40" x14ac:dyDescent="0.3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9"/>
    </row>
    <row r="99" spans="1:40" x14ac:dyDescent="0.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9"/>
    </row>
    <row r="100" spans="1:40" x14ac:dyDescent="0.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9"/>
    </row>
    <row r="101" spans="1:40" x14ac:dyDescent="0.3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9"/>
    </row>
    <row r="102" spans="1:40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9"/>
    </row>
    <row r="103" spans="1:40" x14ac:dyDescent="0.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9"/>
    </row>
    <row r="104" spans="1:40" x14ac:dyDescent="0.3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9"/>
    </row>
    <row r="105" spans="1:40" x14ac:dyDescent="0.3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9"/>
    </row>
    <row r="106" spans="1:40" x14ac:dyDescent="0.3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9"/>
    </row>
    <row r="107" spans="1:40" x14ac:dyDescent="0.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9"/>
    </row>
    <row r="108" spans="1:40" x14ac:dyDescent="0.3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9"/>
    </row>
    <row r="109" spans="1:40" x14ac:dyDescent="0.3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9"/>
    </row>
    <row r="110" spans="1:40" x14ac:dyDescent="0.3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9"/>
    </row>
    <row r="111" spans="1:40" x14ac:dyDescent="0.3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9"/>
    </row>
    <row r="112" spans="1:40" x14ac:dyDescent="0.3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9"/>
    </row>
    <row r="113" spans="1:40" x14ac:dyDescent="0.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9"/>
    </row>
    <row r="114" spans="1:40" x14ac:dyDescent="0.3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9"/>
    </row>
    <row r="115" spans="1:40" x14ac:dyDescent="0.3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9"/>
    </row>
    <row r="116" spans="1:40" x14ac:dyDescent="0.3">
      <c r="A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9"/>
    </row>
    <row r="117" spans="1:40" x14ac:dyDescent="0.3">
      <c r="A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9"/>
    </row>
    <row r="118" spans="1:40" x14ac:dyDescent="0.3">
      <c r="A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9"/>
    </row>
    <row r="119" spans="1:40" x14ac:dyDescent="0.3">
      <c r="A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9"/>
    </row>
    <row r="120" spans="1:40" x14ac:dyDescent="0.3">
      <c r="A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</row>
    <row r="121" spans="1:40" x14ac:dyDescent="0.3">
      <c r="A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</row>
    <row r="122" spans="1:40" x14ac:dyDescent="0.3">
      <c r="A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spans="1:40" x14ac:dyDescent="0.3">
      <c r="A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</row>
    <row r="124" spans="1:40" x14ac:dyDescent="0.3">
      <c r="A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</row>
    <row r="125" spans="1:40" x14ac:dyDescent="0.3">
      <c r="A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</row>
    <row r="126" spans="1:40" x14ac:dyDescent="0.3">
      <c r="A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</row>
    <row r="127" spans="1:40" x14ac:dyDescent="0.3">
      <c r="A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</row>
  </sheetData>
  <mergeCells count="17">
    <mergeCell ref="B2:D2"/>
    <mergeCell ref="B8:P8"/>
    <mergeCell ref="S8:AG8"/>
    <mergeCell ref="S9:U10"/>
    <mergeCell ref="V9:X10"/>
    <mergeCell ref="Y9:AA10"/>
    <mergeCell ref="AB9:AD10"/>
    <mergeCell ref="AE9:AG10"/>
    <mergeCell ref="B43:C43"/>
    <mergeCell ref="G47:L47"/>
    <mergeCell ref="G48:L48"/>
    <mergeCell ref="G50:L50"/>
    <mergeCell ref="G51:L51"/>
    <mergeCell ref="G52:L52"/>
    <mergeCell ref="G53:L53"/>
    <mergeCell ref="G55:L55"/>
    <mergeCell ref="G56:L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74F3-096C-48CD-8FC2-12FE4477E4D6}">
  <dimension ref="A2:AN127"/>
  <sheetViews>
    <sheetView zoomScale="70" zoomScaleNormal="70" workbookViewId="0">
      <selection activeCell="D6" sqref="D6"/>
    </sheetView>
  </sheetViews>
  <sheetFormatPr defaultRowHeight="14.4" x14ac:dyDescent="0.3"/>
  <sheetData>
    <row r="2" spans="1:40" x14ac:dyDescent="0.3">
      <c r="B2" s="34" t="s">
        <v>6</v>
      </c>
      <c r="C2" s="35"/>
      <c r="D2" s="36"/>
    </row>
    <row r="3" spans="1:40" x14ac:dyDescent="0.3">
      <c r="B3" s="6"/>
      <c r="C3" s="6"/>
      <c r="D3" s="6"/>
    </row>
    <row r="4" spans="1:40" x14ac:dyDescent="0.3">
      <c r="B4" s="11" t="s">
        <v>0</v>
      </c>
      <c r="C4" s="11" t="s">
        <v>1</v>
      </c>
      <c r="D4" s="11" t="s">
        <v>2</v>
      </c>
    </row>
    <row r="5" spans="1:40" x14ac:dyDescent="0.3">
      <c r="A5" s="29"/>
      <c r="B5" s="10">
        <v>10</v>
      </c>
      <c r="C5" s="10">
        <v>10</v>
      </c>
      <c r="D5" s="10">
        <v>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9"/>
    </row>
    <row r="6" spans="1:40" x14ac:dyDescent="0.3">
      <c r="B6" s="7"/>
      <c r="C6" s="7"/>
      <c r="D6" s="7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40" ht="15" thickBot="1" x14ac:dyDescent="0.35">
      <c r="A7" s="29"/>
      <c r="B7" s="12"/>
      <c r="C7" s="1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pans="1:40" ht="15.6" thickTop="1" thickBot="1" x14ac:dyDescent="0.35">
      <c r="A8" s="29"/>
      <c r="B8" s="38" t="s">
        <v>19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29"/>
      <c r="S8" s="32" t="s">
        <v>8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40" ht="15" thickTop="1" x14ac:dyDescent="0.3">
      <c r="A9" s="29"/>
      <c r="B9" s="13"/>
      <c r="C9" s="14">
        <v>1</v>
      </c>
      <c r="D9" s="15"/>
      <c r="E9" s="13"/>
      <c r="F9" s="14">
        <v>2</v>
      </c>
      <c r="G9" s="15"/>
      <c r="H9" s="16"/>
      <c r="I9" s="14">
        <v>3</v>
      </c>
      <c r="J9" s="15"/>
      <c r="K9" s="16"/>
      <c r="L9" s="14">
        <v>4</v>
      </c>
      <c r="M9" s="15"/>
      <c r="N9" s="16"/>
      <c r="O9" s="14">
        <v>5</v>
      </c>
      <c r="P9" s="15"/>
      <c r="Q9" s="29"/>
      <c r="S9" s="33">
        <v>1</v>
      </c>
      <c r="T9" s="33"/>
      <c r="U9" s="33"/>
      <c r="V9" s="33">
        <v>2</v>
      </c>
      <c r="W9" s="33"/>
      <c r="X9" s="33"/>
      <c r="Y9" s="33">
        <v>3</v>
      </c>
      <c r="Z9" s="33"/>
      <c r="AA9" s="33"/>
      <c r="AB9" s="33">
        <v>4</v>
      </c>
      <c r="AC9" s="33"/>
      <c r="AD9" s="33"/>
      <c r="AE9" s="33">
        <v>5</v>
      </c>
      <c r="AF9" s="33"/>
      <c r="AG9" s="33"/>
    </row>
    <row r="10" spans="1:40" x14ac:dyDescent="0.3">
      <c r="A10" s="29"/>
      <c r="B10" s="22" t="s">
        <v>0</v>
      </c>
      <c r="C10" s="17" t="s">
        <v>1</v>
      </c>
      <c r="D10" s="18" t="s">
        <v>2</v>
      </c>
      <c r="E10" s="19" t="s">
        <v>0</v>
      </c>
      <c r="F10" s="20" t="s">
        <v>1</v>
      </c>
      <c r="G10" s="21" t="s">
        <v>2</v>
      </c>
      <c r="H10" s="22" t="s">
        <v>0</v>
      </c>
      <c r="I10" s="17" t="s">
        <v>1</v>
      </c>
      <c r="J10" s="18" t="s">
        <v>2</v>
      </c>
      <c r="K10" s="23" t="s">
        <v>0</v>
      </c>
      <c r="L10" s="24" t="s">
        <v>1</v>
      </c>
      <c r="M10" s="25" t="s">
        <v>2</v>
      </c>
      <c r="N10" s="26" t="s">
        <v>0</v>
      </c>
      <c r="O10" s="17" t="s">
        <v>1</v>
      </c>
      <c r="P10" s="18" t="s">
        <v>2</v>
      </c>
      <c r="Q10" s="29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40" x14ac:dyDescent="0.3">
      <c r="A11" s="29"/>
      <c r="B11" s="10">
        <v>10.634225000000001</v>
      </c>
      <c r="C11" s="10">
        <v>10.277832999999999</v>
      </c>
      <c r="D11" s="10">
        <v>8.6079899999999991</v>
      </c>
      <c r="E11" s="10">
        <v>10.41747</v>
      </c>
      <c r="F11" s="10">
        <v>10.830538000000001</v>
      </c>
      <c r="G11" s="10">
        <v>7.8333630000000003</v>
      </c>
      <c r="H11" s="10">
        <v>11.131453</v>
      </c>
      <c r="I11" s="10">
        <v>11.043441</v>
      </c>
      <c r="J11" s="10">
        <v>10.573276</v>
      </c>
      <c r="K11" s="10">
        <v>9.6284460000000003</v>
      </c>
      <c r="L11" s="10">
        <v>9.3756909999999998</v>
      </c>
      <c r="M11" s="10">
        <v>10.338811</v>
      </c>
      <c r="N11" s="10">
        <v>10.495362999999999</v>
      </c>
      <c r="O11" s="10">
        <v>9.9942659999999997</v>
      </c>
      <c r="P11" s="10">
        <v>8.2263300000000008</v>
      </c>
      <c r="Q11" s="29"/>
      <c r="S11" s="10">
        <f>ABS(B11-M$47)</f>
        <v>0.16541150000000115</v>
      </c>
      <c r="T11" s="10">
        <f t="shared" ref="T11:AG26" si="0">ABS(C11-N$47)</f>
        <v>9.3553666666661428E-3</v>
      </c>
      <c r="U11" s="10">
        <f t="shared" si="0"/>
        <v>4.9847099999997369E-2</v>
      </c>
      <c r="V11" s="10">
        <f t="shared" si="0"/>
        <v>1.8468000000002149E-2</v>
      </c>
      <c r="W11" s="10">
        <f t="shared" si="0"/>
        <v>0.71005153333333126</v>
      </c>
      <c r="X11" s="10">
        <f t="shared" si="0"/>
        <v>0.70772523333333304</v>
      </c>
      <c r="Y11" s="10">
        <f t="shared" si="0"/>
        <v>0.44642819999999972</v>
      </c>
      <c r="Z11" s="10">
        <f t="shared" si="0"/>
        <v>4.6654966666665132E-2</v>
      </c>
      <c r="AA11" s="10">
        <f t="shared" si="0"/>
        <v>0.3549021333333382</v>
      </c>
      <c r="AB11" s="10">
        <f t="shared" si="0"/>
        <v>1.9810899999995968E-2</v>
      </c>
      <c r="AC11" s="10">
        <f t="shared" si="0"/>
        <v>8.4777399999998337E-2</v>
      </c>
      <c r="AD11" s="10">
        <f t="shared" si="0"/>
        <v>2.639700000000289E-2</v>
      </c>
      <c r="AE11" s="10">
        <f t="shared" si="0"/>
        <v>8.8056633333332357E-2</v>
      </c>
      <c r="AF11" s="10">
        <f t="shared" si="0"/>
        <v>4.099166666668097E-3</v>
      </c>
      <c r="AG11" s="10">
        <f t="shared" si="0"/>
        <v>7.4632366666667949E-2</v>
      </c>
    </row>
    <row r="12" spans="1:40" x14ac:dyDescent="0.3">
      <c r="A12" s="29"/>
      <c r="B12" s="10">
        <v>10.598954000000001</v>
      </c>
      <c r="C12" s="10">
        <v>10.269269</v>
      </c>
      <c r="D12" s="10">
        <v>8.1862030000000008</v>
      </c>
      <c r="E12" s="10">
        <v>10.34276</v>
      </c>
      <c r="F12" s="10">
        <v>10.659966000000001</v>
      </c>
      <c r="G12" s="10">
        <v>7.6737120000000001</v>
      </c>
      <c r="H12" s="10">
        <v>10.994612999999999</v>
      </c>
      <c r="I12" s="10">
        <v>11.327971</v>
      </c>
      <c r="J12" s="10">
        <v>11.634895</v>
      </c>
      <c r="K12" s="10">
        <v>9.2854559999999999</v>
      </c>
      <c r="L12" s="10">
        <v>9.6462160000000008</v>
      </c>
      <c r="M12" s="10">
        <v>10.424192</v>
      </c>
      <c r="N12" s="10">
        <v>10.438202</v>
      </c>
      <c r="O12" s="10">
        <v>9.9334000000000007</v>
      </c>
      <c r="P12" s="10">
        <v>8.1629079999999998</v>
      </c>
      <c r="Q12" s="29"/>
      <c r="S12" s="10">
        <f t="shared" ref="S12:AG40" si="1">ABS(B12-M$47)</f>
        <v>0.13014050000000132</v>
      </c>
      <c r="T12" s="10">
        <f t="shared" si="0"/>
        <v>7.9136666666634881E-4</v>
      </c>
      <c r="U12" s="10">
        <f t="shared" si="0"/>
        <v>0.37193990000000099</v>
      </c>
      <c r="V12" s="10">
        <f t="shared" si="0"/>
        <v>9.3178000000001759E-2</v>
      </c>
      <c r="W12" s="10">
        <f t="shared" si="0"/>
        <v>0.53947953333333132</v>
      </c>
      <c r="X12" s="10">
        <f t="shared" si="0"/>
        <v>0.54807423333333283</v>
      </c>
      <c r="Y12" s="10">
        <f t="shared" si="0"/>
        <v>0.30958819999999854</v>
      </c>
      <c r="Z12" s="10">
        <f t="shared" si="0"/>
        <v>0.23787503333333504</v>
      </c>
      <c r="AA12" s="10">
        <f t="shared" si="0"/>
        <v>0.70671686666666211</v>
      </c>
      <c r="AB12" s="10">
        <f t="shared" si="0"/>
        <v>0.36280089999999632</v>
      </c>
      <c r="AC12" s="10">
        <f t="shared" si="0"/>
        <v>0.35530239999999935</v>
      </c>
      <c r="AD12" s="10">
        <f t="shared" si="0"/>
        <v>0.11177800000000282</v>
      </c>
      <c r="AE12" s="10">
        <f t="shared" si="0"/>
        <v>3.089563333333345E-2</v>
      </c>
      <c r="AF12" s="10">
        <f t="shared" si="0"/>
        <v>6.4965166666667074E-2</v>
      </c>
      <c r="AG12" s="10">
        <f t="shared" si="0"/>
        <v>0.13805436666666893</v>
      </c>
    </row>
    <row r="13" spans="1:40" x14ac:dyDescent="0.3">
      <c r="A13" s="29"/>
      <c r="B13" s="10">
        <v>10.640858</v>
      </c>
      <c r="C13" s="10">
        <v>10.036816999999999</v>
      </c>
      <c r="D13" s="10">
        <v>8.7616169999999993</v>
      </c>
      <c r="E13" s="10">
        <v>10.312549000000001</v>
      </c>
      <c r="F13" s="10">
        <v>10.752041999999999</v>
      </c>
      <c r="G13" s="10">
        <v>7.659478</v>
      </c>
      <c r="H13" s="10">
        <v>10.666506999999999</v>
      </c>
      <c r="I13" s="10">
        <v>11.444924</v>
      </c>
      <c r="J13" s="10">
        <v>11.534761</v>
      </c>
      <c r="K13" s="10">
        <v>9.6985440000000001</v>
      </c>
      <c r="L13" s="10">
        <v>9.1820540000000008</v>
      </c>
      <c r="M13" s="10">
        <v>10.571816</v>
      </c>
      <c r="N13" s="10">
        <v>10.614502999999999</v>
      </c>
      <c r="O13" s="10">
        <v>9.7123150000000003</v>
      </c>
      <c r="P13" s="10">
        <v>8.2011330000000005</v>
      </c>
      <c r="Q13" s="29"/>
      <c r="S13" s="10">
        <f t="shared" si="1"/>
        <v>0.17204450000000016</v>
      </c>
      <c r="T13" s="10">
        <f t="shared" si="0"/>
        <v>0.23166063333333398</v>
      </c>
      <c r="U13" s="10">
        <f t="shared" si="0"/>
        <v>0.20347409999999755</v>
      </c>
      <c r="V13" s="10">
        <f t="shared" si="0"/>
        <v>0.1233890000000013</v>
      </c>
      <c r="W13" s="10">
        <f t="shared" si="0"/>
        <v>0.63155553333333003</v>
      </c>
      <c r="X13" s="10">
        <f t="shared" si="0"/>
        <v>0.53384023333333275</v>
      </c>
      <c r="Y13" s="10">
        <f t="shared" si="0"/>
        <v>1.8517800000001472E-2</v>
      </c>
      <c r="Z13" s="10">
        <f t="shared" si="0"/>
        <v>0.35482803333333557</v>
      </c>
      <c r="AA13" s="10">
        <f t="shared" si="0"/>
        <v>0.6065828666666615</v>
      </c>
      <c r="AB13" s="10">
        <f t="shared" si="0"/>
        <v>5.0287100000003804E-2</v>
      </c>
      <c r="AC13" s="10">
        <f t="shared" si="0"/>
        <v>0.10885960000000061</v>
      </c>
      <c r="AD13" s="10">
        <f t="shared" si="0"/>
        <v>0.25940200000000324</v>
      </c>
      <c r="AE13" s="10">
        <f t="shared" si="0"/>
        <v>0.20719663333333216</v>
      </c>
      <c r="AF13" s="10">
        <f t="shared" si="0"/>
        <v>0.28605016666666749</v>
      </c>
      <c r="AG13" s="10">
        <f t="shared" si="0"/>
        <v>9.9829366666668307E-2</v>
      </c>
    </row>
    <row r="14" spans="1:40" x14ac:dyDescent="0.3">
      <c r="A14" s="29"/>
      <c r="B14" s="10">
        <v>10.45763</v>
      </c>
      <c r="C14" s="10">
        <v>10.258728</v>
      </c>
      <c r="D14" s="10">
        <v>8.5422630000000002</v>
      </c>
      <c r="E14" s="10">
        <v>10.292272000000001</v>
      </c>
      <c r="F14" s="10">
        <v>10.874900999999999</v>
      </c>
      <c r="G14" s="10">
        <v>7.7740289999999996</v>
      </c>
      <c r="H14" s="10">
        <v>10.886694</v>
      </c>
      <c r="I14" s="10">
        <v>11.014847</v>
      </c>
      <c r="J14" s="10">
        <v>11.405796</v>
      </c>
      <c r="K14" s="10">
        <v>9.4449710000000007</v>
      </c>
      <c r="L14" s="10">
        <v>9.7317999999999998</v>
      </c>
      <c r="M14" s="10">
        <v>10.133951</v>
      </c>
      <c r="N14" s="10">
        <v>10.591855000000001</v>
      </c>
      <c r="O14" s="10">
        <v>9.8169190000000004</v>
      </c>
      <c r="P14" s="10">
        <v>8.2909229999999994</v>
      </c>
      <c r="Q14" s="29"/>
      <c r="S14" s="10">
        <f t="shared" si="1"/>
        <v>1.1183499999999569E-2</v>
      </c>
      <c r="T14" s="10">
        <f t="shared" si="0"/>
        <v>9.7496333333335627E-3</v>
      </c>
      <c r="U14" s="10">
        <f t="shared" si="0"/>
        <v>1.5879900000001612E-2</v>
      </c>
      <c r="V14" s="10">
        <f t="shared" si="0"/>
        <v>0.1436660000000014</v>
      </c>
      <c r="W14" s="10">
        <f t="shared" si="0"/>
        <v>0.75441453333333008</v>
      </c>
      <c r="X14" s="10">
        <f t="shared" si="0"/>
        <v>0.64839123333333237</v>
      </c>
      <c r="Y14" s="10">
        <f t="shared" si="0"/>
        <v>0.20166919999999955</v>
      </c>
      <c r="Z14" s="10">
        <f t="shared" si="0"/>
        <v>7.524896666666514E-2</v>
      </c>
      <c r="AA14" s="10">
        <f t="shared" si="0"/>
        <v>0.47761786666666239</v>
      </c>
      <c r="AB14" s="10">
        <f t="shared" si="0"/>
        <v>0.20328589999999558</v>
      </c>
      <c r="AC14" s="10">
        <f t="shared" si="0"/>
        <v>0.44088639999999835</v>
      </c>
      <c r="AD14" s="10">
        <f t="shared" si="0"/>
        <v>0.17846299999999715</v>
      </c>
      <c r="AE14" s="10">
        <f t="shared" si="0"/>
        <v>0.18454863333333371</v>
      </c>
      <c r="AF14" s="10">
        <f t="shared" si="0"/>
        <v>0.18144616666666735</v>
      </c>
      <c r="AG14" s="10">
        <f t="shared" si="0"/>
        <v>1.003936666666938E-2</v>
      </c>
    </row>
    <row r="15" spans="1:40" x14ac:dyDescent="0.3">
      <c r="A15" s="29"/>
      <c r="B15" s="10">
        <v>10.50037</v>
      </c>
      <c r="C15" s="10">
        <v>10.224004000000001</v>
      </c>
      <c r="D15" s="10">
        <v>8.8698029999999992</v>
      </c>
      <c r="E15" s="10">
        <v>10.329355</v>
      </c>
      <c r="F15" s="10">
        <v>10.538427</v>
      </c>
      <c r="G15" s="10">
        <v>7.5468950000000001</v>
      </c>
      <c r="H15" s="10">
        <v>11.019276</v>
      </c>
      <c r="I15" s="10">
        <v>10.985734000000001</v>
      </c>
      <c r="J15" s="10">
        <v>11.348765999999999</v>
      </c>
      <c r="K15" s="10">
        <v>9.7382749999999998</v>
      </c>
      <c r="L15" s="10">
        <v>9.2870740000000005</v>
      </c>
      <c r="M15" s="10">
        <v>10.215916999999999</v>
      </c>
      <c r="N15" s="10">
        <v>10.483138</v>
      </c>
      <c r="O15" s="10">
        <v>10.18622</v>
      </c>
      <c r="P15" s="10">
        <v>7.9462039999999998</v>
      </c>
      <c r="Q15" s="29"/>
      <c r="S15" s="10">
        <f t="shared" si="1"/>
        <v>3.1556500000000653E-2</v>
      </c>
      <c r="T15" s="10">
        <f t="shared" si="0"/>
        <v>4.447363333333243E-2</v>
      </c>
      <c r="U15" s="10">
        <f t="shared" si="0"/>
        <v>0.31166009999999744</v>
      </c>
      <c r="V15" s="10">
        <f t="shared" si="0"/>
        <v>0.10658300000000231</v>
      </c>
      <c r="W15" s="10">
        <f t="shared" si="0"/>
        <v>0.41794053333333103</v>
      </c>
      <c r="X15" s="10">
        <f t="shared" si="0"/>
        <v>0.42125723333333287</v>
      </c>
      <c r="Y15" s="10">
        <f t="shared" si="0"/>
        <v>0.33425119999999886</v>
      </c>
      <c r="Z15" s="10">
        <f t="shared" si="0"/>
        <v>0.10436196666666397</v>
      </c>
      <c r="AA15" s="10">
        <f t="shared" si="0"/>
        <v>0.42058786666666137</v>
      </c>
      <c r="AB15" s="10">
        <f t="shared" si="0"/>
        <v>9.0018100000003543E-2</v>
      </c>
      <c r="AC15" s="10">
        <f t="shared" si="0"/>
        <v>3.8396000000009423E-3</v>
      </c>
      <c r="AD15" s="10">
        <f t="shared" si="0"/>
        <v>9.6496999999997612E-2</v>
      </c>
      <c r="AE15" s="10">
        <f t="shared" si="0"/>
        <v>7.5831633333333315E-2</v>
      </c>
      <c r="AF15" s="10">
        <f t="shared" si="0"/>
        <v>0.18785483333333275</v>
      </c>
      <c r="AG15" s="10">
        <f t="shared" si="0"/>
        <v>0.35475836666666893</v>
      </c>
    </row>
    <row r="16" spans="1:40" x14ac:dyDescent="0.3">
      <c r="A16" s="29"/>
      <c r="B16" s="10">
        <v>10.512136</v>
      </c>
      <c r="C16" s="10">
        <v>10.359285</v>
      </c>
      <c r="D16" s="10">
        <v>8.5655099999999997</v>
      </c>
      <c r="E16" s="10">
        <v>10.361454999999999</v>
      </c>
      <c r="F16" s="10">
        <v>10.420268</v>
      </c>
      <c r="G16" s="10">
        <v>7.8247949999999999</v>
      </c>
      <c r="H16" s="10">
        <v>10.750603999999999</v>
      </c>
      <c r="I16" s="10">
        <v>11.050786</v>
      </c>
      <c r="J16" s="10">
        <v>11.165068</v>
      </c>
      <c r="K16" s="10">
        <v>9.6345080000000003</v>
      </c>
      <c r="L16" s="10">
        <v>9.2216009999999997</v>
      </c>
      <c r="M16" s="10">
        <v>10.358629000000001</v>
      </c>
      <c r="N16" s="10">
        <v>10.440446</v>
      </c>
      <c r="O16" s="10">
        <v>9.8882159999999999</v>
      </c>
      <c r="P16" s="10">
        <v>8.4021179999999998</v>
      </c>
      <c r="Q16" s="29"/>
      <c r="S16" s="10">
        <f t="shared" si="1"/>
        <v>4.3322500000000375E-2</v>
      </c>
      <c r="T16" s="10">
        <f t="shared" si="0"/>
        <v>9.0807366666666667E-2</v>
      </c>
      <c r="U16" s="10">
        <f t="shared" si="0"/>
        <v>7.3670999999979614E-3</v>
      </c>
      <c r="V16" s="10">
        <f t="shared" si="0"/>
        <v>7.4483000000002519E-2</v>
      </c>
      <c r="W16" s="10">
        <f t="shared" si="0"/>
        <v>0.29978153333333069</v>
      </c>
      <c r="X16" s="10">
        <f t="shared" si="0"/>
        <v>0.69915723333333268</v>
      </c>
      <c r="Y16" s="10">
        <f t="shared" si="0"/>
        <v>6.5579199999998394E-2</v>
      </c>
      <c r="Z16" s="10">
        <f t="shared" si="0"/>
        <v>3.9309966666664309E-2</v>
      </c>
      <c r="AA16" s="10">
        <f t="shared" si="0"/>
        <v>0.23688986666666167</v>
      </c>
      <c r="AB16" s="10">
        <f t="shared" si="0"/>
        <v>1.3748899999995956E-2</v>
      </c>
      <c r="AC16" s="10">
        <f t="shared" si="0"/>
        <v>6.9312600000001723E-2</v>
      </c>
      <c r="AD16" s="10">
        <f t="shared" si="0"/>
        <v>4.621500000000367E-2</v>
      </c>
      <c r="AE16" s="10">
        <f t="shared" si="0"/>
        <v>3.3139633333332696E-2</v>
      </c>
      <c r="AF16" s="10">
        <f t="shared" si="0"/>
        <v>0.11014916666666785</v>
      </c>
      <c r="AG16" s="10">
        <f t="shared" si="0"/>
        <v>0.101155633333331</v>
      </c>
    </row>
    <row r="17" spans="1:33" x14ac:dyDescent="0.3">
      <c r="A17" s="29"/>
      <c r="B17" s="10">
        <v>10.617599999999999</v>
      </c>
      <c r="C17" s="10">
        <v>10.221847</v>
      </c>
      <c r="D17" s="10">
        <v>8.5533579999999994</v>
      </c>
      <c r="E17" s="10">
        <v>10.42751</v>
      </c>
      <c r="F17" s="10">
        <v>10.083816000000001</v>
      </c>
      <c r="G17" s="10">
        <v>6.9724899999999996</v>
      </c>
      <c r="H17" s="10">
        <v>10.82527</v>
      </c>
      <c r="I17" s="10">
        <v>11.006812999999999</v>
      </c>
      <c r="J17" s="10">
        <v>11.061332999999999</v>
      </c>
      <c r="K17" s="10">
        <v>9.8177769999999995</v>
      </c>
      <c r="L17" s="10">
        <v>9.0615089999999991</v>
      </c>
      <c r="M17" s="10">
        <v>10.729561</v>
      </c>
      <c r="N17" s="10">
        <v>10.499632999999999</v>
      </c>
      <c r="O17" s="10">
        <v>10.110768999999999</v>
      </c>
      <c r="P17" s="10">
        <v>7.9827500000000002</v>
      </c>
      <c r="Q17" s="29"/>
      <c r="S17" s="10">
        <f t="shared" si="1"/>
        <v>0.14878649999999993</v>
      </c>
      <c r="T17" s="10">
        <f t="shared" si="0"/>
        <v>4.6630633333332838E-2</v>
      </c>
      <c r="U17" s="10">
        <f t="shared" si="0"/>
        <v>4.7849000000024233E-3</v>
      </c>
      <c r="V17" s="10">
        <f t="shared" si="0"/>
        <v>8.4280000000021005E-3</v>
      </c>
      <c r="W17" s="10">
        <f t="shared" si="0"/>
        <v>3.6670466666668844E-2</v>
      </c>
      <c r="X17" s="10">
        <f t="shared" si="0"/>
        <v>0.15314776666666763</v>
      </c>
      <c r="Y17" s="10">
        <f t="shared" si="0"/>
        <v>0.14024519999999896</v>
      </c>
      <c r="Z17" s="10">
        <f t="shared" si="0"/>
        <v>8.3282966666665459E-2</v>
      </c>
      <c r="AA17" s="10">
        <f t="shared" si="0"/>
        <v>0.13315486666666132</v>
      </c>
      <c r="AB17" s="10">
        <f t="shared" si="0"/>
        <v>0.16952010000000328</v>
      </c>
      <c r="AC17" s="10">
        <f t="shared" si="0"/>
        <v>0.22940460000000229</v>
      </c>
      <c r="AD17" s="10">
        <f t="shared" si="0"/>
        <v>0.41714700000000349</v>
      </c>
      <c r="AE17" s="10">
        <f t="shared" si="0"/>
        <v>9.2326633333332353E-2</v>
      </c>
      <c r="AF17" s="10">
        <f t="shared" si="0"/>
        <v>0.1124038333333317</v>
      </c>
      <c r="AG17" s="10">
        <f t="shared" si="0"/>
        <v>0.31821236666666852</v>
      </c>
    </row>
    <row r="18" spans="1:33" x14ac:dyDescent="0.3">
      <c r="A18" s="29"/>
      <c r="B18" s="10">
        <v>10.449635000000001</v>
      </c>
      <c r="C18" s="10">
        <v>10.247935999999999</v>
      </c>
      <c r="D18" s="10">
        <v>8.5926609999999997</v>
      </c>
      <c r="E18" s="10">
        <v>10.468696</v>
      </c>
      <c r="F18" s="10">
        <v>10.109505</v>
      </c>
      <c r="G18" s="10">
        <v>7.0372719999999997</v>
      </c>
      <c r="H18" s="10">
        <v>10.816722</v>
      </c>
      <c r="I18" s="10">
        <v>11.006907999999999</v>
      </c>
      <c r="J18" s="10">
        <v>10.947461000000001</v>
      </c>
      <c r="K18" s="10">
        <v>9.8024989999999992</v>
      </c>
      <c r="L18" s="10">
        <v>9.2982499999999995</v>
      </c>
      <c r="M18" s="10">
        <v>9.9836290000000005</v>
      </c>
      <c r="N18" s="10">
        <v>10.475481</v>
      </c>
      <c r="O18" s="10">
        <v>10.321210000000001</v>
      </c>
      <c r="P18" s="10">
        <v>7.9491839999999998</v>
      </c>
      <c r="Q18" s="29"/>
      <c r="S18" s="10">
        <f t="shared" si="1"/>
        <v>1.9178499999998877E-2</v>
      </c>
      <c r="T18" s="10">
        <f t="shared" si="0"/>
        <v>2.054163333333392E-2</v>
      </c>
      <c r="U18" s="10">
        <f t="shared" si="0"/>
        <v>3.4518099999997887E-2</v>
      </c>
      <c r="V18" s="10">
        <f t="shared" si="0"/>
        <v>3.2757999999997622E-2</v>
      </c>
      <c r="W18" s="10">
        <f t="shared" si="0"/>
        <v>1.0981466666668993E-2</v>
      </c>
      <c r="X18" s="10">
        <f t="shared" si="0"/>
        <v>8.8365766666667511E-2</v>
      </c>
      <c r="Y18" s="10">
        <f t="shared" si="0"/>
        <v>0.13169719999999963</v>
      </c>
      <c r="Z18" s="10">
        <f t="shared" si="0"/>
        <v>8.3187966666665503E-2</v>
      </c>
      <c r="AA18" s="10">
        <f t="shared" si="0"/>
        <v>1.9282866666662457E-2</v>
      </c>
      <c r="AB18" s="10">
        <f t="shared" si="0"/>
        <v>0.15424210000000294</v>
      </c>
      <c r="AC18" s="10">
        <f t="shared" si="0"/>
        <v>7.3363999999980223E-3</v>
      </c>
      <c r="AD18" s="10">
        <f t="shared" si="0"/>
        <v>0.32878499999999633</v>
      </c>
      <c r="AE18" s="10">
        <f t="shared" si="0"/>
        <v>6.817463333333329E-2</v>
      </c>
      <c r="AF18" s="10">
        <f t="shared" si="0"/>
        <v>0.32284483333333291</v>
      </c>
      <c r="AG18" s="10">
        <f t="shared" si="0"/>
        <v>0.35177836666666895</v>
      </c>
    </row>
    <row r="19" spans="1:33" x14ac:dyDescent="0.3">
      <c r="A19" s="29"/>
      <c r="B19" s="10">
        <v>10.476428</v>
      </c>
      <c r="C19" s="10">
        <v>10.367551000000001</v>
      </c>
      <c r="D19" s="10">
        <v>8.6592590000000005</v>
      </c>
      <c r="E19" s="10">
        <v>10.402323000000001</v>
      </c>
      <c r="F19" s="10">
        <v>10.124143999999999</v>
      </c>
      <c r="G19" s="10">
        <v>6.9795860000000003</v>
      </c>
      <c r="H19" s="10">
        <v>10.695307</v>
      </c>
      <c r="I19" s="10">
        <v>11.037330000000001</v>
      </c>
      <c r="J19" s="10">
        <v>11.015468</v>
      </c>
      <c r="K19" s="10">
        <v>9.6966979999999996</v>
      </c>
      <c r="L19" s="10">
        <v>9.390053</v>
      </c>
      <c r="M19" s="10">
        <v>10.3034</v>
      </c>
      <c r="N19" s="10">
        <v>10.372329000000001</v>
      </c>
      <c r="O19" s="10">
        <v>10.200307</v>
      </c>
      <c r="P19" s="10">
        <v>8.3387270000000004</v>
      </c>
      <c r="Q19" s="29"/>
      <c r="S19" s="10">
        <f t="shared" si="1"/>
        <v>7.6145000000007457E-3</v>
      </c>
      <c r="T19" s="10">
        <f t="shared" si="0"/>
        <v>9.907336666666744E-2</v>
      </c>
      <c r="U19" s="10">
        <f t="shared" si="0"/>
        <v>0.10111609999999871</v>
      </c>
      <c r="V19" s="10">
        <f t="shared" si="0"/>
        <v>3.3615000000001061E-2</v>
      </c>
      <c r="W19" s="10">
        <f t="shared" si="0"/>
        <v>3.6575333333299653E-3</v>
      </c>
      <c r="X19" s="10">
        <f t="shared" si="0"/>
        <v>0.14605176666666697</v>
      </c>
      <c r="Y19" s="10">
        <f t="shared" si="0"/>
        <v>1.0282199999998909E-2</v>
      </c>
      <c r="Z19" s="10">
        <f t="shared" si="0"/>
        <v>5.2765966666663999E-2</v>
      </c>
      <c r="AA19" s="10">
        <f t="shared" si="0"/>
        <v>8.7289866666662164E-2</v>
      </c>
      <c r="AB19" s="10">
        <f t="shared" si="0"/>
        <v>4.8441100000003345E-2</v>
      </c>
      <c r="AC19" s="10">
        <f t="shared" si="0"/>
        <v>9.9139399999998545E-2</v>
      </c>
      <c r="AD19" s="10">
        <f t="shared" si="0"/>
        <v>9.0139999999969689E-3</v>
      </c>
      <c r="AE19" s="10">
        <f t="shared" si="0"/>
        <v>3.4977366666666398E-2</v>
      </c>
      <c r="AF19" s="10">
        <f t="shared" si="0"/>
        <v>0.20194183333333271</v>
      </c>
      <c r="AG19" s="10">
        <f t="shared" si="0"/>
        <v>3.7764633333331687E-2</v>
      </c>
    </row>
    <row r="20" spans="1:33" x14ac:dyDescent="0.3">
      <c r="A20" s="29"/>
      <c r="B20" s="10">
        <v>10.540794999999999</v>
      </c>
      <c r="C20" s="10">
        <v>10.056452</v>
      </c>
      <c r="D20" s="10">
        <v>8.8389009999999999</v>
      </c>
      <c r="E20" s="10">
        <v>10.417692000000001</v>
      </c>
      <c r="F20" s="10">
        <v>10.166843999999999</v>
      </c>
      <c r="G20" s="10">
        <v>7.0704580000000004</v>
      </c>
      <c r="H20" s="10">
        <v>10.501676</v>
      </c>
      <c r="I20" s="10">
        <v>11.155673999999999</v>
      </c>
      <c r="J20" s="10">
        <v>10.8245</v>
      </c>
      <c r="K20" s="10">
        <v>9.7081350000000004</v>
      </c>
      <c r="L20" s="10">
        <v>9.3365410000000004</v>
      </c>
      <c r="M20" s="10">
        <v>10.147112999999999</v>
      </c>
      <c r="N20" s="10">
        <v>10.476974999999999</v>
      </c>
      <c r="O20" s="10">
        <v>10.015855</v>
      </c>
      <c r="P20" s="10">
        <v>8.2328200000000002</v>
      </c>
      <c r="Q20" s="29"/>
      <c r="S20" s="10">
        <f t="shared" si="1"/>
        <v>7.1981499999999699E-2</v>
      </c>
      <c r="T20" s="10">
        <f t="shared" si="0"/>
        <v>0.21202563333333302</v>
      </c>
      <c r="U20" s="10">
        <f t="shared" si="0"/>
        <v>0.28075809999999812</v>
      </c>
      <c r="V20" s="10">
        <f t="shared" si="0"/>
        <v>1.8246000000001317E-2</v>
      </c>
      <c r="W20" s="10">
        <f t="shared" si="0"/>
        <v>4.6357533333329926E-2</v>
      </c>
      <c r="X20" s="10">
        <f t="shared" si="0"/>
        <v>5.5179766666666907E-2</v>
      </c>
      <c r="Y20" s="10">
        <f t="shared" si="0"/>
        <v>0.18334880000000098</v>
      </c>
      <c r="Z20" s="10">
        <f t="shared" si="0"/>
        <v>6.5578033333334673E-2</v>
      </c>
      <c r="AA20" s="10">
        <f t="shared" si="0"/>
        <v>0.10367813333333764</v>
      </c>
      <c r="AB20" s="10">
        <f t="shared" si="0"/>
        <v>5.9878100000004153E-2</v>
      </c>
      <c r="AC20" s="10">
        <f t="shared" si="0"/>
        <v>4.5627399999998985E-2</v>
      </c>
      <c r="AD20" s="10">
        <f t="shared" si="0"/>
        <v>0.1653009999999977</v>
      </c>
      <c r="AE20" s="10">
        <f t="shared" si="0"/>
        <v>6.9668633333332508E-2</v>
      </c>
      <c r="AF20" s="10">
        <f t="shared" si="0"/>
        <v>1.7489833333332427E-2</v>
      </c>
      <c r="AG20" s="10">
        <f t="shared" si="0"/>
        <v>6.8142366666668508E-2</v>
      </c>
    </row>
    <row r="21" spans="1:33" x14ac:dyDescent="0.3">
      <c r="A21" s="29"/>
      <c r="B21" s="10">
        <v>10.296334</v>
      </c>
      <c r="C21" s="10">
        <v>10.441697</v>
      </c>
      <c r="D21" s="10">
        <v>8.4318279999999994</v>
      </c>
      <c r="E21" s="10">
        <v>10.388863000000001</v>
      </c>
      <c r="F21" s="10">
        <v>10.176494999999999</v>
      </c>
      <c r="G21" s="10">
        <v>7.0385010000000001</v>
      </c>
      <c r="H21" s="10">
        <v>10.42028</v>
      </c>
      <c r="I21" s="10">
        <v>11.246714000000001</v>
      </c>
      <c r="J21" s="10">
        <v>10.816791</v>
      </c>
      <c r="K21" s="10">
        <v>9.5784959999999995</v>
      </c>
      <c r="L21" s="10">
        <v>9.2515309999999999</v>
      </c>
      <c r="M21" s="10">
        <v>10.533958999999999</v>
      </c>
      <c r="N21" s="10">
        <v>10.280752</v>
      </c>
      <c r="O21" s="10">
        <v>10.339365000000001</v>
      </c>
      <c r="P21" s="10">
        <v>8.0774530000000002</v>
      </c>
      <c r="Q21" s="29"/>
      <c r="S21" s="10">
        <f t="shared" si="1"/>
        <v>0.17247949999999967</v>
      </c>
      <c r="T21" s="10">
        <f t="shared" si="0"/>
        <v>0.17321936666666637</v>
      </c>
      <c r="U21" s="10">
        <f t="shared" si="0"/>
        <v>0.12631490000000234</v>
      </c>
      <c r="V21" s="10">
        <f t="shared" si="0"/>
        <v>4.707500000000131E-2</v>
      </c>
      <c r="W21" s="10">
        <f t="shared" si="0"/>
        <v>5.600853333332978E-2</v>
      </c>
      <c r="X21" s="10">
        <f t="shared" si="0"/>
        <v>8.7136766666667143E-2</v>
      </c>
      <c r="Y21" s="10">
        <f t="shared" si="0"/>
        <v>0.26474480000000078</v>
      </c>
      <c r="Z21" s="10">
        <f t="shared" si="0"/>
        <v>0.15661803333333602</v>
      </c>
      <c r="AA21" s="10">
        <f t="shared" si="0"/>
        <v>0.11138713333333783</v>
      </c>
      <c r="AB21" s="10">
        <f t="shared" si="0"/>
        <v>6.9760899999996795E-2</v>
      </c>
      <c r="AC21" s="10">
        <f t="shared" si="0"/>
        <v>3.9382600000001489E-2</v>
      </c>
      <c r="AD21" s="10">
        <f t="shared" si="0"/>
        <v>0.22154500000000255</v>
      </c>
      <c r="AE21" s="10">
        <f t="shared" si="0"/>
        <v>0.12655436666666731</v>
      </c>
      <c r="AF21" s="10">
        <f t="shared" si="0"/>
        <v>0.34099983333333306</v>
      </c>
      <c r="AG21" s="10">
        <f t="shared" si="0"/>
        <v>0.22350936666666854</v>
      </c>
    </row>
    <row r="22" spans="1:33" x14ac:dyDescent="0.3">
      <c r="A22" s="29"/>
      <c r="B22" s="10">
        <v>10.402796</v>
      </c>
      <c r="C22" s="10">
        <v>10.304649</v>
      </c>
      <c r="D22" s="10">
        <v>8.3979359999999996</v>
      </c>
      <c r="E22" s="10">
        <v>10.464406</v>
      </c>
      <c r="F22" s="10">
        <v>9.9356620000000007</v>
      </c>
      <c r="G22" s="10">
        <v>6.9737390000000001</v>
      </c>
      <c r="H22" s="10">
        <v>10.512003</v>
      </c>
      <c r="I22" s="10">
        <v>11.192209</v>
      </c>
      <c r="J22" s="10">
        <v>10.701627</v>
      </c>
      <c r="K22" s="10">
        <v>9.6166769999999993</v>
      </c>
      <c r="L22" s="10">
        <v>9.3587769999999999</v>
      </c>
      <c r="M22" s="10">
        <v>10.546522</v>
      </c>
      <c r="N22" s="10">
        <v>10.342763</v>
      </c>
      <c r="O22" s="10">
        <v>10.098433999999999</v>
      </c>
      <c r="P22" s="10">
        <v>8.1956209999999992</v>
      </c>
      <c r="Q22" s="29"/>
      <c r="S22" s="10">
        <f t="shared" si="1"/>
        <v>6.6017499999999174E-2</v>
      </c>
      <c r="T22" s="10">
        <f t="shared" si="0"/>
        <v>3.6171366666666316E-2</v>
      </c>
      <c r="U22" s="10">
        <f t="shared" si="0"/>
        <v>0.16020690000000215</v>
      </c>
      <c r="V22" s="10">
        <f t="shared" si="0"/>
        <v>2.8467999999998383E-2</v>
      </c>
      <c r="W22" s="10">
        <f t="shared" si="0"/>
        <v>0.18482446666666874</v>
      </c>
      <c r="X22" s="10">
        <f t="shared" si="0"/>
        <v>0.15189876666666713</v>
      </c>
      <c r="Y22" s="10">
        <f t="shared" si="0"/>
        <v>0.17302180000000078</v>
      </c>
      <c r="Z22" s="10">
        <f t="shared" si="0"/>
        <v>0.10211303333333532</v>
      </c>
      <c r="AA22" s="10">
        <f t="shared" si="0"/>
        <v>0.22655113333333787</v>
      </c>
      <c r="AB22" s="10">
        <f t="shared" si="0"/>
        <v>3.1579899999996996E-2</v>
      </c>
      <c r="AC22" s="10">
        <f t="shared" si="0"/>
        <v>6.7863399999998464E-2</v>
      </c>
      <c r="AD22" s="10">
        <f t="shared" si="0"/>
        <v>0.23410800000000265</v>
      </c>
      <c r="AE22" s="10">
        <f t="shared" si="0"/>
        <v>6.4543366666667268E-2</v>
      </c>
      <c r="AF22" s="10">
        <f t="shared" si="0"/>
        <v>0.1000688333333315</v>
      </c>
      <c r="AG22" s="10">
        <f t="shared" si="0"/>
        <v>0.1053413666666696</v>
      </c>
    </row>
    <row r="23" spans="1:33" x14ac:dyDescent="0.3">
      <c r="A23" s="29"/>
      <c r="B23" s="10">
        <v>10.530898000000001</v>
      </c>
      <c r="C23" s="10">
        <v>10.029572</v>
      </c>
      <c r="D23" s="10">
        <v>8.5999300000000005</v>
      </c>
      <c r="E23" s="10">
        <v>10.374984</v>
      </c>
      <c r="F23" s="10">
        <v>10.141476000000001</v>
      </c>
      <c r="G23" s="10">
        <v>7.0001170000000004</v>
      </c>
      <c r="H23" s="10">
        <v>10.821456</v>
      </c>
      <c r="I23" s="10">
        <v>10.860728999999999</v>
      </c>
      <c r="J23" s="10">
        <v>10.501834000000001</v>
      </c>
      <c r="K23" s="10">
        <v>9.6843280000000007</v>
      </c>
      <c r="L23" s="10">
        <v>9.3467000000000002</v>
      </c>
      <c r="M23" s="10">
        <v>10.306657</v>
      </c>
      <c r="N23" s="10">
        <v>10.51172</v>
      </c>
      <c r="O23" s="10">
        <v>9.7003760000000003</v>
      </c>
      <c r="P23" s="10">
        <v>8.0706150000000001</v>
      </c>
      <c r="Q23" s="29"/>
      <c r="S23" s="10">
        <f t="shared" si="1"/>
        <v>6.2084500000000986E-2</v>
      </c>
      <c r="T23" s="10">
        <f t="shared" si="0"/>
        <v>0.23890563333333326</v>
      </c>
      <c r="U23" s="10">
        <f t="shared" si="0"/>
        <v>4.1787099999998745E-2</v>
      </c>
      <c r="V23" s="10">
        <f t="shared" si="0"/>
        <v>6.0954000000002395E-2</v>
      </c>
      <c r="W23" s="10">
        <f t="shared" si="0"/>
        <v>2.0989533333331423E-2</v>
      </c>
      <c r="X23" s="10">
        <f t="shared" si="0"/>
        <v>0.12552076666666689</v>
      </c>
      <c r="Y23" s="10">
        <f t="shared" si="0"/>
        <v>0.13643119999999875</v>
      </c>
      <c r="Z23" s="10">
        <f t="shared" si="0"/>
        <v>0.22936696666666556</v>
      </c>
      <c r="AA23" s="10">
        <f t="shared" si="0"/>
        <v>0.42634413333333754</v>
      </c>
      <c r="AB23" s="10">
        <f t="shared" si="0"/>
        <v>3.6071100000004463E-2</v>
      </c>
      <c r="AC23" s="10">
        <f t="shared" si="0"/>
        <v>5.5786399999998793E-2</v>
      </c>
      <c r="AD23" s="10">
        <f t="shared" si="0"/>
        <v>5.7569999999973476E-3</v>
      </c>
      <c r="AE23" s="10">
        <f t="shared" si="0"/>
        <v>0.10441363333333342</v>
      </c>
      <c r="AF23" s="10">
        <f t="shared" si="0"/>
        <v>0.29798916666666742</v>
      </c>
      <c r="AG23" s="10">
        <f t="shared" si="0"/>
        <v>0.23034736666666866</v>
      </c>
    </row>
    <row r="24" spans="1:33" x14ac:dyDescent="0.3">
      <c r="A24" s="29"/>
      <c r="B24" s="10">
        <v>10.425129999999999</v>
      </c>
      <c r="C24" s="10">
        <v>10.208322000000001</v>
      </c>
      <c r="D24" s="10">
        <v>8.8991369999999996</v>
      </c>
      <c r="E24" s="10">
        <v>10.453683</v>
      </c>
      <c r="F24" s="10">
        <v>9.9691340000000004</v>
      </c>
      <c r="G24" s="10">
        <v>6.866816</v>
      </c>
      <c r="H24" s="10">
        <v>10.693109</v>
      </c>
      <c r="I24" s="10">
        <v>11.014274</v>
      </c>
      <c r="J24" s="10">
        <v>10.811621000000001</v>
      </c>
      <c r="K24" s="10">
        <v>9.8232680000000006</v>
      </c>
      <c r="L24" s="10">
        <v>9.2726609999999994</v>
      </c>
      <c r="M24" s="10">
        <v>10.239872999999999</v>
      </c>
      <c r="N24" s="10">
        <v>10.371416</v>
      </c>
      <c r="O24" s="10">
        <v>10.083736999999999</v>
      </c>
      <c r="P24" s="10">
        <v>8.3842909999999993</v>
      </c>
      <c r="Q24" s="29"/>
      <c r="S24" s="10">
        <f t="shared" si="1"/>
        <v>4.3683500000000208E-2</v>
      </c>
      <c r="T24" s="10">
        <f>ABS(C24-N$47)</f>
        <v>6.0155633333332403E-2</v>
      </c>
      <c r="U24" s="10">
        <f t="shared" si="0"/>
        <v>0.34099409999999786</v>
      </c>
      <c r="V24" s="10">
        <f t="shared" si="0"/>
        <v>1.7744999999997901E-2</v>
      </c>
      <c r="W24" s="10">
        <f t="shared" si="0"/>
        <v>0.15135246666666902</v>
      </c>
      <c r="X24" s="10">
        <f t="shared" si="0"/>
        <v>0.25882176666666723</v>
      </c>
      <c r="Y24" s="10">
        <f t="shared" si="0"/>
        <v>8.0841999999989866E-3</v>
      </c>
      <c r="Z24" s="10">
        <f t="shared" si="0"/>
        <v>7.5821966666664409E-2</v>
      </c>
      <c r="AA24" s="10">
        <f t="shared" si="0"/>
        <v>0.1165571333333375</v>
      </c>
      <c r="AB24" s="10">
        <f t="shared" si="0"/>
        <v>0.1750111000000043</v>
      </c>
      <c r="AC24" s="10">
        <f t="shared" si="0"/>
        <v>1.8252600000002062E-2</v>
      </c>
      <c r="AD24" s="10">
        <f t="shared" si="0"/>
        <v>7.2540999999997524E-2</v>
      </c>
      <c r="AE24" s="10">
        <f t="shared" si="0"/>
        <v>3.5890366666667006E-2</v>
      </c>
      <c r="AF24" s="10">
        <f t="shared" si="0"/>
        <v>8.5371833333331537E-2</v>
      </c>
      <c r="AG24" s="10">
        <f t="shared" si="0"/>
        <v>8.3328633333330515E-2</v>
      </c>
    </row>
    <row r="25" spans="1:33" x14ac:dyDescent="0.3">
      <c r="A25" s="29"/>
      <c r="B25" s="10">
        <v>10.483891</v>
      </c>
      <c r="C25" s="10">
        <v>10.083781999999999</v>
      </c>
      <c r="D25" s="10">
        <v>8.5746690000000001</v>
      </c>
      <c r="E25" s="10">
        <v>10.495818999999999</v>
      </c>
      <c r="F25" s="10">
        <v>9.9998120000000004</v>
      </c>
      <c r="G25" s="10">
        <v>6.8865860000000003</v>
      </c>
      <c r="H25" s="10">
        <v>10.575939999999999</v>
      </c>
      <c r="I25" s="10">
        <v>11.05139</v>
      </c>
      <c r="J25" s="10">
        <v>10.846508</v>
      </c>
      <c r="K25" s="10">
        <v>9.9166070000000008</v>
      </c>
      <c r="L25" s="10">
        <v>9.2886769999999999</v>
      </c>
      <c r="M25" s="10">
        <v>10.241301</v>
      </c>
      <c r="N25" s="10">
        <v>10.416115</v>
      </c>
      <c r="O25" s="10">
        <v>10.009667</v>
      </c>
      <c r="P25" s="10">
        <v>8.3450900000000008</v>
      </c>
      <c r="Q25" s="29"/>
      <c r="S25" s="10">
        <f t="shared" si="1"/>
        <v>1.5077500000000299E-2</v>
      </c>
      <c r="T25" s="10">
        <f t="shared" si="0"/>
        <v>0.18469563333333383</v>
      </c>
      <c r="U25" s="10">
        <f t="shared" si="0"/>
        <v>1.6526099999998323E-2</v>
      </c>
      <c r="V25" s="10">
        <f t="shared" si="0"/>
        <v>5.9880999999997186E-2</v>
      </c>
      <c r="W25" s="10">
        <f t="shared" si="0"/>
        <v>0.12067446666666903</v>
      </c>
      <c r="X25" s="10">
        <f t="shared" si="0"/>
        <v>0.23905176666666694</v>
      </c>
      <c r="Y25" s="10">
        <f t="shared" si="0"/>
        <v>0.10908480000000154</v>
      </c>
      <c r="Z25" s="10">
        <f t="shared" si="0"/>
        <v>3.8705966666665148E-2</v>
      </c>
      <c r="AA25" s="10">
        <f t="shared" si="0"/>
        <v>8.1670133333338057E-2</v>
      </c>
      <c r="AB25" s="10">
        <f t="shared" si="0"/>
        <v>0.26835010000000459</v>
      </c>
      <c r="AC25" s="10">
        <f t="shared" si="0"/>
        <v>2.2366000000015873E-3</v>
      </c>
      <c r="AD25" s="10">
        <f t="shared" si="0"/>
        <v>7.1112999999996873E-2</v>
      </c>
      <c r="AE25" s="10">
        <f t="shared" si="0"/>
        <v>8.8086333333325939E-3</v>
      </c>
      <c r="AF25" s="10">
        <f t="shared" si="0"/>
        <v>1.1301833333332567E-2</v>
      </c>
      <c r="AG25" s="10">
        <f t="shared" si="0"/>
        <v>4.4127633333332028E-2</v>
      </c>
    </row>
    <row r="26" spans="1:33" x14ac:dyDescent="0.3">
      <c r="A26" s="29"/>
      <c r="B26" s="10">
        <v>10.501151999999999</v>
      </c>
      <c r="C26" s="10">
        <v>10.355753999999999</v>
      </c>
      <c r="D26" s="10">
        <v>8.7077779999999994</v>
      </c>
      <c r="E26" s="10">
        <v>10.400918000000001</v>
      </c>
      <c r="F26" s="10">
        <v>10.092484000000001</v>
      </c>
      <c r="G26" s="10">
        <v>7.0332790000000003</v>
      </c>
      <c r="H26" s="10">
        <v>10.617402999999999</v>
      </c>
      <c r="I26" s="10">
        <v>11.044691</v>
      </c>
      <c r="J26" s="10">
        <v>10.886861</v>
      </c>
      <c r="K26" s="10">
        <v>9.7591599999999996</v>
      </c>
      <c r="L26" s="10">
        <v>9.2473489999999998</v>
      </c>
      <c r="M26" s="10">
        <v>10.083487999999999</v>
      </c>
      <c r="N26" s="10">
        <v>10.369047999999999</v>
      </c>
      <c r="O26" s="10">
        <v>9.9975500000000004</v>
      </c>
      <c r="P26" s="10">
        <v>8.3503620000000005</v>
      </c>
      <c r="Q26" s="29"/>
      <c r="S26" s="10">
        <f t="shared" si="1"/>
        <v>3.2338499999999826E-2</v>
      </c>
      <c r="T26" s="10">
        <f t="shared" si="0"/>
        <v>8.727636666666605E-2</v>
      </c>
      <c r="U26" s="10">
        <f t="shared" si="0"/>
        <v>0.14963509999999758</v>
      </c>
      <c r="V26" s="10">
        <f t="shared" si="0"/>
        <v>3.5020000000001161E-2</v>
      </c>
      <c r="W26" s="10">
        <f t="shared" si="0"/>
        <v>2.8002466666668724E-2</v>
      </c>
      <c r="X26" s="10">
        <f t="shared" si="0"/>
        <v>9.235876666666698E-2</v>
      </c>
      <c r="Y26" s="10">
        <f t="shared" si="0"/>
        <v>6.7621800000001286E-2</v>
      </c>
      <c r="Z26" s="10">
        <f t="shared" si="0"/>
        <v>4.5404966666664492E-2</v>
      </c>
      <c r="AA26" s="10">
        <f t="shared" si="0"/>
        <v>4.1317133333338418E-2</v>
      </c>
      <c r="AB26" s="10">
        <f t="shared" si="0"/>
        <v>0.11090310000000336</v>
      </c>
      <c r="AC26" s="10">
        <f t="shared" si="0"/>
        <v>4.3564600000001619E-2</v>
      </c>
      <c r="AD26" s="10">
        <f t="shared" si="0"/>
        <v>0.22892599999999774</v>
      </c>
      <c r="AE26" s="10">
        <f t="shared" si="0"/>
        <v>3.8258366666667598E-2</v>
      </c>
      <c r="AF26" s="10">
        <f t="shared" si="0"/>
        <v>8.1516666666736626E-4</v>
      </c>
      <c r="AG26" s="10">
        <f t="shared" si="0"/>
        <v>4.9399633333331749E-2</v>
      </c>
    </row>
    <row r="27" spans="1:33" x14ac:dyDescent="0.3">
      <c r="A27" s="29"/>
      <c r="B27" s="10">
        <v>10.540051</v>
      </c>
      <c r="C27" s="10">
        <v>10.304456</v>
      </c>
      <c r="D27" s="10">
        <v>8.6233889999999995</v>
      </c>
      <c r="E27" s="10">
        <v>10.388729</v>
      </c>
      <c r="F27" s="10">
        <v>10.138590000000001</v>
      </c>
      <c r="G27" s="10">
        <v>7.0137850000000004</v>
      </c>
      <c r="H27" s="10">
        <v>10.448732</v>
      </c>
      <c r="I27" s="10">
        <v>11.094979</v>
      </c>
      <c r="J27" s="10">
        <v>10.708384000000001</v>
      </c>
      <c r="K27" s="10">
        <v>9.5320300000000007</v>
      </c>
      <c r="L27" s="10">
        <v>9.4155909999999992</v>
      </c>
      <c r="M27" s="10">
        <v>10.251733</v>
      </c>
      <c r="N27" s="10">
        <v>10.439455000000001</v>
      </c>
      <c r="O27" s="10">
        <v>9.6991080000000007</v>
      </c>
      <c r="P27" s="10">
        <v>8.3566470000000006</v>
      </c>
      <c r="Q27" s="29"/>
      <c r="S27" s="10">
        <f t="shared" si="1"/>
        <v>7.1237500000000509E-2</v>
      </c>
      <c r="T27" s="10">
        <f t="shared" si="1"/>
        <v>3.5978366666666872E-2</v>
      </c>
      <c r="U27" s="10">
        <f t="shared" si="1"/>
        <v>6.5246099999997753E-2</v>
      </c>
      <c r="V27" s="10">
        <f t="shared" si="1"/>
        <v>4.7209000000002277E-2</v>
      </c>
      <c r="W27" s="10">
        <f t="shared" si="1"/>
        <v>1.8103533333331256E-2</v>
      </c>
      <c r="X27" s="10">
        <f t="shared" si="1"/>
        <v>0.11185276666666688</v>
      </c>
      <c r="Y27" s="10">
        <f t="shared" si="1"/>
        <v>0.23629280000000108</v>
      </c>
      <c r="Z27" s="10">
        <f t="shared" si="1"/>
        <v>4.883033333335618E-3</v>
      </c>
      <c r="AA27" s="10">
        <f t="shared" si="1"/>
        <v>0.21979413333333753</v>
      </c>
      <c r="AB27" s="10">
        <f t="shared" si="1"/>
        <v>0.11622689999999558</v>
      </c>
      <c r="AC27" s="10">
        <f t="shared" si="1"/>
        <v>0.12467739999999772</v>
      </c>
      <c r="AD27" s="10">
        <f t="shared" si="1"/>
        <v>6.0680999999997098E-2</v>
      </c>
      <c r="AE27" s="10">
        <f t="shared" si="1"/>
        <v>3.214863333333362E-2</v>
      </c>
      <c r="AF27" s="10">
        <f t="shared" si="1"/>
        <v>0.29925716666666702</v>
      </c>
      <c r="AG27" s="10">
        <f t="shared" si="1"/>
        <v>5.5684633333331846E-2</v>
      </c>
    </row>
    <row r="28" spans="1:33" x14ac:dyDescent="0.3">
      <c r="A28" s="29"/>
      <c r="B28" s="10">
        <v>10.401600999999999</v>
      </c>
      <c r="C28" s="10">
        <v>10.266019</v>
      </c>
      <c r="D28" s="10">
        <v>8.5603660000000001</v>
      </c>
      <c r="E28" s="10">
        <v>10.466768999999999</v>
      </c>
      <c r="F28" s="10">
        <v>9.9709990000000008</v>
      </c>
      <c r="G28" s="10">
        <v>6.9786650000000003</v>
      </c>
      <c r="H28" s="10">
        <v>10.657337</v>
      </c>
      <c r="I28" s="10">
        <v>11.046688</v>
      </c>
      <c r="J28" s="10">
        <v>10.926723000000001</v>
      </c>
      <c r="K28" s="10">
        <v>9.6616029999999995</v>
      </c>
      <c r="L28" s="10">
        <v>9.238918</v>
      </c>
      <c r="M28" s="10">
        <v>10.267659</v>
      </c>
      <c r="N28" s="10">
        <v>10.341832</v>
      </c>
      <c r="O28" s="10">
        <v>10.098649</v>
      </c>
      <c r="P28" s="10">
        <v>8.3863369999999993</v>
      </c>
      <c r="Q28" s="29"/>
      <c r="S28" s="10">
        <f t="shared" si="1"/>
        <v>6.7212500000000119E-2</v>
      </c>
      <c r="T28" s="10">
        <f t="shared" si="1"/>
        <v>2.4586333333331822E-3</v>
      </c>
      <c r="U28" s="10">
        <f t="shared" si="1"/>
        <v>2.223099999998368E-3</v>
      </c>
      <c r="V28" s="10">
        <f t="shared" si="1"/>
        <v>3.0830999999997388E-2</v>
      </c>
      <c r="W28" s="10">
        <f t="shared" si="1"/>
        <v>0.14948746666666857</v>
      </c>
      <c r="X28" s="10">
        <f t="shared" si="1"/>
        <v>0.14697276666666692</v>
      </c>
      <c r="Y28" s="10">
        <f t="shared" si="1"/>
        <v>2.7687800000000706E-2</v>
      </c>
      <c r="Z28" s="10">
        <f t="shared" si="1"/>
        <v>4.3407966666665132E-2</v>
      </c>
      <c r="AA28" s="10">
        <f t="shared" si="1"/>
        <v>1.455133333337244E-3</v>
      </c>
      <c r="AB28" s="10">
        <f t="shared" si="1"/>
        <v>1.3346100000003247E-2</v>
      </c>
      <c r="AC28" s="10">
        <f t="shared" si="1"/>
        <v>5.1995600000001474E-2</v>
      </c>
      <c r="AD28" s="10">
        <f t="shared" si="1"/>
        <v>4.475499999999677E-2</v>
      </c>
      <c r="AE28" s="10">
        <f t="shared" si="1"/>
        <v>6.5474366666666839E-2</v>
      </c>
      <c r="AF28" s="10">
        <f t="shared" si="1"/>
        <v>0.10028383333333224</v>
      </c>
      <c r="AG28" s="10">
        <f t="shared" si="1"/>
        <v>8.5374633333330507E-2</v>
      </c>
    </row>
    <row r="29" spans="1:33" x14ac:dyDescent="0.3">
      <c r="A29" s="29"/>
      <c r="B29" s="10">
        <v>10.426816000000001</v>
      </c>
      <c r="C29" s="10">
        <v>10.385942</v>
      </c>
      <c r="D29" s="10">
        <v>8.4721469999999997</v>
      </c>
      <c r="E29" s="10">
        <v>10.437161</v>
      </c>
      <c r="F29" s="10">
        <v>9.7696660000000008</v>
      </c>
      <c r="G29" s="10">
        <v>7.0554079999999999</v>
      </c>
      <c r="H29" s="10">
        <v>10.62111</v>
      </c>
      <c r="I29" s="10">
        <v>11.063732</v>
      </c>
      <c r="J29" s="10">
        <v>11.002338999999999</v>
      </c>
      <c r="K29" s="10">
        <v>9.6262509999999999</v>
      </c>
      <c r="L29" s="10">
        <v>9.2462129999999991</v>
      </c>
      <c r="M29" s="10">
        <v>10.299587000000001</v>
      </c>
      <c r="N29" s="10">
        <v>10.295006000000001</v>
      </c>
      <c r="O29" s="10">
        <v>10.140767</v>
      </c>
      <c r="P29" s="10">
        <v>8.4005790000000005</v>
      </c>
      <c r="Q29" s="29"/>
      <c r="S29" s="10">
        <f t="shared" si="1"/>
        <v>4.1997499999999022E-2</v>
      </c>
      <c r="T29" s="10">
        <f t="shared" si="1"/>
        <v>0.11746436666666682</v>
      </c>
      <c r="U29" s="10">
        <f t="shared" si="1"/>
        <v>8.5995900000002123E-2</v>
      </c>
      <c r="V29" s="10">
        <f t="shared" si="1"/>
        <v>1.2229999999977537E-3</v>
      </c>
      <c r="W29" s="10">
        <f t="shared" si="1"/>
        <v>0.35082046666666855</v>
      </c>
      <c r="X29" s="10">
        <f t="shared" si="1"/>
        <v>7.0229766666667359E-2</v>
      </c>
      <c r="Y29" s="10">
        <f t="shared" si="1"/>
        <v>6.3914800000000938E-2</v>
      </c>
      <c r="Z29" s="10">
        <f t="shared" si="1"/>
        <v>2.6363966666664851E-2</v>
      </c>
      <c r="AA29" s="10">
        <f t="shared" si="1"/>
        <v>7.4160866666661107E-2</v>
      </c>
      <c r="AB29" s="10">
        <f t="shared" si="1"/>
        <v>2.2005899999996359E-2</v>
      </c>
      <c r="AC29" s="10">
        <f t="shared" si="1"/>
        <v>4.4700600000002311E-2</v>
      </c>
      <c r="AD29" s="10">
        <f t="shared" si="1"/>
        <v>1.2826999999996147E-2</v>
      </c>
      <c r="AE29" s="10">
        <f t="shared" si="1"/>
        <v>0.11230036666666621</v>
      </c>
      <c r="AF29" s="10">
        <f t="shared" si="1"/>
        <v>0.14240183333333256</v>
      </c>
      <c r="AG29" s="10">
        <f t="shared" si="1"/>
        <v>9.9616633333331706E-2</v>
      </c>
    </row>
    <row r="30" spans="1:33" x14ac:dyDescent="0.3">
      <c r="A30" s="29"/>
      <c r="B30" s="10">
        <v>10.46533</v>
      </c>
      <c r="C30" s="10">
        <v>10.185091</v>
      </c>
      <c r="D30" s="10">
        <v>8.5202209999999994</v>
      </c>
      <c r="E30" s="10">
        <v>10.442292999999999</v>
      </c>
      <c r="F30" s="10">
        <v>9.8872420000000005</v>
      </c>
      <c r="G30" s="10">
        <v>6.97837</v>
      </c>
      <c r="H30" s="10">
        <v>10.661728999999999</v>
      </c>
      <c r="I30" s="10">
        <v>11.027998999999999</v>
      </c>
      <c r="J30" s="10">
        <v>10.868418999999999</v>
      </c>
      <c r="K30" s="10">
        <v>9.6162460000000003</v>
      </c>
      <c r="L30" s="10">
        <v>9.2511340000000004</v>
      </c>
      <c r="M30" s="10">
        <v>10.397246000000001</v>
      </c>
      <c r="N30" s="10">
        <v>10.399409</v>
      </c>
      <c r="O30" s="10">
        <v>9.7524160000000002</v>
      </c>
      <c r="P30" s="10">
        <v>8.3368970000000004</v>
      </c>
      <c r="Q30" s="29"/>
      <c r="S30" s="10">
        <f t="shared" si="1"/>
        <v>3.4834999999997507E-3</v>
      </c>
      <c r="T30" s="10">
        <f t="shared" si="1"/>
        <v>8.3386633333333293E-2</v>
      </c>
      <c r="U30" s="10">
        <f t="shared" si="1"/>
        <v>3.7921900000002395E-2</v>
      </c>
      <c r="V30" s="10">
        <f t="shared" si="1"/>
        <v>6.354999999997446E-3</v>
      </c>
      <c r="W30" s="10">
        <f t="shared" si="1"/>
        <v>0.23324446666666887</v>
      </c>
      <c r="X30" s="10">
        <f t="shared" si="1"/>
        <v>0.1472677666666673</v>
      </c>
      <c r="Y30" s="10">
        <f t="shared" si="1"/>
        <v>2.3295800000001421E-2</v>
      </c>
      <c r="Z30" s="10">
        <f t="shared" si="1"/>
        <v>6.209696666666531E-2</v>
      </c>
      <c r="AA30" s="10">
        <f t="shared" si="1"/>
        <v>5.975913333333871E-2</v>
      </c>
      <c r="AB30" s="10">
        <f t="shared" si="1"/>
        <v>3.2010899999995956E-2</v>
      </c>
      <c r="AC30" s="10">
        <f t="shared" si="1"/>
        <v>3.9779600000001025E-2</v>
      </c>
      <c r="AD30" s="10">
        <f t="shared" si="1"/>
        <v>8.4832000000004015E-2</v>
      </c>
      <c r="AE30" s="10">
        <f t="shared" si="1"/>
        <v>7.8973666666666276E-3</v>
      </c>
      <c r="AF30" s="10">
        <f t="shared" si="1"/>
        <v>0.24594916666666755</v>
      </c>
      <c r="AG30" s="10">
        <f t="shared" si="1"/>
        <v>3.5934633333331689E-2</v>
      </c>
    </row>
    <row r="31" spans="1:33" x14ac:dyDescent="0.3">
      <c r="A31" s="29"/>
      <c r="B31" s="10">
        <v>10.431606</v>
      </c>
      <c r="C31" s="10">
        <v>10.337432</v>
      </c>
      <c r="D31" s="10">
        <v>8.57</v>
      </c>
      <c r="E31" s="10">
        <v>10.528308000000001</v>
      </c>
      <c r="F31" s="10">
        <v>9.8415250000000007</v>
      </c>
      <c r="G31" s="10">
        <v>6.962205</v>
      </c>
      <c r="H31" s="10">
        <v>10.600109</v>
      </c>
      <c r="I31" s="10">
        <v>11.054527</v>
      </c>
      <c r="J31" s="10">
        <v>10.783417</v>
      </c>
      <c r="K31" s="10">
        <v>9.7859040000000004</v>
      </c>
      <c r="L31" s="10">
        <v>9.1406799999999997</v>
      </c>
      <c r="M31" s="10">
        <v>10.095814000000001</v>
      </c>
      <c r="N31" s="10">
        <v>10.417251</v>
      </c>
      <c r="O31" s="10">
        <v>9.8380050000000008</v>
      </c>
      <c r="P31" s="10">
        <v>8.4102200000000007</v>
      </c>
      <c r="Q31" s="29"/>
      <c r="S31" s="10">
        <f t="shared" si="1"/>
        <v>3.7207499999999172E-2</v>
      </c>
      <c r="T31" s="10">
        <f t="shared" si="1"/>
        <v>6.8954366666666544E-2</v>
      </c>
      <c r="U31" s="10">
        <f t="shared" si="1"/>
        <v>1.185709999999851E-2</v>
      </c>
      <c r="V31" s="10">
        <f t="shared" si="1"/>
        <v>9.2369999999998953E-2</v>
      </c>
      <c r="W31" s="10">
        <f t="shared" si="1"/>
        <v>0.27896146666666866</v>
      </c>
      <c r="X31" s="10">
        <f t="shared" si="1"/>
        <v>0.16343276666666728</v>
      </c>
      <c r="Y31" s="10">
        <f t="shared" si="1"/>
        <v>8.4915800000000985E-2</v>
      </c>
      <c r="Z31" s="10">
        <f t="shared" si="1"/>
        <v>3.5568966666664537E-2</v>
      </c>
      <c r="AA31" s="10">
        <f t="shared" si="1"/>
        <v>0.14476113333333807</v>
      </c>
      <c r="AB31" s="10">
        <f t="shared" si="1"/>
        <v>0.13764710000000413</v>
      </c>
      <c r="AC31" s="10">
        <f t="shared" si="1"/>
        <v>0.15023360000000174</v>
      </c>
      <c r="AD31" s="10">
        <f t="shared" si="1"/>
        <v>0.21659999999999613</v>
      </c>
      <c r="AE31" s="10">
        <f t="shared" si="1"/>
        <v>9.9446333333332859E-3</v>
      </c>
      <c r="AF31" s="10">
        <f t="shared" si="1"/>
        <v>0.16036016666666697</v>
      </c>
      <c r="AG31" s="10">
        <f t="shared" si="1"/>
        <v>0.10925763333333194</v>
      </c>
    </row>
    <row r="32" spans="1:33" x14ac:dyDescent="0.3">
      <c r="A32" s="29"/>
      <c r="B32" s="10">
        <v>10.422508000000001</v>
      </c>
      <c r="C32" s="10">
        <v>10.223884</v>
      </c>
      <c r="D32" s="10">
        <v>8.4559010000000008</v>
      </c>
      <c r="E32" s="10">
        <v>10.511735</v>
      </c>
      <c r="F32" s="10">
        <v>9.8551959999999994</v>
      </c>
      <c r="G32" s="10">
        <v>6.9770789999999998</v>
      </c>
      <c r="H32" s="10">
        <v>10.643349000000001</v>
      </c>
      <c r="I32" s="10">
        <v>11.073016000000001</v>
      </c>
      <c r="J32" s="10">
        <v>10.893369</v>
      </c>
      <c r="K32" s="10">
        <v>9.8378650000000007</v>
      </c>
      <c r="L32" s="10">
        <v>9.1013280000000005</v>
      </c>
      <c r="M32" s="10">
        <v>10.445655</v>
      </c>
      <c r="N32" s="10">
        <v>10.380055</v>
      </c>
      <c r="O32" s="10">
        <v>9.9922540000000009</v>
      </c>
      <c r="P32" s="10">
        <v>8.4650420000000004</v>
      </c>
      <c r="Q32" s="29"/>
      <c r="S32" s="10">
        <f t="shared" si="1"/>
        <v>4.6305499999999E-2</v>
      </c>
      <c r="T32" s="10">
        <f t="shared" si="1"/>
        <v>4.4593633333333216E-2</v>
      </c>
      <c r="U32" s="10">
        <f t="shared" si="1"/>
        <v>0.102241900000001</v>
      </c>
      <c r="V32" s="10">
        <f t="shared" si="1"/>
        <v>7.5796999999997894E-2</v>
      </c>
      <c r="W32" s="10">
        <f t="shared" si="1"/>
        <v>0.26529046666667</v>
      </c>
      <c r="X32" s="10">
        <f t="shared" si="1"/>
        <v>0.14855876666666745</v>
      </c>
      <c r="Y32" s="10">
        <f t="shared" si="1"/>
        <v>4.1675800000000152E-2</v>
      </c>
      <c r="Z32" s="10">
        <f t="shared" si="1"/>
        <v>1.7079966666663893E-2</v>
      </c>
      <c r="AA32" s="10">
        <f t="shared" si="1"/>
        <v>3.4809133333338238E-2</v>
      </c>
      <c r="AB32" s="10">
        <f t="shared" si="1"/>
        <v>0.1896081000000045</v>
      </c>
      <c r="AC32" s="10">
        <f t="shared" si="1"/>
        <v>0.18958560000000091</v>
      </c>
      <c r="AD32" s="10">
        <f t="shared" si="1"/>
        <v>0.1332410000000035</v>
      </c>
      <c r="AE32" s="10">
        <f t="shared" si="1"/>
        <v>2.7251366666666499E-2</v>
      </c>
      <c r="AF32" s="10">
        <f t="shared" si="1"/>
        <v>6.1111666666668896E-3</v>
      </c>
      <c r="AG32" s="10">
        <f t="shared" si="1"/>
        <v>0.16407963333333164</v>
      </c>
    </row>
    <row r="33" spans="1:35" x14ac:dyDescent="0.3">
      <c r="A33" s="29"/>
      <c r="B33" s="10">
        <v>10.440369</v>
      </c>
      <c r="C33" s="10">
        <v>10.261702</v>
      </c>
      <c r="D33" s="10">
        <v>8.4935980000000004</v>
      </c>
      <c r="E33" s="10">
        <v>10.503584999999999</v>
      </c>
      <c r="F33" s="10">
        <v>9.8971660000000004</v>
      </c>
      <c r="G33" s="10">
        <v>6.9513990000000003</v>
      </c>
      <c r="H33" s="10">
        <v>10.618149000000001</v>
      </c>
      <c r="I33" s="10">
        <v>11.135775000000001</v>
      </c>
      <c r="J33" s="10">
        <v>10.951039</v>
      </c>
      <c r="K33" s="10">
        <v>9.5088460000000001</v>
      </c>
      <c r="L33" s="10">
        <v>9.2381580000000003</v>
      </c>
      <c r="M33" s="10">
        <v>10.259671000000001</v>
      </c>
      <c r="N33" s="10">
        <v>10.393366</v>
      </c>
      <c r="O33" s="10">
        <v>9.8847839999999998</v>
      </c>
      <c r="P33" s="10">
        <v>8.417033</v>
      </c>
      <c r="Q33" s="29"/>
      <c r="S33" s="10">
        <f t="shared" si="1"/>
        <v>2.8444499999999096E-2</v>
      </c>
      <c r="T33" s="10">
        <f t="shared" si="1"/>
        <v>6.7756333333335306E-3</v>
      </c>
      <c r="U33" s="10">
        <f t="shared" si="1"/>
        <v>6.4544900000001348E-2</v>
      </c>
      <c r="V33" s="10">
        <f t="shared" si="1"/>
        <v>6.7646999999997348E-2</v>
      </c>
      <c r="W33" s="10">
        <f t="shared" si="1"/>
        <v>0.22332046666666905</v>
      </c>
      <c r="X33" s="10">
        <f t="shared" si="1"/>
        <v>0.17423876666666693</v>
      </c>
      <c r="Y33" s="10">
        <f t="shared" si="1"/>
        <v>6.6875800000000041E-2</v>
      </c>
      <c r="Z33" s="10">
        <f t="shared" si="1"/>
        <v>4.5679033333335894E-2</v>
      </c>
      <c r="AA33" s="10">
        <f t="shared" si="1"/>
        <v>2.286086666666165E-2</v>
      </c>
      <c r="AB33" s="10">
        <f t="shared" si="1"/>
        <v>0.13941089999999612</v>
      </c>
      <c r="AC33" s="10">
        <f t="shared" si="1"/>
        <v>5.2755600000001124E-2</v>
      </c>
      <c r="AD33" s="10">
        <f t="shared" si="1"/>
        <v>5.2742999999995988E-2</v>
      </c>
      <c r="AE33" s="10">
        <f t="shared" si="1"/>
        <v>1.3940366666666648E-2</v>
      </c>
      <c r="AF33" s="10">
        <f t="shared" si="1"/>
        <v>0.11358116666666795</v>
      </c>
      <c r="AG33" s="10">
        <f t="shared" si="1"/>
        <v>0.11607063333333123</v>
      </c>
    </row>
    <row r="34" spans="1:35" x14ac:dyDescent="0.3">
      <c r="A34" s="29"/>
      <c r="B34" s="10">
        <v>10.327678000000001</v>
      </c>
      <c r="C34" s="10">
        <v>10.353049</v>
      </c>
      <c r="D34" s="10">
        <v>8.4870490000000007</v>
      </c>
      <c r="E34" s="10">
        <v>10.513171</v>
      </c>
      <c r="F34" s="10">
        <v>9.8241180000000004</v>
      </c>
      <c r="G34" s="10">
        <v>6.9415300000000002</v>
      </c>
      <c r="H34" s="10">
        <v>10.613678</v>
      </c>
      <c r="I34" s="10">
        <v>11.062676</v>
      </c>
      <c r="J34" s="10">
        <v>10.822725999999999</v>
      </c>
      <c r="K34" s="10">
        <v>9.4835010000000004</v>
      </c>
      <c r="L34" s="10">
        <v>9.2130489999999998</v>
      </c>
      <c r="M34" s="10">
        <v>10.285648</v>
      </c>
      <c r="N34" s="10">
        <v>10.27491</v>
      </c>
      <c r="O34" s="10">
        <v>10.207706</v>
      </c>
      <c r="P34" s="10">
        <v>8.5289199999999994</v>
      </c>
      <c r="Q34" s="29"/>
      <c r="S34" s="10">
        <f>ABS(B34-M$47)</f>
        <v>0.14113549999999897</v>
      </c>
      <c r="T34" s="10">
        <f t="shared" si="1"/>
        <v>8.4571366666667203E-2</v>
      </c>
      <c r="U34" s="10">
        <f t="shared" si="1"/>
        <v>7.1093900000001042E-2</v>
      </c>
      <c r="V34" s="10">
        <f t="shared" si="1"/>
        <v>7.7232999999997887E-2</v>
      </c>
      <c r="W34" s="10">
        <f t="shared" si="1"/>
        <v>0.29636846666666905</v>
      </c>
      <c r="X34" s="10">
        <f t="shared" si="1"/>
        <v>0.18410776666666706</v>
      </c>
      <c r="Y34" s="10">
        <f t="shared" si="1"/>
        <v>7.1346800000000599E-2</v>
      </c>
      <c r="Z34" s="10">
        <f t="shared" si="1"/>
        <v>2.7419966666665019E-2</v>
      </c>
      <c r="AA34" s="10">
        <f t="shared" si="1"/>
        <v>0.10545213333333869</v>
      </c>
      <c r="AB34" s="10">
        <f t="shared" si="1"/>
        <v>0.16475589999999585</v>
      </c>
      <c r="AC34" s="10">
        <f t="shared" si="1"/>
        <v>7.7864600000001616E-2</v>
      </c>
      <c r="AD34" s="10">
        <f t="shared" si="1"/>
        <v>2.6765999999996737E-2</v>
      </c>
      <c r="AE34" s="10">
        <f t="shared" si="1"/>
        <v>0.13239636666666676</v>
      </c>
      <c r="AF34" s="10">
        <f t="shared" si="1"/>
        <v>0.2093408333333322</v>
      </c>
      <c r="AG34" s="10">
        <f t="shared" si="1"/>
        <v>0.22795763333333063</v>
      </c>
    </row>
    <row r="35" spans="1:35" x14ac:dyDescent="0.3">
      <c r="A35" s="29"/>
      <c r="B35" s="10">
        <v>10.361931999999999</v>
      </c>
      <c r="C35" s="10">
        <v>10.377939</v>
      </c>
      <c r="D35" s="10">
        <v>8.4292510000000007</v>
      </c>
      <c r="E35" s="10">
        <v>10.517549000000001</v>
      </c>
      <c r="F35" s="10">
        <v>9.8689389999999992</v>
      </c>
      <c r="G35" s="10">
        <v>6.9474150000000003</v>
      </c>
      <c r="H35" s="10">
        <v>10.585125</v>
      </c>
      <c r="I35" s="10">
        <v>11.082193</v>
      </c>
      <c r="J35" s="10">
        <v>10.67727</v>
      </c>
      <c r="K35" s="10">
        <v>9.5254200000000004</v>
      </c>
      <c r="L35" s="10">
        <v>9.3975279999999994</v>
      </c>
      <c r="M35" s="10">
        <v>10.314144000000001</v>
      </c>
      <c r="N35" s="10">
        <v>10.336169999999999</v>
      </c>
      <c r="O35" s="10">
        <v>10.107438999999999</v>
      </c>
      <c r="P35" s="10">
        <v>8.4822950000000006</v>
      </c>
      <c r="Q35" s="29"/>
      <c r="S35" s="10">
        <f t="shared" si="1"/>
        <v>0.10688150000000007</v>
      </c>
      <c r="T35" s="10">
        <f t="shared" si="1"/>
        <v>0.10946136666666639</v>
      </c>
      <c r="U35" s="10">
        <f t="shared" si="1"/>
        <v>0.12889190000000106</v>
      </c>
      <c r="V35" s="10">
        <f t="shared" si="1"/>
        <v>8.1610999999998768E-2</v>
      </c>
      <c r="W35" s="10">
        <f t="shared" si="1"/>
        <v>0.25154746666667016</v>
      </c>
      <c r="X35" s="10">
        <f t="shared" si="1"/>
        <v>0.17822276666666692</v>
      </c>
      <c r="Y35" s="10">
        <f t="shared" si="1"/>
        <v>9.9899800000001093E-2</v>
      </c>
      <c r="Z35" s="10">
        <f t="shared" si="1"/>
        <v>7.9029666666645682E-3</v>
      </c>
      <c r="AA35" s="10">
        <f t="shared" si="1"/>
        <v>0.25090813333333806</v>
      </c>
      <c r="AB35" s="10">
        <f t="shared" si="1"/>
        <v>0.12283689999999581</v>
      </c>
      <c r="AC35" s="10">
        <f t="shared" si="1"/>
        <v>0.106614399999998</v>
      </c>
      <c r="AD35" s="10">
        <f t="shared" si="1"/>
        <v>1.7300000000037841E-3</v>
      </c>
      <c r="AE35" s="10">
        <f t="shared" si="1"/>
        <v>7.1136366666667783E-2</v>
      </c>
      <c r="AF35" s="10">
        <f t="shared" si="1"/>
        <v>0.10907383333333165</v>
      </c>
      <c r="AG35" s="10">
        <f t="shared" si="1"/>
        <v>0.18133263333333183</v>
      </c>
    </row>
    <row r="36" spans="1:35" x14ac:dyDescent="0.3">
      <c r="A36" s="29"/>
      <c r="B36" s="10">
        <v>10.466699</v>
      </c>
      <c r="C36" s="10">
        <v>10.241686</v>
      </c>
      <c r="D36" s="10">
        <v>8.4627669999999995</v>
      </c>
      <c r="E36" s="10">
        <v>10.495238000000001</v>
      </c>
      <c r="F36" s="10">
        <v>9.956251</v>
      </c>
      <c r="G36" s="10">
        <v>6.925027</v>
      </c>
      <c r="H36" s="10">
        <v>10.615811000000001</v>
      </c>
      <c r="I36" s="10">
        <v>11.069926000000001</v>
      </c>
      <c r="J36" s="10">
        <v>10.764407</v>
      </c>
      <c r="K36" s="10">
        <v>9.5131440000000005</v>
      </c>
      <c r="L36" s="10">
        <v>9.4443990000000007</v>
      </c>
      <c r="M36" s="10">
        <v>10.286602999999999</v>
      </c>
      <c r="N36" s="10">
        <v>10.314745</v>
      </c>
      <c r="O36" s="10">
        <v>10.079098999999999</v>
      </c>
      <c r="P36" s="10">
        <v>8.4618579999999994</v>
      </c>
      <c r="Q36" s="29"/>
      <c r="S36" s="10">
        <f t="shared" si="1"/>
        <v>2.114499999999353E-3</v>
      </c>
      <c r="T36" s="10">
        <f t="shared" si="1"/>
        <v>2.6791633333333564E-2</v>
      </c>
      <c r="U36" s="10">
        <f t="shared" si="1"/>
        <v>9.5375900000002289E-2</v>
      </c>
      <c r="V36" s="10">
        <f t="shared" si="1"/>
        <v>5.9299999999998576E-2</v>
      </c>
      <c r="W36" s="10">
        <f t="shared" si="1"/>
        <v>0.16423546666666944</v>
      </c>
      <c r="X36" s="10">
        <f t="shared" si="1"/>
        <v>0.20061076666666722</v>
      </c>
      <c r="Y36" s="10">
        <f t="shared" si="1"/>
        <v>6.9213799999999992E-2</v>
      </c>
      <c r="Z36" s="10">
        <f t="shared" si="1"/>
        <v>2.0169966666664152E-2</v>
      </c>
      <c r="AA36" s="10">
        <f t="shared" si="1"/>
        <v>0.16377113333333781</v>
      </c>
      <c r="AB36" s="10">
        <f t="shared" si="1"/>
        <v>0.13511289999999576</v>
      </c>
      <c r="AC36" s="10">
        <f t="shared" si="1"/>
        <v>0.15348539999999922</v>
      </c>
      <c r="AD36" s="10">
        <f t="shared" si="1"/>
        <v>2.5810999999997364E-2</v>
      </c>
      <c r="AE36" s="10">
        <f t="shared" si="1"/>
        <v>9.25613666666667E-2</v>
      </c>
      <c r="AF36" s="10">
        <f t="shared" si="1"/>
        <v>8.0733833333331617E-2</v>
      </c>
      <c r="AG36" s="10">
        <f t="shared" si="1"/>
        <v>0.16089563333333068</v>
      </c>
    </row>
    <row r="37" spans="1:35" x14ac:dyDescent="0.3">
      <c r="A37" s="29"/>
      <c r="B37" s="10">
        <v>10.509912</v>
      </c>
      <c r="C37" s="10">
        <v>10.253788999999999</v>
      </c>
      <c r="D37" s="10">
        <v>8.5339480000000005</v>
      </c>
      <c r="E37" s="10">
        <v>10.512130000000001</v>
      </c>
      <c r="F37" s="10">
        <v>9.8765110000000007</v>
      </c>
      <c r="G37" s="10">
        <v>6.9437110000000004</v>
      </c>
      <c r="H37" s="10">
        <v>10.618385</v>
      </c>
      <c r="I37" s="10">
        <v>11.072005000000001</v>
      </c>
      <c r="J37" s="10">
        <v>10.759067</v>
      </c>
      <c r="K37" s="10">
        <v>9.4855839999999993</v>
      </c>
      <c r="L37" s="10">
        <v>9.2414559999999994</v>
      </c>
      <c r="M37" s="10">
        <v>10.289118999999999</v>
      </c>
      <c r="N37" s="10">
        <v>10.33493</v>
      </c>
      <c r="O37" s="10">
        <v>10.094353999999999</v>
      </c>
      <c r="P37" s="10">
        <v>8.4630569999999992</v>
      </c>
      <c r="Q37" s="29"/>
      <c r="S37" s="10">
        <f t="shared" si="1"/>
        <v>4.1098500000000371E-2</v>
      </c>
      <c r="T37" s="10">
        <f t="shared" si="1"/>
        <v>1.4688633333333811E-2</v>
      </c>
      <c r="U37" s="10">
        <f t="shared" si="1"/>
        <v>2.419490000000124E-2</v>
      </c>
      <c r="V37" s="10">
        <f t="shared" si="1"/>
        <v>7.6191999999998927E-2</v>
      </c>
      <c r="W37" s="10">
        <f t="shared" si="1"/>
        <v>0.24397546666666869</v>
      </c>
      <c r="X37" s="10">
        <f t="shared" si="1"/>
        <v>0.18192676666666685</v>
      </c>
      <c r="Y37" s="10">
        <f t="shared" si="1"/>
        <v>6.6639800000000804E-2</v>
      </c>
      <c r="Z37" s="10">
        <f t="shared" si="1"/>
        <v>1.8090966666663988E-2</v>
      </c>
      <c r="AA37" s="10">
        <f t="shared" si="1"/>
        <v>0.16911113333333816</v>
      </c>
      <c r="AB37" s="10">
        <f t="shared" si="1"/>
        <v>0.1626728999999969</v>
      </c>
      <c r="AC37" s="10">
        <f t="shared" si="1"/>
        <v>4.9457600000001989E-2</v>
      </c>
      <c r="AD37" s="10">
        <f t="shared" si="1"/>
        <v>2.3294999999997401E-2</v>
      </c>
      <c r="AE37" s="10">
        <f t="shared" si="1"/>
        <v>7.2376366666667025E-2</v>
      </c>
      <c r="AF37" s="10">
        <f t="shared" si="1"/>
        <v>9.5988833333331414E-2</v>
      </c>
      <c r="AG37" s="10">
        <f t="shared" si="1"/>
        <v>0.16209463333333041</v>
      </c>
    </row>
    <row r="38" spans="1:35" x14ac:dyDescent="0.3">
      <c r="A38" s="29"/>
      <c r="B38" s="10">
        <v>10.387102000000001</v>
      </c>
      <c r="C38" s="10">
        <v>10.396839</v>
      </c>
      <c r="D38" s="10">
        <v>8.4506479999999993</v>
      </c>
      <c r="E38" s="10">
        <v>10.497628000000001</v>
      </c>
      <c r="F38" s="10">
        <v>9.9194680000000002</v>
      </c>
      <c r="G38" s="10">
        <v>6.9449880000000004</v>
      </c>
      <c r="H38" s="10">
        <v>10.594313</v>
      </c>
      <c r="I38" s="10">
        <v>11.226599</v>
      </c>
      <c r="J38" s="10">
        <v>10.86683</v>
      </c>
      <c r="K38" s="10">
        <v>9.4830799999999993</v>
      </c>
      <c r="L38" s="10">
        <v>9.2935359999999996</v>
      </c>
      <c r="M38" s="10">
        <v>10.268015</v>
      </c>
      <c r="N38" s="10">
        <v>10.313192000000001</v>
      </c>
      <c r="O38" s="10">
        <v>10.108048999999999</v>
      </c>
      <c r="P38" s="10">
        <v>8.4598209999999998</v>
      </c>
      <c r="Q38" s="29"/>
      <c r="S38" s="10">
        <f t="shared" si="1"/>
        <v>8.1711499999999049E-2</v>
      </c>
      <c r="T38" s="10">
        <f t="shared" si="1"/>
        <v>0.12836136666666675</v>
      </c>
      <c r="U38" s="10">
        <f t="shared" si="1"/>
        <v>0.1074949000000025</v>
      </c>
      <c r="V38" s="10">
        <f t="shared" si="1"/>
        <v>6.168999999999869E-2</v>
      </c>
      <c r="W38" s="10">
        <f t="shared" si="1"/>
        <v>0.20101846666666923</v>
      </c>
      <c r="X38" s="10">
        <f t="shared" si="1"/>
        <v>0.18064976666666688</v>
      </c>
      <c r="Y38" s="10">
        <f t="shared" si="1"/>
        <v>9.0711800000001119E-2</v>
      </c>
      <c r="Z38" s="10">
        <f t="shared" si="1"/>
        <v>0.13650303333333547</v>
      </c>
      <c r="AA38" s="10">
        <f t="shared" si="1"/>
        <v>6.1348133333337884E-2</v>
      </c>
      <c r="AB38" s="10">
        <f t="shared" si="1"/>
        <v>0.16517689999999696</v>
      </c>
      <c r="AC38" s="10">
        <f t="shared" si="1"/>
        <v>2.6223999999981373E-3</v>
      </c>
      <c r="AD38" s="10">
        <f t="shared" si="1"/>
        <v>4.4398999999996747E-2</v>
      </c>
      <c r="AE38" s="10">
        <f t="shared" si="1"/>
        <v>9.4114366666666172E-2</v>
      </c>
      <c r="AF38" s="10">
        <f t="shared" si="1"/>
        <v>0.10968383333333165</v>
      </c>
      <c r="AG38" s="10">
        <f t="shared" si="1"/>
        <v>0.15885863333333106</v>
      </c>
    </row>
    <row r="39" spans="1:35" x14ac:dyDescent="0.3">
      <c r="A39" s="29"/>
      <c r="B39" s="10">
        <v>10.407102</v>
      </c>
      <c r="C39" s="10">
        <v>10.328208</v>
      </c>
      <c r="D39" s="10">
        <v>8.4284350000000003</v>
      </c>
      <c r="E39" s="10">
        <v>10.453640999999999</v>
      </c>
      <c r="F39" s="10">
        <v>9.9812840000000005</v>
      </c>
      <c r="G39" s="10">
        <v>7.0356629999999996</v>
      </c>
      <c r="H39" s="10">
        <v>10.656635</v>
      </c>
      <c r="I39" s="10">
        <v>11.089657000000001</v>
      </c>
      <c r="J39" s="10">
        <v>10.862209999999999</v>
      </c>
      <c r="K39" s="10">
        <v>9.8011630000000007</v>
      </c>
      <c r="L39" s="10">
        <v>9.1088959999999997</v>
      </c>
      <c r="M39" s="10">
        <v>10.318557999999999</v>
      </c>
      <c r="N39" s="10">
        <v>10.42741</v>
      </c>
      <c r="O39" s="10">
        <v>9.7006669999999993</v>
      </c>
      <c r="P39" s="10">
        <v>8.3234119999999994</v>
      </c>
      <c r="Q39" s="29"/>
      <c r="S39" s="10">
        <f t="shared" si="1"/>
        <v>6.1711499999999475E-2</v>
      </c>
      <c r="T39" s="10">
        <f t="shared" si="1"/>
        <v>5.9730366666666868E-2</v>
      </c>
      <c r="U39" s="10">
        <f t="shared" si="1"/>
        <v>0.12970790000000143</v>
      </c>
      <c r="V39" s="10">
        <f t="shared" si="1"/>
        <v>1.770299999999736E-2</v>
      </c>
      <c r="W39" s="10">
        <f t="shared" si="1"/>
        <v>0.13920246666666891</v>
      </c>
      <c r="X39" s="10">
        <f t="shared" si="1"/>
        <v>8.9974766666667705E-2</v>
      </c>
      <c r="Y39" s="10">
        <f t="shared" si="1"/>
        <v>2.8389800000001131E-2</v>
      </c>
      <c r="Z39" s="10">
        <f t="shared" si="1"/>
        <v>4.3896666666398687E-4</v>
      </c>
      <c r="AA39" s="10">
        <f t="shared" si="1"/>
        <v>6.5968133333338841E-2</v>
      </c>
      <c r="AB39" s="10">
        <f t="shared" si="1"/>
        <v>0.15290610000000449</v>
      </c>
      <c r="AC39" s="10">
        <f t="shared" si="1"/>
        <v>0.18201760000000178</v>
      </c>
      <c r="AD39" s="10">
        <f t="shared" si="1"/>
        <v>6.1440000000025918E-3</v>
      </c>
      <c r="AE39" s="10">
        <f t="shared" si="1"/>
        <v>2.0103633333333093E-2</v>
      </c>
      <c r="AF39" s="10">
        <f t="shared" si="1"/>
        <v>0.29769816666666848</v>
      </c>
      <c r="AG39" s="10">
        <f t="shared" si="1"/>
        <v>2.244963333333061E-2</v>
      </c>
    </row>
    <row r="40" spans="1:35" x14ac:dyDescent="0.3">
      <c r="A40" s="29"/>
      <c r="B40" s="10">
        <v>10.406867</v>
      </c>
      <c r="C40" s="10">
        <v>10.394795</v>
      </c>
      <c r="D40" s="10">
        <v>8.4677240000000005</v>
      </c>
      <c r="E40" s="10">
        <v>10.459448</v>
      </c>
      <c r="F40" s="10">
        <v>9.9521250000000006</v>
      </c>
      <c r="G40" s="10">
        <v>6.9427719999999997</v>
      </c>
      <c r="H40" s="10">
        <v>10.687969000000001</v>
      </c>
      <c r="I40" s="10">
        <v>11.118672</v>
      </c>
      <c r="J40" s="10">
        <v>10.882578000000001</v>
      </c>
      <c r="K40" s="10">
        <v>9.7532250000000005</v>
      </c>
      <c r="L40" s="10">
        <v>9.1000379999999996</v>
      </c>
      <c r="M40" s="10">
        <v>10.434149</v>
      </c>
      <c r="N40" s="10">
        <v>10.371721000000001</v>
      </c>
      <c r="O40" s="10">
        <v>9.8390520000000006</v>
      </c>
      <c r="P40" s="10">
        <v>8.3802240000000001</v>
      </c>
      <c r="Q40" s="29"/>
      <c r="S40" s="10">
        <f t="shared" si="1"/>
        <v>6.194649999999946E-2</v>
      </c>
      <c r="T40" s="10">
        <f t="shared" si="1"/>
        <v>0.12631736666666704</v>
      </c>
      <c r="U40" s="10">
        <f t="shared" si="1"/>
        <v>9.0418900000001301E-2</v>
      </c>
      <c r="V40" s="10">
        <f t="shared" si="1"/>
        <v>2.3509999999998143E-2</v>
      </c>
      <c r="W40" s="10">
        <f t="shared" si="1"/>
        <v>0.16836146666666885</v>
      </c>
      <c r="X40" s="10">
        <f t="shared" si="1"/>
        <v>0.18286576666666754</v>
      </c>
      <c r="Y40" s="10">
        <f t="shared" si="1"/>
        <v>2.9441999999999524E-3</v>
      </c>
      <c r="Z40" s="10">
        <f t="shared" si="1"/>
        <v>2.857603333333536E-2</v>
      </c>
      <c r="AA40" s="10">
        <f t="shared" si="1"/>
        <v>4.5600133333337567E-2</v>
      </c>
      <c r="AB40" s="10">
        <f t="shared" si="1"/>
        <v>0.10496810000000423</v>
      </c>
      <c r="AC40" s="10">
        <f t="shared" si="1"/>
        <v>0.19087560000000181</v>
      </c>
      <c r="AD40" s="10">
        <f t="shared" si="1"/>
        <v>0.12173500000000281</v>
      </c>
      <c r="AE40" s="10">
        <f t="shared" si="1"/>
        <v>3.5585366666666118E-2</v>
      </c>
      <c r="AF40" s="10">
        <f t="shared" si="1"/>
        <v>0.15931316666666717</v>
      </c>
      <c r="AG40" s="10">
        <f t="shared" si="1"/>
        <v>7.9261633333331361E-2</v>
      </c>
    </row>
    <row r="41" spans="1:35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35" ht="15.6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7" t="s">
        <v>7</v>
      </c>
      <c r="S42" s="41">
        <f>SUM(S11:S40)/$D$43</f>
        <v>6.6179633333333196E-2</v>
      </c>
      <c r="T42" s="41">
        <f t="shared" ref="T42:AG42" si="2">SUM(T11:T40)/$D$43</f>
        <v>8.1835566666666651E-2</v>
      </c>
      <c r="U42" s="41">
        <f t="shared" si="2"/>
        <v>0.10780062666666665</v>
      </c>
      <c r="V42" s="41">
        <f>SUM(V11:V40)/$D$43</f>
        <v>5.4020933333332979E-2</v>
      </c>
      <c r="W42" s="41">
        <f t="shared" si="2"/>
        <v>0.23322265777777826</v>
      </c>
      <c r="X42" s="41">
        <f t="shared" si="2"/>
        <v>0.2372296933333336</v>
      </c>
      <c r="Y42" s="41">
        <f t="shared" si="2"/>
        <v>0.11914668000000024</v>
      </c>
      <c r="Z42" s="41">
        <f t="shared" si="2"/>
        <v>7.5510219999999253E-2</v>
      </c>
      <c r="AA42" s="41">
        <f t="shared" si="2"/>
        <v>0.18567631111111257</v>
      </c>
      <c r="AB42" s="41">
        <f t="shared" si="2"/>
        <v>0.11741316666666671</v>
      </c>
      <c r="AC42" s="41">
        <f t="shared" si="2"/>
        <v>0.10294125333333366</v>
      </c>
      <c r="AD42" s="41">
        <f t="shared" si="2"/>
        <v>0.11095159999999946</v>
      </c>
      <c r="AE42" s="41">
        <f t="shared" si="2"/>
        <v>6.8350524444444366E-2</v>
      </c>
      <c r="AF42" s="41">
        <f t="shared" si="2"/>
        <v>0.1485189555555553</v>
      </c>
      <c r="AG42" s="41">
        <f t="shared" si="2"/>
        <v>0.13164300222222167</v>
      </c>
      <c r="AH42" s="29"/>
      <c r="AI42" s="29"/>
    </row>
    <row r="43" spans="1:35" x14ac:dyDescent="0.3">
      <c r="A43" s="29"/>
      <c r="B43" s="37" t="s">
        <v>3</v>
      </c>
      <c r="C43" s="37"/>
      <c r="D43" s="28">
        <v>30</v>
      </c>
      <c r="E43" s="29"/>
      <c r="F43" s="5"/>
      <c r="G43" s="28" t="s">
        <v>4</v>
      </c>
      <c r="H43" s="5">
        <v>0.95</v>
      </c>
      <c r="I43" s="29"/>
      <c r="J43" s="29"/>
      <c r="K43" s="28" t="s">
        <v>5</v>
      </c>
      <c r="L43" s="28">
        <f>_xlfn.T.INV.2T(1-H43,D43)</f>
        <v>2.0422724563012378</v>
      </c>
      <c r="M43" s="29"/>
      <c r="N43" s="29"/>
      <c r="O43" s="29"/>
      <c r="P43" s="29"/>
      <c r="Q43" s="29"/>
      <c r="R43" s="29"/>
      <c r="AH43" s="29"/>
      <c r="AI43" s="29"/>
    </row>
    <row r="44" spans="1:35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AH44" s="29"/>
      <c r="AI44" s="29"/>
    </row>
    <row r="45" spans="1:35" x14ac:dyDescent="0.3">
      <c r="L45" s="29"/>
      <c r="M45" s="29"/>
      <c r="N45" s="29">
        <v>1</v>
      </c>
      <c r="O45" s="29"/>
      <c r="P45" s="29"/>
      <c r="Q45" s="29">
        <v>2</v>
      </c>
      <c r="R45" s="29"/>
      <c r="S45" s="29"/>
      <c r="T45" s="29">
        <v>3</v>
      </c>
      <c r="U45" s="29"/>
      <c r="V45" s="29"/>
      <c r="W45" s="29">
        <v>4</v>
      </c>
      <c r="X45" s="29"/>
      <c r="Y45" s="29"/>
      <c r="Z45" s="29">
        <v>5</v>
      </c>
      <c r="AA45" s="29"/>
      <c r="AB45" s="29"/>
      <c r="AH45" s="29"/>
      <c r="AI45" s="29"/>
    </row>
    <row r="46" spans="1:35" x14ac:dyDescent="0.3">
      <c r="L46" s="29"/>
      <c r="M46" s="1" t="s">
        <v>0</v>
      </c>
      <c r="N46" s="1" t="s">
        <v>1</v>
      </c>
      <c r="O46" s="1" t="s">
        <v>2</v>
      </c>
      <c r="P46" s="2" t="s">
        <v>0</v>
      </c>
      <c r="Q46" s="2" t="s">
        <v>1</v>
      </c>
      <c r="R46" s="2" t="s">
        <v>2</v>
      </c>
      <c r="S46" s="1" t="s">
        <v>0</v>
      </c>
      <c r="T46" s="1" t="s">
        <v>1</v>
      </c>
      <c r="U46" s="1" t="s">
        <v>2</v>
      </c>
      <c r="V46" s="2" t="s">
        <v>0</v>
      </c>
      <c r="W46" s="2" t="s">
        <v>1</v>
      </c>
      <c r="X46" s="2" t="s">
        <v>2</v>
      </c>
      <c r="Y46" s="1" t="s">
        <v>0</v>
      </c>
      <c r="Z46" s="1" t="s">
        <v>1</v>
      </c>
      <c r="AA46" s="1" t="s">
        <v>2</v>
      </c>
      <c r="AB46" s="29"/>
      <c r="AH46" s="29"/>
      <c r="AI46" s="29"/>
    </row>
    <row r="47" spans="1:35" ht="15.6" x14ac:dyDescent="0.3">
      <c r="G47" s="31" t="s">
        <v>7</v>
      </c>
      <c r="H47" s="31"/>
      <c r="I47" s="31"/>
      <c r="J47" s="31"/>
      <c r="K47" s="31"/>
      <c r="L47" s="31"/>
      <c r="M47" s="30">
        <f t="shared" ref="M47:AA47" si="3">SUM(B$11:B$40)/$D$43</f>
        <v>10.4688135</v>
      </c>
      <c r="N47" s="30">
        <f t="shared" si="3"/>
        <v>10.268477633333333</v>
      </c>
      <c r="O47" s="30">
        <f t="shared" si="3"/>
        <v>8.5581429000000018</v>
      </c>
      <c r="P47" s="30">
        <f t="shared" si="3"/>
        <v>10.435938000000002</v>
      </c>
      <c r="Q47" s="30">
        <f t="shared" si="3"/>
        <v>10.120486466666669</v>
      </c>
      <c r="R47" s="30">
        <f t="shared" si="3"/>
        <v>7.1256377666666673</v>
      </c>
      <c r="S47" s="30">
        <f t="shared" si="3"/>
        <v>10.685024800000001</v>
      </c>
      <c r="T47" s="30">
        <f t="shared" si="3"/>
        <v>11.090095966666665</v>
      </c>
      <c r="U47" s="30">
        <f t="shared" si="3"/>
        <v>10.928178133333338</v>
      </c>
      <c r="V47" s="30">
        <f t="shared" si="3"/>
        <v>9.6482568999999963</v>
      </c>
      <c r="W47" s="30">
        <f t="shared" si="3"/>
        <v>9.2909136000000014</v>
      </c>
      <c r="X47" s="30">
        <f t="shared" si="3"/>
        <v>10.312413999999997</v>
      </c>
      <c r="Y47" s="30">
        <f t="shared" si="3"/>
        <v>10.407306366666667</v>
      </c>
      <c r="Z47" s="30">
        <f t="shared" si="3"/>
        <v>9.9983651666666677</v>
      </c>
      <c r="AA47" s="30">
        <f t="shared" si="3"/>
        <v>8.3009623666666688</v>
      </c>
      <c r="AB47" s="29"/>
      <c r="AH47" s="29"/>
      <c r="AI47" s="29"/>
    </row>
    <row r="48" spans="1:35" ht="15.6" x14ac:dyDescent="0.3">
      <c r="G48" s="31" t="s">
        <v>9</v>
      </c>
      <c r="H48" s="31"/>
      <c r="I48" s="31"/>
      <c r="J48" s="31"/>
      <c r="K48" s="31"/>
      <c r="L48" s="31"/>
      <c r="M48" s="30">
        <f>_xlfn.STDEV.S(S11:S40)</f>
        <v>5.1680356687632642E-2</v>
      </c>
      <c r="N48" s="30">
        <f t="shared" ref="N48:Z48" si="4">_xlfn.STDEV.S(T11:T40)</f>
        <v>6.9275875884987501E-2</v>
      </c>
      <c r="O48" s="30">
        <f t="shared" si="4"/>
        <v>0.10160220320121982</v>
      </c>
      <c r="P48" s="30">
        <f t="shared" si="4"/>
        <v>3.5919977178141396E-2</v>
      </c>
      <c r="Q48" s="30">
        <f>_xlfn.STDEV.S(W11:W40)</f>
        <v>0.2033813489600555</v>
      </c>
      <c r="R48" s="30">
        <f t="shared" si="4"/>
        <v>0.19229685422755036</v>
      </c>
      <c r="S48" s="30">
        <f t="shared" si="4"/>
        <v>0.10831138721682014</v>
      </c>
      <c r="T48" s="30">
        <f t="shared" si="4"/>
        <v>7.892065137747839E-2</v>
      </c>
      <c r="U48" s="30">
        <f t="shared" si="4"/>
        <v>0.18041172140608952</v>
      </c>
      <c r="V48" s="30">
        <f t="shared" si="4"/>
        <v>8.0796661359810951E-2</v>
      </c>
      <c r="W48" s="30">
        <f t="shared" si="4"/>
        <v>0.10150491658112167</v>
      </c>
      <c r="X48" s="30">
        <f t="shared" si="4"/>
        <v>0.10665573133171784</v>
      </c>
      <c r="Y48" s="30">
        <f t="shared" si="4"/>
        <v>4.9656664256725144E-2</v>
      </c>
      <c r="Z48" s="30">
        <f t="shared" si="4"/>
        <v>0.10198911644822119</v>
      </c>
      <c r="AA48" s="30">
        <f>_xlfn.STDEV.S(AG11:AG40)</f>
        <v>9.2916940528211145E-2</v>
      </c>
      <c r="AB48" s="29"/>
      <c r="AH48" s="29"/>
      <c r="AI48" s="29"/>
    </row>
    <row r="49" spans="1:40" x14ac:dyDescent="0.3">
      <c r="AB49" s="8"/>
      <c r="AH49" s="29"/>
      <c r="AI49" s="29"/>
    </row>
    <row r="50" spans="1:40" ht="15.6" x14ac:dyDescent="0.3">
      <c r="G50" s="31" t="s">
        <v>11</v>
      </c>
      <c r="H50" s="31"/>
      <c r="I50" s="31"/>
      <c r="J50" s="31"/>
      <c r="K50" s="31"/>
      <c r="L50" s="31"/>
      <c r="M50" s="10">
        <f t="shared" ref="M50:AA50" si="5">S42+3*M48</f>
        <v>0.22122070339623112</v>
      </c>
      <c r="N50" s="10">
        <f t="shared" si="5"/>
        <v>0.28966319432162912</v>
      </c>
      <c r="O50" s="10">
        <f t="shared" si="5"/>
        <v>0.41260723627032614</v>
      </c>
      <c r="P50" s="10">
        <f t="shared" si="5"/>
        <v>0.16178086486775717</v>
      </c>
      <c r="Q50" s="10">
        <f t="shared" si="5"/>
        <v>0.84336670465794472</v>
      </c>
      <c r="R50" s="10">
        <f t="shared" si="5"/>
        <v>0.81412025601598459</v>
      </c>
      <c r="S50" s="10">
        <f t="shared" si="5"/>
        <v>0.44408084165046063</v>
      </c>
      <c r="T50" s="10">
        <f t="shared" si="5"/>
        <v>0.31227217413243441</v>
      </c>
      <c r="U50" s="10">
        <f t="shared" si="5"/>
        <v>0.72691147532938116</v>
      </c>
      <c r="V50" s="10">
        <f t="shared" si="5"/>
        <v>0.35980315074609959</v>
      </c>
      <c r="W50" s="10">
        <f t="shared" si="5"/>
        <v>0.40745600307669866</v>
      </c>
      <c r="X50" s="10">
        <f t="shared" si="5"/>
        <v>0.43091879399515298</v>
      </c>
      <c r="Y50" s="10">
        <f t="shared" si="5"/>
        <v>0.21732051721461978</v>
      </c>
      <c r="Z50" s="10">
        <f t="shared" si="5"/>
        <v>0.45448630490021891</v>
      </c>
      <c r="AA50" s="10">
        <f t="shared" si="5"/>
        <v>0.41039382380685507</v>
      </c>
      <c r="AH50" s="29"/>
      <c r="AI50" s="29"/>
    </row>
    <row r="51" spans="1:40" ht="15.6" x14ac:dyDescent="0.3">
      <c r="G51" s="31" t="s">
        <v>12</v>
      </c>
      <c r="H51" s="31"/>
      <c r="I51" s="31"/>
      <c r="J51" s="31"/>
      <c r="K51" s="31"/>
      <c r="L51" s="31"/>
      <c r="M51" s="10">
        <f t="shared" ref="M51:AA51" si="6">M48/($D$43)^0.5</f>
        <v>9.4354990459097881E-3</v>
      </c>
      <c r="N51" s="10">
        <f t="shared" si="6"/>
        <v>1.2647986637711939E-2</v>
      </c>
      <c r="O51" s="10">
        <f t="shared" si="6"/>
        <v>1.8549939528510567E-2</v>
      </c>
      <c r="P51" s="10">
        <f t="shared" si="6"/>
        <v>6.5580605885129347E-3</v>
      </c>
      <c r="Q51" s="10">
        <f t="shared" si="6"/>
        <v>3.7132184200417417E-2</v>
      </c>
      <c r="R51" s="10">
        <f t="shared" si="6"/>
        <v>3.5108441599237331E-2</v>
      </c>
      <c r="S51" s="10">
        <f t="shared" si="6"/>
        <v>1.9774863337776359E-2</v>
      </c>
      <c r="T51" s="10">
        <f t="shared" si="6"/>
        <v>1.4408873670815359E-2</v>
      </c>
      <c r="U51" s="10">
        <f t="shared" si="6"/>
        <v>3.2938523150817627E-2</v>
      </c>
      <c r="V51" s="10">
        <f t="shared" si="6"/>
        <v>1.4751384665958161E-2</v>
      </c>
      <c r="W51" s="10">
        <f t="shared" si="6"/>
        <v>1.8532177503053499E-2</v>
      </c>
      <c r="X51" s="10">
        <f t="shared" si="6"/>
        <v>1.9472583312530791E-2</v>
      </c>
      <c r="Y51" s="10">
        <f t="shared" si="6"/>
        <v>9.0660250479562884E-3</v>
      </c>
      <c r="Z51" s="10">
        <f t="shared" si="6"/>
        <v>1.8620579899570638E-2</v>
      </c>
      <c r="AA51" s="10">
        <f t="shared" si="6"/>
        <v>1.6964234767222409E-2</v>
      </c>
      <c r="AH51" s="29"/>
      <c r="AI51" s="29"/>
    </row>
    <row r="52" spans="1:40" ht="15.6" x14ac:dyDescent="0.3">
      <c r="A52" s="29"/>
      <c r="G52" s="31" t="s">
        <v>13</v>
      </c>
      <c r="H52" s="31"/>
      <c r="I52" s="31"/>
      <c r="J52" s="31"/>
      <c r="K52" s="31"/>
      <c r="L52" s="31"/>
      <c r="M52" s="10">
        <f>M51*$L$43</f>
        <v>1.9269859812918167E-2</v>
      </c>
      <c r="N52" s="10">
        <f t="shared" ref="N52:AA52" si="7">N51*$L$43</f>
        <v>2.5830634737865194E-2</v>
      </c>
      <c r="O52" s="10">
        <f t="shared" si="7"/>
        <v>3.7884030565130698E-2</v>
      </c>
      <c r="P52" s="10">
        <f t="shared" si="7"/>
        <v>1.3393346506674652E-2</v>
      </c>
      <c r="Q52" s="10">
        <f t="shared" si="7"/>
        <v>7.583403703481649E-2</v>
      </c>
      <c r="R52" s="10">
        <f t="shared" si="7"/>
        <v>7.1701003261782983E-2</v>
      </c>
      <c r="S52" s="10">
        <f t="shared" si="7"/>
        <v>4.0385658721861818E-2</v>
      </c>
      <c r="T52" s="10">
        <f t="shared" si="7"/>
        <v>2.9426845824230316E-2</v>
      </c>
      <c r="U52" s="10">
        <f t="shared" si="7"/>
        <v>6.7269438582155505E-2</v>
      </c>
      <c r="V52" s="10">
        <f t="shared" si="7"/>
        <v>3.0126346595590787E-2</v>
      </c>
      <c r="W52" s="10">
        <f t="shared" si="7"/>
        <v>3.784775566977161E-2</v>
      </c>
      <c r="X52" s="10">
        <f t="shared" si="7"/>
        <v>3.9768320552212751E-2</v>
      </c>
      <c r="Y52" s="10">
        <f t="shared" si="7"/>
        <v>1.8515293243578236E-2</v>
      </c>
      <c r="Z52" s="10">
        <f t="shared" si="7"/>
        <v>3.8028297449249585E-2</v>
      </c>
      <c r="AA52" s="10">
        <f t="shared" si="7"/>
        <v>3.4645589407326163E-2</v>
      </c>
      <c r="AH52" s="29"/>
      <c r="AI52" s="29"/>
    </row>
    <row r="53" spans="1:40" ht="15.6" x14ac:dyDescent="0.3">
      <c r="A53" s="29"/>
      <c r="B53" s="29"/>
      <c r="C53" s="29"/>
      <c r="D53" s="29"/>
      <c r="E53" s="29"/>
      <c r="F53" s="29"/>
      <c r="G53" s="31" t="s">
        <v>14</v>
      </c>
      <c r="H53" s="31"/>
      <c r="I53" s="31"/>
      <c r="J53" s="31"/>
      <c r="K53" s="31"/>
      <c r="L53" s="31"/>
      <c r="M53" s="42">
        <f t="shared" ref="M53:AA53" si="8">(M52/M47)</f>
        <v>1.8406918618731883E-3</v>
      </c>
      <c r="N53" s="42">
        <f t="shared" si="8"/>
        <v>2.5155271949966846E-3</v>
      </c>
      <c r="O53" s="42">
        <f t="shared" si="8"/>
        <v>4.4266648743538379E-3</v>
      </c>
      <c r="P53" s="42">
        <f t="shared" si="8"/>
        <v>1.2833869372043654E-3</v>
      </c>
      <c r="Q53" s="42">
        <f t="shared" si="8"/>
        <v>7.4931217273583829E-3</v>
      </c>
      <c r="R53" s="42">
        <f t="shared" si="8"/>
        <v>1.006239800698209E-2</v>
      </c>
      <c r="S53" s="42">
        <f t="shared" si="8"/>
        <v>3.7796504432878637E-3</v>
      </c>
      <c r="T53" s="42">
        <f t="shared" si="8"/>
        <v>2.6534347324566124E-3</v>
      </c>
      <c r="U53" s="42">
        <f t="shared" si="8"/>
        <v>6.155594991352582E-3</v>
      </c>
      <c r="V53" s="42">
        <f t="shared" si="8"/>
        <v>3.1224652191413765E-3</v>
      </c>
      <c r="W53" s="42">
        <f t="shared" si="8"/>
        <v>4.0736312163931442E-3</v>
      </c>
      <c r="X53" s="42">
        <f t="shared" si="8"/>
        <v>3.8563541525982918E-3</v>
      </c>
      <c r="Y53" s="42">
        <f t="shared" si="8"/>
        <v>1.7790668008852378E-3</v>
      </c>
      <c r="Z53" s="42">
        <f t="shared" si="8"/>
        <v>3.8034515458618473E-3</v>
      </c>
      <c r="AA53" s="42">
        <f t="shared" si="8"/>
        <v>4.1736834690937691E-3</v>
      </c>
      <c r="AH53" s="29"/>
      <c r="AI53" s="29"/>
    </row>
    <row r="54" spans="1:40" ht="15.6" x14ac:dyDescent="0.3">
      <c r="A54" s="29"/>
      <c r="B54" s="28"/>
      <c r="C54" s="28"/>
      <c r="D54" s="28"/>
      <c r="G54" s="43"/>
      <c r="H54" s="43"/>
      <c r="I54" s="43"/>
      <c r="J54" s="43"/>
      <c r="K54" s="43"/>
      <c r="L54" s="43"/>
      <c r="N54" s="28"/>
      <c r="P54" s="29"/>
      <c r="Q54" s="29"/>
      <c r="R54" s="29"/>
      <c r="AH54" s="29"/>
      <c r="AI54" s="29"/>
    </row>
    <row r="55" spans="1:40" ht="15.6" x14ac:dyDescent="0.3">
      <c r="A55" s="29"/>
      <c r="B55" s="29"/>
      <c r="C55" s="29"/>
      <c r="D55" s="29"/>
      <c r="E55" s="29"/>
      <c r="F55" s="29"/>
      <c r="G55" s="31" t="s">
        <v>15</v>
      </c>
      <c r="H55" s="31"/>
      <c r="I55" s="31"/>
      <c r="J55" s="31"/>
      <c r="K55" s="31"/>
      <c r="L55" s="31"/>
      <c r="M55" s="30">
        <f>ABS($B$5-M47)</f>
        <v>0.46881349999999955</v>
      </c>
      <c r="N55" s="30">
        <f>ABS($C$5-N47)</f>
        <v>0.26847763333333319</v>
      </c>
      <c r="O55" s="30">
        <f>ABS($D$5-O47)</f>
        <v>1.5581429000000018</v>
      </c>
      <c r="P55" s="30">
        <f>ABS($B$5-P47)</f>
        <v>0.43593800000000194</v>
      </c>
      <c r="Q55" s="30">
        <f>ABS($C$5-Q47)</f>
        <v>0.1204864666666694</v>
      </c>
      <c r="R55" s="30">
        <f>ABS($D$5-R47)</f>
        <v>0.12563776666666726</v>
      </c>
      <c r="S55" s="30">
        <f>ABS($B$5-S47)</f>
        <v>0.68502480000000077</v>
      </c>
      <c r="T55" s="30">
        <f>ABS($C$5-T47)</f>
        <v>1.0900959666666648</v>
      </c>
      <c r="U55" s="30">
        <f>ABS($D$5-U47)</f>
        <v>3.9281781333333381</v>
      </c>
      <c r="V55" s="30">
        <f>ABS($B$5-V47)</f>
        <v>0.35174310000000375</v>
      </c>
      <c r="W55" s="30">
        <f>ABS($C$5-W47)</f>
        <v>0.70908639999999856</v>
      </c>
      <c r="X55" s="30">
        <f>ABS($D$5-X47)</f>
        <v>3.3124139999999969</v>
      </c>
      <c r="Y55" s="30">
        <f>ABS($B$5-Y47)</f>
        <v>0.40730636666666697</v>
      </c>
      <c r="Z55" s="30">
        <f>ABS($C$5-Z47)</f>
        <v>1.6348333333322529E-3</v>
      </c>
      <c r="AA55" s="30">
        <f>ABS($D$5-AA47)</f>
        <v>1.3009623666666688</v>
      </c>
      <c r="AH55" s="29"/>
      <c r="AI55" s="29"/>
    </row>
    <row r="56" spans="1:40" ht="15.6" x14ac:dyDescent="0.3">
      <c r="A56" s="29"/>
      <c r="B56" s="29"/>
      <c r="C56" s="29"/>
      <c r="D56" s="29"/>
      <c r="E56" s="29"/>
      <c r="F56" s="29"/>
      <c r="G56" s="31" t="s">
        <v>16</v>
      </c>
      <c r="H56" s="31"/>
      <c r="I56" s="31"/>
      <c r="J56" s="31"/>
      <c r="K56" s="31"/>
      <c r="L56" s="31"/>
      <c r="M56" s="44">
        <f>(M47-$B$5)/$B$5</f>
        <v>4.6881349999999954E-2</v>
      </c>
      <c r="N56" s="44">
        <f>(N47-$C$5)/$C$5</f>
        <v>2.6847763333333319E-2</v>
      </c>
      <c r="O56" s="44">
        <f>(O47-$D$5)/$D$5</f>
        <v>0.22259184285714312</v>
      </c>
      <c r="P56" s="44">
        <f t="shared" ref="P56" si="9">(P47-$B$5)/$B$5</f>
        <v>4.3593800000000196E-2</v>
      </c>
      <c r="Q56" s="44">
        <f t="shared" ref="Q56" si="10">(Q47-$C$5)/$C$5</f>
        <v>1.204864666666694E-2</v>
      </c>
      <c r="R56" s="44">
        <f t="shared" ref="R56" si="11">(R47-$D$5)/$D$5</f>
        <v>1.7948252380952465E-2</v>
      </c>
      <c r="S56" s="44">
        <f t="shared" ref="S56" si="12">(S47-$B$5)/$B$5</f>
        <v>6.8502480000000074E-2</v>
      </c>
      <c r="T56" s="44">
        <f t="shared" ref="T56" si="13">(T47-$C$5)/$C$5</f>
        <v>0.10900959666666647</v>
      </c>
      <c r="U56" s="44">
        <f t="shared" ref="U56" si="14">(U47-$D$5)/$D$5</f>
        <v>0.56116830476190549</v>
      </c>
      <c r="V56" s="44">
        <f t="shared" ref="V56" si="15">(V47-$B$5)/$B$5</f>
        <v>-3.5174310000000375E-2</v>
      </c>
      <c r="W56" s="44">
        <f t="shared" ref="W56" si="16">(W47-$C$5)/$C$5</f>
        <v>-7.0908639999999856E-2</v>
      </c>
      <c r="X56" s="44">
        <f t="shared" ref="X56" si="17">(X47-$D$5)/$D$5</f>
        <v>0.47320199999999957</v>
      </c>
      <c r="Y56" s="44">
        <f t="shared" ref="Y56" si="18">(Y47-$B$5)/$B$5</f>
        <v>4.0730636666666695E-2</v>
      </c>
      <c r="Z56" s="44">
        <f t="shared" ref="Z56" si="19">(Z47-$C$5)/$C$5</f>
        <v>-1.634833333332253E-4</v>
      </c>
      <c r="AA56" s="44">
        <f t="shared" ref="AA56" si="20">(AA47-$D$5)/$D$5</f>
        <v>0.18585176666666697</v>
      </c>
      <c r="AH56" s="29"/>
      <c r="AI56" s="29"/>
    </row>
    <row r="57" spans="1:40" x14ac:dyDescent="0.3">
      <c r="A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AH57" s="29"/>
      <c r="AI57" s="29"/>
    </row>
    <row r="58" spans="1:40" x14ac:dyDescent="0.3">
      <c r="A58" s="29"/>
      <c r="AH58" s="29"/>
      <c r="AI58" s="29"/>
    </row>
    <row r="59" spans="1:40" x14ac:dyDescent="0.3">
      <c r="A59" s="29"/>
      <c r="AI59" s="29"/>
    </row>
    <row r="60" spans="1:40" x14ac:dyDescent="0.3">
      <c r="A60" s="29"/>
      <c r="AI60" s="29"/>
    </row>
    <row r="61" spans="1:40" x14ac:dyDescent="0.3">
      <c r="A61" s="29"/>
      <c r="AI61" s="29"/>
    </row>
    <row r="62" spans="1:40" x14ac:dyDescent="0.3">
      <c r="A62" s="29"/>
      <c r="AI62" s="29"/>
    </row>
    <row r="63" spans="1:40" x14ac:dyDescent="0.3">
      <c r="A63" s="29"/>
      <c r="AI63" s="29"/>
      <c r="AJ63" s="29"/>
      <c r="AK63" s="29"/>
      <c r="AL63" s="29"/>
      <c r="AM63" s="29"/>
      <c r="AN63" s="9"/>
    </row>
    <row r="64" spans="1:40" x14ac:dyDescent="0.3">
      <c r="A64" s="29"/>
      <c r="AI64" s="29"/>
      <c r="AJ64" s="29"/>
      <c r="AK64" s="29"/>
      <c r="AL64" s="29"/>
      <c r="AM64" s="29"/>
      <c r="AN64" s="9"/>
    </row>
    <row r="65" spans="1:40" x14ac:dyDescent="0.3">
      <c r="A65" s="29"/>
      <c r="AI65" s="29"/>
      <c r="AJ65" s="29"/>
      <c r="AK65" s="29"/>
      <c r="AL65" s="29"/>
      <c r="AM65" s="29"/>
      <c r="AN65" s="9"/>
    </row>
    <row r="66" spans="1:40" x14ac:dyDescent="0.3">
      <c r="A66" s="29"/>
      <c r="AI66" s="29"/>
      <c r="AJ66" s="29"/>
      <c r="AK66" s="29"/>
      <c r="AL66" s="29"/>
      <c r="AM66" s="29"/>
      <c r="AN66" s="9"/>
    </row>
    <row r="67" spans="1:40" x14ac:dyDescent="0.3">
      <c r="A67" s="29"/>
      <c r="AI67" s="29"/>
      <c r="AJ67" s="29"/>
      <c r="AK67" s="29"/>
      <c r="AL67" s="29"/>
      <c r="AM67" s="29"/>
      <c r="AN67" s="9"/>
    </row>
    <row r="68" spans="1:40" x14ac:dyDescent="0.3">
      <c r="A68" s="29"/>
      <c r="AI68" s="29"/>
      <c r="AJ68" s="29"/>
      <c r="AK68" s="29"/>
      <c r="AL68" s="29"/>
      <c r="AM68" s="29"/>
      <c r="AN68" s="9"/>
    </row>
    <row r="69" spans="1:40" x14ac:dyDescent="0.3">
      <c r="A69" s="29"/>
      <c r="AI69" s="29"/>
      <c r="AJ69" s="29"/>
      <c r="AK69" s="29"/>
      <c r="AL69" s="29"/>
      <c r="AM69" s="29"/>
      <c r="AN69" s="9"/>
    </row>
    <row r="70" spans="1:40" x14ac:dyDescent="0.3">
      <c r="A70" s="29"/>
      <c r="AI70" s="29"/>
      <c r="AJ70" s="29"/>
      <c r="AK70" s="29"/>
      <c r="AL70" s="29"/>
      <c r="AM70" s="29"/>
      <c r="AN70" s="9"/>
    </row>
    <row r="71" spans="1:40" x14ac:dyDescent="0.3">
      <c r="A71" s="29"/>
      <c r="AI71" s="29"/>
      <c r="AJ71" s="29"/>
      <c r="AK71" s="29"/>
      <c r="AL71" s="29"/>
      <c r="AM71" s="29"/>
      <c r="AN71" s="9"/>
    </row>
    <row r="72" spans="1:40" x14ac:dyDescent="0.3">
      <c r="A72" s="29"/>
      <c r="AI72" s="29"/>
      <c r="AJ72" s="29"/>
      <c r="AK72" s="29"/>
      <c r="AL72" s="29"/>
      <c r="AM72" s="29"/>
      <c r="AN72" s="9"/>
    </row>
    <row r="73" spans="1:40" x14ac:dyDescent="0.3">
      <c r="A73" s="29"/>
      <c r="AI73" s="29"/>
      <c r="AJ73" s="29"/>
      <c r="AK73" s="29"/>
      <c r="AL73" s="29"/>
      <c r="AM73" s="29"/>
      <c r="AN73" s="9"/>
    </row>
    <row r="74" spans="1:40" x14ac:dyDescent="0.3">
      <c r="A74" s="29"/>
      <c r="AI74" s="29"/>
      <c r="AJ74" s="29"/>
      <c r="AK74" s="29"/>
      <c r="AL74" s="29"/>
      <c r="AM74" s="29"/>
      <c r="AN74" s="9"/>
    </row>
    <row r="75" spans="1:40" x14ac:dyDescent="0.3">
      <c r="A75" s="29"/>
      <c r="AI75" s="29"/>
      <c r="AJ75" s="29"/>
      <c r="AK75" s="29"/>
      <c r="AL75" s="29"/>
      <c r="AM75" s="29"/>
      <c r="AN75" s="9"/>
    </row>
    <row r="76" spans="1:40" x14ac:dyDescent="0.3">
      <c r="A76" s="29"/>
      <c r="AI76" s="29"/>
      <c r="AJ76" s="29"/>
      <c r="AK76" s="29"/>
      <c r="AL76" s="29"/>
      <c r="AM76" s="29"/>
      <c r="AN76" s="9"/>
    </row>
    <row r="77" spans="1:40" x14ac:dyDescent="0.3">
      <c r="A77" s="29"/>
      <c r="AI77" s="29"/>
      <c r="AJ77" s="29"/>
      <c r="AK77" s="29"/>
      <c r="AL77" s="29"/>
      <c r="AM77" s="29"/>
      <c r="AN77" s="9"/>
    </row>
    <row r="78" spans="1:40" x14ac:dyDescent="0.3">
      <c r="A78" s="29"/>
      <c r="AI78" s="29"/>
      <c r="AJ78" s="29"/>
      <c r="AK78" s="29"/>
      <c r="AL78" s="29"/>
      <c r="AM78" s="29"/>
      <c r="AN78" s="9"/>
    </row>
    <row r="79" spans="1:40" x14ac:dyDescent="0.3">
      <c r="A79" s="29"/>
      <c r="AI79" s="29"/>
      <c r="AJ79" s="29"/>
      <c r="AK79" s="29"/>
      <c r="AL79" s="29"/>
      <c r="AM79" s="29"/>
      <c r="AN79" s="9"/>
    </row>
    <row r="80" spans="1:40" x14ac:dyDescent="0.3">
      <c r="A80" s="29"/>
      <c r="AI80" s="29"/>
      <c r="AJ80" s="29"/>
      <c r="AK80" s="29"/>
      <c r="AL80" s="29"/>
      <c r="AM80" s="29"/>
      <c r="AN80" s="9"/>
    </row>
    <row r="81" spans="1:40" x14ac:dyDescent="0.3">
      <c r="A81" s="29"/>
      <c r="AI81" s="29"/>
      <c r="AJ81" s="29"/>
      <c r="AK81" s="29"/>
      <c r="AL81" s="29"/>
      <c r="AM81" s="29"/>
      <c r="AN81" s="9"/>
    </row>
    <row r="82" spans="1:40" x14ac:dyDescent="0.3">
      <c r="A82" s="29"/>
      <c r="AI82" s="29"/>
      <c r="AJ82" s="29"/>
      <c r="AK82" s="29"/>
      <c r="AL82" s="29"/>
      <c r="AM82" s="29"/>
      <c r="AN82" s="9"/>
    </row>
    <row r="83" spans="1:40" x14ac:dyDescent="0.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9"/>
    </row>
    <row r="84" spans="1:40" x14ac:dyDescent="0.3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9"/>
    </row>
    <row r="85" spans="1:40" x14ac:dyDescent="0.3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9"/>
    </row>
    <row r="86" spans="1:40" x14ac:dyDescent="0.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9"/>
    </row>
    <row r="87" spans="1:40" x14ac:dyDescent="0.3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9"/>
    </row>
    <row r="88" spans="1:40" x14ac:dyDescent="0.3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9"/>
    </row>
    <row r="89" spans="1:40" x14ac:dyDescent="0.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9"/>
    </row>
    <row r="90" spans="1:40" x14ac:dyDescent="0.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9"/>
    </row>
    <row r="91" spans="1:40" x14ac:dyDescent="0.3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9"/>
    </row>
    <row r="92" spans="1:40" x14ac:dyDescent="0.3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9"/>
    </row>
    <row r="93" spans="1:40" x14ac:dyDescent="0.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9"/>
    </row>
    <row r="94" spans="1:40" x14ac:dyDescent="0.3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9"/>
    </row>
    <row r="95" spans="1:40" x14ac:dyDescent="0.3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9"/>
    </row>
    <row r="96" spans="1:40" x14ac:dyDescent="0.3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9"/>
    </row>
    <row r="97" spans="1:40" x14ac:dyDescent="0.3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9"/>
    </row>
    <row r="98" spans="1:40" x14ac:dyDescent="0.3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9"/>
    </row>
    <row r="99" spans="1:40" x14ac:dyDescent="0.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9"/>
    </row>
    <row r="100" spans="1:40" x14ac:dyDescent="0.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9"/>
    </row>
    <row r="101" spans="1:40" x14ac:dyDescent="0.3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9"/>
    </row>
    <row r="102" spans="1:40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9"/>
    </row>
    <row r="103" spans="1:40" x14ac:dyDescent="0.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9"/>
    </row>
    <row r="104" spans="1:40" x14ac:dyDescent="0.3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9"/>
    </row>
    <row r="105" spans="1:40" x14ac:dyDescent="0.3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9"/>
    </row>
    <row r="106" spans="1:40" x14ac:dyDescent="0.3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9"/>
    </row>
    <row r="107" spans="1:40" x14ac:dyDescent="0.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9"/>
    </row>
    <row r="108" spans="1:40" x14ac:dyDescent="0.3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9"/>
    </row>
    <row r="109" spans="1:40" x14ac:dyDescent="0.3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9"/>
    </row>
    <row r="110" spans="1:40" x14ac:dyDescent="0.3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9"/>
    </row>
    <row r="111" spans="1:40" x14ac:dyDescent="0.3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9"/>
    </row>
    <row r="112" spans="1:40" x14ac:dyDescent="0.3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9"/>
    </row>
    <row r="113" spans="1:40" x14ac:dyDescent="0.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9"/>
    </row>
    <row r="114" spans="1:40" x14ac:dyDescent="0.3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9"/>
    </row>
    <row r="115" spans="1:40" x14ac:dyDescent="0.3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9"/>
    </row>
    <row r="116" spans="1:40" x14ac:dyDescent="0.3">
      <c r="A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9"/>
    </row>
    <row r="117" spans="1:40" x14ac:dyDescent="0.3">
      <c r="A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9"/>
    </row>
    <row r="118" spans="1:40" x14ac:dyDescent="0.3">
      <c r="A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9"/>
    </row>
    <row r="119" spans="1:40" x14ac:dyDescent="0.3">
      <c r="A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9"/>
    </row>
    <row r="120" spans="1:40" x14ac:dyDescent="0.3">
      <c r="A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</row>
    <row r="121" spans="1:40" x14ac:dyDescent="0.3">
      <c r="A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</row>
    <row r="122" spans="1:40" x14ac:dyDescent="0.3">
      <c r="A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spans="1:40" x14ac:dyDescent="0.3">
      <c r="A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</row>
    <row r="124" spans="1:40" x14ac:dyDescent="0.3">
      <c r="A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</row>
    <row r="125" spans="1:40" x14ac:dyDescent="0.3">
      <c r="A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</row>
    <row r="126" spans="1:40" x14ac:dyDescent="0.3">
      <c r="A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</row>
    <row r="127" spans="1:40" x14ac:dyDescent="0.3">
      <c r="A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</row>
  </sheetData>
  <mergeCells count="17">
    <mergeCell ref="B2:D2"/>
    <mergeCell ref="B8:P8"/>
    <mergeCell ref="S8:AG8"/>
    <mergeCell ref="S9:U10"/>
    <mergeCell ref="V9:X10"/>
    <mergeCell ref="Y9:AA10"/>
    <mergeCell ref="AB9:AD10"/>
    <mergeCell ref="AE9:AG10"/>
    <mergeCell ref="B43:C43"/>
    <mergeCell ref="G47:L47"/>
    <mergeCell ref="G48:L48"/>
    <mergeCell ref="G50:L50"/>
    <mergeCell ref="G51:L51"/>
    <mergeCell ref="G52:L52"/>
    <mergeCell ref="G53:L53"/>
    <mergeCell ref="G55:L55"/>
    <mergeCell ref="G56:L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Calibrazione 3 punti</vt:lpstr>
      <vt:lpstr>Calibrazione 5 punti</vt:lpstr>
      <vt:lpstr>Senza calibrazione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Guarracino</dc:creator>
  <cp:lastModifiedBy>Marco Guarracino</cp:lastModifiedBy>
  <dcterms:created xsi:type="dcterms:W3CDTF">2021-12-06T23:17:51Z</dcterms:created>
  <dcterms:modified xsi:type="dcterms:W3CDTF">2022-02-20T11:49:50Z</dcterms:modified>
</cp:coreProperties>
</file>