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Source Image</t>
        </is>
      </c>
      <c r="B1" s="1" t="inlineStr">
        <is>
          <t>Amazon Image</t>
        </is>
      </c>
      <c r="C1" s="1" t="inlineStr">
        <is>
          <t>Product is a Match?</t>
        </is>
      </c>
    </row>
    <row r="2">
      <c r="A2">
        <f>IMAGE("https://alssports.vtexassets.com/arquivos/ids/1138376-800-auto?v=637993875297330000&amp;width=800&amp;height=auto&amp;aspect=true")</f>
        <v/>
      </c>
      <c r="B2">
        <f>IMAGE("https://m.media-amazon.com/images/I/51XbNLi3sPL._AC_UL320_.jpg")</f>
        <v/>
      </c>
    </row>
    <row r="3">
      <c r="A3">
        <f>IMAGE("https://alssports.vtexassets.com/arquivos/ids/1257749-800-auto?v=638134857129500000&amp;width=800&amp;height=auto&amp;aspect=true")</f>
        <v/>
      </c>
      <c r="B3">
        <f>IMAGE("https://m.media-amazon.com/images/I/61ZHNSpq0yL._AC_UL320_.jpg")</f>
        <v/>
      </c>
    </row>
    <row r="4">
      <c r="A4">
        <f>IMAGE("https://alssports.vtexassets.com/arquivos/ids/1308135-800-auto?v=638189190355030000&amp;width=800&amp;height=auto&amp;aspect=true")</f>
        <v/>
      </c>
      <c r="B4">
        <f>IMAGE("https://m.media-amazon.com/images/I/81cMuGOMALS._AC_UL320_.jpg")</f>
        <v/>
      </c>
    </row>
    <row r="5">
      <c r="A5">
        <f>IMAGE("https://alssports.vtexassets.com/arquivos/ids/1282426-800-auto?v=638158001411130000&amp;width=800&amp;height=auto&amp;aspect=true")</f>
        <v/>
      </c>
      <c r="B5">
        <f>IMAGE("https://m.media-amazon.com/images/I/71rI5cgQweL._AC_UL320_.jpg")</f>
        <v/>
      </c>
    </row>
    <row r="6">
      <c r="A6">
        <f>IMAGE("https://alssports.vtexassets.com/arquivos/ids/1131590-800-auto?v=637986124854400000&amp;width=800&amp;height=auto&amp;aspect=true")</f>
        <v/>
      </c>
      <c r="B6">
        <f>IMAGE("https://m.media-amazon.com/images/I/81yF0CYThkL._AC_UL320_.jpg")</f>
        <v/>
      </c>
    </row>
    <row r="7">
      <c r="A7">
        <f>IMAGE("https://alssports.vtexassets.com/arquivos/ids/1139738-800-auto?v=637995835697400000&amp;width=800&amp;height=auto&amp;aspect=true")</f>
        <v/>
      </c>
      <c r="B7">
        <f>IMAGE("https://m.media-amazon.com/images/I/719z0L-0BeL._AC_UL320_.jpg")</f>
        <v/>
      </c>
    </row>
    <row r="8">
      <c r="A8">
        <f>IMAGE("https://alssports.vtexassets.com/arquivos/ids/879964-800-auto?v=637655243784100000&amp;width=800&amp;height=auto&amp;aspect=true")</f>
        <v/>
      </c>
      <c r="B8">
        <f>IMAGE("https://m.media-amazon.com/images/I/81Bd-AM-fdL._AC_UL320_.jpg")</f>
        <v/>
      </c>
    </row>
    <row r="9">
      <c r="A9">
        <f>IMAGE("https://alssports.vtexassets.com/arquivos/ids/462671-800-auto?v=637402024608700000&amp;width=800&amp;height=auto&amp;aspect=true")</f>
        <v/>
      </c>
      <c r="B9">
        <f>IMAGE("https://m.media-amazon.com/images/I/71w62jYOOsL._AC_UL320_.jpg")</f>
        <v/>
      </c>
    </row>
    <row r="10">
      <c r="A10">
        <f>IMAGE("https://alssports.vtexassets.com/arquivos/ids/1024909-800-auto?v=637824770973330000&amp;width=800&amp;height=auto&amp;aspect=true")</f>
        <v/>
      </c>
      <c r="B10">
        <f>IMAGE("https://m.media-amazon.com/images/I/710T6PmcwQL._AC_UY218_.jpg")</f>
        <v/>
      </c>
    </row>
    <row r="11">
      <c r="A11">
        <f>IMAGE("https://alssports.vtexassets.com/arquivos/ids/1138376-800-auto?v=637993875297330000&amp;width=800&amp;height=auto&amp;aspect=true")</f>
        <v/>
      </c>
      <c r="B11">
        <f>IMAGE("https://m.media-amazon.com/images/I/51Dft8eFWkL._AC_UL320_.jpg")</f>
        <v/>
      </c>
    </row>
    <row r="12">
      <c r="A12">
        <f>IMAGE("https://alssports.vtexassets.com/arquivos/ids/1076112-800-auto?v=637904171081370000&amp;width=800&amp;height=auto&amp;aspect=true")</f>
        <v/>
      </c>
      <c r="B12">
        <f>IMAGE("https://m.media-amazon.com/images/I/81J1DglqEGL._AC_UL320_.jpg")</f>
        <v/>
      </c>
    </row>
    <row r="13">
      <c r="A13">
        <f>IMAGE("https://alssports.vtexassets.com/arquivos/ids/1053612-800-auto?v=637867784637730000&amp;width=800&amp;height=auto&amp;aspect=true")</f>
        <v/>
      </c>
      <c r="B13">
        <f>IMAGE("https://m.media-amazon.com/images/I/71epdZSRw0L._AC_UL320_.jpg")</f>
        <v/>
      </c>
    </row>
    <row r="14">
      <c r="A14">
        <f>IMAGE("https://alssports.vtexassets.com/arquivos/ids/1046662-800-auto?v=637855437393830000&amp;width=800&amp;height=auto&amp;aspect=true")</f>
        <v/>
      </c>
      <c r="B14">
        <f>IMAGE("https://m.media-amazon.com/images/I/517swJicDOL._AC_UL320_.jpg")</f>
        <v/>
      </c>
    </row>
    <row r="15">
      <c r="A15">
        <f>IMAGE("https://alssports.vtexassets.com/arquivos/ids/1138376-800-auto?v=637993875297330000&amp;width=800&amp;height=auto&amp;aspect=true")</f>
        <v/>
      </c>
      <c r="B15">
        <f>IMAGE("https://m.media-amazon.com/images/I/51X1IE9ws-L._AC_UL320_.jpg")</f>
        <v/>
      </c>
    </row>
    <row r="16">
      <c r="A16">
        <f>IMAGE("https://alssports.vtexassets.com/arquivos/ids/1277484-800-auto?v=638152954723900000&amp;width=800&amp;height=auto&amp;aspect=true")</f>
        <v/>
      </c>
      <c r="B16">
        <f>IMAGE("https://m.media-amazon.com/images/I/71Lok2QFNQL._AC_UL320_.jpg")</f>
        <v/>
      </c>
    </row>
    <row r="17">
      <c r="A17">
        <f>IMAGE("https://alssports.vtexassets.com/arquivos/ids/914959-800-auto?v=637673990018800000&amp;width=800&amp;height=auto&amp;aspect=true")</f>
        <v/>
      </c>
      <c r="B17">
        <f>IMAGE("https://m.media-amazon.com/images/I/61oJVDU+CqL._AC_UL320_.jpg")</f>
        <v/>
      </c>
    </row>
    <row r="18">
      <c r="A18">
        <f>IMAGE("https://alssports.vtexassets.com/arquivos/ids/1369099-800-auto?v=638242004529500000&amp;width=800&amp;height=auto&amp;aspect=true")</f>
        <v/>
      </c>
      <c r="B18">
        <f>IMAGE("https://m.media-amazon.com/images/I/61BF1uxbG7L._AC_UL320_.jpg")</f>
        <v/>
      </c>
    </row>
    <row r="19">
      <c r="A19">
        <f>IMAGE("https://alssports.vtexassets.com/arquivos/ids/1340421-800-auto?v=638216154610800000&amp;width=800&amp;height=auto&amp;aspect=true")</f>
        <v/>
      </c>
      <c r="B19">
        <f>IMAGE("https://m.media-amazon.com/images/I/71OSUmy60rL._AC_UL320_.jpg")</f>
        <v/>
      </c>
    </row>
    <row r="20">
      <c r="A20">
        <f>IMAGE("https://alssports.vtexassets.com/arquivos/ids/1224675-800-auto?v=638104295224200000&amp;width=800&amp;height=auto&amp;aspect=true")</f>
        <v/>
      </c>
      <c r="B20">
        <f>IMAGE("https://m.media-amazon.com/images/I/61x6DpNQmIL._AC_UL320_.jpg")</f>
        <v/>
      </c>
    </row>
    <row r="21">
      <c r="A21">
        <f>IMAGE("https://alssports.vtexassets.com/arquivos/ids/1369506-800-auto?v=638242519630400000&amp;width=800&amp;height=auto&amp;aspect=true")</f>
        <v/>
      </c>
      <c r="B21">
        <f>IMAGE("https://m.media-amazon.com/images/I/71Fd+i8dgRL._AC_UL320_.jpg")</f>
        <v/>
      </c>
    </row>
    <row r="22">
      <c r="A22">
        <f>IMAGE("https://alssports.vtexassets.com/arquivos/ids/1387367-800-auto?v=638255482261930000&amp;width=800&amp;height=auto&amp;aspect=true")</f>
        <v/>
      </c>
      <c r="B22">
        <f>IMAGE("https://m.media-amazon.com/images/I/51+G6kzNW2L._AC_UL320_.jpg")</f>
        <v/>
      </c>
    </row>
    <row r="23">
      <c r="A23">
        <f>IMAGE("https://alssports.vtexassets.com/arquivos/ids/1443076-800-auto?v=638292000890400000&amp;width=800&amp;height=auto&amp;aspect=true")</f>
        <v/>
      </c>
      <c r="B23">
        <f>IMAGE("https://m.media-amazon.com/images/I/71gpFHJlnoL._AC_UL320_.jpg")</f>
        <v/>
      </c>
    </row>
    <row r="24">
      <c r="A24">
        <f>IMAGE("https://alssports.vtexassets.com/arquivos/ids/1159986-800-auto?v=638023104026230000&amp;width=800&amp;height=auto&amp;aspect=true")</f>
        <v/>
      </c>
      <c r="B24">
        <f>IMAGE("https://m.media-amazon.com/images/I/71brn+PzBpL._AC_UL320_.jpg")</f>
        <v/>
      </c>
    </row>
    <row r="25">
      <c r="A25">
        <f>IMAGE("https://alssports.vtexassets.com/arquivos/ids/1442508-800-auto?v=638291812057330000&amp;width=800&amp;height=auto&amp;aspect=true")</f>
        <v/>
      </c>
      <c r="B25">
        <f>IMAGE("https://m.media-amazon.com/images/I/51Y13mxusrL._AC_UL320_.jpg")</f>
        <v/>
      </c>
    </row>
    <row r="26">
      <c r="A26">
        <f>IMAGE("https://alssports.vtexassets.com/arquivos/ids/1340421-800-auto?v=638216154610800000&amp;width=800&amp;height=auto&amp;aspect=true")</f>
        <v/>
      </c>
      <c r="B26">
        <f>IMAGE("https://m.media-amazon.com/images/I/71OS28EHelL._AC_UL320_.jpg")</f>
        <v/>
      </c>
    </row>
    <row r="27">
      <c r="A27">
        <f>IMAGE("https://alssports.vtexassets.com/arquivos/ids/1388214-800-auto?v=638255521966130000&amp;width=800&amp;height=auto&amp;aspect=true")</f>
        <v/>
      </c>
      <c r="B27">
        <f>IMAGE("https://m.media-amazon.com/images/I/81JAQbII63L._AC_UL320_.jpg")</f>
        <v/>
      </c>
    </row>
    <row r="28">
      <c r="A28">
        <f>IMAGE("https://alssports.vtexassets.com/arquivos/ids/1386107-800-auto?v=638254870959300000&amp;width=800&amp;height=auto&amp;aspect=true")</f>
        <v/>
      </c>
      <c r="B28">
        <f>IMAGE("https://m.media-amazon.com/images/I/81JAQbII63L._AC_UL320_.jpg")</f>
        <v/>
      </c>
    </row>
    <row r="29">
      <c r="A29">
        <f>IMAGE("https://alssports.vtexassets.com/arquivos/ids/685030-800-auto?v=637571183522830000&amp;width=800&amp;height=auto&amp;aspect=true")</f>
        <v/>
      </c>
      <c r="B29">
        <f>IMAGE("https://m.media-amazon.com/images/I/61Ctij+bPVL._AC_UL320_.jpg")</f>
        <v/>
      </c>
    </row>
    <row r="30">
      <c r="A30">
        <f>IMAGE("https://alssports.vtexassets.com/arquivos/ids/1120618-800-auto?v=637969747990030000&amp;width=800&amp;height=auto&amp;aspect=true")</f>
        <v/>
      </c>
      <c r="B30">
        <f>IMAGE("https://m.media-amazon.com/images/I/61RnlkVZK+L._AC_UL320_.jpg")</f>
        <v/>
      </c>
    </row>
    <row r="31">
      <c r="A31">
        <f>IMAGE("https://alssports.vtexassets.com/arquivos/ids/1132465-800-auto?v=637986345574970000&amp;width=800&amp;height=auto&amp;aspect=true")</f>
        <v/>
      </c>
      <c r="B31">
        <f>IMAGE("https://m.media-amazon.com/images/I/71nJ48O6aFL._AC_UL320_.jpg")</f>
        <v/>
      </c>
    </row>
    <row r="32">
      <c r="A32">
        <f>IMAGE("https://alssports.vtexassets.com/arquivos/ids/1363214-800-auto?v=638236487384000000&amp;width=800&amp;height=auto&amp;aspect=true")</f>
        <v/>
      </c>
      <c r="B32">
        <f>IMAGE("https://m.media-amazon.com/images/I/71oZHSAf85L._AC_UL320_.jpg")</f>
        <v/>
      </c>
    </row>
    <row r="33">
      <c r="A33">
        <f>IMAGE("https://alssports.vtexassets.com/arquivos/ids/1377944-800-auto?v=638248725248900000&amp;width=800&amp;height=auto&amp;aspect=true")</f>
        <v/>
      </c>
      <c r="B33">
        <f>IMAGE("https://m.media-amazon.com/images/I/81MJU+-9m6L._AC_UL320_.jpg")</f>
        <v/>
      </c>
    </row>
    <row r="34">
      <c r="A34">
        <f>IMAGE("https://alssports.vtexassets.com/arquivos/ids/1282050-800-auto?v=638157909890300000&amp;width=800&amp;height=auto&amp;aspect=true")</f>
        <v/>
      </c>
      <c r="B34">
        <f>IMAGE("https://m.media-amazon.com/images/I/71gzdpPYdoL._AC_UL320_.jpg")</f>
        <v/>
      </c>
    </row>
    <row r="35">
      <c r="A35">
        <f>IMAGE("https://alssports.vtexassets.com/arquivos/ids/1023632-800-auto?v=637823067748170000&amp;width=800&amp;height=auto&amp;aspect=true")</f>
        <v/>
      </c>
      <c r="B35">
        <f>IMAGE("https://m.media-amazon.com/images/I/71oSt343e6L._AC_UY218_.jpg")</f>
        <v/>
      </c>
    </row>
    <row r="36">
      <c r="A36">
        <f>IMAGE("https://alssports.vtexassets.com/arquivos/ids/965822-800-auto?v=637738270480870000&amp;width=800&amp;height=auto&amp;aspect=true")</f>
        <v/>
      </c>
      <c r="B36">
        <f>IMAGE("https://m.media-amazon.com/images/I/616kPmuvhiL._AC_UY218_.jpg")</f>
        <v/>
      </c>
    </row>
    <row r="37">
      <c r="A37">
        <f>IMAGE("https://alssports.vtexassets.com/arquivos/ids/1076563-800-auto?v=637904803557770000&amp;width=800&amp;height=auto&amp;aspect=true")</f>
        <v/>
      </c>
      <c r="B37">
        <f>IMAGE("https://m.media-amazon.com/images/I/71WSLlYWnEL._AC_UL320_.jpg")</f>
        <v/>
      </c>
    </row>
    <row r="38">
      <c r="A38">
        <f>IMAGE("https://alssports.vtexassets.com/arquivos/ids/1356884-800-auto?v=638230711236400000&amp;width=800&amp;height=auto&amp;aspect=true")</f>
        <v/>
      </c>
      <c r="B38">
        <f>IMAGE("https://m.media-amazon.com/images/I/81jp369T66L._AC_UL320_.jpg")</f>
        <v/>
      </c>
    </row>
    <row r="39">
      <c r="A39">
        <f>IMAGE("https://alssports.vtexassets.com/arquivos/ids/1082383-800-auto?v=637913737461500000&amp;width=800&amp;height=auto&amp;aspect=true")</f>
        <v/>
      </c>
      <c r="B39">
        <f>IMAGE("https://m.media-amazon.com/images/I/51l2U-SYzxL._AC_UL320_.jpg")</f>
        <v/>
      </c>
    </row>
    <row r="40">
      <c r="A40">
        <f>IMAGE("https://alssports.vtexassets.com/arquivos/ids/1369099-800-auto?v=638242004529500000&amp;width=800&amp;height=auto&amp;aspect=true")</f>
        <v/>
      </c>
      <c r="B40">
        <f>IMAGE("https://m.media-amazon.com/images/I/51CPQtrW9gS._AC_UL320_.jpg")</f>
        <v/>
      </c>
    </row>
    <row r="41">
      <c r="A41">
        <f>IMAGE("https://alssports.vtexassets.com/arquivos/ids/1369099-800-auto?v=638242004529500000&amp;width=800&amp;height=auto&amp;aspect=true")</f>
        <v/>
      </c>
      <c r="B41">
        <f>IMAGE("https://m.media-amazon.com/images/I/71j4C1rNA6L._AC_UL320_.jpg")</f>
        <v/>
      </c>
    </row>
    <row r="42">
      <c r="A42">
        <f>IMAGE("https://alssports.vtexassets.com/arquivos/ids/1443076-800-auto?v=638292000890400000&amp;width=800&amp;height=auto&amp;aspect=true")</f>
        <v/>
      </c>
      <c r="B42">
        <f>IMAGE("https://m.media-amazon.com/images/I/71rEF0o79pL._AC_UL320_.jpg")</f>
        <v/>
      </c>
    </row>
    <row r="43">
      <c r="A43">
        <f>IMAGE("https://alssports.vtexassets.com/arquivos/ids/1388214-800-auto?v=638255521966130000&amp;width=800&amp;height=auto&amp;aspect=true")</f>
        <v/>
      </c>
      <c r="B43">
        <f>IMAGE("https://m.media-amazon.com/images/I/6146EGzPR7L._AC_UL320_.jpg")</f>
        <v/>
      </c>
    </row>
    <row r="44">
      <c r="A44">
        <f>IMAGE("https://alssports.vtexassets.com/arquivos/ids/1386107-800-auto?v=638254870959300000&amp;width=800&amp;height=auto&amp;aspect=true")</f>
        <v/>
      </c>
      <c r="B44">
        <f>IMAGE("https://m.media-amazon.com/images/I/6146EGzPR7L._AC_UL320_.jpg")</f>
        <v/>
      </c>
    </row>
    <row r="45">
      <c r="A45">
        <f>IMAGE("https://alssports.vtexassets.com/arquivos/ids/1387367-800-auto?v=638255482261930000&amp;width=800&amp;height=auto&amp;aspect=true")</f>
        <v/>
      </c>
      <c r="B45">
        <f>IMAGE("https://m.media-amazon.com/images/I/61KTK-ETA7L._AC_UL320_.jpg")</f>
        <v/>
      </c>
    </row>
    <row r="46">
      <c r="A46">
        <f>IMAGE("https://alssports.vtexassets.com/arquivos/ids/1235281-800-auto?v=638114086611970000&amp;width=800&amp;height=auto&amp;aspect=true")</f>
        <v/>
      </c>
      <c r="B46">
        <f>IMAGE("https://m.media-amazon.com/images/I/611y90TD4+L._AC_UL320_.jpg")</f>
        <v/>
      </c>
    </row>
    <row r="47">
      <c r="A47">
        <f>IMAGE("https://alssports.vtexassets.com/arquivos/ids/1442508-800-auto?v=638291812057330000&amp;width=800&amp;height=auto&amp;aspect=true")</f>
        <v/>
      </c>
      <c r="B47">
        <f>IMAGE("https://m.media-amazon.com/images/I/41KuArQqj6L._AC_UL320_.jpg")</f>
        <v/>
      </c>
    </row>
    <row r="48">
      <c r="A48">
        <f>IMAGE("https://alssports.vtexassets.com/arquivos/ids/1316883-800-auto?v=638198562145970000&amp;width=800&amp;height=auto&amp;aspect=true")</f>
        <v/>
      </c>
      <c r="B48">
        <f>IMAGE("https://m.media-amazon.com/images/I/71OWZN27TAL._AC_UL320_.jpg")</f>
        <v/>
      </c>
    </row>
    <row r="49">
      <c r="A49">
        <f>IMAGE("https://alssports.vtexassets.com/arquivos/ids/1250954-800-auto?v=638128879881500000&amp;width=800&amp;height=auto&amp;aspect=true")</f>
        <v/>
      </c>
      <c r="B49">
        <f>IMAGE("https://m.media-amazon.com/images/I/71JjilPSSOS._AC_UL320_.jpg")</f>
        <v/>
      </c>
    </row>
    <row r="50">
      <c r="A50">
        <f>IMAGE("https://alssports.vtexassets.com/arquivos/ids/1442508-800-auto?v=638291812057330000&amp;width=800&amp;height=auto&amp;aspect=true")</f>
        <v/>
      </c>
      <c r="B50">
        <f>IMAGE("https://m.media-amazon.com/images/I/51VkLYTLatL._AC_UL320_.jpg")</f>
        <v/>
      </c>
    </row>
    <row r="51">
      <c r="A51">
        <f>IMAGE("https://alssports.vtexassets.com/arquivos/ids/1396854-800-auto?v=638260048905170000&amp;width=800&amp;height=auto&amp;aspect=true")</f>
        <v/>
      </c>
      <c r="B51">
        <f>IMAGE("https://m.media-amazon.com/images/I/71a6jbtqMwL._AC_UL320_.jpg")</f>
        <v/>
      </c>
    </row>
    <row r="52">
      <c r="A52">
        <f>IMAGE("https://alssports.vtexassets.com/arquivos/ids/1182239-800-auto?v=638052779051930000&amp;width=800&amp;height=auto&amp;aspect=true")</f>
        <v/>
      </c>
      <c r="B52">
        <f>IMAGE("https://m.media-amazon.com/images/I/718g74CkZ0L._AC_UL320_.jpg")</f>
        <v/>
      </c>
    </row>
    <row r="53">
      <c r="A53">
        <f>IMAGE("https://alssports.vtexassets.com/arquivos/ids/1127287-800-auto?v=637980196704630000&amp;width=800&amp;height=auto&amp;aspect=true")</f>
        <v/>
      </c>
      <c r="B53">
        <f>IMAGE("https://m.media-amazon.com/images/I/610-4jTqVvL._AC_UL320_.jpg")</f>
        <v/>
      </c>
    </row>
    <row r="54">
      <c r="A54">
        <f>IMAGE("https://alssports.vtexassets.com/arquivos/ids/1127320-800-auto?v=637980202666000000&amp;width=800&amp;height=auto&amp;aspect=true")</f>
        <v/>
      </c>
      <c r="B54">
        <f>IMAGE("https://m.media-amazon.com/images/I/81Rzd5OQapL._AC_UL320_.jpg")</f>
        <v/>
      </c>
    </row>
    <row r="55">
      <c r="A55">
        <f>IMAGE("https://alssports.vtexassets.com/arquivos/ids/1363337-800-auto?v=638236500861470000&amp;width=800&amp;height=auto&amp;aspect=true")</f>
        <v/>
      </c>
      <c r="B55">
        <f>IMAGE("https://m.media-amazon.com/images/I/81IgGrGzfPL._AC_UL320_.jpg")</f>
        <v/>
      </c>
    </row>
    <row r="56">
      <c r="A56">
        <f>IMAGE("https://alssports.vtexassets.com/arquivos/ids/1377944-800-auto?v=638248725248900000&amp;width=800&amp;height=auto&amp;aspect=true")</f>
        <v/>
      </c>
      <c r="B56">
        <f>IMAGE("https://m.media-amazon.com/images/I/81Zebf8WxFL._AC_UL320_.jpg")</f>
        <v/>
      </c>
    </row>
    <row r="57">
      <c r="A57">
        <f>IMAGE("https://alssports.vtexassets.com/arquivos/ids/1202231-800-auto?v=638079510736030000&amp;width=800&amp;height=auto&amp;aspect=true")</f>
        <v/>
      </c>
      <c r="B57">
        <f>IMAGE("https://m.media-amazon.com/images/I/71d8XOu5pES._AC_UL320_.jpg")</f>
        <v/>
      </c>
    </row>
    <row r="58">
      <c r="A58">
        <f>IMAGE("https://alssports.vtexassets.com/arquivos/ids/400958-800-auto?v=637243831912700000&amp;width=800&amp;height=auto&amp;aspect=true")</f>
        <v/>
      </c>
      <c r="B58">
        <f>IMAGE("https://m.media-amazon.com/images/I/5140qDq1ajL._AC_UL320_.jpg")</f>
        <v/>
      </c>
    </row>
    <row r="59">
      <c r="A59">
        <f>IMAGE("https://alssports.vtexassets.com/arquivos/ids/1388214-800-auto?v=638255521966130000&amp;width=800&amp;height=auto&amp;aspect=true")</f>
        <v/>
      </c>
      <c r="B59">
        <f>IMAGE("https://m.media-amazon.com/images/I/71NrewXqx1L._AC_UL320_.jpg")</f>
        <v/>
      </c>
    </row>
    <row r="60">
      <c r="A60">
        <f>IMAGE("https://alssports.vtexassets.com/arquivos/ids/1180419-800-auto?v=638050834194370000&amp;width=800&amp;height=auto&amp;aspect=true")</f>
        <v/>
      </c>
      <c r="B60">
        <f>IMAGE("https://m.media-amazon.com/images/I/611Y7JoRROL._AC_UL320_.jpg")</f>
        <v/>
      </c>
    </row>
    <row r="61">
      <c r="A61">
        <f>IMAGE("https://alssports.vtexassets.com/arquivos/ids/1386107-800-auto?v=638254870959300000&amp;width=800&amp;height=auto&amp;aspect=true")</f>
        <v/>
      </c>
      <c r="B61">
        <f>IMAGE("https://m.media-amazon.com/images/I/71I6DEuAEIL._AC_UL320_.jpg")</f>
        <v/>
      </c>
    </row>
    <row r="62">
      <c r="A62">
        <f>IMAGE("https://alssports.vtexassets.com/arquivos/ids/1386107-800-auto?v=638254870959300000&amp;width=800&amp;height=auto&amp;aspect=true")</f>
        <v/>
      </c>
      <c r="B62">
        <f>IMAGE("https://m.media-amazon.com/images/I/61CHsBa6K9S._AC_UL320_.jpg")</f>
        <v/>
      </c>
    </row>
    <row r="63">
      <c r="A63">
        <f>IMAGE("https://alssports.vtexassets.com/arquivos/ids/1387367-800-auto?v=638255482261930000&amp;width=800&amp;height=auto&amp;aspect=true")</f>
        <v/>
      </c>
      <c r="B63">
        <f>IMAGE("https://m.media-amazon.com/images/I/7155pBDv-RL._AC_UL320_.jpg")</f>
        <v/>
      </c>
    </row>
    <row r="64">
      <c r="A64">
        <f>IMAGE("https://alssports.vtexassets.com/arquivos/ids/1023632-800-auto?v=637823067748170000&amp;width=800&amp;height=auto&amp;aspect=true")</f>
        <v/>
      </c>
      <c r="B64">
        <f>IMAGE("https://m.media-amazon.com/images/I/616fVEdPUQL._AC_UY218_.jpg")</f>
        <v/>
      </c>
    </row>
    <row r="65">
      <c r="A65">
        <f>IMAGE("https://alssports.vtexassets.com/arquivos/ids/1308135-800-auto?v=638189190355030000&amp;width=800&amp;height=auto&amp;aspect=true")</f>
        <v/>
      </c>
      <c r="B65">
        <f>IMAGE("https://m.media-amazon.com/images/I/81jfNSI8MvS._AC_UL320_.jpg")</f>
        <v/>
      </c>
    </row>
    <row r="66">
      <c r="A66">
        <f>IMAGE("https://alssports.vtexassets.com/arquivos/ids/1308135-800-auto?v=638189190355030000&amp;width=800&amp;height=auto&amp;aspect=true")</f>
        <v/>
      </c>
      <c r="B66">
        <f>IMAGE("https://m.media-amazon.com/images/I/81jfNSI8MvS._AC_UL320_.jpg")</f>
        <v/>
      </c>
    </row>
    <row r="67">
      <c r="A67">
        <f>IMAGE("https://alssports.vtexassets.com/arquivos/ids/1112796-800-auto?v=637957454637830000&amp;width=800&amp;height=auto&amp;aspect=true")</f>
        <v/>
      </c>
      <c r="B67">
        <f>IMAGE("https://m.media-amazon.com/images/I/71sZ7Ta557L._AC_UL320_.jpg")</f>
        <v/>
      </c>
    </row>
    <row r="68">
      <c r="A68">
        <f>IMAGE("https://alssports.vtexassets.com/arquivos/ids/1442508-800-auto?v=638291812057330000&amp;width=800&amp;height=auto&amp;aspect=true")</f>
        <v/>
      </c>
      <c r="B68">
        <f>IMAGE("https://m.media-amazon.com/images/I/51Ee10KN1BL._AC_UL320_.jpg")</f>
        <v/>
      </c>
    </row>
    <row r="69">
      <c r="A69">
        <f>IMAGE("https://alssports.vtexassets.com/arquivos/ids/1443076-800-auto?v=638292000890400000&amp;width=800&amp;height=auto&amp;aspect=true")</f>
        <v/>
      </c>
      <c r="B69">
        <f>IMAGE("https://m.media-amazon.com/images/I/71gpFHJlnoL._AC_UL320_.jpg")</f>
        <v/>
      </c>
    </row>
    <row r="70">
      <c r="A70">
        <f>IMAGE("https://alssports.vtexassets.com/arquivos/ids/1443076-800-auto?v=638292000890400000&amp;width=800&amp;height=auto&amp;aspect=true")</f>
        <v/>
      </c>
      <c r="B70">
        <f>IMAGE("https://m.media-amazon.com/images/I/81G1OfSPfVL._AC_UL320_.jpg")</f>
        <v/>
      </c>
    </row>
    <row r="71">
      <c r="A71">
        <f>IMAGE("https://alssports.vtexassets.com/arquivos/ids/1220918-800-auto?v=638102154417000000&amp;width=800&amp;height=auto&amp;aspect=true")</f>
        <v/>
      </c>
      <c r="B71">
        <f>IMAGE("https://m.media-amazon.com/images/I/716xg1dvMEL._AC_UL320_.jpg")</f>
        <v/>
      </c>
    </row>
    <row r="72">
      <c r="A72">
        <f>IMAGE("https://alssports.vtexassets.com/arquivos/ids/1369099-800-auto?v=638242004529500000&amp;width=800&amp;height=auto&amp;aspect=true")</f>
        <v/>
      </c>
      <c r="B72">
        <f>IMAGE("https://m.media-amazon.com/images/I/61Vpd0hVZ5L._AC_UL320_.jpg")</f>
        <v/>
      </c>
    </row>
    <row r="73">
      <c r="A73">
        <f>IMAGE("https://alssports.vtexassets.com/arquivos/ids/1023632-800-auto?v=637823067748170000&amp;width=800&amp;height=auto&amp;aspect=true")</f>
        <v/>
      </c>
      <c r="B73">
        <f>IMAGE("https://m.media-amazon.com/images/I/61PBJuRZZFL._AC_UY218_.jpg")</f>
        <v/>
      </c>
    </row>
    <row r="74">
      <c r="A74">
        <f>IMAGE("https://alssports.vtexassets.com/arquivos/ids/1316684-800-auto?v=638198518766100000&amp;width=800&amp;height=auto&amp;aspect=true")</f>
        <v/>
      </c>
      <c r="B74">
        <f>IMAGE("https://m.media-amazon.com/images/I/71fkHnzmGXL._AC_UL320_.jpg")</f>
        <v/>
      </c>
    </row>
    <row r="75">
      <c r="A75">
        <f>IMAGE("https://alssports.vtexassets.com/arquivos/ids/1222253-800-auto?v=638102875835800000&amp;width=800&amp;height=auto&amp;aspect=true")</f>
        <v/>
      </c>
      <c r="B75">
        <f>IMAGE("https://m.media-amazon.com/images/I/91JArK963mL._AC_UL320_.jpg")</f>
        <v/>
      </c>
    </row>
    <row r="76">
      <c r="A76">
        <f>IMAGE("https://alssports.vtexassets.com/arquivos/ids/1117391-800-auto?v=637964367650530000&amp;width=800&amp;height=auto&amp;aspect=true")</f>
        <v/>
      </c>
      <c r="B76">
        <f>IMAGE("https://m.media-amazon.com/images/I/310iVzILWJL._AC_UL320_.jpg")</f>
        <v/>
      </c>
    </row>
    <row r="77">
      <c r="A77">
        <f>IMAGE("https://alssports.vtexassets.com/arquivos/ids/1378546-800-auto?v=638248784142700000&amp;width=800&amp;height=auto&amp;aspect=true")</f>
        <v/>
      </c>
      <c r="B77">
        <f>IMAGE("https://m.media-amazon.com/images/I/81fmXs0iufL._AC_UL320_.jpg")</f>
        <v/>
      </c>
    </row>
    <row r="78">
      <c r="A78">
        <f>IMAGE("https://alssports.vtexassets.com/arquivos/ids/1222253-800-auto?v=638102875835800000&amp;width=800&amp;height=auto&amp;aspect=true")</f>
        <v/>
      </c>
      <c r="B78">
        <f>IMAGE("https://m.media-amazon.com/images/I/81Z5pcpE2bL._AC_UL320_.jpg")</f>
        <v/>
      </c>
    </row>
    <row r="79">
      <c r="A79">
        <f>IMAGE("https://alssports.vtexassets.com/arquivos/ids/1222253-800-auto?v=638102875835800000&amp;width=800&amp;height=auto&amp;aspect=true")</f>
        <v/>
      </c>
      <c r="B79">
        <f>IMAGE("https://m.media-amazon.com/images/I/81a-GNuHb+L._AC_UL320_.jpg")</f>
        <v/>
      </c>
    </row>
    <row r="80">
      <c r="A80">
        <f>IMAGE("https://alssports.vtexassets.com/arquivos/ids/1222253-800-auto?v=638102875835800000&amp;width=800&amp;height=auto&amp;aspect=true")</f>
        <v/>
      </c>
      <c r="B80">
        <f>IMAGE("https://m.media-amazon.com/images/I/81jrt0SPyNL._AC_UL320_.jpg")</f>
        <v/>
      </c>
    </row>
    <row r="81">
      <c r="A81">
        <f>IMAGE("https://alssports.vtexassets.com/arquivos/ids/1235281-800-auto?v=638114086611970000&amp;width=800&amp;height=auto&amp;aspect=true")</f>
        <v/>
      </c>
      <c r="B81">
        <f>IMAGE("https://m.media-amazon.com/images/I/51yMrpyUO8L._AC_UL320_.jpg")</f>
        <v/>
      </c>
    </row>
    <row r="82">
      <c r="A82">
        <f>IMAGE("https://alssports.vtexassets.com/arquivos/ids/609076-800-auto?v=637541323696830000&amp;width=800&amp;height=auto&amp;aspect=true")</f>
        <v/>
      </c>
      <c r="B82">
        <f>IMAGE("https://m.media-amazon.com/images/I/710h0-gOpIL._AC_UL320_.jpg")</f>
        <v/>
      </c>
    </row>
    <row r="83">
      <c r="A83">
        <f>IMAGE("https://alssports.vtexassets.com/arquivos/ids/609076-800-auto?v=637541323696830000&amp;width=800&amp;height=auto&amp;aspect=true")</f>
        <v/>
      </c>
      <c r="B83">
        <f>IMAGE("https://m.media-amazon.com/images/I/71zuNnlEddL._AC_UL320_.jpg")</f>
        <v/>
      </c>
    </row>
    <row r="84">
      <c r="A84">
        <f>IMAGE("https://alssports.vtexassets.com/arquivos/ids/1312527-800-auto?v=638193489147030000&amp;width=800&amp;height=auto&amp;aspect=true")</f>
        <v/>
      </c>
      <c r="B84">
        <f>IMAGE("https://m.media-amazon.com/images/I/41rLm4oHH0L._AC_UL320_.jpg")</f>
        <v/>
      </c>
    </row>
    <row r="85">
      <c r="A85">
        <f>IMAGE("https://alssports.vtexassets.com/arquivos/ids/1118685-800-auto?v=637967832331470000&amp;width=800&amp;height=auto&amp;aspect=true")</f>
        <v/>
      </c>
      <c r="B85">
        <f>IMAGE("https://m.media-amazon.com/images/I/71ThZqdk-7L._AC_UL320_.jpg")</f>
        <v/>
      </c>
    </row>
    <row r="86">
      <c r="A86">
        <f>IMAGE("https://alssports.vtexassets.com/arquivos/ids/1132465-800-auto?v=637986345574970000&amp;width=800&amp;height=auto&amp;aspect=true")</f>
        <v/>
      </c>
      <c r="B86">
        <f>IMAGE("https://m.media-amazon.com/images/I/61QZw7lQpcL._AC_UL320_.jpg")</f>
        <v/>
      </c>
    </row>
    <row r="87">
      <c r="A87">
        <f>IMAGE("https://alssports.vtexassets.com/arquivos/ids/1109551-800-auto?v=637950821539330000&amp;width=800&amp;height=auto&amp;aspect=true")</f>
        <v/>
      </c>
      <c r="B87">
        <f>IMAGE("https://m.media-amazon.com/images/I/61N+jXUbAAL._AC_UL320_.jpg")</f>
        <v/>
      </c>
    </row>
    <row r="88">
      <c r="A88">
        <f>IMAGE("https://alssports.vtexassets.com/arquivos/ids/1109551-800-auto?v=637950821539330000&amp;width=800&amp;height=auto&amp;aspect=true")</f>
        <v/>
      </c>
      <c r="B88">
        <f>IMAGE("https://m.media-amazon.com/images/I/61nqF74pQTL._AC_UL320_.jpg")</f>
        <v/>
      </c>
    </row>
    <row r="89">
      <c r="A89">
        <f>IMAGE("https://alssports.vtexassets.com/arquivos/ids/1257651-800-auto?v=638134817479900000&amp;width=800&amp;height=auto&amp;aspect=true")</f>
        <v/>
      </c>
      <c r="B89">
        <f>IMAGE("https://m.media-amazon.com/images/I/71ZWs9yMkuL._AC_UL320_.jpg")</f>
        <v/>
      </c>
    </row>
    <row r="90">
      <c r="A90">
        <f>IMAGE("https://alssports.vtexassets.com/arquivos/ids/1442508-800-auto?v=638291812057330000&amp;width=800&amp;height=auto&amp;aspect=true")</f>
        <v/>
      </c>
      <c r="B90">
        <f>IMAGE("https://m.media-amazon.com/images/I/417sSTJxKGL._AC_UL320_.jpg")</f>
        <v/>
      </c>
    </row>
    <row r="91">
      <c r="A91">
        <f>IMAGE("https://alssports.vtexassets.com/arquivos/ids/1222253-800-auto?v=638102875835800000&amp;width=800&amp;height=auto&amp;aspect=true")</f>
        <v/>
      </c>
      <c r="B91">
        <f>IMAGE("https://m.media-amazon.com/images/I/61FbH1XO6-L._AC_UL320_.jpg")</f>
        <v/>
      </c>
    </row>
    <row r="92">
      <c r="A92">
        <f>IMAGE("https://alssports.vtexassets.com/arquivos/ids/1053612-800-auto?v=637867784637730000&amp;width=800&amp;height=auto&amp;aspect=true")</f>
        <v/>
      </c>
      <c r="B92">
        <f>IMAGE("https://m.media-amazon.com/images/I/71ZOYpbIWYS._AC_UL320_.jpg")</f>
        <v/>
      </c>
    </row>
    <row r="93">
      <c r="A93">
        <f>IMAGE("https://alssports.vtexassets.com/arquivos/ids/1386107-800-auto?v=638254870959300000&amp;width=800&amp;height=auto&amp;aspect=true")</f>
        <v/>
      </c>
      <c r="B93">
        <f>IMAGE("https://m.media-amazon.com/images/I/61yTb2VJlVL._AC_UL320_.jpg")</f>
        <v/>
      </c>
    </row>
    <row r="94">
      <c r="A94">
        <f>IMAGE("https://alssports.vtexassets.com/arquivos/ids/1431685-800-auto?v=638285717173730000&amp;width=800&amp;height=auto&amp;aspect=true")</f>
        <v/>
      </c>
      <c r="B94">
        <f>IMAGE("https://m.media-amazon.com/images/I/61SiH9J2EWL._AC_UL320_.jpg")</f>
        <v/>
      </c>
    </row>
    <row r="95">
      <c r="A95">
        <f>IMAGE("https://alssports.vtexassets.com/arquivos/ids/1378546-800-auto?v=638248784142700000&amp;width=800&amp;height=auto&amp;aspect=true")</f>
        <v/>
      </c>
      <c r="B95">
        <f>IMAGE("https://m.media-amazon.com/images/I/71EQ1QdcPFL._AC_UL320_.jpg")</f>
        <v/>
      </c>
    </row>
    <row r="96">
      <c r="A96">
        <f>IMAGE("https://alssports.vtexassets.com/arquivos/ids/1282426-800-auto?v=638158001411130000&amp;width=800&amp;height=auto&amp;aspect=true")</f>
        <v/>
      </c>
      <c r="B96">
        <f>IMAGE("https://m.media-amazon.com/images/I/81oRW-q8iFL._AC_UL320_.jpg")</f>
        <v/>
      </c>
    </row>
    <row r="97">
      <c r="A97">
        <f>IMAGE("https://alssports.vtexassets.com/arquivos/ids/1222253-800-auto?v=638102875835800000&amp;width=800&amp;height=auto&amp;aspect=true")</f>
        <v/>
      </c>
      <c r="B97">
        <f>IMAGE("https://m.media-amazon.com/images/I/81M41KE-h5L._AC_UL320_.jpg")</f>
        <v/>
      </c>
    </row>
    <row r="98">
      <c r="A98">
        <f>IMAGE("https://alssports.vtexassets.com/arquivos/ids/1366905-800-auto?v=638240757627370000&amp;width=800&amp;height=auto&amp;aspect=true")</f>
        <v/>
      </c>
      <c r="B98">
        <f>IMAGE("https://m.media-amazon.com/images/I/71Cwpa8kZ+L._AC_UL320_.jpg")</f>
        <v/>
      </c>
    </row>
    <row r="99">
      <c r="A99">
        <f>IMAGE("https://alssports.vtexassets.com/arquivos/ids/1053612-800-auto?v=637867784637730000&amp;width=800&amp;height=auto&amp;aspect=true")</f>
        <v/>
      </c>
      <c r="B99">
        <f>IMAGE("https://m.media-amazon.com/images/I/71ODVXv3QfL._AC_UL320_.jpg")</f>
        <v/>
      </c>
    </row>
    <row r="100">
      <c r="A100">
        <f>IMAGE("https://alssports.vtexassets.com/arquivos/ids/1053612-800-auto?v=637867784637730000&amp;width=800&amp;height=auto&amp;aspect=true")</f>
        <v/>
      </c>
      <c r="B100">
        <f>IMAGE("https://m.media-amazon.com/images/I/71CGz9AXMfL._AC_UL320_.jpg")</f>
        <v/>
      </c>
    </row>
    <row r="101">
      <c r="A101">
        <f>IMAGE("https://alssports.vtexassets.com/arquivos/ids/1339950-800-auto?v=638216000421770000&amp;width=800&amp;height=auto&amp;aspect=true")</f>
        <v/>
      </c>
      <c r="B101">
        <f>IMAGE("https://m.media-amazon.com/images/I/41X8QUWxEoL._AC_UL320_.jpg")</f>
        <v/>
      </c>
    </row>
    <row r="102">
      <c r="A102">
        <f>IMAGE("https://alssports.vtexassets.com/arquivos/ids/1127320-800-auto?v=637980202666000000&amp;width=800&amp;height=auto&amp;aspect=true")</f>
        <v/>
      </c>
      <c r="B102">
        <f>IMAGE("https://m.media-amazon.com/images/I/61mCQrY9GWL._AC_UL320_.jpg")</f>
        <v/>
      </c>
    </row>
    <row r="103">
      <c r="A103">
        <f>IMAGE("https://alssports.vtexassets.com/arquivos/ids/1053612-800-auto?v=637867784637730000&amp;width=800&amp;height=auto&amp;aspect=true")</f>
        <v/>
      </c>
      <c r="B103">
        <f>IMAGE("https://m.media-amazon.com/images/I/719S6KbSCxL._AC_UL320_.jpg")</f>
        <v/>
      </c>
    </row>
    <row r="104">
      <c r="A104">
        <f>IMAGE("https://alssports.vtexassets.com/arquivos/ids/1339950-800-auto?v=638216000421770000&amp;width=800&amp;height=auto&amp;aspect=true")</f>
        <v/>
      </c>
      <c r="B104">
        <f>IMAGE("https://m.media-amazon.com/images/I/71pf7VFs9CL._AC_UL320_.jpg")</f>
        <v/>
      </c>
    </row>
    <row r="105">
      <c r="A105">
        <f>IMAGE("https://alssports.vtexassets.com/arquivos/ids/1076563-800-auto?v=637904803557770000&amp;width=800&amp;height=auto&amp;aspect=true")</f>
        <v/>
      </c>
      <c r="B105">
        <f>IMAGE("https://m.media-amazon.com/images/I/71pf7VFs9CL._AC_UL320_.jpg")</f>
        <v/>
      </c>
    </row>
    <row r="106">
      <c r="A106">
        <f>IMAGE("https://alssports.vtexassets.com/arquivos/ids/1386107-800-auto?v=638254870959300000&amp;width=800&amp;height=auto&amp;aspect=true")</f>
        <v/>
      </c>
      <c r="B106">
        <f>IMAGE("https://m.media-amazon.com/images/I/61XQ9WpcMLL._AC_UL320_.jpg")</f>
        <v/>
      </c>
    </row>
    <row r="107">
      <c r="A107">
        <f>IMAGE("https://alssports.vtexassets.com/arquivos/ids/400958-800-auto?v=637243831912700000&amp;width=800&amp;height=auto&amp;aspect=true")</f>
        <v/>
      </c>
      <c r="B107">
        <f>IMAGE("https://m.media-amazon.com/images/I/61adB0yN2NL._AC_UL320_.jpg")</f>
        <v/>
      </c>
    </row>
    <row r="108">
      <c r="A108">
        <f>IMAGE("https://alssports.vtexassets.com/arquivos/ids/1443076-800-auto?v=638292000890400000&amp;width=800&amp;height=auto&amp;aspect=true")</f>
        <v/>
      </c>
      <c r="B108">
        <f>IMAGE("https://m.media-amazon.com/images/I/710ghlzdjXL._AC_UL320_.jpg")</f>
        <v/>
      </c>
    </row>
    <row r="109">
      <c r="A109">
        <f>IMAGE("https://alssports.vtexassets.com/arquivos/ids/1316883-800-auto?v=638198562145970000&amp;width=800&amp;height=auto&amp;aspect=true")</f>
        <v/>
      </c>
      <c r="B109">
        <f>IMAGE("https://m.media-amazon.com/images/I/71ytVB-MD3L._AC_UL320_.jpg")</f>
        <v/>
      </c>
    </row>
    <row r="110">
      <c r="A110">
        <f>IMAGE("https://alssports.vtexassets.com/arquivos/ids/1386107-800-auto?v=638254870959300000&amp;width=800&amp;height=auto&amp;aspect=true")</f>
        <v/>
      </c>
      <c r="B110">
        <f>IMAGE("https://m.media-amazon.com/images/I/61KUSylpRuL._AC_UL320_.jpg")</f>
        <v/>
      </c>
    </row>
    <row r="111">
      <c r="A111">
        <f>IMAGE("https://alssports.vtexassets.com/arquivos/ids/1386107-800-auto?v=638254870959300000&amp;width=800&amp;height=auto&amp;aspect=true")</f>
        <v/>
      </c>
      <c r="B111">
        <f>IMAGE("https://m.media-amazon.com/images/I/61KLYR6UYDL._AC_UL320_.jpg")</f>
        <v/>
      </c>
    </row>
    <row r="112">
      <c r="A112">
        <f>IMAGE("https://alssports.vtexassets.com/arquivos/ids/1386107-800-auto?v=638254870959300000&amp;width=800&amp;height=auto&amp;aspect=true")</f>
        <v/>
      </c>
      <c r="B112">
        <f>IMAGE("https://m.media-amazon.com/images/I/61T4rc76+DL._AC_UL320_.jpg")</f>
        <v/>
      </c>
    </row>
    <row r="113">
      <c r="A113">
        <f>IMAGE("https://alssports.vtexassets.com/arquivos/ids/1388214-800-auto?v=638255521966130000&amp;width=800&amp;height=auto&amp;aspect=true")</f>
        <v/>
      </c>
      <c r="B113">
        <f>IMAGE("https://m.media-amazon.com/images/I/519OkPQ7VsL._AC_UL320_.jpg")</f>
        <v/>
      </c>
    </row>
    <row r="114">
      <c r="A114">
        <f>IMAGE("https://alssports.vtexassets.com/arquivos/ids/1386107-800-auto?v=638254870959300000&amp;width=800&amp;height=auto&amp;aspect=true")</f>
        <v/>
      </c>
      <c r="B114">
        <f>IMAGE("https://m.media-amazon.com/images/I/61dbPHjg9aL._AC_UL320_.jpg")</f>
        <v/>
      </c>
    </row>
    <row r="115">
      <c r="A115">
        <f>IMAGE("https://alssports.vtexassets.com/arquivos/ids/1277387-800-auto?v=638152938174200000&amp;width=800&amp;height=auto&amp;aspect=true")</f>
        <v/>
      </c>
      <c r="B115">
        <f>IMAGE("https://m.media-amazon.com/images/I/81oic07JSaL._AC_UL320_.jpg")</f>
        <v/>
      </c>
    </row>
    <row r="116">
      <c r="A116">
        <f>IMAGE("https://alssports.vtexassets.com/arquivos/ids/1131590-800-auto?v=637986124854400000&amp;width=800&amp;height=auto&amp;aspect=true")</f>
        <v/>
      </c>
      <c r="B116">
        <f>IMAGE("https://m.media-amazon.com/images/I/71cHcZKd8tL._AC_UL320_.jpg")</f>
        <v/>
      </c>
    </row>
    <row r="117">
      <c r="A117">
        <f>IMAGE("https://alssports.vtexassets.com/arquivos/ids/1386107-800-auto?v=638254870959300000&amp;width=800&amp;height=auto&amp;aspect=true")</f>
        <v/>
      </c>
      <c r="B117">
        <f>IMAGE("https://m.media-amazon.com/images/I/71V1mOLxXzL._AC_UL320_.jpg")</f>
        <v/>
      </c>
    </row>
    <row r="118">
      <c r="A118">
        <f>IMAGE("https://alssports.vtexassets.com/arquivos/ids/1388214-800-auto?v=638255521966130000&amp;width=800&amp;height=auto&amp;aspect=true")</f>
        <v/>
      </c>
      <c r="B118">
        <f>IMAGE("https://m.media-amazon.com/images/I/71V1mOLxXzL._AC_UL320_.jpg")</f>
        <v/>
      </c>
    </row>
    <row r="119">
      <c r="A119">
        <f>IMAGE("https://alssports.vtexassets.com/arquivos/ids/1252015-800-auto?v=638131199167330000&amp;width=800&amp;height=auto&amp;aspect=true")</f>
        <v/>
      </c>
      <c r="B119">
        <f>IMAGE("https://m.media-amazon.com/images/I/51KuUqTscAL._AC_UL320_.jpg")</f>
        <v/>
      </c>
    </row>
    <row r="120">
      <c r="A120">
        <f>IMAGE("https://alssports.vtexassets.com/arquivos/ids/1362246-800-auto?v=638235821541230000&amp;width=800&amp;height=auto&amp;aspect=true")</f>
        <v/>
      </c>
      <c r="B120">
        <f>IMAGE("https://m.media-amazon.com/images/I/5180jnEvU8L._AC_UL320_.jpg")</f>
        <v/>
      </c>
    </row>
    <row r="121">
      <c r="A121">
        <f>IMAGE("https://alssports.vtexassets.com/arquivos/ids/1386107-800-auto?v=638254870959300000&amp;width=800&amp;height=auto&amp;aspect=true")</f>
        <v/>
      </c>
      <c r="B121">
        <f>IMAGE("https://m.media-amazon.com/images/I/61rHVJO5oVL._AC_UL320_.jpg")</f>
        <v/>
      </c>
    </row>
    <row r="122">
      <c r="A122">
        <f>IMAGE("https://alssports.vtexassets.com/arquivos/ids/1252015-800-auto?v=638131199167330000&amp;width=800&amp;height=auto&amp;aspect=true")</f>
        <v/>
      </c>
      <c r="B122">
        <f>IMAGE("https://m.media-amazon.com/images/I/51CxF0MEpIL._AC_UL320_.jpg")</f>
        <v/>
      </c>
    </row>
    <row r="123">
      <c r="A123">
        <f>IMAGE("https://alssports.vtexassets.com/arquivos/ids/1120618-800-auto?v=637969747990030000&amp;width=800&amp;height=auto&amp;aspect=true")</f>
        <v/>
      </c>
      <c r="B123">
        <f>IMAGE("https://m.media-amazon.com/images/I/71Is17kNwaL._AC_UL320_.jpg")</f>
        <v/>
      </c>
    </row>
    <row r="124">
      <c r="A124">
        <f>IMAGE("https://alssports.vtexassets.com/arquivos/ids/1388214-800-auto?v=638255521966130000&amp;width=800&amp;height=auto&amp;aspect=true")</f>
        <v/>
      </c>
      <c r="B124">
        <f>IMAGE("https://m.media-amazon.com/images/I/71emzKgz2iL._AC_UL320_.jpg")</f>
        <v/>
      </c>
    </row>
    <row r="125">
      <c r="A125">
        <f>IMAGE("https://alssports.vtexassets.com/arquivos/ids/1282426-800-auto?v=638158001411130000&amp;width=800&amp;height=auto&amp;aspect=true")</f>
        <v/>
      </c>
      <c r="B125">
        <f>IMAGE("https://m.media-amazon.com/images/I/71sdON1GKpL._AC_UL320_.jpg")</f>
        <v/>
      </c>
    </row>
    <row r="126">
      <c r="A126">
        <f>IMAGE("https://alssports.vtexassets.com/arquivos/ids/1442508-800-auto?v=638291812057330000&amp;width=800&amp;height=auto&amp;aspect=true")</f>
        <v/>
      </c>
      <c r="B126">
        <f>IMAGE("https://m.media-amazon.com/images/I/61U6lAqOvzL._AC_UL320_.jpg")</f>
        <v/>
      </c>
    </row>
    <row r="127">
      <c r="A127">
        <f>IMAGE("https://alssports.vtexassets.com/arquivos/ids/1222253-800-auto?v=638102875835800000&amp;width=800&amp;height=auto&amp;aspect=true")</f>
        <v/>
      </c>
      <c r="B127">
        <f>IMAGE("https://m.media-amazon.com/images/I/81VaHLz5TfL._AC_UL320_.jpg")</f>
        <v/>
      </c>
    </row>
    <row r="128">
      <c r="A128">
        <f>IMAGE("https://alssports.vtexassets.com/arquivos/ids/965822-800-auto?v=637738270480870000&amp;width=800&amp;height=auto&amp;aspect=true")</f>
        <v/>
      </c>
      <c r="B128">
        <f>IMAGE("https://m.media-amazon.com/images/I/61XyX87sM3L._AC_UY218_.jpg")</f>
        <v/>
      </c>
    </row>
    <row r="129">
      <c r="A129">
        <f>IMAGE("https://alssports.vtexassets.com/arquivos/ids/1278354-800-auto?v=638155540293900000&amp;width=800&amp;height=auto&amp;aspect=true")</f>
        <v/>
      </c>
      <c r="B129">
        <f>IMAGE("https://m.media-amazon.com/images/I/81YJm-7NiSL._AC_UL320_.jpg")</f>
        <v/>
      </c>
    </row>
    <row r="130">
      <c r="A130">
        <f>IMAGE("https://alssports.vtexassets.com/arquivos/ids/1112796-800-auto?v=637957454637830000&amp;width=800&amp;height=auto&amp;aspect=true")</f>
        <v/>
      </c>
      <c r="B130">
        <f>IMAGE("https://m.media-amazon.com/images/I/71MTqCz0lDL._AC_UL320_.jpg")</f>
        <v/>
      </c>
    </row>
    <row r="131">
      <c r="A131">
        <f>IMAGE("https://alssports.vtexassets.com/arquivos/ids/1282426-800-auto?v=638158001411130000&amp;width=800&amp;height=auto&amp;aspect=true")</f>
        <v/>
      </c>
      <c r="B131">
        <f>IMAGE("https://m.media-amazon.com/images/I/51sQuWP5SdL._AC_UL320_.jpg")</f>
        <v/>
      </c>
    </row>
    <row r="132">
      <c r="A132">
        <f>IMAGE("https://alssports.vtexassets.com/arquivos/ids/1282426-800-auto?v=638158001411130000&amp;width=800&amp;height=auto&amp;aspect=true")</f>
        <v/>
      </c>
      <c r="B132">
        <f>IMAGE("https://m.media-amazon.com/images/I/61ynNc0nmrL._AC_UL320_.jpg")</f>
        <v/>
      </c>
    </row>
    <row r="133">
      <c r="A133">
        <f>IMAGE("https://alssports.vtexassets.com/arquivos/ids/1277484-800-auto?v=638152954723900000&amp;width=800&amp;height=auto&amp;aspect=true")</f>
        <v/>
      </c>
      <c r="B133">
        <f>IMAGE("https://m.media-amazon.com/images/I/810oEalQY9L._AC_UL320_.jpg")</f>
        <v/>
      </c>
    </row>
    <row r="134">
      <c r="A134">
        <f>IMAGE("https://alssports.vtexassets.com/arquivos/ids/1210653-800-auto?v=638090917714800000&amp;width=800&amp;height=auto&amp;aspect=true")</f>
        <v/>
      </c>
      <c r="B134">
        <f>IMAGE("https://m.media-amazon.com/images/I/61n8nXvlOoL._AC_UL320_.jpg")</f>
        <v/>
      </c>
    </row>
    <row r="135">
      <c r="A135">
        <f>IMAGE("https://alssports.vtexassets.com/arquivos/ids/1109551-800-auto?v=637950821539330000&amp;width=800&amp;height=auto&amp;aspect=true")</f>
        <v/>
      </c>
      <c r="B135">
        <f>IMAGE("https://m.media-amazon.com/images/I/61ZA59Q2OIL._AC_UL320_.jpg")</f>
        <v/>
      </c>
    </row>
    <row r="136">
      <c r="A136">
        <f>IMAGE("https://alssports.vtexassets.com/arquivos/ids/1109551-800-auto?v=637950821539330000&amp;width=800&amp;height=auto&amp;aspect=true")</f>
        <v/>
      </c>
      <c r="B136">
        <f>IMAGE("https://m.media-amazon.com/images/I/5125do8u9eL._AC_UL320_.jpg")</f>
        <v/>
      </c>
    </row>
    <row r="137">
      <c r="A137">
        <f>IMAGE("https://alssports.vtexassets.com/arquivos/ids/1109551-800-auto?v=637950821539330000&amp;width=800&amp;height=auto&amp;aspect=true")</f>
        <v/>
      </c>
      <c r="B137">
        <f>IMAGE("https://m.media-amazon.com/images/I/5125do8u9eL._AC_UL320_.jpg")</f>
        <v/>
      </c>
    </row>
    <row r="138">
      <c r="A138">
        <f>IMAGE("https://alssports.vtexassets.com/arquivos/ids/1109551-800-auto?v=637950821539330000&amp;width=800&amp;height=auto&amp;aspect=true")</f>
        <v/>
      </c>
      <c r="B138">
        <f>IMAGE("https://m.media-amazon.com/images/I/612lAOKTVoL._AC_UL320_.jpg")</f>
        <v/>
      </c>
    </row>
    <row r="139">
      <c r="A139">
        <f>IMAGE("https://alssports.vtexassets.com/arquivos/ids/1387367-800-auto?v=638255482261930000&amp;width=800&amp;height=auto&amp;aspect=true")</f>
        <v/>
      </c>
      <c r="B139">
        <f>IMAGE("https://m.media-amazon.com/images/I/61eo2HIsw5L._AC_UL320_.jpg")</f>
        <v/>
      </c>
    </row>
    <row r="140">
      <c r="A140">
        <f>IMAGE("https://alssports.vtexassets.com/arquivos/ids/1109551-800-auto?v=637950821539330000&amp;width=800&amp;height=auto&amp;aspect=true")</f>
        <v/>
      </c>
      <c r="B140">
        <f>IMAGE("https://m.media-amazon.com/images/I/5125do8u9eL._AC_UL320_.jpg")</f>
        <v/>
      </c>
    </row>
    <row r="141">
      <c r="A141">
        <f>IMAGE("https://alssports.vtexassets.com/arquivos/ids/1076112-800-auto?v=637904171081370000&amp;width=800&amp;height=auto&amp;aspect=true")</f>
        <v/>
      </c>
      <c r="B141">
        <f>IMAGE("https://m.media-amazon.com/images/I/91rp-wVxDIL._AC_UL320_.jpg")</f>
        <v/>
      </c>
    </row>
    <row r="142">
      <c r="A142">
        <f>IMAGE("https://alssports.vtexassets.com/arquivos/ids/1363221-800-auto?v=638236488805200000&amp;width=800&amp;height=auto&amp;aspect=true")</f>
        <v/>
      </c>
      <c r="B142">
        <f>IMAGE("https://m.media-amazon.com/images/I/71i7cS3uTWL._AC_UL320_.jpg")</f>
        <v/>
      </c>
    </row>
    <row r="143">
      <c r="A143">
        <f>IMAGE("https://alssports.vtexassets.com/arquivos/ids/1400612-800-auto?v=638264306168870000&amp;width=800&amp;height=auto&amp;aspect=true")</f>
        <v/>
      </c>
      <c r="B143">
        <f>IMAGE("https://m.media-amazon.com/images/I/8181F9RUyPL._AC_UL320_.jpg")</f>
        <v/>
      </c>
    </row>
    <row r="144">
      <c r="A144">
        <f>IMAGE("https://alssports.vtexassets.com/arquivos/ids/1316710-800-auto?v=638198522661330000&amp;width=800&amp;height=auto&amp;aspect=true")</f>
        <v/>
      </c>
      <c r="B144">
        <f>IMAGE("https://m.media-amazon.com/images/I/619gYJ-OlHL._AC_UL320_.jpg")</f>
        <v/>
      </c>
    </row>
    <row r="145">
      <c r="A145">
        <f>IMAGE("https://alssports.vtexassets.com/arquivos/ids/1386107-800-auto?v=638254870959300000&amp;width=800&amp;height=auto&amp;aspect=true")</f>
        <v/>
      </c>
      <c r="B145">
        <f>IMAGE("https://m.media-amazon.com/images/I/61vlU8yUBrL._AC_UL320_.jpg")</f>
        <v/>
      </c>
    </row>
    <row r="146">
      <c r="A146">
        <f>IMAGE("https://alssports.vtexassets.com/arquivos/ids/1388214-800-auto?v=638255521966130000&amp;width=800&amp;height=auto&amp;aspect=true")</f>
        <v/>
      </c>
      <c r="B146">
        <f>IMAGE("https://m.media-amazon.com/images/I/61wgqkwcvDL._AC_UL320_.jpg")</f>
        <v/>
      </c>
    </row>
    <row r="147">
      <c r="A147">
        <f>IMAGE("https://alssports.vtexassets.com/arquivos/ids/1369099-800-auto?v=638242004529500000&amp;width=800&amp;height=auto&amp;aspect=true")</f>
        <v/>
      </c>
      <c r="B147">
        <f>IMAGE("https://m.media-amazon.com/images/I/51noBJ1VDqL._AC_UL320_.jpg")</f>
        <v/>
      </c>
    </row>
    <row r="148">
      <c r="A148">
        <f>IMAGE("https://alssports.vtexassets.com/arquivos/ids/1378546-800-auto?v=638248784142700000&amp;width=800&amp;height=auto&amp;aspect=true")</f>
        <v/>
      </c>
      <c r="B148">
        <f>IMAGE("https://m.media-amazon.com/images/I/81j6Ede9o-L._AC_UL320_.jpg")</f>
        <v/>
      </c>
    </row>
    <row r="149">
      <c r="A149">
        <f>IMAGE("https://alssports.vtexassets.com/arquivos/ids/1427992-800-auto?v=638283287978400000&amp;width=800&amp;height=auto&amp;aspect=true")</f>
        <v/>
      </c>
      <c r="B149">
        <f>IMAGE("https://m.media-amazon.com/images/I/915VI2249JL._AC_UL320_.jpg")</f>
        <v/>
      </c>
    </row>
    <row r="150">
      <c r="A150">
        <f>IMAGE("https://alssports.vtexassets.com/arquivos/ids/553606-800-auto?v=637515227766800000&amp;width=800&amp;height=auto&amp;aspect=true")</f>
        <v/>
      </c>
      <c r="B150">
        <f>IMAGE("https://m.media-amazon.com/images/I/61tg7M5G0-L._AC_UL320_.jpg")</f>
        <v/>
      </c>
    </row>
    <row r="151">
      <c r="A151">
        <f>IMAGE("https://alssports.vtexassets.com/arquivos/ids/1369099-800-auto?v=638242004529500000&amp;width=800&amp;height=auto&amp;aspect=true")</f>
        <v/>
      </c>
      <c r="B151">
        <f>IMAGE("https://m.media-amazon.com/images/I/71OKzR+NLwL._AC_UL320_.jpg")</f>
        <v/>
      </c>
    </row>
    <row r="152">
      <c r="A152">
        <f>IMAGE("https://alssports.vtexassets.com/arquivos/ids/1214886-800-auto?v=638097528133370000&amp;width=800&amp;height=auto&amp;aspect=true")</f>
        <v/>
      </c>
      <c r="B152">
        <f>IMAGE("https://m.media-amazon.com/images/I/81HOlnt383L._AC_UL320_.jpg")</f>
        <v/>
      </c>
    </row>
    <row r="153">
      <c r="A153">
        <f>IMAGE("https://alssports.vtexassets.com/arquivos/ids/1369099-800-auto?v=638242004529500000&amp;width=800&amp;height=auto&amp;aspect=true")</f>
        <v/>
      </c>
      <c r="B153">
        <f>IMAGE("https://m.media-amazon.com/images/I/711yV-m606L._AC_UL320_.jpg")</f>
        <v/>
      </c>
    </row>
    <row r="154">
      <c r="A154">
        <f>IMAGE("https://alssports.vtexassets.com/arquivos/ids/1023632-800-auto?v=637823067748170000&amp;width=800&amp;height=auto&amp;aspect=true")</f>
        <v/>
      </c>
      <c r="B154">
        <f>IMAGE("https://m.media-amazon.com/images/I/71LJXUhQw-L._AC_UY218_.jpg")</f>
        <v/>
      </c>
    </row>
    <row r="155">
      <c r="A155">
        <f>IMAGE("https://alssports.vtexassets.com/arquivos/ids/1220918-800-auto?v=638102154417000000&amp;width=800&amp;height=auto&amp;aspect=true")</f>
        <v/>
      </c>
      <c r="B155">
        <f>IMAGE("https://m.media-amazon.com/images/I/81sv9AzE6kL._AC_UL320_.jpg")</f>
        <v/>
      </c>
    </row>
    <row r="156">
      <c r="A156">
        <f>IMAGE("https://alssports.vtexassets.com/arquivos/ids/1347634-800-auto?v=638224417875170000&amp;width=800&amp;height=auto&amp;aspect=true")</f>
        <v/>
      </c>
      <c r="B156">
        <f>IMAGE("https://m.media-amazon.com/images/I/81X1kwFIRsL._AC_UL320_.jpg")</f>
        <v/>
      </c>
    </row>
    <row r="157">
      <c r="A157">
        <f>IMAGE("https://alssports.vtexassets.com/arquivos/ids/1388214-800-auto?v=638255521966130000&amp;width=800&amp;height=auto&amp;aspect=true")</f>
        <v/>
      </c>
      <c r="B157">
        <f>IMAGE("https://m.media-amazon.com/images/I/81r6UvM0bnL._AC_UL320_.jpg")</f>
        <v/>
      </c>
    </row>
    <row r="158">
      <c r="A158">
        <f>IMAGE("https://alssports.vtexassets.com/arquivos/ids/1386107-800-auto?v=638254870959300000&amp;width=800&amp;height=auto&amp;aspect=true")</f>
        <v/>
      </c>
      <c r="B158">
        <f>IMAGE("https://m.media-amazon.com/images/I/61WHtKvWLGL._AC_UL320_.jpg")</f>
        <v/>
      </c>
    </row>
    <row r="159">
      <c r="A159">
        <f>IMAGE("https://alssports.vtexassets.com/arquivos/ids/1362246-800-auto?v=638235821541230000&amp;width=800&amp;height=auto&amp;aspect=true")</f>
        <v/>
      </c>
      <c r="B159">
        <f>IMAGE("https://m.media-amazon.com/images/I/51boCfxOjZL._AC_UL320_.jpg")</f>
        <v/>
      </c>
    </row>
    <row r="160">
      <c r="A160">
        <f>IMAGE("https://alssports.vtexassets.com/arquivos/ids/1308135-800-auto?v=638189190355030000&amp;width=800&amp;height=auto&amp;aspect=true")</f>
        <v/>
      </c>
      <c r="B160">
        <f>IMAGE("https://m.media-amazon.com/images/I/811hyjBbXgL._AC_UL320_.jpg")</f>
        <v/>
      </c>
    </row>
    <row r="161">
      <c r="A161">
        <f>IMAGE("https://alssports.vtexassets.com/arquivos/ids/1312527-800-auto?v=638193489147030000&amp;width=800&amp;height=auto&amp;aspect=true")</f>
        <v/>
      </c>
      <c r="B161">
        <f>IMAGE("https://m.media-amazon.com/images/I/815Yir+YiCL._AC_UL320_.jpg")</f>
        <v/>
      </c>
    </row>
    <row r="162">
      <c r="A162">
        <f>IMAGE("https://alssports.vtexassets.com/arquivos/ids/1082383-800-auto?v=637913737461500000&amp;width=800&amp;height=auto&amp;aspect=true")</f>
        <v/>
      </c>
      <c r="B162">
        <f>IMAGE("https://m.media-amazon.com/images/I/71mszX9fAWL._AC_UL320_.jpg")</f>
        <v/>
      </c>
    </row>
    <row r="163">
      <c r="A163">
        <f>IMAGE("https://alssports.vtexassets.com/arquivos/ids/1387367-800-auto?v=638255482261930000&amp;width=800&amp;height=auto&amp;aspect=true")</f>
        <v/>
      </c>
      <c r="B163">
        <f>IMAGE("https://m.media-amazon.com/images/I/61ZM2+Gb2EL._AC_UL320_.jpg")</f>
        <v/>
      </c>
    </row>
    <row r="164">
      <c r="A164">
        <f>IMAGE("https://alssports.vtexassets.com/arquivos/ids/684018-800-auto?v=637569776148200000&amp;width=800&amp;height=auto&amp;aspect=true")</f>
        <v/>
      </c>
      <c r="B164">
        <f>IMAGE("https://m.media-amazon.com/images/I/61oaOYXCGYL._AC_UL320_.jpg")</f>
        <v/>
      </c>
    </row>
    <row r="165">
      <c r="A165">
        <f>IMAGE("https://alssports.vtexassets.com/arquivos/ids/996877-800-auto?v=637790103902500000&amp;width=800&amp;height=auto&amp;aspect=true")</f>
        <v/>
      </c>
      <c r="B165">
        <f>IMAGE("https://m.media-amazon.com/images/I/81l7kFtJ9wL._AC_UY218_.jpg")</f>
        <v/>
      </c>
    </row>
    <row r="166">
      <c r="A166">
        <f>IMAGE("https://alssports.vtexassets.com/arquivos/ids/1109551-800-auto?v=637950821539330000&amp;width=800&amp;height=auto&amp;aspect=true")</f>
        <v/>
      </c>
      <c r="B166">
        <f>IMAGE("https://m.media-amazon.com/images/I/61-gTnEoC6L._AC_UL320_.jpg")</f>
        <v/>
      </c>
    </row>
    <row r="167">
      <c r="A167">
        <f>IMAGE("https://alssports.vtexassets.com/arquivos/ids/1132465-800-auto?v=637986345574970000&amp;width=800&amp;height=auto&amp;aspect=true")</f>
        <v/>
      </c>
      <c r="B167">
        <f>IMAGE("https://m.media-amazon.com/images/I/71pTugv3Z2L._AC_UL320_.jpg")</f>
        <v/>
      </c>
    </row>
    <row r="168">
      <c r="A168">
        <f>IMAGE("https://alssports.vtexassets.com/arquivos/ids/1211483-800-auto?v=638091747520730000&amp;width=800&amp;height=auto&amp;aspect=true")</f>
        <v/>
      </c>
      <c r="B168">
        <f>IMAGE("https://m.media-amazon.com/images/I/71h8hgRqr0L._AC_UL320_.jpg")</f>
        <v/>
      </c>
    </row>
    <row r="169">
      <c r="A169">
        <f>IMAGE("https://alssports.vtexassets.com/arquivos/ids/1252015-800-auto?v=638131199167330000&amp;width=800&amp;height=auto&amp;aspect=true")</f>
        <v/>
      </c>
      <c r="B169">
        <f>IMAGE("https://m.media-amazon.com/images/I/81s1hqo+vLL._AC_UL320_.jpg")</f>
        <v/>
      </c>
    </row>
    <row r="170">
      <c r="A170">
        <f>IMAGE("https://alssports.vtexassets.com/arquivos/ids/1033871-800-auto?v=637837341403830000&amp;width=800&amp;height=auto&amp;aspect=true")</f>
        <v/>
      </c>
      <c r="B170">
        <f>IMAGE("https://m.media-amazon.com/images/I/5102ag2kHUL._AC_UL320_.jpg")</f>
        <v/>
      </c>
    </row>
    <row r="171">
      <c r="A171">
        <f>IMAGE("https://alssports.vtexassets.com/arquivos/ids/1443076-800-auto?v=638292000890400000&amp;width=800&amp;height=auto&amp;aspect=true")</f>
        <v/>
      </c>
      <c r="B171">
        <f>IMAGE("https://m.media-amazon.com/images/I/61ik9RYoboL._AC_UL320_.jpg")</f>
        <v/>
      </c>
    </row>
    <row r="172">
      <c r="A172">
        <f>IMAGE("https://alssports.vtexassets.com/arquivos/ids/1082383-800-auto?v=637913737461500000&amp;width=800&amp;height=auto&amp;aspect=true")</f>
        <v/>
      </c>
      <c r="B172">
        <f>IMAGE("https://m.media-amazon.com/images/I/71ZkfOt8yxL._AC_UL320_.jpg")</f>
        <v/>
      </c>
    </row>
    <row r="173">
      <c r="A173">
        <f>IMAGE("https://alssports.vtexassets.com/arquivos/ids/1127320-800-auto?v=637980202666000000&amp;width=800&amp;height=auto&amp;aspect=true")</f>
        <v/>
      </c>
      <c r="B173">
        <f>IMAGE("https://m.media-amazon.com/images/I/81hTPSgMsFL._AC_UL320_.jpg")</f>
        <v/>
      </c>
    </row>
    <row r="174">
      <c r="A174">
        <f>IMAGE("https://alssports.vtexassets.com/arquivos/ids/1053300-800-auto?v=637867095703370000&amp;width=800&amp;height=auto&amp;aspect=true")</f>
        <v/>
      </c>
      <c r="B174">
        <f>IMAGE("https://m.media-amazon.com/images/I/81K5nH34mrL._AC_UY218_.jpg")</f>
        <v/>
      </c>
    </row>
    <row r="175">
      <c r="A175">
        <f>IMAGE("https://alssports.vtexassets.com/arquivos/ids/1182239-800-auto?v=638052779051930000&amp;width=800&amp;height=auto&amp;aspect=true")</f>
        <v/>
      </c>
      <c r="B175">
        <f>IMAGE("https://m.media-amazon.com/images/I/61B5Q4SgjJL._AC_UL320_.jpg")</f>
        <v/>
      </c>
    </row>
    <row r="176">
      <c r="A176">
        <f>IMAGE("https://alssports.vtexassets.com/arquivos/ids/1386107-800-auto?v=638254870959300000&amp;width=800&amp;height=auto&amp;aspect=true")</f>
        <v/>
      </c>
      <c r="B176">
        <f>IMAGE("https://m.media-amazon.com/images/I/61JD0plvneL._AC_UL320_.jpg")</f>
        <v/>
      </c>
    </row>
    <row r="177">
      <c r="A177">
        <f>IMAGE("https://alssports.vtexassets.com/arquivos/ids/1387367-800-auto?v=638255482261930000&amp;width=800&amp;height=auto&amp;aspect=true")</f>
        <v/>
      </c>
      <c r="B177">
        <f>IMAGE("https://m.media-amazon.com/images/I/61z+F9hCysL._AC_UL320_.jpg")</f>
        <v/>
      </c>
    </row>
    <row r="178">
      <c r="A178">
        <f>IMAGE("https://alssports.vtexassets.com/arquivos/ids/1387367-800-auto?v=638255482261930000&amp;width=800&amp;height=auto&amp;aspect=true")</f>
        <v/>
      </c>
      <c r="B178">
        <f>IMAGE("https://m.media-amazon.com/images/I/61z+F9hCysL._AC_UL320_.jpg")</f>
        <v/>
      </c>
    </row>
    <row r="179">
      <c r="A179">
        <f>IMAGE("https://alssports.vtexassets.com/arquivos/ids/553606-800-auto?v=637515227766800000&amp;width=800&amp;height=auto&amp;aspect=true")</f>
        <v/>
      </c>
      <c r="B179">
        <f>IMAGE("https://m.media-amazon.com/images/I/716tjU1ZQEL._AC_UL320_.jpg")</f>
        <v/>
      </c>
    </row>
    <row r="180">
      <c r="A180">
        <f>IMAGE("https://alssports.vtexassets.com/arquivos/ids/1278340-800-auto?v=638155526560000000&amp;width=800&amp;height=auto&amp;aspect=true")</f>
        <v/>
      </c>
      <c r="B180">
        <f>IMAGE("https://m.media-amazon.com/images/I/71CzVqecUmL._AC_UL320_.jpg")</f>
        <v/>
      </c>
    </row>
    <row r="181">
      <c r="A181">
        <f>IMAGE("https://alssports.vtexassets.com/arquivos/ids/1257749-800-auto?v=638134857129500000&amp;width=800&amp;height=auto&amp;aspect=true")</f>
        <v/>
      </c>
      <c r="B181">
        <f>IMAGE("https://m.media-amazon.com/images/I/71V94gl0yjL._AC_UL320_.jpg")</f>
        <v/>
      </c>
    </row>
    <row r="182">
      <c r="A182">
        <f>IMAGE("https://alssports.vtexassets.com/arquivos/ids/1214886-800-auto?v=638097528133370000&amp;width=800&amp;height=auto&amp;aspect=true")</f>
        <v/>
      </c>
      <c r="B182">
        <f>IMAGE("https://m.media-amazon.com/images/I/81cb01ZUb3L._AC_UL320_.jpg")</f>
        <v/>
      </c>
    </row>
    <row r="183">
      <c r="A183">
        <f>IMAGE("https://alssports.vtexassets.com/arquivos/ids/1211483-800-auto?v=638091747520730000&amp;width=800&amp;height=auto&amp;aspect=true")</f>
        <v/>
      </c>
      <c r="B183">
        <f>IMAGE("https://m.media-amazon.com/images/I/71TfsJUXfXL._AC_UL320_.jpg")</f>
        <v/>
      </c>
    </row>
    <row r="184">
      <c r="A184">
        <f>IMAGE("https://alssports.vtexassets.com/arquivos/ids/1378546-800-auto?v=638248784142700000&amp;width=800&amp;height=auto&amp;aspect=true")</f>
        <v/>
      </c>
      <c r="B184">
        <f>IMAGE("https://m.media-amazon.com/images/I/81cuTtP+n6L._AC_UL320_.jpg")</f>
        <v/>
      </c>
    </row>
    <row r="185">
      <c r="A185">
        <f>IMAGE("https://alssports.vtexassets.com/arquivos/ids/1378546-800-auto?v=638248784142700000&amp;width=800&amp;height=auto&amp;aspect=true")</f>
        <v/>
      </c>
      <c r="B185">
        <f>IMAGE("https://m.media-amazon.com/images/I/81HU9J-Pq7L._AC_UL320_.jpg")</f>
        <v/>
      </c>
    </row>
    <row r="186">
      <c r="A186">
        <f>IMAGE("https://alssports.vtexassets.com/arquivos/ids/970583-800-auto?v=637798562331900000&amp;width=800&amp;height=auto&amp;aspect=true")</f>
        <v/>
      </c>
      <c r="B186">
        <f>IMAGE("https://m.media-amazon.com/images/I/71a+FV1K-IL._AC_UY218_.jpg")</f>
        <v/>
      </c>
    </row>
    <row r="187">
      <c r="A187">
        <f>IMAGE("https://alssports.vtexassets.com/arquivos/ids/1109551-800-auto?v=637950821539330000&amp;width=800&amp;height=auto&amp;aspect=true")</f>
        <v/>
      </c>
      <c r="B187">
        <f>IMAGE("https://m.media-amazon.com/images/I/61n3fmeLMDL._AC_UL320_.jpg")</f>
        <v/>
      </c>
    </row>
    <row r="188">
      <c r="A188">
        <f>IMAGE("https://alssports.vtexassets.com/arquivos/ids/1202231-800-auto?v=638079510736030000&amp;width=800&amp;height=auto&amp;aspect=true")</f>
        <v/>
      </c>
      <c r="B188">
        <f>IMAGE("https://m.media-amazon.com/images/I/71rrlg95Q6L._AC_UL320_.jpg")</f>
        <v/>
      </c>
    </row>
    <row r="189">
      <c r="A189">
        <f>IMAGE("https://alssports.vtexassets.com/arquivos/ids/1282426-800-auto?v=638158001411130000&amp;width=800&amp;height=auto&amp;aspect=true")</f>
        <v/>
      </c>
      <c r="B189">
        <f>IMAGE("https://m.media-amazon.com/images/I/81Lf4MUycyL._AC_UL320_.jpg")</f>
        <v/>
      </c>
    </row>
    <row r="190">
      <c r="A190">
        <f>IMAGE("https://alssports.vtexassets.com/arquivos/ids/1282426-800-auto?v=638158001411130000&amp;width=800&amp;height=auto&amp;aspect=true")</f>
        <v/>
      </c>
      <c r="B190">
        <f>IMAGE("https://m.media-amazon.com/images/I/81brgHxX9fL._AC_UL320_.jpg")</f>
        <v/>
      </c>
    </row>
    <row r="191">
      <c r="A191">
        <f>IMAGE("https://alssports.vtexassets.com/arquivos/ids/1282426-800-auto?v=638158001411130000&amp;width=800&amp;height=auto&amp;aspect=true")</f>
        <v/>
      </c>
      <c r="B191">
        <f>IMAGE("https://m.media-amazon.com/images/I/71SwE8VuwFL._AC_UL320_.jpg")</f>
        <v/>
      </c>
    </row>
    <row r="192">
      <c r="A192">
        <f>IMAGE("https://alssports.vtexassets.com/arquivos/ids/1388214-800-auto?v=638255521966130000&amp;width=800&amp;height=auto&amp;aspect=true")</f>
        <v/>
      </c>
      <c r="B192">
        <f>IMAGE("https://m.media-amazon.com/images/I/51w6wZjo6+S._AC_UL320_.jpg")</f>
        <v/>
      </c>
    </row>
    <row r="193">
      <c r="A193">
        <f>IMAGE("https://alssports.vtexassets.com/arquivos/ids/1282426-800-auto?v=638158001411130000&amp;width=800&amp;height=auto&amp;aspect=true")</f>
        <v/>
      </c>
      <c r="B193">
        <f>IMAGE("https://m.media-amazon.com/images/I/41l2imvuWJL._AC_UL320_.jpg")</f>
        <v/>
      </c>
    </row>
    <row r="194">
      <c r="A194">
        <f>IMAGE("https://alssports.vtexassets.com/arquivos/ids/1109551-800-auto?v=637950821539330000&amp;width=800&amp;height=auto&amp;aspect=true")</f>
        <v/>
      </c>
      <c r="B194">
        <f>IMAGE("https://m.media-amazon.com/images/I/61Lx9UXLplL._AC_UL320_.jpg")</f>
        <v/>
      </c>
    </row>
    <row r="195">
      <c r="A195">
        <f>IMAGE("https://alssports.vtexassets.com/arquivos/ids/1411604-800-auto?v=638270546404000000&amp;width=800&amp;height=auto&amp;aspect=true")</f>
        <v/>
      </c>
      <c r="B195">
        <f>IMAGE("https://m.media-amazon.com/images/I/81KjPEa6CWL._AC_UL320_.jpg")</f>
        <v/>
      </c>
    </row>
    <row r="196">
      <c r="A196">
        <f>IMAGE("https://alssports.vtexassets.com/arquivos/ids/1363221-800-auto?v=638236488805200000&amp;width=800&amp;height=auto&amp;aspect=true")</f>
        <v/>
      </c>
      <c r="B196">
        <f>IMAGE("https://m.media-amazon.com/images/I/81recZ2hUJL._AC_UL320_.jpg")</f>
        <v/>
      </c>
    </row>
    <row r="197">
      <c r="A197">
        <f>IMAGE("https://alssports.vtexassets.com/arquivos/ids/1396854-800-auto?v=638260048905170000&amp;width=800&amp;height=auto&amp;aspect=true")</f>
        <v/>
      </c>
      <c r="B197">
        <f>IMAGE("https://m.media-amazon.com/images/I/81UlbujxYGS._AC_UL320_.jpg")</f>
        <v/>
      </c>
    </row>
    <row r="198">
      <c r="A198">
        <f>IMAGE("https://alssports.vtexassets.com/arquivos/ids/1277484-800-auto?v=638152954723900000&amp;width=800&amp;height=auto&amp;aspect=true")</f>
        <v/>
      </c>
      <c r="B198">
        <f>IMAGE("https://m.media-amazon.com/images/I/81nt3bvGpZL._AC_UL320_.jpg")</f>
        <v/>
      </c>
    </row>
    <row r="199">
      <c r="A199">
        <f>IMAGE("https://alssports.vtexassets.com/arquivos/ids/1214886-800-auto?v=638097528133370000&amp;width=800&amp;height=auto&amp;aspect=true")</f>
        <v/>
      </c>
      <c r="B199">
        <f>IMAGE("https://m.media-amazon.com/images/I/71GLAnzS9+L._AC_UL320_.jpg")</f>
        <v/>
      </c>
    </row>
    <row r="200">
      <c r="A200">
        <f>IMAGE("https://alssports.vtexassets.com/arquivos/ids/1388214-800-auto?v=638255521966130000&amp;width=800&amp;height=auto&amp;aspect=true")</f>
        <v/>
      </c>
      <c r="B200">
        <f>IMAGE("https://m.media-amazon.com/images/I/619avZIZHsL._AC_UL320_.jpg")</f>
        <v/>
      </c>
    </row>
    <row r="201">
      <c r="A201">
        <f>IMAGE("https://alssports.vtexassets.com/arquivos/ids/1252015-800-auto?v=638131199167330000&amp;width=800&amp;height=auto&amp;aspect=true")</f>
        <v/>
      </c>
      <c r="B201">
        <f>IMAGE("https://m.media-amazon.com/images/I/71mBLWnNRXL._AC_UL320_.jpg")</f>
        <v/>
      </c>
    </row>
    <row r="202">
      <c r="A202">
        <f>IMAGE("https://alssports.vtexassets.com/arquivos/ids/1388214-800-auto?v=638255521966130000&amp;width=800&amp;height=auto&amp;aspect=true")</f>
        <v/>
      </c>
      <c r="B202">
        <f>IMAGE("https://m.media-amazon.com/images/I/51HfkXIvULL._AC_UL320_.jpg")</f>
        <v/>
      </c>
    </row>
    <row r="203">
      <c r="A203">
        <f>IMAGE("https://alssports.vtexassets.com/arquivos/ids/1118685-800-auto?v=637967832331470000&amp;width=800&amp;height=auto&amp;aspect=true")</f>
        <v/>
      </c>
      <c r="B203">
        <f>IMAGE("https://m.media-amazon.com/images/I/71B41KFOO2L._AC_UL320_.jpg")</f>
        <v/>
      </c>
    </row>
    <row r="204">
      <c r="A204">
        <f>IMAGE("https://alssports.vtexassets.com/arquivos/ids/1082383-800-auto?v=637913737461500000&amp;width=800&amp;height=auto&amp;aspect=true")</f>
        <v/>
      </c>
      <c r="B204">
        <f>IMAGE("https://m.media-amazon.com/images/I/71Gvns887ML._AC_UL320_.jpg")</f>
        <v/>
      </c>
    </row>
    <row r="205">
      <c r="A205">
        <f>IMAGE("https://alssports.vtexassets.com/arquivos/ids/1282426-800-auto?v=638158001411130000&amp;width=800&amp;height=auto&amp;aspect=true")</f>
        <v/>
      </c>
      <c r="B205">
        <f>IMAGE("https://m.media-amazon.com/images/I/61K3+xSyKQL._AC_UL320_.jpg")</f>
        <v/>
      </c>
    </row>
    <row r="206">
      <c r="A206">
        <f>IMAGE("https://alssports.vtexassets.com/arquivos/ids/1112796-800-auto?v=637957454637830000&amp;width=800&amp;height=auto&amp;aspect=true")</f>
        <v/>
      </c>
      <c r="B206">
        <f>IMAGE("https://m.media-amazon.com/images/I/71eJCFnw6AL._AC_UL320_.jpg")</f>
        <v/>
      </c>
    </row>
    <row r="207">
      <c r="A207">
        <f>IMAGE("https://alssports.vtexassets.com/arquivos/ids/1082383-800-auto?v=637913737461500000&amp;width=800&amp;height=auto&amp;aspect=true")</f>
        <v/>
      </c>
      <c r="B207">
        <f>IMAGE("https://m.media-amazon.com/images/I/71a7NY+MjtL._AC_UL320_.jpg")</f>
        <v/>
      </c>
    </row>
    <row r="208">
      <c r="A208">
        <f>IMAGE("https://alssports.vtexassets.com/arquivos/ids/1053300-800-auto?v=637867095703370000&amp;width=800&amp;height=auto&amp;aspect=true")</f>
        <v/>
      </c>
      <c r="B208">
        <f>IMAGE("https://m.media-amazon.com/images/I/81ARLyEdS8L._AC_UY218_.jpg")</f>
        <v/>
      </c>
    </row>
    <row r="209">
      <c r="A209">
        <f>IMAGE("https://alssports.vtexassets.com/arquivos/ids/1211483-800-auto?v=638091747520730000&amp;width=800&amp;height=auto&amp;aspect=true")</f>
        <v/>
      </c>
      <c r="B209">
        <f>IMAGE("https://m.media-amazon.com/images/I/71yw6CsXY4L._AC_UL320_.jpg")</f>
        <v/>
      </c>
    </row>
    <row r="210">
      <c r="A210">
        <f>IMAGE("https://alssports.vtexassets.com/arquivos/ids/1277387-800-auto?v=638152938174200000&amp;width=800&amp;height=auto&amp;aspect=true")</f>
        <v/>
      </c>
      <c r="B210">
        <f>IMAGE("https://m.media-amazon.com/images/I/81SoZy0-atL._AC_UL320_.jpg")</f>
        <v/>
      </c>
    </row>
    <row r="211">
      <c r="A211">
        <f>IMAGE("https://alssports.vtexassets.com/arquivos/ids/1388214-800-auto?v=638255521966130000&amp;width=800&amp;height=auto&amp;aspect=true")</f>
        <v/>
      </c>
      <c r="B211">
        <f>IMAGE("https://m.media-amazon.com/images/I/61h7jdSG4uL._AC_UL320_.jpg")</f>
        <v/>
      </c>
    </row>
    <row r="212">
      <c r="A212">
        <f>IMAGE("https://alssports.vtexassets.com/arquivos/ids/1173752-800-auto?v=638042496618870000&amp;width=800&amp;height=auto&amp;aspect=true")</f>
        <v/>
      </c>
      <c r="B212">
        <f>IMAGE("https://m.media-amazon.com/images/I/71UONFt1E9L._AC_UL320_.jpg")</f>
        <v/>
      </c>
    </row>
    <row r="213">
      <c r="A213">
        <f>IMAGE("https://alssports.vtexassets.com/arquivos/ids/1282426-800-auto?v=638158001411130000&amp;width=800&amp;height=auto&amp;aspect=true")</f>
        <v/>
      </c>
      <c r="B213">
        <f>IMAGE("https://m.media-amazon.com/images/I/815IxOvSBtL._AC_UL320_.jpg")</f>
        <v/>
      </c>
    </row>
    <row r="214">
      <c r="A214">
        <f>IMAGE("https://alssports.vtexassets.com/arquivos/ids/1235281-800-auto?v=638114086611970000&amp;width=800&amp;height=auto&amp;aspect=true")</f>
        <v/>
      </c>
      <c r="B214">
        <f>IMAGE("https://m.media-amazon.com/images/I/81o0jt5deJL._AC_UL320_.jpg")</f>
        <v/>
      </c>
    </row>
    <row r="215">
      <c r="A215">
        <f>IMAGE("https://alssports.vtexassets.com/arquivos/ids/1388214-800-auto?v=638255521966130000&amp;width=800&amp;height=auto&amp;aspect=true")</f>
        <v/>
      </c>
      <c r="B215">
        <f>IMAGE("https://m.media-amazon.com/images/I/619avZIZHsL._AC_UL320_.jpg")</f>
        <v/>
      </c>
    </row>
    <row r="216">
      <c r="A216">
        <f>IMAGE("https://alssports.vtexassets.com/arquivos/ids/1388214-800-auto?v=638255521966130000&amp;width=800&amp;height=auto&amp;aspect=true")</f>
        <v/>
      </c>
      <c r="B216">
        <f>IMAGE("https://m.media-amazon.com/images/I/61CrcTckCuL._AC_UL320_.jpg")</f>
        <v/>
      </c>
    </row>
    <row r="217">
      <c r="A217">
        <f>IMAGE("https://alssports.vtexassets.com/arquivos/ids/1386107-800-auto?v=638254870959300000&amp;width=800&amp;height=auto&amp;aspect=true")</f>
        <v/>
      </c>
      <c r="B217">
        <f>IMAGE("https://m.media-amazon.com/images/I/61glyUESgCL._AC_UL320_.jpg")</f>
        <v/>
      </c>
    </row>
    <row r="218">
      <c r="A218">
        <f>IMAGE("https://alssports.vtexassets.com/arquivos/ids/1386107-800-auto?v=638254870959300000&amp;width=800&amp;height=auto&amp;aspect=true")</f>
        <v/>
      </c>
      <c r="B218">
        <f>IMAGE("https://m.media-amazon.com/images/I/61CrcTckCuL._AC_UL320_.jpg")</f>
        <v/>
      </c>
    </row>
    <row r="219">
      <c r="A219">
        <f>IMAGE("https://alssports.vtexassets.com/arquivos/ids/1132465-800-auto?v=637986345574970000&amp;width=800&amp;height=auto&amp;aspect=true")</f>
        <v/>
      </c>
      <c r="B219">
        <f>IMAGE("https://m.media-amazon.com/images/I/71-h7s7wWlL._AC_UL320_.jpg")</f>
        <v/>
      </c>
    </row>
    <row r="220">
      <c r="A220">
        <f>IMAGE("https://alssports.vtexassets.com/arquivos/ids/1377944-800-auto?v=638248725248900000&amp;width=800&amp;height=auto&amp;aspect=true")</f>
        <v/>
      </c>
      <c r="B220">
        <f>IMAGE("https://m.media-amazon.com/images/I/81TBeJkoNWL._AC_UL320_.jpg")</f>
        <v/>
      </c>
    </row>
    <row r="221">
      <c r="A221">
        <f>IMAGE("https://alssports.vtexassets.com/arquivos/ids/1377944-800-auto?v=638248725248900000&amp;width=800&amp;height=auto&amp;aspect=true")</f>
        <v/>
      </c>
      <c r="B221">
        <f>IMAGE("https://m.media-amazon.com/images/I/8173xRAefBL._AC_UL320_.jpg")</f>
        <v/>
      </c>
    </row>
    <row r="222">
      <c r="A222">
        <f>IMAGE("https://alssports.vtexassets.com/arquivos/ids/1277387-800-auto?v=638152938174200000&amp;width=800&amp;height=auto&amp;aspect=true")</f>
        <v/>
      </c>
      <c r="B222">
        <f>IMAGE("https://m.media-amazon.com/images/I/81hye3AQiHL._AC_UL320_.jpg")</f>
        <v/>
      </c>
    </row>
    <row r="223">
      <c r="A223">
        <f>IMAGE("https://alssports.vtexassets.com/arquivos/ids/1109551-800-auto?v=637950821539330000&amp;width=800&amp;height=auto&amp;aspect=true")</f>
        <v/>
      </c>
      <c r="B223">
        <f>IMAGE("https://m.media-amazon.com/images/I/61gfRTkrosL._AC_UL320_.jpg")</f>
        <v/>
      </c>
    </row>
    <row r="224">
      <c r="A224">
        <f>IMAGE("https://alssports.vtexassets.com/arquivos/ids/1109551-800-auto?v=637950821539330000&amp;width=800&amp;height=auto&amp;aspect=true")</f>
        <v/>
      </c>
      <c r="B224">
        <f>IMAGE("https://m.media-amazon.com/images/I/61gfRTkrosL._AC_UL320_.jpg")</f>
        <v/>
      </c>
    </row>
    <row r="225">
      <c r="A225">
        <f>IMAGE("https://alssports.vtexassets.com/arquivos/ids/1279583-800-auto?v=638156298149200000&amp;width=800&amp;height=auto&amp;aspect=true")</f>
        <v/>
      </c>
      <c r="B225">
        <f>IMAGE("https://m.media-amazon.com/images/I/51IbA1RzrCL._AC_UL320_.jpg")</f>
        <v/>
      </c>
    </row>
    <row r="226">
      <c r="A226">
        <f>IMAGE("https://alssports.vtexassets.com/arquivos/ids/1279583-800-auto?v=638156298149200000&amp;width=800&amp;height=auto&amp;aspect=true")</f>
        <v/>
      </c>
      <c r="B226">
        <f>IMAGE("https://m.media-amazon.com/images/I/61NqCmQ297L._AC_UL320_.jpg")</f>
        <v/>
      </c>
    </row>
    <row r="227">
      <c r="A227">
        <f>IMAGE("https://alssports.vtexassets.com/arquivos/ids/1279583-800-auto?v=638156298149200000&amp;width=800&amp;height=auto&amp;aspect=true")</f>
        <v/>
      </c>
      <c r="B227">
        <f>IMAGE("https://m.media-amazon.com/images/I/61NqCmQ297L._AC_UL320_.jpg")</f>
        <v/>
      </c>
    </row>
    <row r="228">
      <c r="A228">
        <f>IMAGE("https://alssports.vtexassets.com/arquivos/ids/1279583-800-auto?v=638156298149200000&amp;width=800&amp;height=auto&amp;aspect=true")</f>
        <v/>
      </c>
      <c r="B228">
        <f>IMAGE("https://m.media-amazon.com/images/I/51IbA1RzrCL._AC_UL320_.jpg")</f>
        <v/>
      </c>
    </row>
    <row r="229">
      <c r="A229">
        <f>IMAGE("https://alssports.vtexassets.com/arquivos/ids/1120618-800-auto?v=637969747990030000&amp;width=800&amp;height=auto&amp;aspect=true")</f>
        <v/>
      </c>
      <c r="B229">
        <f>IMAGE("https://m.media-amazon.com/images/I/612NIMnHZVL._AC_UL320_.jpg")</f>
        <v/>
      </c>
    </row>
    <row r="230">
      <c r="A230">
        <f>IMAGE("https://alssports.vtexassets.com/arquivos/ids/1386107-800-auto?v=638254870959300000&amp;width=800&amp;height=auto&amp;aspect=true")</f>
        <v/>
      </c>
      <c r="B230">
        <f>IMAGE("https://m.media-amazon.com/images/I/81r6UvM0bnL._AC_UL320_.jpg")</f>
        <v/>
      </c>
    </row>
    <row r="231">
      <c r="A231">
        <f>IMAGE("https://alssports.vtexassets.com/arquivos/ids/1112796-800-auto?v=637957454637830000&amp;width=800&amp;height=auto&amp;aspect=true")</f>
        <v/>
      </c>
      <c r="B231">
        <f>IMAGE("https://m.media-amazon.com/images/I/71FFjgWkddL._AC_UL320_.jpg")</f>
        <v/>
      </c>
    </row>
    <row r="232">
      <c r="A232">
        <f>IMAGE("https://alssports.vtexassets.com/arquivos/ids/1120618-800-auto?v=637969747990030000&amp;width=800&amp;height=auto&amp;aspect=true")</f>
        <v/>
      </c>
      <c r="B232">
        <f>IMAGE("https://m.media-amazon.com/images/I/6154NINQhXL._AC_UL320_.jpg")</f>
        <v/>
      </c>
    </row>
    <row r="233">
      <c r="A233">
        <f>IMAGE("https://alssports.vtexassets.com/arquivos/ids/1387367-800-auto?v=638255482261930000&amp;width=800&amp;height=auto&amp;aspect=true")</f>
        <v/>
      </c>
      <c r="B233">
        <f>IMAGE("https://m.media-amazon.com/images/I/51Mfv9tmxJS._AC_UL320_.jpg")</f>
        <v/>
      </c>
    </row>
    <row r="234">
      <c r="A234">
        <f>IMAGE("https://alssports.vtexassets.com/arquivos/ids/1277387-800-auto?v=638152938174200000&amp;width=800&amp;height=auto&amp;aspect=true")</f>
        <v/>
      </c>
      <c r="B234">
        <f>IMAGE("https://m.media-amazon.com/images/I/81q5Bp2YmtL._AC_UL320_.jpg")</f>
        <v/>
      </c>
    </row>
    <row r="235">
      <c r="A235">
        <f>IMAGE("https://alssports.vtexassets.com/arquivos/ids/1211483-800-auto?v=638091747520730000&amp;width=800&amp;height=auto&amp;aspect=true")</f>
        <v/>
      </c>
      <c r="B235">
        <f>IMAGE("https://m.media-amazon.com/images/I/81-lYTJU19L._AC_UL320_.jpg")</f>
        <v/>
      </c>
    </row>
    <row r="236">
      <c r="A236">
        <f>IMAGE("https://alssports.vtexassets.com/arquivos/ids/1120618-800-auto?v=637969747990030000&amp;width=800&amp;height=auto&amp;aspect=true")</f>
        <v/>
      </c>
      <c r="B236">
        <f>IMAGE("https://m.media-amazon.com/images/I/6197EAsDtsL._AC_UL320_.jpg")</f>
        <v/>
      </c>
    </row>
    <row r="237">
      <c r="A237">
        <f>IMAGE("https://alssports.vtexassets.com/arquivos/ids/1112796-800-auto?v=637957454637830000&amp;width=800&amp;height=auto&amp;aspect=true")</f>
        <v/>
      </c>
      <c r="B237">
        <f>IMAGE("https://m.media-amazon.com/images/I/711d0wmxX2L._AC_UL320_.jpg")</f>
        <v/>
      </c>
    </row>
    <row r="238">
      <c r="A238">
        <f>IMAGE("https://alssports.vtexassets.com/arquivos/ids/1282426-800-auto?v=638158001411130000&amp;width=800&amp;height=auto&amp;aspect=true")</f>
        <v/>
      </c>
      <c r="B238">
        <f>IMAGE("https://m.media-amazon.com/images/I/81umGoUbrGL._AC_UL320_.jpg")</f>
        <v/>
      </c>
    </row>
    <row r="239">
      <c r="A239">
        <f>IMAGE("https://alssports.vtexassets.com/arquivos/ids/1112796-800-auto?v=637957454637830000&amp;width=800&amp;height=auto&amp;aspect=true")</f>
        <v/>
      </c>
      <c r="B239">
        <f>IMAGE("https://m.media-amazon.com/images/I/61Odaje3HXL._AC_UL320_.jpg")</f>
        <v/>
      </c>
    </row>
    <row r="240">
      <c r="A240">
        <f>IMAGE("https://alssports.vtexassets.com/arquivos/ids/1377944-800-auto?v=638248725248900000&amp;width=800&amp;height=auto&amp;aspect=true")</f>
        <v/>
      </c>
      <c r="B240">
        <f>IMAGE("https://m.media-amazon.com/images/I/81Q6M0x7sSL._AC_UL320_.jpg")</f>
        <v/>
      </c>
    </row>
    <row r="241">
      <c r="A241">
        <f>IMAGE("https://alssports.vtexassets.com/arquivos/ids/1210653-800-auto?v=638090917714800000&amp;width=800&amp;height=auto&amp;aspect=true")</f>
        <v/>
      </c>
      <c r="B241">
        <f>IMAGE("https://m.media-amazon.com/images/I/611e74uV3SL._AC_UL320_.jpg")</f>
        <v/>
      </c>
    </row>
    <row r="242">
      <c r="A242">
        <f>IMAGE("https://alssports.vtexassets.com/arquivos/ids/1329160-800-auto?v=638206235640600000&amp;width=800&amp;height=auto&amp;aspect=true")</f>
        <v/>
      </c>
      <c r="B242">
        <f>IMAGE("https://m.media-amazon.com/images/I/61xB3J1-ixL._AC_UL320_.jpg")</f>
        <v/>
      </c>
    </row>
    <row r="243">
      <c r="A243">
        <f>IMAGE("https://alssports.vtexassets.com/arquivos/ids/1120618-800-auto?v=637969747990030000&amp;width=800&amp;height=auto&amp;aspect=true")</f>
        <v/>
      </c>
      <c r="B243">
        <f>IMAGE("https://m.media-amazon.com/images/I/61adB0yN2NL._AC_UL320_.jpg")</f>
        <v/>
      </c>
    </row>
    <row r="244">
      <c r="A244">
        <f>IMAGE("https://alssports.vtexassets.com/arquivos/ids/1053300-800-auto?v=637867095703370000&amp;width=800&amp;height=auto&amp;aspect=true")</f>
        <v/>
      </c>
      <c r="B244">
        <f>IMAGE("https://m.media-amazon.com/images/I/61aSUi8AS7L._AC_UY218_.jpg")</f>
        <v/>
      </c>
    </row>
    <row r="245">
      <c r="A245">
        <f>IMAGE("https://alssports.vtexassets.com/arquivos/ids/671502-800-auto?v=637562972890570000&amp;width=800&amp;height=auto&amp;aspect=true")</f>
        <v/>
      </c>
      <c r="B245">
        <f>IMAGE("https://m.media-amazon.com/images/I/61hd5Xil9oL._AC_UL320_.jpg")</f>
        <v/>
      </c>
    </row>
    <row r="246">
      <c r="A246">
        <f>IMAGE("https://alssports.vtexassets.com/arquivos/ids/1316883-800-auto?v=638198562145970000&amp;width=800&amp;height=auto&amp;aspect=true")</f>
        <v/>
      </c>
      <c r="B246">
        <f>IMAGE("https://m.media-amazon.com/images/I/61wpr8TYUyL._AC_UL320_.jpg")</f>
        <v/>
      </c>
    </row>
    <row r="247">
      <c r="A247">
        <f>IMAGE("https://alssports.vtexassets.com/arquivos/ids/1277484-800-auto?v=638152954723900000&amp;width=800&amp;height=auto&amp;aspect=true")</f>
        <v/>
      </c>
      <c r="B247">
        <f>IMAGE("https://m.media-amazon.com/images/I/610XtRF13tL._AC_UL320_.jpg")</f>
        <v/>
      </c>
    </row>
    <row r="248">
      <c r="A248">
        <f>IMAGE("https://alssports.vtexassets.com/arquivos/ids/1277387-800-auto?v=638152938174200000&amp;width=800&amp;height=auto&amp;aspect=true")</f>
        <v/>
      </c>
      <c r="B248">
        <f>IMAGE("https://m.media-amazon.com/images/I/81vDwwtBsuL._AC_UL320_.jpg")</f>
        <v/>
      </c>
    </row>
    <row r="249">
      <c r="A249">
        <f>IMAGE("https://alssports.vtexassets.com/arquivos/ids/1369099-800-auto?v=638242004529500000&amp;width=800&amp;height=auto&amp;aspect=true")</f>
        <v/>
      </c>
      <c r="B249">
        <f>IMAGE("https://m.media-amazon.com/images/I/51BKcb5UExL._AC_UL320_.jpg")</f>
        <v/>
      </c>
    </row>
    <row r="250">
      <c r="A250">
        <f>IMAGE("https://alssports.vtexassets.com/arquivos/ids/1082383-800-auto?v=637913737461500000&amp;width=800&amp;height=auto&amp;aspect=true")</f>
        <v/>
      </c>
      <c r="B250">
        <f>IMAGE("https://m.media-amazon.com/images/I/71Fo1daLkZL._AC_UL320_.jpg")</f>
        <v/>
      </c>
    </row>
    <row r="251">
      <c r="A251">
        <f>IMAGE("https://alssports.vtexassets.com/arquivos/ids/1282426-800-auto?v=638158001411130000&amp;width=800&amp;height=auto&amp;aspect=true")</f>
        <v/>
      </c>
      <c r="B251">
        <f>IMAGE("https://m.media-amazon.com/images/I/81FM0Al9zhL._AC_UL320_.jpg")</f>
        <v/>
      </c>
    </row>
    <row r="252">
      <c r="A252">
        <f>IMAGE("https://alssports.vtexassets.com/arquivos/ids/1180419-800-auto?v=638050834194370000&amp;width=800&amp;height=auto&amp;aspect=true")</f>
        <v/>
      </c>
      <c r="B252">
        <f>IMAGE("https://m.media-amazon.com/images/I/61-2k3j0mOS._AC_UL320_.jpg")</f>
        <v/>
      </c>
    </row>
    <row r="253">
      <c r="A253">
        <f>IMAGE("https://alssports.vtexassets.com/arquivos/ids/1235281-800-auto?v=638114086611970000&amp;width=800&amp;height=auto&amp;aspect=true")</f>
        <v/>
      </c>
      <c r="B253">
        <f>IMAGE("https://m.media-amazon.com/images/I/71Ecnak8VBL._AC_UL320_.jpg")</f>
        <v/>
      </c>
    </row>
    <row r="254">
      <c r="A254">
        <f>IMAGE("https://alssports.vtexassets.com/arquivos/ids/1132465-800-auto?v=637986345574970000&amp;width=800&amp;height=auto&amp;aspect=true")</f>
        <v/>
      </c>
      <c r="B254">
        <f>IMAGE("https://m.media-amazon.com/images/I/81YJm-7NiSL._AC_UL320_.jpg")</f>
        <v/>
      </c>
    </row>
    <row r="255">
      <c r="A255">
        <f>IMAGE("https://alssports.vtexassets.com/arquivos/ids/1109551-800-auto?v=637950821539330000&amp;width=800&amp;height=auto&amp;aspect=true")</f>
        <v/>
      </c>
      <c r="B255">
        <f>IMAGE("https://m.media-amazon.com/images/I/61xZnRAGLGL._AC_UL320_.jpg")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2023-09-20T21:57:04Z</dcterms:created>
  <dcterms:modified xsi:type="dcterms:W3CDTF">2023-09-20T21:57:34Z</dcterms:modified>
</cp:coreProperties>
</file>