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name="MY_FUNCTION1">LAMBDA(IF(AND(Datos!$H$5&lt;WORKDAY(Datos!$D$4,Datos!$E$4)-1,Datos!$H$5&lt;&gt;0),WORKDAY(Datos!$H$5,1,Config!$D$14:$D$25),""))</definedName>
  </definedNames>
  <calcPr/>
  <extLst>
    <ext uri="GoogleSheetsCustomDataVersion1">
      <go:sheetsCustomData xmlns:go="http://customooxmlschemas.google.com/" r:id="rId8" roundtripDataSignature="AMtx7mgvDQ8sLbSdDVe1aeIPkeCW+6PLHA=="/>
    </ext>
  </extLst>
</workbook>
</file>

<file path=xl/sharedStrings.xml><?xml version="1.0" encoding="utf-8"?>
<sst xmlns="http://schemas.openxmlformats.org/spreadsheetml/2006/main" count="75" uniqueCount="44">
  <si>
    <t>Proyecto</t>
  </si>
  <si>
    <t>Planning Poker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</si>
  <si>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</si>
  <si>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</si>
  <si>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</si>
  <si>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</si>
  <si>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</si>
  <si>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</si>
  <si>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</si>
  <si>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</si>
  <si>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</si>
  <si>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</si>
  <si>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</si>
  <si>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Raul</t>
  </si>
  <si>
    <t>Codificación</t>
  </si>
  <si>
    <t>En curso</t>
  </si>
  <si>
    <t>Manuel</t>
  </si>
  <si>
    <t>Prototipado</t>
  </si>
  <si>
    <t>Terminada</t>
  </si>
  <si>
    <t>Pruebas</t>
  </si>
  <si>
    <t>Eliminada</t>
  </si>
  <si>
    <t>Reunión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</si>
  <si>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</si>
  <si>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</si>
  <si>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</si>
  <si>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</si>
  <si>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</si>
  <si>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</si>
  <si>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</si>
  <si>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</si>
  <si>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</si>
  <si>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</si>
  <si>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</si>
  <si>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</si>
  <si>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Introducción numero de usuarios</t>
  </si>
  <si>
    <t>Introducción de nombres de usuarios</t>
  </si>
  <si>
    <t>Introducción de historias de usuario</t>
  </si>
  <si>
    <t>Presentación de las historias de usuario</t>
  </si>
  <si>
    <t>Estimación de esfuerzo</t>
  </si>
  <si>
    <t>Comparar puntuación</t>
  </si>
  <si>
    <t>Mostrar resultados</t>
  </si>
  <si>
    <t>Guardar proyecto</t>
  </si>
  <si>
    <t xml:space="preserve"> 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</si>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</sst>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0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rgb="FF000000"/>
      <name val="Arial"/>
    </font>
    <font>
      <sz val="10.0"/>
      <color rgb="FFDD080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3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right/>
      <top style="thin">
        <color rgb="FFC0C0C0"/>
      </top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" xfId="0" applyAlignment="1" applyBorder="1" applyFont="1" applyNumberFormat="1">
      <alignment horizontal="center" readingOrder="0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readingOrder="0"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5" numFmtId="0" xfId="0" applyAlignment="1" applyBorder="1" applyFill="1" applyFont="1">
      <alignment horizontal="center" shrinkToFit="0" vertical="bottom" wrapText="0"/>
    </xf>
    <xf borderId="23" fillId="3" fontId="5" numFmtId="164" xfId="0" applyAlignment="1" applyBorder="1" applyFont="1" applyNumberFormat="1">
      <alignment horizontal="center" shrinkToFit="0" vertical="bottom" wrapText="0"/>
    </xf>
    <xf borderId="23" fillId="3" fontId="5" numFmtId="1" xfId="0" applyAlignment="1" applyBorder="1" applyFont="1" applyNumberFormat="1">
      <alignment horizontal="center" shrinkToFit="0" vertical="bottom" wrapText="0"/>
    </xf>
    <xf borderId="24" fillId="3" fontId="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5" numFmtId="165" xfId="0" applyAlignment="1" applyBorder="1" applyFont="1" applyNumberFormat="1">
      <alignment horizontal="center" shrinkToFit="0" textRotation="90" vertical="center" wrapText="0"/>
    </xf>
    <xf borderId="0" fillId="0" fontId="1" numFmtId="165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3" fillId="3" fontId="6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7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31" fillId="0" fontId="2" numFmtId="0" xfId="0" applyBorder="1" applyFont="1"/>
    <xf borderId="23" fillId="2" fontId="4" numFmtId="0" xfId="0" applyAlignment="1" applyBorder="1" applyFont="1">
      <alignment horizontal="center" shrinkToFit="0" vertical="bottom" wrapText="0"/>
    </xf>
    <xf borderId="32" fillId="2" fontId="4" numFmtId="0" xfId="0" applyAlignment="1" applyBorder="1" applyFont="1">
      <alignment horizontal="center" shrinkToFit="0" vertical="bottom" wrapText="0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24" fillId="0" fontId="9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2" fontId="1" numFmtId="164" xfId="0" applyAlignment="1" applyBorder="1" applyFont="1" applyNumberForma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38" fillId="3" fontId="1" numFmtId="0" xfId="0" applyAlignment="1" applyBorder="1" applyFont="1">
      <alignment horizontal="center" shrinkToFit="0" vertical="bottom" wrapText="0"/>
    </xf>
    <xf borderId="38" fillId="3" fontId="1" numFmtId="164" xfId="0" applyAlignment="1" applyBorder="1" applyFont="1" applyNumberFormat="1">
      <alignment horizontal="center" shrinkToFit="0" vertical="bottom" wrapText="0"/>
    </xf>
    <xf borderId="38" fillId="3" fontId="1" numFmtId="1" xfId="0" applyAlignment="1" applyBorder="1" applyFont="1" applyNumberFormat="1">
      <alignment horizontal="center" shrinkToFit="0" vertical="bottom" wrapText="0"/>
    </xf>
    <xf borderId="23" fillId="3" fontId="7" numFmtId="0" xfId="0" applyAlignment="1" applyBorder="1" applyFont="1">
      <alignment shrinkToFit="0" vertical="bottom" wrapText="0"/>
    </xf>
    <xf borderId="23" fillId="3" fontId="7" numFmtId="165" xfId="0" applyAlignment="1" applyBorder="1" applyFont="1" applyNumberFormat="1">
      <alignment shrinkToFit="0" textRotation="90" vertical="bottom" wrapText="0"/>
    </xf>
    <xf borderId="23" fillId="3" fontId="7" numFmtId="49" xfId="0" applyAlignment="1" applyBorder="1" applyFont="1" applyNumberFormat="1">
      <alignment shrinkToFit="0" vertical="bottom" wrapText="0"/>
    </xf>
    <xf borderId="23" fillId="3" fontId="7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DD0806"/>
          <bgColor rgb="FFDD0806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1FB714"/>
          <bgColor rgb="FF1FB71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Datos!$H$5:$S$5</c:f>
            </c:strRef>
          </c:cat>
          <c:val>
            <c:numRef>
              <c:f>Datos!$H$7:$S$7</c:f>
              <c:numCache/>
            </c:numRef>
          </c:val>
        </c:ser>
        <c:axId val="494331705"/>
        <c:axId val="411593167"/>
      </c:areaChart>
      <c:catAx>
        <c:axId val="494331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93167"/>
      </c:catAx>
      <c:valAx>
        <c:axId val="411593167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31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Datos!$H$5:$S$5</c:f>
            </c:strRef>
          </c:cat>
          <c:val>
            <c:numRef>
              <c:f>Datos!$H$6:$S$6</c:f>
              <c:numCache/>
            </c:numRef>
          </c:val>
          <c:smooth val="0"/>
        </c:ser>
        <c:axId val="772156947"/>
        <c:axId val="1592445815"/>
      </c:lineChart>
      <c:catAx>
        <c:axId val="77215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445815"/>
      </c:catAx>
      <c:valAx>
        <c:axId val="1592445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15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'Gráficos'!$B$57:$L$57</c:f>
            </c:strRef>
          </c:cat>
          <c:val>
            <c:numRef>
              <c:f>'Gráficos'!$B$58:$L$58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208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'Gráficos'!$B$57:$L$57</c:f>
            </c:strRef>
          </c:cat>
          <c:val>
            <c:numRef>
              <c:f>'Gráficos'!$B$59:$L$59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CF30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'Gráficos'!$B$57:$L$57</c:f>
            </c:strRef>
          </c:cat>
          <c:val>
            <c:numRef>
              <c:f>'Gráficos'!$B$60:$L$60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ABE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'Gráficos'!$B$57:$L$57</c:f>
            </c:strRef>
          </c:cat>
          <c:val>
            <c:numRef>
              <c:f>'Gráficos'!$B$61:$L$61</c:f>
              <c:numCache/>
            </c:numRef>
          </c:val>
          <c:smooth val="0"/>
        </c:ser>
        <c:axId val="1374069480"/>
        <c:axId val="1118795756"/>
      </c:lineChart>
      <c:catAx>
        <c:axId val="137406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795756"/>
      </c:catAx>
      <c:valAx>
        <c:axId val="1118795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069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85725</xdr:colOff>
      <xdr:row>5</xdr:row>
      <xdr:rowOff>123825</xdr:rowOff>
    </xdr:from>
    <xdr:ext cx="4762500" cy="4676775"/>
    <xdr:graphicFrame>
      <xdr:nvGraphicFramePr>
        <xdr:cNvPr descr="Chart 0" id="8821304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5</xdr:row>
      <xdr:rowOff>104775</xdr:rowOff>
    </xdr:from>
    <xdr:ext cx="4867275" cy="4714875"/>
    <xdr:graphicFrame>
      <xdr:nvGraphicFramePr>
        <xdr:cNvPr descr="Chart 1" id="19418516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742950</xdr:colOff>
      <xdr:row>36</xdr:row>
      <xdr:rowOff>104775</xdr:rowOff>
    </xdr:from>
    <xdr:ext cx="8162925" cy="2486025"/>
    <xdr:graphicFrame>
      <xdr:nvGraphicFramePr>
        <xdr:cNvPr descr="Chart 2" id="39064372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0806"/>
    <pageSetUpPr/>
  </sheetPr>
  <sheetViews>
    <sheetView showGridLines="0" workbookViewId="0"/>
  </sheetViews>
  <sheetFormatPr customHeight="1" defaultColWidth="12.63" defaultRowHeight="15.0"/>
  <cols>
    <col customWidth="1" min="1" max="4" width="15.75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44915.0</v>
      </c>
      <c r="C9" s="12">
        <v>23.0</v>
      </c>
      <c r="D9" s="10">
        <v>8.0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>
        <v>41698.0</v>
      </c>
    </row>
    <row r="15" ht="12.75" customHeight="1">
      <c r="A15" s="21" t="s">
        <v>14</v>
      </c>
      <c r="B15" s="22" t="s">
        <v>15</v>
      </c>
      <c r="C15" s="23" t="s">
        <v>16</v>
      </c>
      <c r="D15" s="24">
        <v>41701.0</v>
      </c>
    </row>
    <row r="16" ht="12.75" customHeight="1">
      <c r="A16" s="21" t="s">
        <v>17</v>
      </c>
      <c r="B16" s="22" t="s">
        <v>18</v>
      </c>
      <c r="C16" s="21"/>
      <c r="D16" s="24"/>
    </row>
    <row r="17" ht="12.75" customHeight="1">
      <c r="A17" s="21" t="s">
        <v>19</v>
      </c>
      <c r="B17" s="22" t="s">
        <v>20</v>
      </c>
      <c r="C17" s="21"/>
      <c r="D17" s="24"/>
    </row>
    <row r="18" ht="12.75" customHeight="1">
      <c r="A18" s="21" t="s">
        <v>21</v>
      </c>
      <c r="B18" s="22"/>
      <c r="C18" s="21"/>
      <c r="D18" s="24"/>
    </row>
    <row r="19" ht="12.75" customHeight="1">
      <c r="A19" s="21"/>
      <c r="B19" s="22"/>
      <c r="C19" s="21"/>
      <c r="D19" s="24"/>
    </row>
    <row r="20" ht="12.75" customHeight="1">
      <c r="A20" s="21"/>
      <c r="B20" s="22"/>
      <c r="C20" s="21"/>
      <c r="D20" s="24"/>
    </row>
    <row r="21" ht="12.75" customHeight="1">
      <c r="A21" s="21"/>
      <c r="B21" s="22"/>
      <c r="C21" s="21"/>
      <c r="D21" s="24"/>
    </row>
    <row r="22" ht="12.75" customHeight="1">
      <c r="A22" s="21"/>
      <c r="B22" s="22"/>
      <c r="C22" s="21"/>
      <c r="D22" s="24"/>
    </row>
    <row r="23" ht="12.75" customHeight="1">
      <c r="A23" s="21"/>
      <c r="B23" s="22"/>
      <c r="C23" s="21"/>
      <c r="D23" s="24"/>
    </row>
    <row r="24" ht="12.75" customHeight="1">
      <c r="A24" s="21"/>
      <c r="B24" s="22"/>
      <c r="C24" s="21"/>
      <c r="D24" s="24"/>
    </row>
    <row r="25" ht="12.75" customHeight="1">
      <c r="A25" s="25"/>
      <c r="B25" s="26"/>
      <c r="C25" s="25"/>
      <c r="D25" s="27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8"/>
      <c r="G31" s="28"/>
    </row>
    <row r="32" ht="12.75" customHeight="1">
      <c r="F32" s="28"/>
      <c r="G32" s="28"/>
    </row>
    <row r="33" ht="12.75" customHeight="1">
      <c r="F33" s="28"/>
      <c r="G33" s="28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ate" operator="greaterThanOrEqual" allowBlank="1" showInputMessage="1" showErrorMessage="1" prompt=" - " sqref="B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ecimal" operator="greaterThanOrEqual" allowBlank="1" showInputMessage="1" showErrorMessage="1" prompt=" - " sqref="A9">
      <formula1>1.0</formula1>
    </dataValidation>
  </dataValidation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D4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2.63" defaultRowHeight="15.0"/>
  <cols>
    <col customWidth="1" min="1" max="5" width="10.13"/>
    <col customWidth="1" min="6" max="6" width="9.75"/>
    <col customWidth="1" min="7" max="7" width="10.88"/>
    <col customWidth="1" min="8" max="8" width="4.25"/>
    <col customWidth="1" min="9" max="9" width="4.88"/>
    <col customWidth="1" min="10" max="32" width="4.25"/>
    <col customWidth="1" min="33" max="38" width="10.88"/>
    <col customWidth="1" hidden="1" min="39" max="41" width="10.0"/>
  </cols>
  <sheetData>
    <row r="1" ht="18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ht="15.0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ht="19.5" customHeight="1">
      <c r="A3" s="29"/>
      <c r="B3" s="29"/>
      <c r="C3" s="30" t="s">
        <v>22</v>
      </c>
      <c r="D3" s="30" t="s">
        <v>23</v>
      </c>
      <c r="E3" s="30" t="s">
        <v>24</v>
      </c>
      <c r="F3" s="29"/>
      <c r="G3" s="29"/>
      <c r="H3" s="29"/>
      <c r="I3" s="31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ht="26.25" customHeight="1">
      <c r="A4" s="29"/>
      <c r="B4" s="29"/>
      <c r="C4" s="32">
        <f>Config!A9</f>
        <v>1</v>
      </c>
      <c r="D4" s="33">
        <f>Config!B9</f>
        <v>44915</v>
      </c>
      <c r="E4" s="34">
        <f>Config!C9</f>
        <v>23</v>
      </c>
      <c r="F4" s="29"/>
      <c r="G4" s="29"/>
      <c r="H4" s="35" t="str">
        <f t="shared" ref="H4:AE4" si="1">IF(H5=""," ",CHOOSE(WEEKDAY(H5,2),"L","M","X","J","V","S","D"))</f>
        <v>M</v>
      </c>
      <c r="I4" s="35" t="str">
        <f t="shared" si="1"/>
        <v>X</v>
      </c>
      <c r="J4" s="35" t="str">
        <f t="shared" si="1"/>
        <v>J</v>
      </c>
      <c r="K4" s="35" t="str">
        <f t="shared" si="1"/>
        <v>V</v>
      </c>
      <c r="L4" s="35" t="str">
        <f t="shared" si="1"/>
        <v>L</v>
      </c>
      <c r="M4" s="35" t="str">
        <f t="shared" si="1"/>
        <v>M</v>
      </c>
      <c r="N4" s="35" t="str">
        <f t="shared" si="1"/>
        <v>X</v>
      </c>
      <c r="O4" s="35" t="str">
        <f t="shared" si="1"/>
        <v>J</v>
      </c>
      <c r="P4" s="35" t="str">
        <f t="shared" si="1"/>
        <v>V</v>
      </c>
      <c r="Q4" s="35" t="str">
        <f t="shared" si="1"/>
        <v>L</v>
      </c>
      <c r="R4" s="35" t="str">
        <f t="shared" si="1"/>
        <v>M</v>
      </c>
      <c r="S4" s="35" t="str">
        <f t="shared" si="1"/>
        <v>X</v>
      </c>
      <c r="T4" s="35" t="str">
        <f t="shared" si="1"/>
        <v>J</v>
      </c>
      <c r="U4" s="35" t="str">
        <f t="shared" si="1"/>
        <v>V</v>
      </c>
      <c r="V4" s="35" t="str">
        <f t="shared" si="1"/>
        <v>L</v>
      </c>
      <c r="W4" s="35" t="str">
        <f t="shared" si="1"/>
        <v>M</v>
      </c>
      <c r="X4" s="35" t="str">
        <f t="shared" si="1"/>
        <v>X</v>
      </c>
      <c r="Y4" s="35" t="str">
        <f t="shared" si="1"/>
        <v>J</v>
      </c>
      <c r="Z4" s="35" t="str">
        <f t="shared" si="1"/>
        <v>V</v>
      </c>
      <c r="AA4" s="35" t="str">
        <f t="shared" si="1"/>
        <v>L</v>
      </c>
      <c r="AB4" s="35" t="str">
        <f t="shared" si="1"/>
        <v>M</v>
      </c>
      <c r="AC4" s="35" t="str">
        <f t="shared" si="1"/>
        <v>X</v>
      </c>
      <c r="AD4" s="35" t="str">
        <f t="shared" si="1"/>
        <v>J</v>
      </c>
      <c r="AE4" s="35" t="str">
        <f t="shared" si="1"/>
        <v> </v>
      </c>
      <c r="AF4" s="36"/>
      <c r="AG4" s="29"/>
      <c r="AH4" s="29"/>
      <c r="AI4" s="29"/>
      <c r="AJ4" s="29"/>
      <c r="AK4" s="29"/>
      <c r="AL4" s="29"/>
      <c r="AM4" s="29"/>
      <c r="AN4" s="29"/>
      <c r="AO4" s="29"/>
    </row>
    <row r="5" ht="54.0" customHeight="1">
      <c r="A5" s="37"/>
      <c r="B5" s="37"/>
      <c r="C5" s="37"/>
      <c r="D5" s="37"/>
      <c r="E5" s="37"/>
      <c r="F5" s="37"/>
      <c r="G5" s="37"/>
      <c r="H5" s="38">
        <f>Config!B9</f>
        <v>44915</v>
      </c>
      <c r="I5" s="38">
        <f>IF(AND(H5&lt;WORKDAY($D$4,$E$4)-1,H5&lt;&gt;0),WORKDAY(H5,1,Config!$D$14:$D$25),"")</f>
        <v>44916</v>
      </c>
      <c r="J5" s="38">
        <f>IF(AND(I5&lt;WORKDAY($D$4,$E$4)-1,I5&lt;&gt;0),WORKDAY(I5,1,Config!$D$14:$D$25),"")</f>
        <v>44917</v>
      </c>
      <c r="K5" s="38">
        <f>IF(AND(J5&lt;WORKDAY($D$4,$E$4)-1,J5&lt;&gt;0),WORKDAY(J5,1,Config!$D$14:$D$25),"")</f>
        <v>44918</v>
      </c>
      <c r="L5" s="38">
        <f>IF(AND(K5&lt;WORKDAY($D$4,$E$4)-1,K5&lt;&gt;0),WORKDAY(K5,1,Config!$D$14:$D$25),"")</f>
        <v>44921</v>
      </c>
      <c r="M5" s="38">
        <f>IF(AND(L5&lt;WORKDAY($D$4,$E$4)-1,L5&lt;&gt;0),WORKDAY(L5,1,Config!$D$14:$D$25),"")</f>
        <v>44922</v>
      </c>
      <c r="N5" s="38">
        <f>IF(AND(M5&lt;WORKDAY($D$4,$E$4)-1,M5&lt;&gt;0),WORKDAY(M5,1,Config!$D$14:$D$25),"")</f>
        <v>44923</v>
      </c>
      <c r="O5" s="38">
        <f>IF(AND(N5&lt;WORKDAY($D$4,$E$4)-1,N5&lt;&gt;0),WORKDAY(N5,1,Config!$D$14:$D$25),"")</f>
        <v>44924</v>
      </c>
      <c r="P5" s="38">
        <f>IF(AND(O5&lt;WORKDAY($D$4,$E$4)-1,O5&lt;&gt;0),WORKDAY(O5,1,Config!$D$14:$D$25),"")</f>
        <v>44925</v>
      </c>
      <c r="Q5" s="38">
        <f>IF(AND(P5&lt;WORKDAY($D$4,$E$4)-1,P5&lt;&gt;0),WORKDAY(P5,1,Config!$D$14:$D$25),"")</f>
        <v>44928</v>
      </c>
      <c r="R5" s="38">
        <f>IF(AND(Q5&lt;WORKDAY($D$4,$E$4)-1,Q5&lt;&gt;0),WORKDAY(Q5,1,Config!$D$14:$D$25),"")</f>
        <v>44929</v>
      </c>
      <c r="S5" s="38">
        <f>IF(AND(R5&lt;WORKDAY($D$4,$E$4)-1,R5&lt;&gt;0),WORKDAY(R5,1,Config!$D$14:$D$25),"")</f>
        <v>44930</v>
      </c>
      <c r="T5" s="38">
        <f>IF(AND(S5&lt;WORKDAY($D$4,$E$4)-1,S5&lt;&gt;0),WORKDAY(S5,1,Config!$D$14:$D$25),"")</f>
        <v>44931</v>
      </c>
      <c r="U5" s="38">
        <f>IF(AND(T5&lt;WORKDAY($D$4,$E$4)-1,T5&lt;&gt;0),WORKDAY(T5,1,Config!$D$14:$D$25),"")</f>
        <v>44932</v>
      </c>
      <c r="V5" s="38">
        <f>IF(AND(U5&lt;WORKDAY($D$4,$E$4)-1,U5&lt;&gt;0),WORKDAY(U5,1,Config!$D$14:$D$25),"")</f>
        <v>44935</v>
      </c>
      <c r="W5" s="38">
        <f>IF(AND(V5&lt;WORKDAY($D$4,$E$4)-1,V5&lt;&gt;0),WORKDAY(V5,1,Config!$D$14:$D$25),"")</f>
        <v>44936</v>
      </c>
      <c r="X5" s="38">
        <f>IF(AND(W5&lt;WORKDAY($D$4,$E$4)-1,W5&lt;&gt;0),WORKDAY(W5,1,Config!$D$14:$D$25),"")</f>
        <v>44937</v>
      </c>
      <c r="Y5" s="38">
        <f>IF(AND(X5&lt;WORKDAY($D$4,$E$4)-1,X5&lt;&gt;0),WORKDAY(X5,1,Config!$D$14:$D$25),"")</f>
        <v>44938</v>
      </c>
      <c r="Z5" s="38">
        <f>IF(AND(Y5&lt;WORKDAY($D$4,$E$4)-1,Y5&lt;&gt;0),WORKDAY(Y5,1,Config!$D$14:$D$25),"")</f>
        <v>44939</v>
      </c>
      <c r="AA5" s="38">
        <f>IF(AND(Z5&lt;WORKDAY($D$4,$E$4)-1,Z5&lt;&gt;0),WORKDAY(Z5,1,Config!$D$14:$D$25),"")</f>
        <v>44942</v>
      </c>
      <c r="AB5" s="38">
        <f>IF(AND(AA5&lt;WORKDAY($D$4,$E$4)-1,AA5&lt;&gt;0),WORKDAY(AA5,1,Config!$D$14:$D$25),"")</f>
        <v>44943</v>
      </c>
      <c r="AC5" s="38">
        <f>IF(AND(AB5&lt;WORKDAY($D$4,$E$4)-1,AB5&lt;&gt;0),WORKDAY(AB5,1,Config!$D$14:$D$25),"")</f>
        <v>44944</v>
      </c>
      <c r="AD5" s="38">
        <f>IF(AND(AC5&lt;WORKDAY($D$4,$E$4)-1,AC5&lt;&gt;0),WORKDAY(AC5,1,Config!$D$14:$D$25),"")</f>
        <v>44945</v>
      </c>
      <c r="AE5" s="38" t="str">
        <f>IF(AND(AD5&lt;WORKDAY($D$4,$E$4)-1,AD5&lt;&gt;0),WORKDAY(AD5,1,Config!$D$14:$D$25),"")</f>
        <v/>
      </c>
      <c r="AF5" s="39"/>
      <c r="AG5" s="37"/>
      <c r="AH5" s="37"/>
      <c r="AI5" s="37"/>
      <c r="AJ5" s="37"/>
      <c r="AK5" s="37"/>
      <c r="AL5" s="37"/>
      <c r="AM5" s="37"/>
      <c r="AN5" s="37"/>
      <c r="AO5" s="37"/>
    </row>
    <row r="6" ht="12.75" customHeight="1">
      <c r="A6" s="37"/>
      <c r="B6" s="37"/>
      <c r="C6" s="37"/>
      <c r="D6" s="37"/>
      <c r="E6" s="40" t="s">
        <v>25</v>
      </c>
      <c r="H6" s="41">
        <f t="shared" ref="H6:Q6" si="2">COUNTIF(H10:H25,"&gt;0")</f>
        <v>8</v>
      </c>
      <c r="I6" s="41">
        <f t="shared" si="2"/>
        <v>6</v>
      </c>
      <c r="J6" s="41">
        <f t="shared" si="2"/>
        <v>6</v>
      </c>
      <c r="K6" s="41">
        <f t="shared" si="2"/>
        <v>6</v>
      </c>
      <c r="L6" s="41">
        <f t="shared" si="2"/>
        <v>6</v>
      </c>
      <c r="M6" s="41">
        <f t="shared" si="2"/>
        <v>6</v>
      </c>
      <c r="N6" s="41">
        <f t="shared" si="2"/>
        <v>6</v>
      </c>
      <c r="O6" s="41">
        <f t="shared" si="2"/>
        <v>6</v>
      </c>
      <c r="P6" s="41">
        <f t="shared" si="2"/>
        <v>6</v>
      </c>
      <c r="Q6" s="41">
        <f t="shared" si="2"/>
        <v>6</v>
      </c>
      <c r="R6" s="41">
        <f t="shared" ref="R6:S6" si="3">COUNTIF(R10:R1002,"&gt;0")</f>
        <v>3</v>
      </c>
      <c r="S6" s="41">
        <f t="shared" si="3"/>
        <v>3</v>
      </c>
      <c r="T6" s="41">
        <f>COUNTIF(T10:T25,"&gt;0")</f>
        <v>3</v>
      </c>
      <c r="U6" s="41">
        <f t="shared" ref="U6:AE6" si="4">COUNTIF(U10:U1002,"&gt;0")</f>
        <v>3</v>
      </c>
      <c r="V6" s="41">
        <f t="shared" si="4"/>
        <v>2</v>
      </c>
      <c r="W6" s="41">
        <f t="shared" si="4"/>
        <v>2</v>
      </c>
      <c r="X6" s="41">
        <f t="shared" si="4"/>
        <v>0</v>
      </c>
      <c r="Y6" s="41">
        <f t="shared" si="4"/>
        <v>0</v>
      </c>
      <c r="Z6" s="41">
        <f t="shared" si="4"/>
        <v>0</v>
      </c>
      <c r="AA6" s="41">
        <f t="shared" si="4"/>
        <v>0</v>
      </c>
      <c r="AB6" s="41">
        <f t="shared" si="4"/>
        <v>0</v>
      </c>
      <c r="AC6" s="41">
        <f t="shared" si="4"/>
        <v>0</v>
      </c>
      <c r="AD6" s="41">
        <f t="shared" si="4"/>
        <v>0</v>
      </c>
      <c r="AE6" s="41">
        <f t="shared" si="4"/>
        <v>0</v>
      </c>
      <c r="AF6" s="42"/>
      <c r="AG6" s="37"/>
      <c r="AH6" s="37"/>
      <c r="AI6" s="37"/>
      <c r="AJ6" s="37"/>
      <c r="AK6" s="37"/>
      <c r="AL6" s="37"/>
      <c r="AM6" s="43" t="str">
        <f>Config!A14</f>
        <v>Análisis</v>
      </c>
      <c r="AN6" s="43" t="str">
        <f>Config!B14</f>
        <v>Pendiente</v>
      </c>
      <c r="AO6" s="43" t="str">
        <f>Config!C14</f>
        <v>Raul</v>
      </c>
    </row>
    <row r="7" ht="12.75" customHeight="1">
      <c r="A7" s="29"/>
      <c r="B7" s="29"/>
      <c r="C7" s="29"/>
      <c r="D7" s="29"/>
      <c r="E7" s="44" t="s">
        <v>26</v>
      </c>
      <c r="G7" s="45"/>
      <c r="H7" s="46">
        <f t="shared" ref="H7:O7" si="5">SUM(H9:H25)</f>
        <v>33</v>
      </c>
      <c r="I7" s="46">
        <f t="shared" si="5"/>
        <v>29</v>
      </c>
      <c r="J7" s="46">
        <f t="shared" si="5"/>
        <v>29</v>
      </c>
      <c r="K7" s="46">
        <f t="shared" si="5"/>
        <v>29</v>
      </c>
      <c r="L7" s="46">
        <f t="shared" si="5"/>
        <v>29</v>
      </c>
      <c r="M7" s="46">
        <f t="shared" si="5"/>
        <v>29</v>
      </c>
      <c r="N7" s="46">
        <f t="shared" si="5"/>
        <v>29</v>
      </c>
      <c r="O7" s="46">
        <f t="shared" si="5"/>
        <v>29</v>
      </c>
      <c r="P7" s="46">
        <f t="shared" ref="P7:AE7" si="6">SUM(P9:P1002)</f>
        <v>29</v>
      </c>
      <c r="Q7" s="46">
        <f t="shared" si="6"/>
        <v>29</v>
      </c>
      <c r="R7" s="46">
        <f t="shared" si="6"/>
        <v>17</v>
      </c>
      <c r="S7" s="46">
        <f t="shared" si="6"/>
        <v>17</v>
      </c>
      <c r="T7" s="46">
        <f t="shared" si="6"/>
        <v>17</v>
      </c>
      <c r="U7" s="46">
        <f t="shared" si="6"/>
        <v>17</v>
      </c>
      <c r="V7" s="46">
        <f t="shared" si="6"/>
        <v>10</v>
      </c>
      <c r="W7" s="46">
        <f t="shared" si="6"/>
        <v>6</v>
      </c>
      <c r="X7" s="46">
        <f t="shared" si="6"/>
        <v>0</v>
      </c>
      <c r="Y7" s="46">
        <f t="shared" si="6"/>
        <v>0</v>
      </c>
      <c r="Z7" s="46">
        <f t="shared" si="6"/>
        <v>0</v>
      </c>
      <c r="AA7" s="46">
        <f t="shared" si="6"/>
        <v>0</v>
      </c>
      <c r="AB7" s="46">
        <f t="shared" si="6"/>
        <v>0</v>
      </c>
      <c r="AC7" s="46">
        <f t="shared" si="6"/>
        <v>0</v>
      </c>
      <c r="AD7" s="46">
        <f t="shared" si="6"/>
        <v>0</v>
      </c>
      <c r="AE7" s="46">
        <f t="shared" si="6"/>
        <v>0</v>
      </c>
      <c r="AF7" s="29"/>
      <c r="AG7" s="29"/>
      <c r="AH7" s="29"/>
      <c r="AI7" s="29"/>
      <c r="AJ7" s="29"/>
      <c r="AK7" s="29"/>
      <c r="AL7" s="29"/>
      <c r="AM7" s="43" t="str">
        <f>Config!A15</f>
        <v>Codificación</v>
      </c>
      <c r="AN7" s="43" t="str">
        <f>Config!B15</f>
        <v>En curso</v>
      </c>
      <c r="AO7" s="43" t="str">
        <f>Config!C15</f>
        <v>Manuel</v>
      </c>
    </row>
    <row r="8" ht="12.75" customHeight="1">
      <c r="A8" s="47" t="s">
        <v>27</v>
      </c>
      <c r="B8" s="48"/>
      <c r="C8" s="48"/>
      <c r="D8" s="48"/>
      <c r="E8" s="48"/>
      <c r="F8" s="48"/>
      <c r="G8" s="49"/>
      <c r="H8" s="50" t="s">
        <v>28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  <c r="AF8" s="29"/>
      <c r="AG8" s="29"/>
      <c r="AH8" s="29"/>
      <c r="AI8" s="29"/>
      <c r="AJ8" s="29"/>
      <c r="AK8" s="29"/>
      <c r="AL8" s="29"/>
      <c r="AM8" s="43" t="str">
        <f>Config!A16</f>
        <v>Prototipado</v>
      </c>
      <c r="AN8" s="43" t="str">
        <f>Config!B16</f>
        <v>Terminada</v>
      </c>
      <c r="AO8" s="43" t="str">
        <f>Config!C16</f>
        <v/>
      </c>
    </row>
    <row r="9" ht="12.75" customHeight="1">
      <c r="A9" s="53" t="s">
        <v>29</v>
      </c>
      <c r="B9" s="54" t="s">
        <v>30</v>
      </c>
      <c r="C9" s="55"/>
      <c r="D9" s="56"/>
      <c r="E9" s="53" t="s">
        <v>31</v>
      </c>
      <c r="F9" s="53" t="s">
        <v>32</v>
      </c>
      <c r="G9" s="53" t="s">
        <v>33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9"/>
      <c r="AF9" s="29"/>
      <c r="AG9" s="29"/>
      <c r="AH9" s="29"/>
      <c r="AI9" s="29"/>
      <c r="AJ9" s="29"/>
      <c r="AK9" s="29"/>
      <c r="AL9" s="29"/>
      <c r="AM9" s="43" t="str">
        <f>Config!A17</f>
        <v>Pruebas</v>
      </c>
      <c r="AN9" s="43" t="str">
        <f>Config!B17</f>
        <v>Eliminada</v>
      </c>
      <c r="AO9" s="43" t="str">
        <f>Config!C17</f>
        <v/>
      </c>
    </row>
    <row r="10" ht="12.75" customHeight="1">
      <c r="A10" s="60">
        <v>1.0</v>
      </c>
      <c r="B10" s="61" t="s">
        <v>34</v>
      </c>
      <c r="C10" s="62"/>
      <c r="D10" s="63"/>
      <c r="E10" s="64" t="s">
        <v>14</v>
      </c>
      <c r="F10" s="64" t="s">
        <v>18</v>
      </c>
      <c r="G10" s="64" t="s">
        <v>13</v>
      </c>
      <c r="H10" s="64">
        <v>2.0</v>
      </c>
      <c r="I10" s="64">
        <v>0.0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29"/>
      <c r="AG10" s="29"/>
      <c r="AH10" s="29"/>
      <c r="AI10" s="29"/>
      <c r="AJ10" s="29"/>
      <c r="AK10" s="29"/>
      <c r="AL10" s="29"/>
      <c r="AM10" s="43" t="str">
        <f>Config!A18</f>
        <v>Reunión</v>
      </c>
      <c r="AN10" s="43" t="str">
        <f>Config!B18</f>
        <v/>
      </c>
      <c r="AO10" s="43" t="str">
        <f>Config!C18</f>
        <v/>
      </c>
    </row>
    <row r="11" ht="12.75" customHeight="1">
      <c r="A11" s="60">
        <v>2.0</v>
      </c>
      <c r="B11" s="61" t="s">
        <v>35</v>
      </c>
      <c r="C11" s="62"/>
      <c r="D11" s="63"/>
      <c r="E11" s="64" t="s">
        <v>14</v>
      </c>
      <c r="F11" s="64" t="s">
        <v>18</v>
      </c>
      <c r="G11" s="64" t="s">
        <v>16</v>
      </c>
      <c r="H11" s="64">
        <v>2.0</v>
      </c>
      <c r="I11" s="64">
        <v>0.0</v>
      </c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29"/>
      <c r="AG11" s="29"/>
      <c r="AH11" s="29"/>
      <c r="AI11" s="29"/>
      <c r="AJ11" s="29"/>
      <c r="AK11" s="29"/>
      <c r="AL11" s="29"/>
      <c r="AM11" s="43" t="str">
        <f>Config!A19</f>
        <v/>
      </c>
      <c r="AN11" s="43" t="str">
        <f>Config!B19</f>
        <v/>
      </c>
      <c r="AO11" s="43" t="str">
        <f>Config!C19</f>
        <v/>
      </c>
    </row>
    <row r="12" ht="12.75" customHeight="1">
      <c r="A12" s="60">
        <v>3.0</v>
      </c>
      <c r="B12" s="61" t="s">
        <v>36</v>
      </c>
      <c r="C12" s="62"/>
      <c r="D12" s="63"/>
      <c r="E12" s="64" t="s">
        <v>14</v>
      </c>
      <c r="F12" s="64" t="s">
        <v>18</v>
      </c>
      <c r="G12" s="64" t="s">
        <v>16</v>
      </c>
      <c r="H12" s="64">
        <v>2.0</v>
      </c>
      <c r="I12" s="64">
        <v>2.0</v>
      </c>
      <c r="J12" s="64">
        <v>2.0</v>
      </c>
      <c r="K12" s="64">
        <v>2.0</v>
      </c>
      <c r="L12" s="64">
        <v>2.0</v>
      </c>
      <c r="M12" s="64">
        <v>2.0</v>
      </c>
      <c r="N12" s="64">
        <v>2.0</v>
      </c>
      <c r="O12" s="64">
        <v>2.0</v>
      </c>
      <c r="P12" s="64">
        <v>2.0</v>
      </c>
      <c r="Q12" s="64">
        <v>2.0</v>
      </c>
      <c r="R12" s="64">
        <v>0.0</v>
      </c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29"/>
      <c r="AG12" s="29"/>
      <c r="AH12" s="29"/>
      <c r="AI12" s="29"/>
      <c r="AJ12" s="29"/>
      <c r="AK12" s="29"/>
      <c r="AL12" s="29"/>
      <c r="AM12" s="43" t="str">
        <f>Config!A20</f>
        <v/>
      </c>
      <c r="AN12" s="43" t="str">
        <f>Config!B20</f>
        <v/>
      </c>
      <c r="AO12" s="43" t="str">
        <f>Config!C20</f>
        <v/>
      </c>
    </row>
    <row r="13" ht="12.75" customHeight="1">
      <c r="A13" s="60">
        <v>4.0</v>
      </c>
      <c r="B13" s="61" t="s">
        <v>37</v>
      </c>
      <c r="C13" s="62"/>
      <c r="D13" s="63"/>
      <c r="E13" s="64" t="s">
        <v>14</v>
      </c>
      <c r="F13" s="64" t="s">
        <v>18</v>
      </c>
      <c r="G13" s="64" t="s">
        <v>13</v>
      </c>
      <c r="H13" s="64">
        <v>4.0</v>
      </c>
      <c r="I13" s="64">
        <v>4.0</v>
      </c>
      <c r="J13" s="64">
        <v>4.0</v>
      </c>
      <c r="K13" s="64">
        <v>4.0</v>
      </c>
      <c r="L13" s="64">
        <v>4.0</v>
      </c>
      <c r="M13" s="64">
        <v>4.0</v>
      </c>
      <c r="N13" s="64">
        <v>4.0</v>
      </c>
      <c r="O13" s="64">
        <v>4.0</v>
      </c>
      <c r="P13" s="64">
        <v>4.0</v>
      </c>
      <c r="Q13" s="64">
        <v>4.0</v>
      </c>
      <c r="R13" s="64">
        <v>0.0</v>
      </c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29"/>
      <c r="AG13" s="29"/>
      <c r="AH13" s="29"/>
      <c r="AI13" s="29"/>
      <c r="AJ13" s="29"/>
      <c r="AK13" s="29"/>
      <c r="AL13" s="29"/>
      <c r="AM13" s="43" t="str">
        <f>Config!A21</f>
        <v/>
      </c>
      <c r="AN13" s="43" t="str">
        <f>Config!B21</f>
        <v/>
      </c>
      <c r="AO13" s="43" t="str">
        <f>Config!C21</f>
        <v/>
      </c>
    </row>
    <row r="14" ht="12.75" customHeight="1">
      <c r="A14" s="60">
        <v>5.0</v>
      </c>
      <c r="B14" s="61" t="s">
        <v>38</v>
      </c>
      <c r="C14" s="62"/>
      <c r="D14" s="63"/>
      <c r="E14" s="64" t="s">
        <v>14</v>
      </c>
      <c r="F14" s="64" t="s">
        <v>18</v>
      </c>
      <c r="G14" s="64" t="s">
        <v>13</v>
      </c>
      <c r="H14" s="64">
        <v>5.0</v>
      </c>
      <c r="I14" s="64">
        <v>5.0</v>
      </c>
      <c r="J14" s="64">
        <v>5.0</v>
      </c>
      <c r="K14" s="64">
        <v>5.0</v>
      </c>
      <c r="L14" s="64">
        <v>5.0</v>
      </c>
      <c r="M14" s="64">
        <v>5.0</v>
      </c>
      <c r="N14" s="64">
        <v>5.0</v>
      </c>
      <c r="O14" s="64">
        <v>5.0</v>
      </c>
      <c r="P14" s="64">
        <v>5.0</v>
      </c>
      <c r="Q14" s="64">
        <v>5.0</v>
      </c>
      <c r="R14" s="64">
        <v>0.0</v>
      </c>
      <c r="S14" s="64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29"/>
      <c r="AG14" s="29"/>
      <c r="AH14" s="29"/>
      <c r="AI14" s="29"/>
      <c r="AJ14" s="29"/>
      <c r="AK14" s="29"/>
      <c r="AL14" s="29"/>
      <c r="AM14" s="43" t="str">
        <f>Config!A22</f>
        <v/>
      </c>
      <c r="AN14" s="43" t="str">
        <f>Config!B22</f>
        <v/>
      </c>
      <c r="AO14" s="43" t="str">
        <f>Config!C22</f>
        <v/>
      </c>
    </row>
    <row r="15" ht="12.75" customHeight="1">
      <c r="A15" s="60">
        <v>6.0</v>
      </c>
      <c r="B15" s="61" t="s">
        <v>39</v>
      </c>
      <c r="C15" s="62"/>
      <c r="D15" s="63"/>
      <c r="E15" s="64" t="s">
        <v>14</v>
      </c>
      <c r="F15" s="64" t="s">
        <v>18</v>
      </c>
      <c r="G15" s="64" t="s">
        <v>16</v>
      </c>
      <c r="H15" s="64">
        <v>8.0</v>
      </c>
      <c r="I15" s="64">
        <v>8.0</v>
      </c>
      <c r="J15" s="64">
        <v>8.0</v>
      </c>
      <c r="K15" s="64">
        <v>8.0</v>
      </c>
      <c r="L15" s="64">
        <v>8.0</v>
      </c>
      <c r="M15" s="64">
        <v>8.0</v>
      </c>
      <c r="N15" s="64">
        <v>8.0</v>
      </c>
      <c r="O15" s="64">
        <v>8.0</v>
      </c>
      <c r="P15" s="64">
        <v>8.0</v>
      </c>
      <c r="Q15" s="64">
        <v>8.0</v>
      </c>
      <c r="R15" s="64">
        <v>7.0</v>
      </c>
      <c r="S15" s="64">
        <v>7.0</v>
      </c>
      <c r="T15" s="64">
        <v>7.0</v>
      </c>
      <c r="U15" s="64">
        <v>7.0</v>
      </c>
      <c r="V15" s="64">
        <v>0.0</v>
      </c>
      <c r="W15" s="60"/>
      <c r="X15" s="60"/>
      <c r="Y15" s="60"/>
      <c r="Z15" s="60"/>
      <c r="AA15" s="60"/>
      <c r="AB15" s="60"/>
      <c r="AC15" s="60"/>
      <c r="AD15" s="60"/>
      <c r="AE15" s="60"/>
      <c r="AF15" s="29"/>
      <c r="AG15" s="29"/>
      <c r="AH15" s="29"/>
      <c r="AI15" s="29"/>
      <c r="AJ15" s="29"/>
      <c r="AK15" s="29"/>
      <c r="AL15" s="29"/>
      <c r="AM15" s="43" t="str">
        <f>Config!A23</f>
        <v/>
      </c>
      <c r="AN15" s="43" t="str">
        <f>Config!B23</f>
        <v/>
      </c>
      <c r="AO15" s="43" t="str">
        <f>Config!C23</f>
        <v/>
      </c>
    </row>
    <row r="16" ht="12.75" customHeight="1">
      <c r="A16" s="60">
        <v>7.0</v>
      </c>
      <c r="B16" s="61" t="s">
        <v>40</v>
      </c>
      <c r="C16" s="62"/>
      <c r="D16" s="63"/>
      <c r="E16" s="64" t="s">
        <v>14</v>
      </c>
      <c r="F16" s="64" t="s">
        <v>18</v>
      </c>
      <c r="G16" s="64" t="s">
        <v>16</v>
      </c>
      <c r="H16" s="64">
        <v>5.0</v>
      </c>
      <c r="I16" s="64">
        <v>5.0</v>
      </c>
      <c r="J16" s="64">
        <v>5.0</v>
      </c>
      <c r="K16" s="64">
        <v>5.0</v>
      </c>
      <c r="L16" s="64">
        <v>5.0</v>
      </c>
      <c r="M16" s="64">
        <v>5.0</v>
      </c>
      <c r="N16" s="64">
        <v>5.0</v>
      </c>
      <c r="O16" s="64">
        <v>5.0</v>
      </c>
      <c r="P16" s="64">
        <v>5.0</v>
      </c>
      <c r="Q16" s="64">
        <v>5.0</v>
      </c>
      <c r="R16" s="64">
        <v>5.0</v>
      </c>
      <c r="S16" s="64">
        <v>5.0</v>
      </c>
      <c r="T16" s="64">
        <v>5.0</v>
      </c>
      <c r="U16" s="64">
        <v>5.0</v>
      </c>
      <c r="V16" s="64">
        <v>5.0</v>
      </c>
      <c r="W16" s="64">
        <v>3.0</v>
      </c>
      <c r="X16" s="64">
        <v>0.0</v>
      </c>
      <c r="Y16" s="60"/>
      <c r="Z16" s="60"/>
      <c r="AA16" s="60"/>
      <c r="AB16" s="60"/>
      <c r="AC16" s="60"/>
      <c r="AD16" s="60"/>
      <c r="AE16" s="60"/>
      <c r="AF16" s="29"/>
      <c r="AG16" s="29"/>
      <c r="AH16" s="29"/>
      <c r="AI16" s="29"/>
      <c r="AJ16" s="29"/>
      <c r="AK16" s="29"/>
      <c r="AL16" s="29"/>
      <c r="AM16" s="43" t="str">
        <f>Config!A24</f>
        <v/>
      </c>
      <c r="AN16" s="43" t="str">
        <f>Config!B24</f>
        <v/>
      </c>
      <c r="AO16" s="43" t="str">
        <f>Config!C24</f>
        <v/>
      </c>
    </row>
    <row r="17" ht="12.75" customHeight="1">
      <c r="A17" s="60">
        <v>8.0</v>
      </c>
      <c r="B17" s="65" t="s">
        <v>41</v>
      </c>
      <c r="C17" s="62"/>
      <c r="D17" s="63"/>
      <c r="E17" s="64" t="s">
        <v>14</v>
      </c>
      <c r="F17" s="64" t="s">
        <v>18</v>
      </c>
      <c r="G17" s="64" t="s">
        <v>13</v>
      </c>
      <c r="H17" s="64">
        <v>5.0</v>
      </c>
      <c r="I17" s="64">
        <v>5.0</v>
      </c>
      <c r="J17" s="64">
        <v>5.0</v>
      </c>
      <c r="K17" s="64">
        <v>5.0</v>
      </c>
      <c r="L17" s="64">
        <v>5.0</v>
      </c>
      <c r="M17" s="64">
        <v>5.0</v>
      </c>
      <c r="N17" s="64">
        <v>5.0</v>
      </c>
      <c r="O17" s="64">
        <v>5.0</v>
      </c>
      <c r="P17" s="64">
        <v>5.0</v>
      </c>
      <c r="Q17" s="64">
        <v>5.0</v>
      </c>
      <c r="R17" s="64">
        <v>5.0</v>
      </c>
      <c r="S17" s="64">
        <v>5.0</v>
      </c>
      <c r="T17" s="64">
        <v>5.0</v>
      </c>
      <c r="U17" s="64">
        <v>5.0</v>
      </c>
      <c r="V17" s="64">
        <v>5.0</v>
      </c>
      <c r="W17" s="64">
        <v>3.0</v>
      </c>
      <c r="X17" s="64">
        <v>0.0</v>
      </c>
      <c r="Y17" s="60"/>
      <c r="Z17" s="60"/>
      <c r="AA17" s="60"/>
      <c r="AB17" s="60"/>
      <c r="AC17" s="60"/>
      <c r="AD17" s="60"/>
      <c r="AE17" s="60"/>
      <c r="AF17" s="29"/>
      <c r="AG17" s="29"/>
      <c r="AH17" s="29"/>
      <c r="AI17" s="29"/>
      <c r="AJ17" s="29"/>
      <c r="AK17" s="29"/>
      <c r="AL17" s="29"/>
      <c r="AM17" s="43" t="str">
        <f>Config!A25</f>
        <v/>
      </c>
      <c r="AN17" s="43" t="str">
        <f>Config!B25</f>
        <v/>
      </c>
      <c r="AO17" s="43" t="str">
        <f>Config!C25</f>
        <v/>
      </c>
    </row>
    <row r="18" ht="12.75" customHeight="1">
      <c r="A18" s="60">
        <v>9.0</v>
      </c>
      <c r="B18" s="66"/>
      <c r="C18" s="2"/>
      <c r="D18" s="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29"/>
      <c r="AG18" s="29"/>
      <c r="AH18" s="29"/>
      <c r="AI18" s="29"/>
      <c r="AJ18" s="29"/>
      <c r="AK18" s="29"/>
      <c r="AL18" s="29"/>
      <c r="AM18" s="43" t="str">
        <f>Config!G14</f>
        <v/>
      </c>
      <c r="AN18" s="43" t="str">
        <f>Config!H14</f>
        <v/>
      </c>
      <c r="AO18" s="43" t="str">
        <f>Config!I14</f>
        <v/>
      </c>
    </row>
    <row r="19" ht="12.75" customHeight="1">
      <c r="A19" s="60">
        <v>10.0</v>
      </c>
      <c r="B19" s="66"/>
      <c r="C19" s="2"/>
      <c r="D19" s="3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ht="12.75" customHeight="1">
      <c r="A20" s="60">
        <v>11.0</v>
      </c>
      <c r="B20" s="66"/>
      <c r="C20" s="2"/>
      <c r="D20" s="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 t="s">
        <v>42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ht="12.75" customHeight="1">
      <c r="A21" s="60">
        <v>12.0</v>
      </c>
      <c r="B21" s="66"/>
      <c r="C21" s="2"/>
      <c r="D21" s="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 t="s">
        <v>42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ht="12.75" customHeight="1">
      <c r="A22" s="60">
        <v>13.0</v>
      </c>
      <c r="B22" s="66"/>
      <c r="C22" s="2"/>
      <c r="D22" s="3"/>
      <c r="E22" s="60"/>
      <c r="F22" s="60"/>
      <c r="G22" s="60"/>
      <c r="H22" s="60"/>
      <c r="I22" s="60"/>
      <c r="J22" s="67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ht="12.75" customHeight="1">
      <c r="A23" s="60">
        <v>14.0</v>
      </c>
      <c r="B23" s="66"/>
      <c r="C23" s="2"/>
      <c r="D23" s="3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ht="12.75" customHeight="1">
      <c r="A24" s="60">
        <v>15.0</v>
      </c>
      <c r="B24" s="66"/>
      <c r="C24" s="2"/>
      <c r="D24" s="3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ht="12.75" customHeight="1">
      <c r="A25" s="60">
        <v>16.0</v>
      </c>
      <c r="B25" s="66"/>
      <c r="C25" s="2"/>
      <c r="D25" s="3"/>
      <c r="E25" s="60"/>
      <c r="F25" s="60"/>
      <c r="G25" s="60"/>
      <c r="H25" s="60"/>
      <c r="I25" s="60"/>
      <c r="J25" s="60"/>
      <c r="K25" s="60"/>
      <c r="L25" s="60"/>
      <c r="M25" s="60"/>
      <c r="N25" s="6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ht="12.75" customHeight="1">
      <c r="A26" s="60"/>
      <c r="B26" s="66"/>
      <c r="C26" s="2"/>
      <c r="D26" s="3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ht="12.75" customHeight="1">
      <c r="A27" s="60"/>
      <c r="B27" s="66"/>
      <c r="C27" s="2"/>
      <c r="D27" s="3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ht="12.75" customHeight="1">
      <c r="A28" s="60"/>
      <c r="B28" s="66"/>
      <c r="C28" s="2"/>
      <c r="D28" s="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ht="12.75" customHeight="1">
      <c r="A29" s="60"/>
      <c r="B29" s="66"/>
      <c r="C29" s="2"/>
      <c r="D29" s="3"/>
      <c r="E29" s="60"/>
      <c r="F29" s="60"/>
      <c r="G29" s="60"/>
      <c r="H29" s="60"/>
      <c r="I29" s="60"/>
      <c r="J29" s="60"/>
      <c r="K29" s="60"/>
      <c r="L29" s="68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ht="12.75" customHeight="1">
      <c r="A30" s="60"/>
      <c r="B30" s="66"/>
      <c r="C30" s="2"/>
      <c r="D30" s="3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ht="12.75" customHeight="1">
      <c r="A31" s="60"/>
      <c r="B31" s="66"/>
      <c r="C31" s="2"/>
      <c r="D31" s="3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 t="s">
        <v>42</v>
      </c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ht="12.75" customHeight="1">
      <c r="A32" s="60"/>
      <c r="B32" s="66"/>
      <c r="C32" s="2"/>
      <c r="D32" s="3"/>
      <c r="E32" s="60"/>
      <c r="F32" s="60"/>
      <c r="G32" s="60"/>
      <c r="H32" s="60"/>
      <c r="I32" s="60"/>
      <c r="J32" s="60"/>
      <c r="K32" s="60"/>
      <c r="L32" s="68"/>
      <c r="M32" s="60"/>
      <c r="N32" s="60"/>
      <c r="O32" s="60"/>
      <c r="P32" s="60"/>
      <c r="Q32" s="60"/>
      <c r="R32" s="60" t="s">
        <v>42</v>
      </c>
      <c r="S32" s="60" t="s">
        <v>42</v>
      </c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ht="12.75" customHeight="1">
      <c r="A33" s="60"/>
      <c r="B33" s="66"/>
      <c r="C33" s="2"/>
      <c r="D33" s="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2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ht="12.75" customHeight="1">
      <c r="A34" s="60"/>
      <c r="B34" s="66"/>
      <c r="C34" s="2"/>
      <c r="D34" s="3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29"/>
      <c r="U34" s="68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ht="12.75" customHeight="1">
      <c r="A35" s="60"/>
      <c r="B35" s="66"/>
      <c r="C35" s="2"/>
      <c r="D35" s="3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29"/>
      <c r="U35" s="68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ht="12.75" customHeight="1">
      <c r="A36" s="60"/>
      <c r="B36" s="66"/>
      <c r="C36" s="2"/>
      <c r="D36" s="3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29"/>
      <c r="U36" s="68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ht="12.75" customHeight="1">
      <c r="A37" s="60"/>
      <c r="B37" s="66"/>
      <c r="C37" s="2"/>
      <c r="D37" s="3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29"/>
      <c r="U37" s="68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ht="12.75" customHeight="1">
      <c r="A38" s="60"/>
      <c r="B38" s="66"/>
      <c r="C38" s="2"/>
      <c r="D38" s="3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8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ht="12.75" customHeight="1">
      <c r="A39" s="60"/>
      <c r="B39" s="66"/>
      <c r="C39" s="2"/>
      <c r="D39" s="3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ht="12.75" customHeight="1">
      <c r="A40" s="60"/>
      <c r="B40" s="66"/>
      <c r="C40" s="2"/>
      <c r="D40" s="3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ht="12.75" customHeight="1">
      <c r="A41" s="60"/>
      <c r="B41" s="66"/>
      <c r="C41" s="2"/>
      <c r="D41" s="3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ht="12.75" customHeight="1">
      <c r="A42" s="60"/>
      <c r="B42" s="66"/>
      <c r="C42" s="2"/>
      <c r="D42" s="3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ht="12.75" customHeight="1">
      <c r="A43" s="60"/>
      <c r="B43" s="66"/>
      <c r="C43" s="2"/>
      <c r="D43" s="3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ht="12.75" customHeight="1">
      <c r="A44" s="60"/>
      <c r="B44" s="66"/>
      <c r="C44" s="2"/>
      <c r="D44" s="3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ht="12.75" customHeight="1">
      <c r="A45" s="60"/>
      <c r="B45" s="66"/>
      <c r="C45" s="2"/>
      <c r="D45" s="3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ht="12.75" customHeight="1">
      <c r="A46" s="60"/>
      <c r="B46" s="66"/>
      <c r="C46" s="2"/>
      <c r="D46" s="3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ht="12.75" customHeight="1">
      <c r="A47" s="60"/>
      <c r="B47" s="66"/>
      <c r="C47" s="2"/>
      <c r="D47" s="3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ht="12.75" customHeight="1">
      <c r="A48" s="60"/>
      <c r="B48" s="66"/>
      <c r="C48" s="2"/>
      <c r="D48" s="3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ht="12.75" customHeight="1">
      <c r="A49" s="60"/>
      <c r="B49" s="66"/>
      <c r="C49" s="2"/>
      <c r="D49" s="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ht="12.75" customHeight="1">
      <c r="A50" s="60"/>
      <c r="B50" s="66"/>
      <c r="C50" s="2"/>
      <c r="D50" s="3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ht="12.75" customHeight="1">
      <c r="A51" s="60"/>
      <c r="B51" s="66"/>
      <c r="C51" s="2"/>
      <c r="D51" s="3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ht="12.75" customHeight="1">
      <c r="A52" s="60"/>
      <c r="B52" s="66"/>
      <c r="C52" s="2"/>
      <c r="D52" s="3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ht="12.75" customHeight="1">
      <c r="A53" s="60"/>
      <c r="B53" s="66"/>
      <c r="C53" s="2"/>
      <c r="D53" s="3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ht="12.75" customHeight="1">
      <c r="A54" s="60"/>
      <c r="B54" s="66"/>
      <c r="C54" s="2"/>
      <c r="D54" s="3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ht="12.75" customHeight="1">
      <c r="A55" s="60"/>
      <c r="B55" s="66"/>
      <c r="C55" s="2"/>
      <c r="D55" s="3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ht="12.75" customHeight="1">
      <c r="A56" s="60"/>
      <c r="B56" s="66"/>
      <c r="C56" s="2"/>
      <c r="D56" s="3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ht="12.75" customHeight="1">
      <c r="A57" s="60"/>
      <c r="B57" s="66"/>
      <c r="C57" s="2"/>
      <c r="D57" s="3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ht="12.75" customHeight="1">
      <c r="A58" s="60"/>
      <c r="B58" s="66"/>
      <c r="C58" s="2"/>
      <c r="D58" s="3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ht="12.75" customHeight="1">
      <c r="A59" s="60"/>
      <c r="B59" s="66"/>
      <c r="C59" s="2"/>
      <c r="D59" s="3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ht="12.75" customHeight="1">
      <c r="A60" s="60"/>
      <c r="B60" s="66"/>
      <c r="C60" s="2"/>
      <c r="D60" s="3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ht="12.75" customHeight="1">
      <c r="A61" s="60"/>
      <c r="B61" s="66"/>
      <c r="C61" s="2"/>
      <c r="D61" s="3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ht="12.75" customHeight="1">
      <c r="A62" s="60"/>
      <c r="B62" s="66"/>
      <c r="C62" s="2"/>
      <c r="D62" s="3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ht="12.75" customHeight="1">
      <c r="A63" s="60"/>
      <c r="B63" s="66"/>
      <c r="C63" s="2"/>
      <c r="D63" s="3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ht="12.75" customHeight="1">
      <c r="A64" s="60"/>
      <c r="B64" s="66"/>
      <c r="C64" s="2"/>
      <c r="D64" s="3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 ht="12.75" customHeight="1">
      <c r="A65" s="60"/>
      <c r="B65" s="66"/>
      <c r="C65" s="2"/>
      <c r="D65" s="3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ht="12.75" customHeight="1">
      <c r="A66" s="60"/>
      <c r="B66" s="66"/>
      <c r="C66" s="2"/>
      <c r="D66" s="3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ht="12.75" customHeight="1">
      <c r="A67" s="60"/>
      <c r="B67" s="66"/>
      <c r="C67" s="2"/>
      <c r="D67" s="3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 ht="12.75" customHeight="1">
      <c r="A68" s="60"/>
      <c r="B68" s="66"/>
      <c r="C68" s="2"/>
      <c r="D68" s="3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 ht="12.75" customHeight="1">
      <c r="A69" s="60"/>
      <c r="B69" s="66"/>
      <c r="C69" s="2"/>
      <c r="D69" s="3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 ht="12.75" customHeight="1">
      <c r="A70" s="60"/>
      <c r="B70" s="66"/>
      <c r="C70" s="2"/>
      <c r="D70" s="3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ht="12.75" customHeight="1">
      <c r="A71" s="60"/>
      <c r="B71" s="66"/>
      <c r="C71" s="2"/>
      <c r="D71" s="3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ht="12.75" customHeight="1">
      <c r="A72" s="60"/>
      <c r="B72" s="66"/>
      <c r="C72" s="2"/>
      <c r="D72" s="3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ht="12.75" customHeight="1">
      <c r="A73" s="60"/>
      <c r="B73" s="66"/>
      <c r="C73" s="2"/>
      <c r="D73" s="3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ht="12.75" customHeight="1">
      <c r="A74" s="60"/>
      <c r="B74" s="66"/>
      <c r="C74" s="2"/>
      <c r="D74" s="3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ht="12.75" customHeight="1">
      <c r="A75" s="60"/>
      <c r="B75" s="66"/>
      <c r="C75" s="2"/>
      <c r="D75" s="3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ht="12.75" customHeight="1">
      <c r="A76" s="60"/>
      <c r="B76" s="66"/>
      <c r="C76" s="2"/>
      <c r="D76" s="3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ht="12.75" customHeight="1">
      <c r="A77" s="60"/>
      <c r="B77" s="66"/>
      <c r="C77" s="2"/>
      <c r="D77" s="3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ht="12.75" customHeight="1">
      <c r="A78" s="60"/>
      <c r="B78" s="66"/>
      <c r="C78" s="2"/>
      <c r="D78" s="3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ht="12.75" customHeight="1">
      <c r="A79" s="60"/>
      <c r="B79" s="66"/>
      <c r="C79" s="2"/>
      <c r="D79" s="3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ht="12.75" customHeight="1">
      <c r="A80" s="60"/>
      <c r="B80" s="66"/>
      <c r="C80" s="2"/>
      <c r="D80" s="3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ht="12.75" customHeight="1">
      <c r="A81" s="60"/>
      <c r="B81" s="66"/>
      <c r="C81" s="2"/>
      <c r="D81" s="3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ht="12.75" customHeight="1">
      <c r="A82" s="60"/>
      <c r="B82" s="66"/>
      <c r="C82" s="2"/>
      <c r="D82" s="3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ht="12.75" customHeight="1">
      <c r="A83" s="60"/>
      <c r="B83" s="66"/>
      <c r="C83" s="2"/>
      <c r="D83" s="3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ht="12.75" customHeight="1">
      <c r="A84" s="60"/>
      <c r="B84" s="66"/>
      <c r="C84" s="2"/>
      <c r="D84" s="3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ht="12.75" customHeight="1">
      <c r="A85" s="60"/>
      <c r="B85" s="66"/>
      <c r="C85" s="2"/>
      <c r="D85" s="3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ht="12.75" customHeight="1">
      <c r="A86" s="60"/>
      <c r="B86" s="66"/>
      <c r="C86" s="2"/>
      <c r="D86" s="3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ht="12.75" customHeight="1">
      <c r="A87" s="60"/>
      <c r="B87" s="66"/>
      <c r="C87" s="2"/>
      <c r="D87" s="3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ht="12.75" customHeight="1">
      <c r="A88" s="60"/>
      <c r="B88" s="66"/>
      <c r="C88" s="2"/>
      <c r="D88" s="3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ht="12.75" customHeight="1">
      <c r="A89" s="60"/>
      <c r="B89" s="66"/>
      <c r="C89" s="2"/>
      <c r="D89" s="3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ht="12.75" customHeight="1">
      <c r="A90" s="60"/>
      <c r="B90" s="66"/>
      <c r="C90" s="2"/>
      <c r="D90" s="3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ht="12.75" customHeight="1">
      <c r="A91" s="60"/>
      <c r="B91" s="66"/>
      <c r="C91" s="2"/>
      <c r="D91" s="3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 ht="12.75" customHeight="1">
      <c r="A92" s="60"/>
      <c r="B92" s="66"/>
      <c r="C92" s="2"/>
      <c r="D92" s="3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 ht="12.75" customHeight="1">
      <c r="A93" s="60"/>
      <c r="B93" s="66"/>
      <c r="C93" s="2"/>
      <c r="D93" s="3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 ht="12.75" customHeight="1">
      <c r="A94" s="60"/>
      <c r="B94" s="66"/>
      <c r="C94" s="2"/>
      <c r="D94" s="3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ht="12.75" customHeight="1">
      <c r="A95" s="60"/>
      <c r="B95" s="66"/>
      <c r="C95" s="2"/>
      <c r="D95" s="3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 ht="12.75" customHeight="1">
      <c r="A96" s="60"/>
      <c r="B96" s="66"/>
      <c r="C96" s="2"/>
      <c r="D96" s="3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 ht="12.75" customHeight="1">
      <c r="A97" s="60"/>
      <c r="B97" s="66"/>
      <c r="C97" s="2"/>
      <c r="D97" s="3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ht="12.75" customHeight="1">
      <c r="A98" s="60"/>
      <c r="B98" s="66"/>
      <c r="C98" s="2"/>
      <c r="D98" s="3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ht="12.75" customHeight="1">
      <c r="A99" s="60"/>
      <c r="B99" s="66"/>
      <c r="C99" s="2"/>
      <c r="D99" s="3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ht="12.75" customHeight="1">
      <c r="A100" s="60"/>
      <c r="B100" s="66"/>
      <c r="C100" s="2"/>
      <c r="D100" s="3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ht="12.75" customHeight="1">
      <c r="A101" s="60"/>
      <c r="B101" s="66"/>
      <c r="C101" s="2"/>
      <c r="D101" s="3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ht="12.75" customHeight="1">
      <c r="A102" s="60"/>
      <c r="B102" s="66"/>
      <c r="C102" s="2"/>
      <c r="D102" s="3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ht="12.75" customHeight="1">
      <c r="A103" s="60"/>
      <c r="B103" s="66"/>
      <c r="C103" s="2"/>
      <c r="D103" s="3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ht="12.75" customHeight="1">
      <c r="A104" s="60"/>
      <c r="B104" s="66"/>
      <c r="C104" s="2"/>
      <c r="D104" s="3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ht="12.75" customHeight="1">
      <c r="A105" s="60"/>
      <c r="B105" s="66"/>
      <c r="C105" s="2"/>
      <c r="D105" s="3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ht="12.75" customHeight="1">
      <c r="A106" s="60"/>
      <c r="B106" s="66"/>
      <c r="C106" s="2"/>
      <c r="D106" s="3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ht="12.75" customHeight="1">
      <c r="A107" s="60"/>
      <c r="B107" s="66"/>
      <c r="C107" s="2"/>
      <c r="D107" s="3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ht="12.75" customHeight="1">
      <c r="A108" s="60"/>
      <c r="B108" s="66"/>
      <c r="C108" s="2"/>
      <c r="D108" s="3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ht="12.75" customHeight="1">
      <c r="A109" s="60"/>
      <c r="B109" s="66"/>
      <c r="C109" s="2"/>
      <c r="D109" s="3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ht="12.75" customHeight="1">
      <c r="A110" s="60"/>
      <c r="B110" s="66"/>
      <c r="C110" s="2"/>
      <c r="D110" s="3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ht="12.75" customHeight="1">
      <c r="A111" s="60"/>
      <c r="B111" s="66"/>
      <c r="C111" s="2"/>
      <c r="D111" s="3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ht="12.75" customHeight="1">
      <c r="A112" s="60"/>
      <c r="B112" s="66"/>
      <c r="C112" s="2"/>
      <c r="D112" s="3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ht="12.75" customHeight="1">
      <c r="A113" s="60"/>
      <c r="B113" s="66"/>
      <c r="C113" s="2"/>
      <c r="D113" s="3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ht="12.75" customHeight="1">
      <c r="A114" s="60"/>
      <c r="B114" s="66"/>
      <c r="C114" s="2"/>
      <c r="D114" s="3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ht="12.75" customHeight="1">
      <c r="A115" s="60"/>
      <c r="B115" s="66"/>
      <c r="C115" s="2"/>
      <c r="D115" s="3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ht="12.75" customHeight="1">
      <c r="A116" s="60"/>
      <c r="B116" s="66"/>
      <c r="C116" s="2"/>
      <c r="D116" s="3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ht="12.75" customHeight="1">
      <c r="A117" s="60"/>
      <c r="B117" s="66"/>
      <c r="C117" s="2"/>
      <c r="D117" s="3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ht="12.75" customHeight="1">
      <c r="A118" s="60"/>
      <c r="B118" s="66"/>
      <c r="C118" s="2"/>
      <c r="D118" s="3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ht="12.75" customHeight="1">
      <c r="A119" s="60"/>
      <c r="B119" s="66"/>
      <c r="C119" s="2"/>
      <c r="D119" s="3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ht="12.75" customHeight="1">
      <c r="A120" s="60"/>
      <c r="B120" s="66"/>
      <c r="C120" s="2"/>
      <c r="D120" s="3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ht="12.75" customHeight="1">
      <c r="A121" s="60"/>
      <c r="B121" s="66"/>
      <c r="C121" s="2"/>
      <c r="D121" s="3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ht="12.75" customHeight="1">
      <c r="A122" s="60"/>
      <c r="B122" s="66"/>
      <c r="C122" s="2"/>
      <c r="D122" s="3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ht="12.75" customHeight="1">
      <c r="A123" s="60"/>
      <c r="B123" s="66"/>
      <c r="C123" s="2"/>
      <c r="D123" s="3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ht="12.75" customHeight="1">
      <c r="A124" s="60"/>
      <c r="B124" s="66"/>
      <c r="C124" s="2"/>
      <c r="D124" s="3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ht="12.75" customHeight="1">
      <c r="A125" s="60"/>
      <c r="B125" s="66"/>
      <c r="C125" s="2"/>
      <c r="D125" s="3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ht="12.75" customHeight="1">
      <c r="A126" s="60"/>
      <c r="B126" s="66"/>
      <c r="C126" s="2"/>
      <c r="D126" s="3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ht="12.75" customHeight="1">
      <c r="A127" s="60"/>
      <c r="B127" s="66"/>
      <c r="C127" s="2"/>
      <c r="D127" s="3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ht="12.75" customHeight="1">
      <c r="A128" s="60"/>
      <c r="B128" s="66"/>
      <c r="C128" s="2"/>
      <c r="D128" s="3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ht="12.75" customHeight="1">
      <c r="A129" s="60"/>
      <c r="B129" s="66"/>
      <c r="C129" s="2"/>
      <c r="D129" s="3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ht="12.75" customHeight="1">
      <c r="A130" s="60"/>
      <c r="B130" s="66"/>
      <c r="C130" s="2"/>
      <c r="D130" s="3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ht="12.75" customHeight="1">
      <c r="A131" s="60"/>
      <c r="B131" s="66"/>
      <c r="C131" s="2"/>
      <c r="D131" s="3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ht="12.75" customHeight="1">
      <c r="A132" s="60"/>
      <c r="B132" s="66"/>
      <c r="C132" s="2"/>
      <c r="D132" s="3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ht="12.75" customHeight="1">
      <c r="A133" s="60"/>
      <c r="B133" s="66"/>
      <c r="C133" s="2"/>
      <c r="D133" s="3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ht="12.75" customHeight="1">
      <c r="A134" s="60"/>
      <c r="B134" s="66"/>
      <c r="C134" s="2"/>
      <c r="D134" s="3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ht="12.75" customHeight="1">
      <c r="A135" s="60"/>
      <c r="B135" s="66"/>
      <c r="C135" s="2"/>
      <c r="D135" s="3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ht="12.75" customHeight="1">
      <c r="A136" s="60"/>
      <c r="B136" s="66"/>
      <c r="C136" s="2"/>
      <c r="D136" s="3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ht="12.75" customHeight="1">
      <c r="A137" s="60"/>
      <c r="B137" s="66"/>
      <c r="C137" s="2"/>
      <c r="D137" s="3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ht="12.75" customHeight="1">
      <c r="A138" s="60"/>
      <c r="B138" s="66"/>
      <c r="C138" s="2"/>
      <c r="D138" s="3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ht="12.75" customHeight="1">
      <c r="A139" s="60"/>
      <c r="B139" s="66"/>
      <c r="C139" s="2"/>
      <c r="D139" s="3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ht="12.75" customHeight="1">
      <c r="A140" s="60"/>
      <c r="B140" s="66"/>
      <c r="C140" s="2"/>
      <c r="D140" s="3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ht="12.75" customHeight="1">
      <c r="A141" s="60"/>
      <c r="B141" s="66"/>
      <c r="C141" s="2"/>
      <c r="D141" s="3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ht="12.75" customHeight="1">
      <c r="A142" s="60"/>
      <c r="B142" s="66"/>
      <c r="C142" s="2"/>
      <c r="D142" s="3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ht="12.75" customHeight="1">
      <c r="A143" s="60"/>
      <c r="B143" s="66"/>
      <c r="C143" s="2"/>
      <c r="D143" s="3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ht="12.75" customHeight="1">
      <c r="A144" s="60"/>
      <c r="B144" s="66"/>
      <c r="C144" s="2"/>
      <c r="D144" s="3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ht="12.75" customHeight="1">
      <c r="A145" s="60"/>
      <c r="B145" s="66"/>
      <c r="C145" s="2"/>
      <c r="D145" s="3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ht="12.75" customHeight="1">
      <c r="A146" s="60"/>
      <c r="B146" s="66"/>
      <c r="C146" s="2"/>
      <c r="D146" s="3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ht="12.75" customHeight="1">
      <c r="A147" s="60"/>
      <c r="B147" s="66"/>
      <c r="C147" s="2"/>
      <c r="D147" s="3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ht="12.75" customHeight="1">
      <c r="A148" s="60"/>
      <c r="B148" s="66"/>
      <c r="C148" s="2"/>
      <c r="D148" s="3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ht="12.75" customHeight="1">
      <c r="A149" s="60"/>
      <c r="B149" s="66"/>
      <c r="C149" s="2"/>
      <c r="D149" s="3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ht="12.75" customHeight="1">
      <c r="A150" s="60"/>
      <c r="B150" s="66"/>
      <c r="C150" s="2"/>
      <c r="D150" s="3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ht="12.75" customHeight="1">
      <c r="A151" s="60"/>
      <c r="B151" s="66"/>
      <c r="C151" s="2"/>
      <c r="D151" s="3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ht="12.75" customHeight="1">
      <c r="A152" s="60"/>
      <c r="B152" s="66"/>
      <c r="C152" s="2"/>
      <c r="D152" s="3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ht="12.75" customHeight="1">
      <c r="A153" s="60"/>
      <c r="B153" s="66"/>
      <c r="C153" s="2"/>
      <c r="D153" s="3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ht="12.75" customHeight="1">
      <c r="A154" s="60"/>
      <c r="B154" s="66"/>
      <c r="C154" s="2"/>
      <c r="D154" s="3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ht="12.75" customHeight="1">
      <c r="A155" s="60"/>
      <c r="B155" s="66"/>
      <c r="C155" s="2"/>
      <c r="D155" s="3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ht="12.75" customHeight="1">
      <c r="A156" s="60"/>
      <c r="B156" s="66"/>
      <c r="C156" s="2"/>
      <c r="D156" s="3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ht="12.75" customHeight="1">
      <c r="A157" s="60"/>
      <c r="B157" s="66"/>
      <c r="C157" s="2"/>
      <c r="D157" s="3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ht="12.75" customHeight="1">
      <c r="A158" s="60"/>
      <c r="B158" s="66"/>
      <c r="C158" s="2"/>
      <c r="D158" s="3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ht="12.75" customHeight="1">
      <c r="A159" s="60"/>
      <c r="B159" s="66"/>
      <c r="C159" s="2"/>
      <c r="D159" s="3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ht="12.75" customHeight="1">
      <c r="A160" s="60"/>
      <c r="B160" s="66"/>
      <c r="C160" s="2"/>
      <c r="D160" s="3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ht="12.75" customHeight="1">
      <c r="A161" s="60"/>
      <c r="B161" s="66"/>
      <c r="C161" s="2"/>
      <c r="D161" s="3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ht="12.75" customHeight="1">
      <c r="A162" s="60"/>
      <c r="B162" s="66"/>
      <c r="C162" s="2"/>
      <c r="D162" s="3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ht="12.75" customHeight="1">
      <c r="A163" s="60"/>
      <c r="B163" s="66"/>
      <c r="C163" s="2"/>
      <c r="D163" s="3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ht="12.75" customHeight="1">
      <c r="A164" s="60"/>
      <c r="B164" s="66"/>
      <c r="C164" s="2"/>
      <c r="D164" s="3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ht="12.75" customHeight="1">
      <c r="A165" s="60"/>
      <c r="B165" s="66"/>
      <c r="C165" s="2"/>
      <c r="D165" s="3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ht="12.75" customHeight="1">
      <c r="A166" s="60"/>
      <c r="B166" s="66"/>
      <c r="C166" s="2"/>
      <c r="D166" s="3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ht="12.75" customHeight="1">
      <c r="A167" s="60"/>
      <c r="B167" s="66"/>
      <c r="C167" s="2"/>
      <c r="D167" s="3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ht="12.75" customHeight="1">
      <c r="A168" s="60"/>
      <c r="B168" s="66"/>
      <c r="C168" s="2"/>
      <c r="D168" s="3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ht="12.75" customHeight="1">
      <c r="A169" s="60"/>
      <c r="B169" s="66"/>
      <c r="C169" s="2"/>
      <c r="D169" s="3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ht="12.75" customHeight="1">
      <c r="A170" s="60"/>
      <c r="B170" s="66"/>
      <c r="C170" s="2"/>
      <c r="D170" s="3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ht="12.75" customHeight="1">
      <c r="A171" s="60"/>
      <c r="B171" s="66"/>
      <c r="C171" s="2"/>
      <c r="D171" s="3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ht="12.75" customHeight="1">
      <c r="A172" s="60"/>
      <c r="B172" s="66"/>
      <c r="C172" s="2"/>
      <c r="D172" s="3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ht="12.75" customHeight="1">
      <c r="A173" s="60"/>
      <c r="B173" s="66"/>
      <c r="C173" s="2"/>
      <c r="D173" s="3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ht="12.75" customHeight="1">
      <c r="A174" s="60"/>
      <c r="B174" s="66"/>
      <c r="C174" s="2"/>
      <c r="D174" s="3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ht="12.75" customHeight="1">
      <c r="A175" s="60"/>
      <c r="B175" s="66"/>
      <c r="C175" s="2"/>
      <c r="D175" s="3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ht="12.75" customHeight="1">
      <c r="A176" s="60"/>
      <c r="B176" s="66"/>
      <c r="C176" s="2"/>
      <c r="D176" s="3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ht="12.75" customHeight="1">
      <c r="A177" s="60"/>
      <c r="B177" s="66"/>
      <c r="C177" s="2"/>
      <c r="D177" s="3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ht="12.75" customHeight="1">
      <c r="A178" s="60"/>
      <c r="B178" s="66"/>
      <c r="C178" s="2"/>
      <c r="D178" s="3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ht="12.75" customHeight="1">
      <c r="A179" s="60"/>
      <c r="B179" s="66"/>
      <c r="C179" s="2"/>
      <c r="D179" s="3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ht="12.75" customHeight="1">
      <c r="A180" s="60"/>
      <c r="B180" s="66"/>
      <c r="C180" s="2"/>
      <c r="D180" s="3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ht="12.75" customHeight="1">
      <c r="A181" s="60"/>
      <c r="B181" s="66"/>
      <c r="C181" s="2"/>
      <c r="D181" s="3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ht="12.75" customHeight="1">
      <c r="A182" s="60"/>
      <c r="B182" s="66"/>
      <c r="C182" s="2"/>
      <c r="D182" s="3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ht="12.75" customHeight="1">
      <c r="A183" s="60"/>
      <c r="B183" s="66"/>
      <c r="C183" s="2"/>
      <c r="D183" s="3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ht="12.75" customHeight="1">
      <c r="A184" s="60"/>
      <c r="B184" s="66"/>
      <c r="C184" s="2"/>
      <c r="D184" s="3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ht="12.75" customHeight="1">
      <c r="A185" s="60"/>
      <c r="B185" s="66"/>
      <c r="C185" s="2"/>
      <c r="D185" s="3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ht="12.75" customHeight="1">
      <c r="A186" s="60"/>
      <c r="B186" s="66"/>
      <c r="C186" s="2"/>
      <c r="D186" s="3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ht="12.75" customHeight="1">
      <c r="A187" s="60"/>
      <c r="B187" s="66"/>
      <c r="C187" s="2"/>
      <c r="D187" s="3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ht="12.75" customHeight="1">
      <c r="A188" s="60"/>
      <c r="B188" s="66"/>
      <c r="C188" s="2"/>
      <c r="D188" s="3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ht="12.75" customHeight="1">
      <c r="A189" s="60"/>
      <c r="B189" s="66"/>
      <c r="C189" s="2"/>
      <c r="D189" s="3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ht="12.75" customHeight="1">
      <c r="A190" s="60"/>
      <c r="B190" s="66"/>
      <c r="C190" s="2"/>
      <c r="D190" s="3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ht="12.75" customHeight="1">
      <c r="A191" s="60"/>
      <c r="B191" s="66"/>
      <c r="C191" s="2"/>
      <c r="D191" s="3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ht="12.75" customHeight="1">
      <c r="A192" s="60"/>
      <c r="B192" s="66"/>
      <c r="C192" s="2"/>
      <c r="D192" s="3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ht="12.75" customHeight="1">
      <c r="A193" s="60"/>
      <c r="B193" s="66"/>
      <c r="C193" s="2"/>
      <c r="D193" s="3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ht="12.75" customHeight="1">
      <c r="A194" s="60"/>
      <c r="B194" s="66"/>
      <c r="C194" s="2"/>
      <c r="D194" s="3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ht="12.75" customHeight="1">
      <c r="A195" s="60"/>
      <c r="B195" s="66"/>
      <c r="C195" s="2"/>
      <c r="D195" s="3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ht="12.75" customHeight="1">
      <c r="A196" s="60"/>
      <c r="B196" s="66"/>
      <c r="C196" s="2"/>
      <c r="D196" s="3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ht="12.75" customHeight="1">
      <c r="A197" s="60"/>
      <c r="B197" s="66"/>
      <c r="C197" s="2"/>
      <c r="D197" s="3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ht="12.75" customHeight="1">
      <c r="A198" s="60"/>
      <c r="B198" s="66"/>
      <c r="C198" s="2"/>
      <c r="D198" s="3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ht="12.75" customHeight="1">
      <c r="A199" s="60"/>
      <c r="B199" s="66"/>
      <c r="C199" s="2"/>
      <c r="D199" s="3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ht="12.75" customHeight="1">
      <c r="A200" s="60"/>
      <c r="B200" s="66"/>
      <c r="C200" s="2"/>
      <c r="D200" s="3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ht="12.75" customHeight="1">
      <c r="A201" s="60"/>
      <c r="B201" s="66"/>
      <c r="C201" s="2"/>
      <c r="D201" s="3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ht="12.75" customHeight="1">
      <c r="A202" s="60"/>
      <c r="B202" s="66"/>
      <c r="C202" s="2"/>
      <c r="D202" s="3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ht="12.75" customHeight="1">
      <c r="A203" s="60"/>
      <c r="B203" s="66"/>
      <c r="C203" s="2"/>
      <c r="D203" s="3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ht="12.75" customHeight="1">
      <c r="A204" s="60"/>
      <c r="B204" s="66"/>
      <c r="C204" s="2"/>
      <c r="D204" s="3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ht="12.75" customHeight="1">
      <c r="A205" s="60"/>
      <c r="B205" s="66"/>
      <c r="C205" s="2"/>
      <c r="D205" s="3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ht="12.75" customHeight="1">
      <c r="A206" s="60"/>
      <c r="B206" s="66"/>
      <c r="C206" s="2"/>
      <c r="D206" s="3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ht="12.75" customHeight="1">
      <c r="A207" s="60"/>
      <c r="B207" s="66"/>
      <c r="C207" s="2"/>
      <c r="D207" s="3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ht="12.75" customHeight="1">
      <c r="A208" s="60"/>
      <c r="B208" s="66"/>
      <c r="C208" s="2"/>
      <c r="D208" s="3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ht="12.75" customHeight="1">
      <c r="A209" s="60"/>
      <c r="B209" s="66"/>
      <c r="C209" s="2"/>
      <c r="D209" s="3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ht="12.75" customHeight="1">
      <c r="A210" s="60"/>
      <c r="B210" s="66"/>
      <c r="C210" s="2"/>
      <c r="D210" s="3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ht="12.75" customHeight="1">
      <c r="A211" s="60"/>
      <c r="B211" s="66"/>
      <c r="C211" s="2"/>
      <c r="D211" s="3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ht="12.75" customHeight="1">
      <c r="A212" s="60"/>
      <c r="B212" s="66"/>
      <c r="C212" s="2"/>
      <c r="D212" s="3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ht="12.75" customHeight="1">
      <c r="A213" s="60"/>
      <c r="B213" s="66"/>
      <c r="C213" s="2"/>
      <c r="D213" s="3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ht="12.75" customHeight="1">
      <c r="A214" s="60"/>
      <c r="B214" s="66"/>
      <c r="C214" s="2"/>
      <c r="D214" s="3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ht="12.75" customHeight="1">
      <c r="A215" s="60"/>
      <c r="B215" s="66"/>
      <c r="C215" s="2"/>
      <c r="D215" s="3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ht="12.75" customHeight="1">
      <c r="A216" s="60"/>
      <c r="B216" s="66"/>
      <c r="C216" s="2"/>
      <c r="D216" s="3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ht="12.75" customHeight="1">
      <c r="A217" s="60"/>
      <c r="B217" s="66"/>
      <c r="C217" s="2"/>
      <c r="D217" s="3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ht="12.75" customHeight="1">
      <c r="A218" s="60"/>
      <c r="B218" s="66"/>
      <c r="C218" s="2"/>
      <c r="D218" s="3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ht="12.75" customHeight="1">
      <c r="A219" s="60"/>
      <c r="B219" s="66"/>
      <c r="C219" s="2"/>
      <c r="D219" s="3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ht="12.75" customHeight="1">
      <c r="A220" s="60"/>
      <c r="B220" s="66"/>
      <c r="C220" s="2"/>
      <c r="D220" s="3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ht="12.75" customHeight="1">
      <c r="A221" s="60"/>
      <c r="B221" s="66"/>
      <c r="C221" s="2"/>
      <c r="D221" s="3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ht="12.75" customHeight="1">
      <c r="A222" s="60"/>
      <c r="B222" s="66"/>
      <c r="C222" s="2"/>
      <c r="D222" s="3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ht="12.75" customHeight="1">
      <c r="A223" s="60"/>
      <c r="B223" s="66"/>
      <c r="C223" s="2"/>
      <c r="D223" s="3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ht="12.75" customHeight="1">
      <c r="A224" s="60"/>
      <c r="B224" s="66"/>
      <c r="C224" s="2"/>
      <c r="D224" s="3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ht="12.75" customHeight="1">
      <c r="A225" s="60"/>
      <c r="B225" s="66"/>
      <c r="C225" s="2"/>
      <c r="D225" s="3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ht="12.75" customHeight="1">
      <c r="A226" s="60"/>
      <c r="B226" s="66"/>
      <c r="C226" s="2"/>
      <c r="D226" s="3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ht="12.75" customHeight="1">
      <c r="A227" s="60"/>
      <c r="B227" s="66"/>
      <c r="C227" s="2"/>
      <c r="D227" s="3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ht="12.75" customHeight="1">
      <c r="A228" s="60"/>
      <c r="B228" s="66"/>
      <c r="C228" s="2"/>
      <c r="D228" s="3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ht="12.75" customHeight="1">
      <c r="A229" s="60"/>
      <c r="B229" s="66"/>
      <c r="C229" s="2"/>
      <c r="D229" s="3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ht="12.75" customHeight="1">
      <c r="A230" s="60"/>
      <c r="B230" s="66"/>
      <c r="C230" s="2"/>
      <c r="D230" s="3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ht="12.75" customHeight="1">
      <c r="A231" s="60"/>
      <c r="B231" s="66"/>
      <c r="C231" s="2"/>
      <c r="D231" s="3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ht="12.75" customHeight="1">
      <c r="A232" s="60"/>
      <c r="B232" s="66"/>
      <c r="C232" s="2"/>
      <c r="D232" s="3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ht="12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ht="12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ht="12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ht="12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ht="12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ht="12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ht="12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ht="12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ht="12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ht="12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ht="12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ht="12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 ht="12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 ht="12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 ht="12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 ht="12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 ht="12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 ht="12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 ht="12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 ht="12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 ht="12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 ht="12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 ht="12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 ht="12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 ht="12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 ht="12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 ht="12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 ht="12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 ht="12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 ht="12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 ht="12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 ht="12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 ht="12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 ht="12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 ht="12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 ht="12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 ht="12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 ht="12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 ht="12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 ht="12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 ht="12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 ht="12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 ht="12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 ht="12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 ht="12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 ht="12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 ht="12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 ht="12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 ht="12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 ht="12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 ht="12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 ht="12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 ht="12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 ht="12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 ht="12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 ht="12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 ht="12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 ht="12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 ht="12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 ht="12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 ht="12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 ht="12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 ht="12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 ht="12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 ht="12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 ht="12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 ht="12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 ht="12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 ht="12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 ht="12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 ht="12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 ht="12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 ht="12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 ht="12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 ht="12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 ht="12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 ht="12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 ht="12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 ht="12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 ht="12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 ht="12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 ht="12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 ht="12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 ht="12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 ht="12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 ht="12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 ht="12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 ht="12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 ht="12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 ht="12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 ht="12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 ht="12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 ht="12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 ht="12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 ht="12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 ht="12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 ht="12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 ht="12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 ht="12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 ht="12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 ht="12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 ht="12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 ht="12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 ht="12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 ht="12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 ht="12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 ht="12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 ht="12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 ht="12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 ht="12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 ht="12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 ht="12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 ht="12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 ht="12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 ht="12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 ht="12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 ht="12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 ht="12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 ht="12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 ht="12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 ht="12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 ht="12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 ht="12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 ht="12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 ht="12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 ht="12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 ht="12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 ht="12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 ht="12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 ht="12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 ht="12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 ht="12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 ht="12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 ht="12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 ht="12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 ht="12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 ht="12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 ht="12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 ht="12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 ht="12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 ht="12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 ht="12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 ht="12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 ht="12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 ht="12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 ht="12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 ht="12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 ht="12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 ht="12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 ht="12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 ht="12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 ht="12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 ht="12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 ht="12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 ht="12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 ht="12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 ht="12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 ht="12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 ht="12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 ht="12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 ht="12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 ht="12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 ht="12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 ht="12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 ht="12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 ht="12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 ht="12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 ht="12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 ht="12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 ht="12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 ht="12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 ht="12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 ht="12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 ht="12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 ht="12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 ht="12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 ht="12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 ht="12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 ht="12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 ht="12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 ht="12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 ht="12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 ht="12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 ht="12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 ht="12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 ht="12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 ht="12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 ht="12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 ht="12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 ht="12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 ht="12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 ht="12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 ht="12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 ht="12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 ht="12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 ht="12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 ht="12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 ht="12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 ht="12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 ht="12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 ht="12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 ht="12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 ht="12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 ht="12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 ht="12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 ht="12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 ht="12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 ht="12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 ht="12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 ht="12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 ht="12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 ht="12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 ht="12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 ht="12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 ht="12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 ht="12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 ht="12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 ht="12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 ht="12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 ht="12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 ht="12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 ht="12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 ht="12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 ht="12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 ht="12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 ht="12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 ht="12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 ht="12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 ht="12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 ht="12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 ht="12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 ht="12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 ht="12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 ht="12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 ht="12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 ht="12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 ht="12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 ht="12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 ht="12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 ht="12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 ht="12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 ht="12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 ht="12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 ht="12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 ht="12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 ht="12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 ht="12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 ht="12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 ht="12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 ht="12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 ht="12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 ht="12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 ht="12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 ht="12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 ht="12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 ht="12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 ht="12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 ht="12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 ht="12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 ht="12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 ht="12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 ht="12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 ht="12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 ht="12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 ht="12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 ht="12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 ht="12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 ht="12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 ht="12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 ht="12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 ht="12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 ht="12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 ht="12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 ht="12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 ht="12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 ht="12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 ht="12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 ht="12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 ht="12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 ht="12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 ht="12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 ht="12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 ht="12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 ht="12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 ht="12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 ht="12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 ht="12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 ht="12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 ht="12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 ht="12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 ht="12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 ht="12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 ht="12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 ht="12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 ht="12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 ht="12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 ht="12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 ht="12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 ht="12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 ht="12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 ht="12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 ht="12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 ht="12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 ht="12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 ht="12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 ht="12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 ht="12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 ht="12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 ht="12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 ht="12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 ht="12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 ht="12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 ht="12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 ht="12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 ht="12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 ht="12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 ht="12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 ht="12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 ht="12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 ht="12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 ht="12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 ht="12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 ht="12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 ht="12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 ht="12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 ht="12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 ht="12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 ht="12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 ht="12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 ht="12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 ht="12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 ht="12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 ht="12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  <row r="567" ht="12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</row>
    <row r="568" ht="12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</row>
    <row r="569" ht="12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</row>
    <row r="570" ht="12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</row>
    <row r="571" ht="12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</row>
    <row r="572" ht="12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</row>
    <row r="573" ht="12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</row>
    <row r="574" ht="12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</row>
    <row r="575" ht="12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</row>
    <row r="576" ht="12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</row>
    <row r="577" ht="12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</row>
    <row r="578" ht="12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</row>
    <row r="579" ht="12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</row>
    <row r="580" ht="12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</row>
    <row r="581" ht="12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</row>
    <row r="582" ht="12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</row>
    <row r="583" ht="12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</row>
    <row r="584" ht="12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</row>
    <row r="585" ht="12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</row>
    <row r="586" ht="12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</row>
    <row r="587" ht="12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</row>
    <row r="588" ht="12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</row>
    <row r="589" ht="12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</row>
    <row r="590" ht="12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</row>
    <row r="591" ht="12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</row>
    <row r="592" ht="12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</row>
    <row r="593" ht="12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</row>
    <row r="594" ht="12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</row>
    <row r="595" ht="12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</row>
    <row r="596" ht="12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</row>
    <row r="597" ht="12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</row>
    <row r="598" ht="12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</row>
    <row r="599" ht="12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</row>
    <row r="600" ht="12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</row>
    <row r="601" ht="12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</row>
    <row r="602" ht="12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</row>
    <row r="603" ht="12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</row>
    <row r="604" ht="12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</row>
    <row r="605" ht="12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</row>
    <row r="606" ht="12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</row>
    <row r="607" ht="12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</row>
    <row r="608" ht="12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</row>
    <row r="609" ht="12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</row>
    <row r="610" ht="12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</row>
    <row r="611" ht="12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</row>
    <row r="612" ht="12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</row>
    <row r="613" ht="12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</row>
    <row r="614" ht="12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</row>
    <row r="615" ht="12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</row>
    <row r="616" ht="12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</row>
    <row r="617" ht="12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</row>
    <row r="618" ht="12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</row>
    <row r="619" ht="12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</row>
    <row r="620" ht="12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</row>
    <row r="621" ht="12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</row>
    <row r="622" ht="12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</row>
    <row r="623" ht="12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</row>
    <row r="624" ht="12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</row>
    <row r="625" ht="12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</row>
    <row r="626" ht="12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</row>
    <row r="627" ht="12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</row>
    <row r="628" ht="12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</row>
    <row r="629" ht="12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</row>
    <row r="630" ht="12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</row>
    <row r="631" ht="12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</row>
    <row r="632" ht="12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</row>
    <row r="633" ht="12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</row>
    <row r="634" ht="12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</row>
    <row r="635" ht="12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</row>
    <row r="636" ht="12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</row>
    <row r="637" ht="12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</row>
    <row r="638" ht="12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</row>
    <row r="639" ht="12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</row>
    <row r="640" ht="12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</row>
    <row r="641" ht="12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</row>
    <row r="642" ht="12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</row>
    <row r="643" ht="12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</row>
    <row r="644" ht="12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</row>
    <row r="645" ht="12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</row>
    <row r="646" ht="12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</row>
    <row r="647" ht="12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</row>
    <row r="648" ht="12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</row>
    <row r="649" ht="12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</row>
    <row r="650" ht="12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</row>
    <row r="651" ht="12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</row>
    <row r="652" ht="12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</row>
    <row r="653" ht="12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</row>
    <row r="654" ht="12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</row>
    <row r="655" ht="12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</row>
    <row r="656" ht="12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</row>
    <row r="657" ht="12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</row>
    <row r="658" ht="12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</row>
    <row r="659" ht="12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</row>
    <row r="660" ht="12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</row>
    <row r="661" ht="12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</row>
    <row r="662" ht="12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</row>
    <row r="663" ht="12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</row>
    <row r="664" ht="12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</row>
    <row r="665" ht="12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</row>
    <row r="666" ht="12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</row>
    <row r="667" ht="12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</row>
    <row r="668" ht="12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</row>
    <row r="669" ht="12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</row>
    <row r="670" ht="12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</row>
    <row r="671" ht="12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</row>
    <row r="672" ht="12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</row>
    <row r="673" ht="12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</row>
    <row r="674" ht="12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</row>
    <row r="675" ht="12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</row>
    <row r="676" ht="12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</row>
    <row r="677" ht="12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</row>
    <row r="678" ht="12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</row>
    <row r="679" ht="12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</row>
    <row r="680" ht="12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</row>
    <row r="681" ht="12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</row>
    <row r="682" ht="12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</row>
    <row r="683" ht="12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</row>
    <row r="684" ht="12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</row>
    <row r="685" ht="12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</row>
    <row r="686" ht="12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</row>
    <row r="687" ht="12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</row>
    <row r="688" ht="12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</row>
    <row r="689" ht="12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</row>
    <row r="690" ht="12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</row>
    <row r="691" ht="12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</row>
    <row r="692" ht="12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</row>
    <row r="693" ht="12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</row>
    <row r="694" ht="12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</row>
    <row r="695" ht="12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</row>
    <row r="696" ht="12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</row>
    <row r="697" ht="12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</row>
    <row r="698" ht="12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</row>
    <row r="699" ht="12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</row>
    <row r="700" ht="12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</row>
    <row r="701" ht="12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</row>
    <row r="702" ht="12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</row>
    <row r="703" ht="12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</row>
    <row r="704" ht="12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</row>
    <row r="705" ht="12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</row>
    <row r="706" ht="12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</row>
    <row r="707" ht="12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</row>
    <row r="708" ht="12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</row>
    <row r="709" ht="12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</row>
    <row r="710" ht="12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</row>
    <row r="711" ht="12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</row>
    <row r="712" ht="12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</row>
    <row r="713" ht="12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</row>
    <row r="714" ht="12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</row>
    <row r="715" ht="12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</row>
    <row r="716" ht="12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</row>
    <row r="717" ht="12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</row>
    <row r="718" ht="12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</row>
    <row r="719" ht="12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</row>
    <row r="720" ht="12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</row>
    <row r="721" ht="12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</row>
    <row r="722" ht="12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</row>
    <row r="723" ht="12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</row>
    <row r="724" ht="12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</row>
    <row r="725" ht="12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</row>
    <row r="726" ht="12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</row>
    <row r="727" ht="12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</row>
    <row r="728" ht="12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</row>
    <row r="729" ht="12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</row>
    <row r="730" ht="12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</row>
    <row r="731" ht="12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</row>
    <row r="732" ht="12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</row>
    <row r="733" ht="12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</row>
    <row r="734" ht="12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</row>
    <row r="735" ht="12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</row>
    <row r="736" ht="12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</row>
    <row r="737" ht="12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</row>
    <row r="738" ht="12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</row>
    <row r="739" ht="12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</row>
    <row r="740" ht="12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</row>
    <row r="741" ht="12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</row>
    <row r="742" ht="12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</row>
    <row r="743" ht="12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</row>
    <row r="744" ht="12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</row>
    <row r="745" ht="12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</row>
    <row r="746" ht="12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</row>
    <row r="747" ht="12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</row>
    <row r="748" ht="12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</row>
    <row r="749" ht="12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</row>
    <row r="750" ht="12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</row>
    <row r="751" ht="12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</row>
    <row r="752" ht="12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</row>
    <row r="753" ht="12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</row>
    <row r="754" ht="12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</row>
    <row r="755" ht="12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</row>
    <row r="756" ht="12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</row>
    <row r="757" ht="12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</row>
    <row r="758" ht="12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</row>
    <row r="759" ht="12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</row>
    <row r="760" ht="12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</row>
    <row r="761" ht="12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</row>
    <row r="762" ht="12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</row>
    <row r="763" ht="12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</row>
    <row r="764" ht="12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</row>
    <row r="765" ht="12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</row>
    <row r="766" ht="12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</row>
    <row r="767" ht="12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</row>
    <row r="768" ht="12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</row>
    <row r="769" ht="12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</row>
    <row r="770" ht="12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</row>
    <row r="771" ht="12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</row>
    <row r="772" ht="12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</row>
    <row r="773" ht="12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</row>
    <row r="774" ht="12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</row>
    <row r="775" ht="12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</row>
    <row r="776" ht="12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</row>
    <row r="777" ht="12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</row>
    <row r="778" ht="12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</row>
    <row r="779" ht="12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</row>
    <row r="780" ht="12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</row>
    <row r="781" ht="12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</row>
    <row r="782" ht="12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</row>
    <row r="783" ht="12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</row>
    <row r="784" ht="12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</row>
    <row r="785" ht="12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</row>
    <row r="786" ht="12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</row>
    <row r="787" ht="12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</row>
    <row r="788" ht="12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</row>
    <row r="789" ht="12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</row>
    <row r="790" ht="12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</row>
    <row r="791" ht="12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</row>
    <row r="792" ht="12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</row>
    <row r="793" ht="12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</row>
    <row r="794" ht="12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</row>
    <row r="795" ht="12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</row>
    <row r="796" ht="12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</row>
    <row r="797" ht="12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</row>
    <row r="798" ht="12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</row>
    <row r="799" ht="12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</row>
    <row r="800" ht="12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</row>
    <row r="801" ht="12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</row>
    <row r="802" ht="12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</row>
    <row r="803" ht="12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</row>
    <row r="804" ht="12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</row>
    <row r="805" ht="12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</row>
    <row r="806" ht="12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</row>
    <row r="807" ht="12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</row>
    <row r="808" ht="12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</row>
    <row r="809" ht="12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</row>
    <row r="810" ht="12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</row>
    <row r="811" ht="12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</row>
    <row r="812" ht="12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</row>
    <row r="813" ht="12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</row>
    <row r="814" ht="12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</row>
    <row r="815" ht="12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</row>
    <row r="816" ht="12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</row>
    <row r="817" ht="12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</row>
    <row r="818" ht="12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</row>
    <row r="819" ht="12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</row>
    <row r="820" ht="12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</row>
    <row r="821" ht="12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</row>
    <row r="822" ht="12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</row>
    <row r="823" ht="12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</row>
    <row r="824" ht="12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</row>
    <row r="825" ht="12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</row>
    <row r="826" ht="12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</row>
    <row r="827" ht="12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</row>
    <row r="828" ht="12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</row>
    <row r="829" ht="12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</row>
    <row r="830" ht="12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</row>
    <row r="831" ht="12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</row>
    <row r="832" ht="12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</row>
    <row r="833" ht="12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</row>
    <row r="834" ht="12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</row>
    <row r="835" ht="12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</row>
    <row r="836" ht="12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</row>
    <row r="837" ht="12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</row>
    <row r="838" ht="12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</row>
    <row r="839" ht="12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</row>
    <row r="840" ht="12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</row>
    <row r="841" ht="12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</row>
    <row r="842" ht="12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</row>
    <row r="843" ht="12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</row>
    <row r="844" ht="12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</row>
    <row r="845" ht="12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</row>
    <row r="846" ht="12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</row>
    <row r="847" ht="12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</row>
    <row r="848" ht="12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</row>
    <row r="849" ht="12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</row>
    <row r="850" ht="12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</row>
    <row r="851" ht="12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</row>
    <row r="852" ht="12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</row>
    <row r="853" ht="12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</row>
    <row r="854" ht="12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</row>
    <row r="855" ht="12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</row>
    <row r="856" ht="12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</row>
    <row r="857" ht="12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</row>
    <row r="858" ht="12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</row>
    <row r="859" ht="12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</row>
    <row r="860" ht="12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</row>
    <row r="861" ht="12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</row>
    <row r="862" ht="12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</row>
    <row r="863" ht="12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</row>
    <row r="864" ht="12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</row>
    <row r="865" ht="12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</row>
    <row r="866" ht="12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</row>
    <row r="867" ht="12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</row>
    <row r="868" ht="12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</row>
    <row r="869" ht="12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</row>
    <row r="870" ht="12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</row>
    <row r="871" ht="12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</row>
    <row r="872" ht="12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</row>
    <row r="873" ht="12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</row>
    <row r="874" ht="12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</row>
    <row r="875" ht="12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</row>
    <row r="876" ht="12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</row>
    <row r="877" ht="12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</row>
    <row r="878" ht="12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</row>
    <row r="879" ht="12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</row>
    <row r="880" ht="12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</row>
    <row r="881" ht="12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</row>
    <row r="882" ht="12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</row>
    <row r="883" ht="12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</row>
    <row r="884" ht="12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</row>
    <row r="885" ht="12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</row>
    <row r="886" ht="12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</row>
    <row r="887" ht="12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</row>
    <row r="888" ht="12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</row>
    <row r="889" ht="12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</row>
    <row r="890" ht="12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</row>
    <row r="891" ht="12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</row>
    <row r="892" ht="12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</row>
    <row r="893" ht="12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</row>
    <row r="894" ht="12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</row>
    <row r="895" ht="12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</row>
    <row r="896" ht="12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</row>
    <row r="897" ht="12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</row>
    <row r="898" ht="12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</row>
    <row r="899" ht="12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</row>
    <row r="900" ht="12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</row>
    <row r="901" ht="12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</row>
    <row r="902" ht="12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</row>
    <row r="903" ht="12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</row>
    <row r="904" ht="12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</row>
    <row r="905" ht="12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</row>
    <row r="906" ht="12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</row>
    <row r="907" ht="12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</row>
    <row r="908" ht="12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</row>
    <row r="909" ht="12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</row>
    <row r="910" ht="12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</row>
    <row r="911" ht="12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</row>
    <row r="912" ht="12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</row>
    <row r="913" ht="12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</row>
    <row r="914" ht="12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</row>
    <row r="915" ht="12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</row>
    <row r="916" ht="12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</row>
    <row r="917" ht="12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</row>
    <row r="918" ht="12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</row>
    <row r="919" ht="12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</row>
    <row r="920" ht="12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</row>
    <row r="921" ht="12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</row>
    <row r="922" ht="12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</row>
    <row r="923" ht="12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</row>
    <row r="924" ht="12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</row>
    <row r="925" ht="12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</row>
    <row r="926" ht="12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</row>
    <row r="927" ht="12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</row>
    <row r="928" ht="12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</row>
    <row r="929" ht="12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</row>
    <row r="930" ht="12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</row>
    <row r="931" ht="12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</row>
    <row r="932" ht="12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</row>
    <row r="933" ht="12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</row>
    <row r="934" ht="12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</row>
    <row r="935" ht="12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</row>
    <row r="936" ht="12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</row>
    <row r="937" ht="12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</row>
    <row r="938" ht="12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</row>
    <row r="939" ht="12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</row>
    <row r="940" ht="12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</row>
    <row r="941" ht="12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</row>
    <row r="942" ht="12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</row>
    <row r="943" ht="12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</row>
    <row r="944" ht="12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</row>
    <row r="945" ht="12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</row>
    <row r="946" ht="12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</row>
    <row r="947" ht="12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</row>
    <row r="948" ht="12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</row>
    <row r="949" ht="12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</row>
    <row r="950" ht="12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</row>
    <row r="951" ht="12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</row>
    <row r="952" ht="12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</row>
    <row r="953" ht="12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</row>
    <row r="954" ht="12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</row>
    <row r="955" ht="12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</row>
    <row r="956" ht="12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</row>
    <row r="957" ht="12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</row>
    <row r="958" ht="12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</row>
    <row r="959" ht="12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</row>
    <row r="960" ht="12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</row>
    <row r="961" ht="12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</row>
    <row r="962" ht="12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</row>
    <row r="963" ht="12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</row>
    <row r="964" ht="12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</row>
    <row r="965" ht="12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</row>
    <row r="966" ht="12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</row>
    <row r="967" ht="12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</row>
    <row r="968" ht="12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</row>
    <row r="969" ht="12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</row>
    <row r="970" ht="12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</row>
    <row r="971" ht="12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</row>
    <row r="972" ht="12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</row>
    <row r="973" ht="12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</row>
    <row r="974" ht="12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</row>
    <row r="975" ht="12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</row>
    <row r="976" ht="12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</row>
    <row r="977" ht="12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</row>
    <row r="978" ht="12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</row>
    <row r="979" ht="12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</row>
    <row r="980" ht="12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</row>
    <row r="981" ht="12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</row>
    <row r="982" ht="12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</row>
    <row r="983" ht="12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</row>
    <row r="984" ht="12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</row>
    <row r="985" ht="12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</row>
    <row r="986" ht="12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</row>
    <row r="987" ht="12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</row>
    <row r="988" ht="12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</row>
    <row r="989" ht="12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</row>
    <row r="990" ht="12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</row>
    <row r="991" ht="12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</row>
    <row r="992" ht="12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</row>
    <row r="993" ht="12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</row>
    <row r="994" ht="12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</row>
    <row r="995" ht="12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</row>
    <row r="996" ht="12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</row>
    <row r="997" ht="12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</row>
    <row r="998" ht="12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</row>
    <row r="999" ht="12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</row>
    <row r="1000" ht="12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</row>
  </sheetData>
  <mergeCells count="220">
    <mergeCell ref="E6:G6"/>
    <mergeCell ref="E7:G7"/>
    <mergeCell ref="A8:G8"/>
    <mergeCell ref="H8:AE9"/>
    <mergeCell ref="B9:D9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30:D230"/>
    <mergeCell ref="B231:D231"/>
    <mergeCell ref="B232:D232"/>
    <mergeCell ref="B223:D223"/>
    <mergeCell ref="B224:D224"/>
    <mergeCell ref="B225:D225"/>
    <mergeCell ref="B226:D226"/>
    <mergeCell ref="B227:D227"/>
    <mergeCell ref="B228:D228"/>
    <mergeCell ref="B229:D22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</mergeCells>
  <conditionalFormatting sqref="H4:AF4">
    <cfRule type="cellIs" dxfId="0" priority="4" operator="equal">
      <formula>"S"</formula>
    </cfRule>
  </conditionalFormatting>
  <conditionalFormatting sqref="H4:AF4">
    <cfRule type="cellIs" dxfId="0" priority="5" operator="equal">
      <formula>"D"</formula>
    </cfRule>
  </conditionalFormatting>
  <conditionalFormatting sqref="F10:F1000">
    <cfRule type="cellIs" dxfId="1" priority="6" operator="equal">
      <formula>$AN$6</formula>
    </cfRule>
  </conditionalFormatting>
  <conditionalFormatting sqref="F10:F1000">
    <cfRule type="cellIs" dxfId="2" priority="7" operator="equal">
      <formula>$AN$7</formula>
    </cfRule>
  </conditionalFormatting>
  <conditionalFormatting sqref="F10:F1000">
    <cfRule type="cellIs" dxfId="3" priority="8" operator="equal">
      <formula>$AN$8</formula>
    </cfRule>
  </conditionalFormatting>
  <dataValidations>
    <dataValidation type="list" allowBlank="1" showInputMessage="1" showErrorMessage="1" prompt=" - " sqref="F10:F510">
      <formula1>$AN$6:$AN$18</formula1>
    </dataValidation>
    <dataValidation type="list" allowBlank="1" showInputMessage="1" showErrorMessage="1" prompt=" - " sqref="G10:G510">
      <formula1>$AO$6:$AO$18</formula1>
    </dataValidation>
    <dataValidation type="list" allowBlank="1" showInputMessage="1" showErrorMessage="1" prompt=" - " sqref="E10:E510">
      <formula1>$AM$6:$AM$18</formula1>
    </dataValidation>
  </dataValidation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5" width="4.75"/>
    <col customWidth="1" min="26" max="27" width="10.0"/>
  </cols>
  <sheetData>
    <row r="1" ht="12.75" customHeight="1">
      <c r="C1" s="36"/>
      <c r="D1" s="69"/>
      <c r="E1" s="70"/>
    </row>
    <row r="2" ht="12.75" customHeight="1"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R2" s="71" t="s">
        <v>22</v>
      </c>
      <c r="S2" s="74"/>
      <c r="T2" s="75" t="s">
        <v>23</v>
      </c>
      <c r="U2" s="74"/>
      <c r="V2" s="76" t="s">
        <v>43</v>
      </c>
      <c r="W2" s="73"/>
    </row>
    <row r="3" ht="12.75" customHeight="1">
      <c r="B3" s="77" t="str">
        <f>Config!A6</f>
        <v>Planning Poker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R3" s="77">
        <f>Config!A9</f>
        <v>1</v>
      </c>
      <c r="S3" s="73"/>
      <c r="T3" s="78">
        <f>Config!B9</f>
        <v>44915</v>
      </c>
      <c r="U3" s="73"/>
      <c r="V3" s="79">
        <f>Config!C9</f>
        <v>23</v>
      </c>
      <c r="W3" s="73"/>
    </row>
    <row r="4" ht="12.75" customHeight="1">
      <c r="C4" s="36"/>
      <c r="D4" s="69"/>
      <c r="E4" s="70"/>
    </row>
    <row r="5" ht="12.75" customHeight="1">
      <c r="C5" s="36"/>
      <c r="D5" s="69"/>
      <c r="E5" s="7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0"/>
      <c r="B57" s="81">
        <f>Datos!H5</f>
        <v>44915</v>
      </c>
      <c r="C57" s="81">
        <f>Datos!I5</f>
        <v>44916</v>
      </c>
      <c r="D57" s="81">
        <f>Datos!J5</f>
        <v>44917</v>
      </c>
      <c r="E57" s="81">
        <f>Datos!K5</f>
        <v>44918</v>
      </c>
      <c r="F57" s="81">
        <f>Datos!L5</f>
        <v>44921</v>
      </c>
      <c r="G57" s="81">
        <f>Datos!M5</f>
        <v>44922</v>
      </c>
      <c r="H57" s="81">
        <f>Datos!N5</f>
        <v>44923</v>
      </c>
      <c r="I57" s="81">
        <f>Datos!O5</f>
        <v>44924</v>
      </c>
      <c r="J57" s="81">
        <f>Datos!P5</f>
        <v>44925</v>
      </c>
      <c r="K57" s="81">
        <f>Datos!Q5</f>
        <v>44928</v>
      </c>
      <c r="L57" s="81">
        <f>Datos!R5</f>
        <v>44929</v>
      </c>
      <c r="M57" s="81">
        <f>Datos!S5</f>
        <v>44930</v>
      </c>
      <c r="N57" s="81">
        <f>Datos!T5</f>
        <v>44931</v>
      </c>
      <c r="O57" s="81">
        <f>Datos!U5</f>
        <v>44932</v>
      </c>
      <c r="P57" s="81">
        <f>Datos!V5</f>
        <v>44935</v>
      </c>
      <c r="Q57" s="81">
        <f>Datos!W5</f>
        <v>44936</v>
      </c>
      <c r="R57" s="81">
        <f>Datos!X5</f>
        <v>44937</v>
      </c>
      <c r="S57" s="81">
        <f>Datos!Y5</f>
        <v>44938</v>
      </c>
      <c r="T57" s="81">
        <f>Datos!Z5</f>
        <v>44939</v>
      </c>
      <c r="U57" s="81">
        <f>Datos!AA5</f>
        <v>44942</v>
      </c>
      <c r="V57" s="81">
        <f>Datos!AB5</f>
        <v>44943</v>
      </c>
      <c r="W57" s="81">
        <f>Datos!AC5</f>
        <v>44944</v>
      </c>
      <c r="X57" s="81">
        <f>Datos!AD5</f>
        <v>44945</v>
      </c>
      <c r="Y57" s="81" t="str">
        <f>Datos!AE5</f>
        <v/>
      </c>
    </row>
    <row r="58" ht="12.75" customHeight="1">
      <c r="A58" s="82" t="str">
        <f>Config!C14</f>
        <v>Raul</v>
      </c>
      <c r="B58" s="83">
        <f>SUMIF(Datos!$G$10:$G$1002,$A58,Datos!H$10:H$1002)</f>
        <v>16</v>
      </c>
      <c r="C58" s="83">
        <f>SUMIF(Datos!$G$10:$G$1002,$A58,Datos!I$10:I$1002)</f>
        <v>14</v>
      </c>
      <c r="D58" s="83">
        <f>SUMIF(Datos!$G$10:$G$1002,$A58,Datos!J$10:J$1002)</f>
        <v>14</v>
      </c>
      <c r="E58" s="83">
        <f>SUMIF(Datos!$G$10:$G$1002,$A58,Datos!K$10:K$1002)</f>
        <v>14</v>
      </c>
      <c r="F58" s="83">
        <f>SUMIF(Datos!$G$10:$G$1002,$A58,Datos!L$10:L$1002)</f>
        <v>14</v>
      </c>
      <c r="G58" s="83">
        <f>SUMIF(Datos!$G$10:$G$1002,$A58,Datos!M$10:M$1002)</f>
        <v>14</v>
      </c>
      <c r="H58" s="83">
        <f>SUMIF(Datos!$G$10:$G$1002,$A58,Datos!N$10:N$1002)</f>
        <v>14</v>
      </c>
      <c r="I58" s="83">
        <f>SUMIF(Datos!$G$10:$G$1002,$A58,Datos!O$10:O$1002)</f>
        <v>14</v>
      </c>
      <c r="J58" s="83">
        <f>SUMIF(Datos!$G$10:$G$1002,$A58,Datos!P$10:P$1002)</f>
        <v>14</v>
      </c>
      <c r="K58" s="83">
        <f>SUMIF(Datos!$G$10:$G$1002,$A58,Datos!Q$10:Q$1002)</f>
        <v>14</v>
      </c>
      <c r="L58" s="83">
        <f>SUMIF(Datos!$G$10:$G$1002,$A58,Datos!R$10:R$1002)</f>
        <v>5</v>
      </c>
      <c r="M58" s="83">
        <f>SUMIF(Datos!$G$10:$G$1002,$A58,Datos!S$10:S$1002)</f>
        <v>5</v>
      </c>
      <c r="N58" s="83">
        <f>SUMIF(Datos!$G$10:$G$1002,$A58,Datos!T$10:T$1002)</f>
        <v>5</v>
      </c>
      <c r="O58" s="83">
        <f>SUMIF(Datos!$G$10:$G$1002,$A58,Datos!U$10:U$1002)</f>
        <v>5</v>
      </c>
      <c r="P58" s="83">
        <f>SUMIF(Datos!$G$10:$G$1002,$A58,Datos!V$10:V$1002)</f>
        <v>5</v>
      </c>
      <c r="Q58" s="83">
        <f>SUMIF(Datos!$G$10:$G$1002,$A58,Datos!W$10:W$1002)</f>
        <v>3</v>
      </c>
      <c r="R58" s="83">
        <f>SUMIF(Datos!$G$10:$G$1002,$A58,Datos!X$10:X$1002)</f>
        <v>0</v>
      </c>
      <c r="S58" s="83">
        <f>SUMIF(Datos!$G$10:$G$1002,$A58,Datos!Y$10:Y$1002)</f>
        <v>0</v>
      </c>
      <c r="T58" s="83">
        <f>SUMIF(Datos!$G$10:$G$1002,$A58,Datos!Z$10:Z$1002)</f>
        <v>0</v>
      </c>
      <c r="U58" s="83">
        <f>SUMIF(Datos!$G$10:$G$1002,$A58,Datos!AA$10:AA$1002)</f>
        <v>0</v>
      </c>
      <c r="V58" s="83">
        <f>SUMIF(Datos!$G$10:$G$1002,$A58,Datos!AB$10:AB$1002)</f>
        <v>0</v>
      </c>
      <c r="W58" s="83">
        <f>SUMIF(Datos!$G$10:$G$1002,$A58,Datos!AC$10:AC$1002)</f>
        <v>0</v>
      </c>
      <c r="X58" s="83">
        <f>SUMIF(Datos!$G$10:$G$1002,$A58,Datos!AD$10:AD$1002)</f>
        <v>0</v>
      </c>
      <c r="Y58" s="83">
        <f>SUMIF(Datos!$G$10:$G$1002,$A58,Datos!AE$10:AE$1002)</f>
        <v>0</v>
      </c>
    </row>
    <row r="59" ht="12.75" customHeight="1">
      <c r="A59" s="82" t="str">
        <f>Config!C15</f>
        <v>Manuel</v>
      </c>
      <c r="B59" s="83">
        <f>SUMIF(Datos!$G$10:$G$1002,$A59,Datos!H$10:H$1002)</f>
        <v>17</v>
      </c>
      <c r="C59" s="83">
        <f>SUMIF(Datos!$G$10:$G$1002,$A59,Datos!I$10:I$1002)</f>
        <v>15</v>
      </c>
      <c r="D59" s="83">
        <f>SUMIF(Datos!$G$10:$G$1002,$A59,Datos!J$10:J$1002)</f>
        <v>15</v>
      </c>
      <c r="E59" s="83">
        <f>SUMIF(Datos!$G$10:$G$1002,$A59,Datos!K$10:K$1002)</f>
        <v>15</v>
      </c>
      <c r="F59" s="83">
        <f>SUMIF(Datos!$G$10:$G$1002,$A59,Datos!L$10:L$1002)</f>
        <v>15</v>
      </c>
      <c r="G59" s="83">
        <f>SUMIF(Datos!$G$10:$G$1002,$A59,Datos!M$10:M$1002)</f>
        <v>15</v>
      </c>
      <c r="H59" s="83">
        <f>SUMIF(Datos!$G$10:$G$1002,$A59,Datos!N$10:N$1002)</f>
        <v>15</v>
      </c>
      <c r="I59" s="83">
        <f>SUMIF(Datos!$G$10:$G$1002,$A59,Datos!O$10:O$1002)</f>
        <v>15</v>
      </c>
      <c r="J59" s="83">
        <f>SUMIF(Datos!$G$10:$G$1002,$A59,Datos!P$10:P$1002)</f>
        <v>15</v>
      </c>
      <c r="K59" s="83">
        <f>SUMIF(Datos!$G$10:$G$1002,$A59,Datos!Q$10:Q$1002)</f>
        <v>15</v>
      </c>
      <c r="L59" s="83">
        <f>SUMIF(Datos!$G$10:$G$1002,$A59,Datos!R$10:R$1002)</f>
        <v>12</v>
      </c>
      <c r="M59" s="83">
        <f>SUMIF(Datos!$G$10:$G$1002,$A59,Datos!S$10:S$1002)</f>
        <v>12</v>
      </c>
      <c r="N59" s="83">
        <f>SUMIF(Datos!$G$10:$G$1002,$A59,Datos!T$10:T$1002)</f>
        <v>12</v>
      </c>
      <c r="O59" s="83">
        <f>SUMIF(Datos!$G$10:$G$1002,$A59,Datos!U$10:U$1002)</f>
        <v>12</v>
      </c>
      <c r="P59" s="83">
        <f>SUMIF(Datos!$G$10:$G$1002,$A59,Datos!V$10:V$1002)</f>
        <v>5</v>
      </c>
      <c r="Q59" s="83">
        <f>SUMIF(Datos!$G$10:$G$1002,$A59,Datos!W$10:W$1002)</f>
        <v>3</v>
      </c>
      <c r="R59" s="83">
        <f>SUMIF(Datos!$G$10:$G$1002,$A59,Datos!X$10:X$1002)</f>
        <v>0</v>
      </c>
      <c r="S59" s="83">
        <f>SUMIF(Datos!$G$10:$G$1002,$A59,Datos!Y$10:Y$1002)</f>
        <v>0</v>
      </c>
      <c r="T59" s="83">
        <f>SUMIF(Datos!$G$10:$G$1002,$A59,Datos!Z$10:Z$1002)</f>
        <v>0</v>
      </c>
      <c r="U59" s="83">
        <f>SUMIF(Datos!$G$10:$G$1002,$A59,Datos!AA$10:AA$1002)</f>
        <v>0</v>
      </c>
      <c r="V59" s="83">
        <f>SUMIF(Datos!$G$10:$G$1002,$A59,Datos!AB$10:AB$1002)</f>
        <v>0</v>
      </c>
      <c r="W59" s="83">
        <f>SUMIF(Datos!$G$10:$G$1002,$A59,Datos!AC$10:AC$1002)</f>
        <v>0</v>
      </c>
      <c r="X59" s="83">
        <f>SUMIF(Datos!$G$10:$G$1002,$A59,Datos!AD$10:AD$1002)</f>
        <v>0</v>
      </c>
      <c r="Y59" s="83">
        <f>SUMIF(Datos!$G$10:$G$1002,$A59,Datos!AE$10:AE$1002)</f>
        <v>0</v>
      </c>
    </row>
    <row r="60" ht="12.75" customHeight="1">
      <c r="A60" s="82" t="str">
        <f>Config!C16</f>
        <v/>
      </c>
      <c r="B60" s="83">
        <f>SUMIF(Datos!$G$10:$G$1002,$A60,Datos!H$10:H$1002)</f>
        <v>0</v>
      </c>
      <c r="C60" s="83">
        <f>SUMIF(Datos!$G$10:$G$1002,$A60,Datos!I$10:I$1002)</f>
        <v>0</v>
      </c>
      <c r="D60" s="83">
        <f>SUMIF(Datos!$G$10:$G$1002,$A60,Datos!J$10:J$1002)</f>
        <v>0</v>
      </c>
      <c r="E60" s="83">
        <f>SUMIF(Datos!$G$10:$G$1002,$A60,Datos!K$10:K$1002)</f>
        <v>0</v>
      </c>
      <c r="F60" s="83">
        <f>SUMIF(Datos!$G$10:$G$1002,$A60,Datos!L$10:L$1002)</f>
        <v>0</v>
      </c>
      <c r="G60" s="83">
        <f>SUMIF(Datos!$G$10:$G$1002,$A60,Datos!M$10:M$1002)</f>
        <v>0</v>
      </c>
      <c r="H60" s="83">
        <f>SUMIF(Datos!$G$10:$G$1002,$A60,Datos!N$10:N$1002)</f>
        <v>0</v>
      </c>
      <c r="I60" s="83">
        <f>SUMIF(Datos!$G$10:$G$1002,$A60,Datos!O$10:O$1002)</f>
        <v>0</v>
      </c>
      <c r="J60" s="83">
        <f>SUMIF(Datos!$G$10:$G$1002,$A60,Datos!P$10:P$1002)</f>
        <v>0</v>
      </c>
      <c r="K60" s="83">
        <f>SUMIF(Datos!$G$10:$G$1002,$A60,Datos!Q$10:Q$1002)</f>
        <v>0</v>
      </c>
      <c r="L60" s="83">
        <f>SUMIF(Datos!$G$10:$G$1002,$A60,Datos!R$10:R$1002)</f>
        <v>0</v>
      </c>
      <c r="M60" s="83">
        <f>SUMIF(Datos!$G$10:$G$1002,$A60,Datos!S$10:S$1002)</f>
        <v>0</v>
      </c>
      <c r="N60" s="83">
        <f>SUMIF(Datos!$G$10:$G$1002,$A60,Datos!T$10:T$1002)</f>
        <v>0</v>
      </c>
      <c r="O60" s="83">
        <f>SUMIF(Datos!$G$10:$G$1002,$A60,Datos!U$10:U$1002)</f>
        <v>0</v>
      </c>
      <c r="P60" s="83">
        <f>SUMIF(Datos!$G$10:$G$1002,$A60,Datos!V$10:V$1002)</f>
        <v>0</v>
      </c>
      <c r="Q60" s="83">
        <f>SUMIF(Datos!$G$10:$G$1002,$A60,Datos!W$10:W$1002)</f>
        <v>0</v>
      </c>
      <c r="R60" s="83">
        <f>SUMIF(Datos!$G$10:$G$1002,$A60,Datos!X$10:X$1002)</f>
        <v>0</v>
      </c>
      <c r="S60" s="83">
        <f>SUMIF(Datos!$G$10:$G$1002,$A60,Datos!Y$10:Y$1002)</f>
        <v>0</v>
      </c>
      <c r="T60" s="83">
        <f>SUMIF(Datos!$G$10:$G$1002,$A60,Datos!Z$10:Z$1002)</f>
        <v>0</v>
      </c>
      <c r="U60" s="83">
        <f>SUMIF(Datos!$G$10:$G$1002,$A60,Datos!AA$10:AA$1002)</f>
        <v>0</v>
      </c>
      <c r="V60" s="83">
        <f>SUMIF(Datos!$G$10:$G$1002,$A60,Datos!AB$10:AB$1002)</f>
        <v>0</v>
      </c>
      <c r="W60" s="83">
        <f>SUMIF(Datos!$G$10:$G$1002,$A60,Datos!AC$10:AC$1002)</f>
        <v>0</v>
      </c>
      <c r="X60" s="83">
        <f>SUMIF(Datos!$G$10:$G$1002,$A60,Datos!AD$10:AD$1002)</f>
        <v>0</v>
      </c>
      <c r="Y60" s="83">
        <f>SUMIF(Datos!$G$10:$G$1002,$A60,Datos!AE$10:AE$1002)</f>
        <v>0</v>
      </c>
    </row>
    <row r="61" ht="12.75" customHeight="1">
      <c r="A61" s="82" t="str">
        <f>Config!C17</f>
        <v/>
      </c>
      <c r="B61" s="83">
        <f>SUMIF(Datos!$G$10:$G$1002,$A61,Datos!H$10:H$1002)</f>
        <v>0</v>
      </c>
      <c r="C61" s="83">
        <f>SUMIF(Datos!$G$10:$G$1002,$A61,Datos!I$10:I$1002)</f>
        <v>0</v>
      </c>
      <c r="D61" s="83">
        <f>SUMIF(Datos!$G$10:$G$1002,$A61,Datos!J$10:J$1002)</f>
        <v>0</v>
      </c>
      <c r="E61" s="83">
        <f>SUMIF(Datos!$G$10:$G$1002,$A61,Datos!K$10:K$1002)</f>
        <v>0</v>
      </c>
      <c r="F61" s="83">
        <f>SUMIF(Datos!$G$10:$G$1002,$A61,Datos!L$10:L$1002)</f>
        <v>0</v>
      </c>
      <c r="G61" s="83">
        <f>SUMIF(Datos!$G$10:$G$1002,$A61,Datos!M$10:M$1002)</f>
        <v>0</v>
      </c>
      <c r="H61" s="83">
        <f>SUMIF(Datos!$G$10:$G$1002,$A61,Datos!N$10:N$1002)</f>
        <v>0</v>
      </c>
      <c r="I61" s="83">
        <f>SUMIF(Datos!$G$10:$G$1002,$A61,Datos!O$10:O$1002)</f>
        <v>0</v>
      </c>
      <c r="J61" s="83">
        <f>SUMIF(Datos!$G$10:$G$1002,$A61,Datos!P$10:P$1002)</f>
        <v>0</v>
      </c>
      <c r="K61" s="83">
        <f>SUMIF(Datos!$G$10:$G$1002,$A61,Datos!Q$10:Q$1002)</f>
        <v>0</v>
      </c>
      <c r="L61" s="83">
        <f>SUMIF(Datos!$G$10:$G$1002,$A61,Datos!R$10:R$1002)</f>
        <v>0</v>
      </c>
      <c r="M61" s="83">
        <f>SUMIF(Datos!$G$10:$G$1002,$A61,Datos!S$10:S$1002)</f>
        <v>0</v>
      </c>
      <c r="N61" s="83">
        <f>SUMIF(Datos!$G$10:$G$1002,$A61,Datos!T$10:T$1002)</f>
        <v>0</v>
      </c>
      <c r="O61" s="83">
        <f>SUMIF(Datos!$G$10:$G$1002,$A61,Datos!U$10:U$1002)</f>
        <v>0</v>
      </c>
      <c r="P61" s="83">
        <f>SUMIF(Datos!$G$10:$G$1002,$A61,Datos!V$10:V$1002)</f>
        <v>0</v>
      </c>
      <c r="Q61" s="83">
        <f>SUMIF(Datos!$G$10:$G$1002,$A61,Datos!W$10:W$1002)</f>
        <v>0</v>
      </c>
      <c r="R61" s="83">
        <f>SUMIF(Datos!$G$10:$G$1002,$A61,Datos!X$10:X$1002)</f>
        <v>0</v>
      </c>
      <c r="S61" s="83">
        <f>SUMIF(Datos!$G$10:$G$1002,$A61,Datos!Y$10:Y$1002)</f>
        <v>0</v>
      </c>
      <c r="T61" s="83">
        <f>SUMIF(Datos!$G$10:$G$1002,$A61,Datos!Z$10:Z$1002)</f>
        <v>0</v>
      </c>
      <c r="U61" s="83">
        <f>SUMIF(Datos!$G$10:$G$1002,$A61,Datos!AA$10:AA$1002)</f>
        <v>0</v>
      </c>
      <c r="V61" s="83">
        <f>SUMIF(Datos!$G$10:$G$1002,$A61,Datos!AB$10:AB$1002)</f>
        <v>0</v>
      </c>
      <c r="W61" s="83">
        <f>SUMIF(Datos!$G$10:$G$1002,$A61,Datos!AC$10:AC$1002)</f>
        <v>0</v>
      </c>
      <c r="X61" s="83">
        <f>SUMIF(Datos!$G$10:$G$1002,$A61,Datos!AD$10:AD$1002)</f>
        <v>0</v>
      </c>
      <c r="Y61" s="83">
        <f>SUMIF(Datos!$G$10:$G$1002,$A61,Datos!AE$10:AE$1002)</f>
        <v>0</v>
      </c>
    </row>
    <row r="62" ht="12.75" customHeight="1">
      <c r="A62" s="82" t="str">
        <f>Config!C18</f>
        <v/>
      </c>
      <c r="B62" s="83">
        <f>SUMIF(Datos!$G$10:$G$1002,$A62,Datos!H$10:H$1002)</f>
        <v>0</v>
      </c>
      <c r="C62" s="83">
        <f>SUMIF(Datos!$G$10:$G$1002,$A62,Datos!I$10:I$1002)</f>
        <v>0</v>
      </c>
      <c r="D62" s="83">
        <f>SUMIF(Datos!$G$10:$G$1002,$A62,Datos!J$10:J$1002)</f>
        <v>0</v>
      </c>
      <c r="E62" s="83">
        <f>SUMIF(Datos!$G$10:$G$1002,$A62,Datos!K$10:K$1002)</f>
        <v>0</v>
      </c>
      <c r="F62" s="83">
        <f>SUMIF(Datos!$G$10:$G$1002,$A62,Datos!L$10:L$1002)</f>
        <v>0</v>
      </c>
      <c r="G62" s="83">
        <f>SUMIF(Datos!$G$10:$G$1002,$A62,Datos!M$10:M$1002)</f>
        <v>0</v>
      </c>
      <c r="H62" s="83">
        <f>SUMIF(Datos!$G$10:$G$1002,$A62,Datos!N$10:N$1002)</f>
        <v>0</v>
      </c>
      <c r="I62" s="83">
        <f>SUMIF(Datos!$G$10:$G$1002,$A62,Datos!O$10:O$1002)</f>
        <v>0</v>
      </c>
      <c r="J62" s="83">
        <f>SUMIF(Datos!$G$10:$G$1002,$A62,Datos!P$10:P$1002)</f>
        <v>0</v>
      </c>
      <c r="K62" s="83">
        <f>SUMIF(Datos!$G$10:$G$1002,$A62,Datos!Q$10:Q$1002)</f>
        <v>0</v>
      </c>
      <c r="L62" s="83">
        <f>SUMIF(Datos!$G$10:$G$1002,$A62,Datos!R$10:R$1002)</f>
        <v>0</v>
      </c>
      <c r="M62" s="83">
        <f>SUMIF(Datos!$G$10:$G$1002,$A62,Datos!S$10:S$1002)</f>
        <v>0</v>
      </c>
      <c r="N62" s="83">
        <f>SUMIF(Datos!$G$10:$G$1002,$A62,Datos!T$10:T$1002)</f>
        <v>0</v>
      </c>
      <c r="O62" s="83">
        <f>SUMIF(Datos!$G$10:$G$1002,$A62,Datos!U$10:U$1002)</f>
        <v>0</v>
      </c>
      <c r="P62" s="83">
        <f>SUMIF(Datos!$G$10:$G$1002,$A62,Datos!V$10:V$1002)</f>
        <v>0</v>
      </c>
      <c r="Q62" s="83">
        <f>SUMIF(Datos!$G$10:$G$1002,$A62,Datos!W$10:W$1002)</f>
        <v>0</v>
      </c>
      <c r="R62" s="83">
        <f>SUMIF(Datos!$G$10:$G$1002,$A62,Datos!X$10:X$1002)</f>
        <v>0</v>
      </c>
      <c r="S62" s="83">
        <f>SUMIF(Datos!$G$10:$G$1002,$A62,Datos!Y$10:Y$1002)</f>
        <v>0</v>
      </c>
      <c r="T62" s="83">
        <f>SUMIF(Datos!$G$10:$G$1002,$A62,Datos!Z$10:Z$1002)</f>
        <v>0</v>
      </c>
      <c r="U62" s="83">
        <f>SUMIF(Datos!$G$10:$G$1002,$A62,Datos!AA$10:AA$1002)</f>
        <v>0</v>
      </c>
      <c r="V62" s="83">
        <f>SUMIF(Datos!$G$10:$G$1002,$A62,Datos!AB$10:AB$1002)</f>
        <v>0</v>
      </c>
      <c r="W62" s="83">
        <f>SUMIF(Datos!$G$10:$G$1002,$A62,Datos!AC$10:AC$1002)</f>
        <v>0</v>
      </c>
      <c r="X62" s="83">
        <f>SUMIF(Datos!$G$10:$G$1002,$A62,Datos!AD$10:AD$1002)</f>
        <v>0</v>
      </c>
      <c r="Y62" s="83">
        <f>SUMIF(Datos!$G$10:$G$1002,$A62,Datos!AE$10:AE$1002)</f>
        <v>0</v>
      </c>
    </row>
    <row r="63" ht="12.75" customHeight="1">
      <c r="A63" s="82" t="str">
        <f>Config!C19</f>
        <v/>
      </c>
      <c r="B63" s="83">
        <f>SUMIF(Datos!$G$10:$G$1002,$A63,Datos!H$10:H$1002)</f>
        <v>0</v>
      </c>
      <c r="C63" s="83">
        <f>SUMIF(Datos!$G$10:$G$1002,$A63,Datos!I$10:I$1002)</f>
        <v>0</v>
      </c>
      <c r="D63" s="83">
        <f>SUMIF(Datos!$G$10:$G$1002,$A63,Datos!J$10:J$1002)</f>
        <v>0</v>
      </c>
      <c r="E63" s="83">
        <f>SUMIF(Datos!$G$10:$G$1002,$A63,Datos!K$10:K$1002)</f>
        <v>0</v>
      </c>
      <c r="F63" s="83">
        <f>SUMIF(Datos!$G$10:$G$1002,$A63,Datos!L$10:L$1002)</f>
        <v>0</v>
      </c>
      <c r="G63" s="83">
        <f>SUMIF(Datos!$G$10:$G$1002,$A63,Datos!M$10:M$1002)</f>
        <v>0</v>
      </c>
      <c r="H63" s="83">
        <f>SUMIF(Datos!$G$10:$G$1002,$A63,Datos!N$10:N$1002)</f>
        <v>0</v>
      </c>
      <c r="I63" s="83">
        <f>SUMIF(Datos!$G$10:$G$1002,$A63,Datos!O$10:O$1002)</f>
        <v>0</v>
      </c>
      <c r="J63" s="83">
        <f>SUMIF(Datos!$G$10:$G$1002,$A63,Datos!P$10:P$1002)</f>
        <v>0</v>
      </c>
      <c r="K63" s="83">
        <f>SUMIF(Datos!$G$10:$G$1002,$A63,Datos!Q$10:Q$1002)</f>
        <v>0</v>
      </c>
      <c r="L63" s="83">
        <f>SUMIF(Datos!$G$10:$G$1002,$A63,Datos!R$10:R$1002)</f>
        <v>0</v>
      </c>
      <c r="M63" s="83">
        <f>SUMIF(Datos!$G$10:$G$1002,$A63,Datos!S$10:S$1002)</f>
        <v>0</v>
      </c>
      <c r="N63" s="83">
        <f>SUMIF(Datos!$G$10:$G$1002,$A63,Datos!T$10:T$1002)</f>
        <v>0</v>
      </c>
      <c r="O63" s="83">
        <f>SUMIF(Datos!$G$10:$G$1002,$A63,Datos!U$10:U$1002)</f>
        <v>0</v>
      </c>
      <c r="P63" s="83">
        <f>SUMIF(Datos!$G$10:$G$1002,$A63,Datos!V$10:V$1002)</f>
        <v>0</v>
      </c>
      <c r="Q63" s="83">
        <f>SUMIF(Datos!$G$10:$G$1002,$A63,Datos!W$10:W$1002)</f>
        <v>0</v>
      </c>
      <c r="R63" s="83">
        <f>SUMIF(Datos!$G$10:$G$1002,$A63,Datos!X$10:X$1002)</f>
        <v>0</v>
      </c>
      <c r="S63" s="83">
        <f>SUMIF(Datos!$G$10:$G$1002,$A63,Datos!Y$10:Y$1002)</f>
        <v>0</v>
      </c>
      <c r="T63" s="83">
        <f>SUMIF(Datos!$G$10:$G$1002,$A63,Datos!Z$10:Z$1002)</f>
        <v>0</v>
      </c>
      <c r="U63" s="83">
        <f>SUMIF(Datos!$G$10:$G$1002,$A63,Datos!AA$10:AA$1002)</f>
        <v>0</v>
      </c>
      <c r="V63" s="83">
        <f>SUMIF(Datos!$G$10:$G$1002,$A63,Datos!AB$10:AB$1002)</f>
        <v>0</v>
      </c>
      <c r="W63" s="83">
        <f>SUMIF(Datos!$G$10:$G$1002,$A63,Datos!AC$10:AC$1002)</f>
        <v>0</v>
      </c>
      <c r="X63" s="83">
        <f>SUMIF(Datos!$G$10:$G$1002,$A63,Datos!AD$10:AD$1002)</f>
        <v>0</v>
      </c>
      <c r="Y63" s="83">
        <f>SUMIF(Datos!$G$10:$G$1002,$A63,Datos!AE$10:AE$1002)</f>
        <v>0</v>
      </c>
    </row>
    <row r="64" ht="12.75" customHeight="1">
      <c r="A64" s="82" t="str">
        <f>Config!C20</f>
        <v/>
      </c>
      <c r="B64" s="83">
        <f>SUMIF(Datos!$G$10:$G$1002,$A64,Datos!H$10:H$1002)</f>
        <v>0</v>
      </c>
      <c r="C64" s="83">
        <f>SUMIF(Datos!$G$10:$G$1002,$A64,Datos!I$10:I$1002)</f>
        <v>0</v>
      </c>
      <c r="D64" s="83">
        <f>SUMIF(Datos!$G$10:$G$1002,$A64,Datos!J$10:J$1002)</f>
        <v>0</v>
      </c>
      <c r="E64" s="83">
        <f>SUMIF(Datos!$G$10:$G$1002,$A64,Datos!K$10:K$1002)</f>
        <v>0</v>
      </c>
      <c r="F64" s="83">
        <f>SUMIF(Datos!$G$10:$G$1002,$A64,Datos!L$10:L$1002)</f>
        <v>0</v>
      </c>
      <c r="G64" s="83">
        <f>SUMIF(Datos!$G$10:$G$1002,$A64,Datos!M$10:M$1002)</f>
        <v>0</v>
      </c>
      <c r="H64" s="83">
        <f>SUMIF(Datos!$G$10:$G$1002,$A64,Datos!N$10:N$1002)</f>
        <v>0</v>
      </c>
      <c r="I64" s="83">
        <f>SUMIF(Datos!$G$10:$G$1002,$A64,Datos!O$10:O$1002)</f>
        <v>0</v>
      </c>
      <c r="J64" s="83">
        <f>SUMIF(Datos!$G$10:$G$1002,$A64,Datos!P$10:P$1002)</f>
        <v>0</v>
      </c>
      <c r="K64" s="83">
        <f>SUMIF(Datos!$G$10:$G$1002,$A64,Datos!Q$10:Q$1002)</f>
        <v>0</v>
      </c>
      <c r="L64" s="83">
        <f>SUMIF(Datos!$G$10:$G$1002,$A64,Datos!R$10:R$1002)</f>
        <v>0</v>
      </c>
      <c r="M64" s="83">
        <f>SUMIF(Datos!$G$10:$G$1002,$A64,Datos!S$10:S$1002)</f>
        <v>0</v>
      </c>
      <c r="N64" s="83">
        <f>SUMIF(Datos!$G$10:$G$1002,$A64,Datos!T$10:T$1002)</f>
        <v>0</v>
      </c>
      <c r="O64" s="83">
        <f>SUMIF(Datos!$G$10:$G$1002,$A64,Datos!U$10:U$1002)</f>
        <v>0</v>
      </c>
      <c r="P64" s="83">
        <f>SUMIF(Datos!$G$10:$G$1002,$A64,Datos!V$10:V$1002)</f>
        <v>0</v>
      </c>
      <c r="Q64" s="83">
        <f>SUMIF(Datos!$G$10:$G$1002,$A64,Datos!W$10:W$1002)</f>
        <v>0</v>
      </c>
      <c r="R64" s="83">
        <f>SUMIF(Datos!$G$10:$G$1002,$A64,Datos!X$10:X$1002)</f>
        <v>0</v>
      </c>
      <c r="S64" s="83">
        <f>SUMIF(Datos!$G$10:$G$1002,$A64,Datos!Y$10:Y$1002)</f>
        <v>0</v>
      </c>
      <c r="T64" s="83">
        <f>SUMIF(Datos!$G$10:$G$1002,$A64,Datos!Z$10:Z$1002)</f>
        <v>0</v>
      </c>
      <c r="U64" s="83">
        <f>SUMIF(Datos!$G$10:$G$1002,$A64,Datos!AA$10:AA$1002)</f>
        <v>0</v>
      </c>
      <c r="V64" s="83">
        <f>SUMIF(Datos!$G$10:$G$1002,$A64,Datos!AB$10:AB$1002)</f>
        <v>0</v>
      </c>
      <c r="W64" s="83">
        <f>SUMIF(Datos!$G$10:$G$1002,$A64,Datos!AC$10:AC$1002)</f>
        <v>0</v>
      </c>
      <c r="X64" s="83">
        <f>SUMIF(Datos!$G$10:$G$1002,$A64,Datos!AD$10:AD$1002)</f>
        <v>0</v>
      </c>
      <c r="Y64" s="83">
        <f>SUMIF(Datos!$G$10:$G$1002,$A64,Datos!AE$10:AE$1002)</f>
        <v>0</v>
      </c>
    </row>
    <row r="65" ht="12.75" customHeight="1">
      <c r="A65" s="82" t="str">
        <f>Config!C21</f>
        <v/>
      </c>
      <c r="B65" s="83">
        <f>SUMIF(Datos!$G$10:$G$1002,$A65,Datos!H$10:H$1002)</f>
        <v>0</v>
      </c>
      <c r="C65" s="83">
        <f>SUMIF(Datos!$G$10:$G$1002,$A65,Datos!I$10:I$1002)</f>
        <v>0</v>
      </c>
      <c r="D65" s="83">
        <f>SUMIF(Datos!$G$10:$G$1002,$A65,Datos!J$10:J$1002)</f>
        <v>0</v>
      </c>
      <c r="E65" s="83">
        <f>SUMIF(Datos!$G$10:$G$1002,$A65,Datos!K$10:K$1002)</f>
        <v>0</v>
      </c>
      <c r="F65" s="83">
        <f>SUMIF(Datos!$G$10:$G$1002,$A65,Datos!L$10:L$1002)</f>
        <v>0</v>
      </c>
      <c r="G65" s="83">
        <f>SUMIF(Datos!$G$10:$G$1002,$A65,Datos!M$10:M$1002)</f>
        <v>0</v>
      </c>
      <c r="H65" s="83">
        <f>SUMIF(Datos!$G$10:$G$1002,$A65,Datos!N$10:N$1002)</f>
        <v>0</v>
      </c>
      <c r="I65" s="83">
        <f>SUMIF(Datos!$G$10:$G$1002,$A65,Datos!O$10:O$1002)</f>
        <v>0</v>
      </c>
      <c r="J65" s="83">
        <f>SUMIF(Datos!$G$10:$G$1002,$A65,Datos!P$10:P$1002)</f>
        <v>0</v>
      </c>
      <c r="K65" s="83">
        <f>SUMIF(Datos!$G$10:$G$1002,$A65,Datos!Q$10:Q$1002)</f>
        <v>0</v>
      </c>
      <c r="L65" s="83">
        <f>SUMIF(Datos!$G$10:$G$1002,$A65,Datos!R$10:R$1002)</f>
        <v>0</v>
      </c>
      <c r="M65" s="83">
        <f>SUMIF(Datos!$G$10:$G$1002,$A65,Datos!S$10:S$1002)</f>
        <v>0</v>
      </c>
      <c r="N65" s="83">
        <f>SUMIF(Datos!$G$10:$G$1002,$A65,Datos!T$10:T$1002)</f>
        <v>0</v>
      </c>
      <c r="O65" s="83">
        <f>SUMIF(Datos!$G$10:$G$1002,$A65,Datos!U$10:U$1002)</f>
        <v>0</v>
      </c>
      <c r="P65" s="83">
        <f>SUMIF(Datos!$G$10:$G$1002,$A65,Datos!V$10:V$1002)</f>
        <v>0</v>
      </c>
      <c r="Q65" s="83">
        <f>SUMIF(Datos!$G$10:$G$1002,$A65,Datos!W$10:W$1002)</f>
        <v>0</v>
      </c>
      <c r="R65" s="83">
        <f>SUMIF(Datos!$G$10:$G$1002,$A65,Datos!X$10:X$1002)</f>
        <v>0</v>
      </c>
      <c r="S65" s="83">
        <f>SUMIF(Datos!$G$10:$G$1002,$A65,Datos!Y$10:Y$1002)</f>
        <v>0</v>
      </c>
      <c r="T65" s="83">
        <f>SUMIF(Datos!$G$10:$G$1002,$A65,Datos!Z$10:Z$1002)</f>
        <v>0</v>
      </c>
      <c r="U65" s="83">
        <f>SUMIF(Datos!$G$10:$G$1002,$A65,Datos!AA$10:AA$1002)</f>
        <v>0</v>
      </c>
      <c r="V65" s="83">
        <f>SUMIF(Datos!$G$10:$G$1002,$A65,Datos!AB$10:AB$1002)</f>
        <v>0</v>
      </c>
      <c r="W65" s="83">
        <f>SUMIF(Datos!$G$10:$G$1002,$A65,Datos!AC$10:AC$1002)</f>
        <v>0</v>
      </c>
      <c r="X65" s="83">
        <f>SUMIF(Datos!$G$10:$G$1002,$A65,Datos!AD$10:AD$1002)</f>
        <v>0</v>
      </c>
      <c r="Y65" s="83">
        <f>SUMIF(Datos!$G$10:$G$1002,$A65,Datos!AE$10:AE$1002)</f>
        <v>0</v>
      </c>
    </row>
    <row r="66" ht="12.75" customHeight="1">
      <c r="A66" s="82" t="str">
        <f>Config!C22</f>
        <v/>
      </c>
      <c r="B66" s="83">
        <f>SUMIF(Datos!$G$10:$G$1002,$A66,Datos!H$10:H$1002)</f>
        <v>0</v>
      </c>
      <c r="C66" s="83">
        <f>SUMIF(Datos!$G$10:$G$1002,$A66,Datos!I$10:I$1002)</f>
        <v>0</v>
      </c>
      <c r="D66" s="83">
        <f>SUMIF(Datos!$G$10:$G$1002,$A66,Datos!J$10:J$1002)</f>
        <v>0</v>
      </c>
      <c r="E66" s="83">
        <f>SUMIF(Datos!$G$10:$G$1002,$A66,Datos!K$10:K$1002)</f>
        <v>0</v>
      </c>
      <c r="F66" s="83">
        <f>SUMIF(Datos!$G$10:$G$1002,$A66,Datos!L$10:L$1002)</f>
        <v>0</v>
      </c>
      <c r="G66" s="83">
        <f>SUMIF(Datos!$G$10:$G$1002,$A66,Datos!M$10:M$1002)</f>
        <v>0</v>
      </c>
      <c r="H66" s="83">
        <f>SUMIF(Datos!$G$10:$G$1002,$A66,Datos!N$10:N$1002)</f>
        <v>0</v>
      </c>
      <c r="I66" s="83">
        <f>SUMIF(Datos!$G$10:$G$1002,$A66,Datos!O$10:O$1002)</f>
        <v>0</v>
      </c>
      <c r="J66" s="83">
        <f>SUMIF(Datos!$G$10:$G$1002,$A66,Datos!P$10:P$1002)</f>
        <v>0</v>
      </c>
      <c r="K66" s="83">
        <f>SUMIF(Datos!$G$10:$G$1002,$A66,Datos!Q$10:Q$1002)</f>
        <v>0</v>
      </c>
      <c r="L66" s="83">
        <f>SUMIF(Datos!$G$10:$G$1002,$A66,Datos!R$10:R$1002)</f>
        <v>0</v>
      </c>
      <c r="M66" s="83">
        <f>SUMIF(Datos!$G$10:$G$1002,$A66,Datos!S$10:S$1002)</f>
        <v>0</v>
      </c>
      <c r="N66" s="83">
        <f>SUMIF(Datos!$G$10:$G$1002,$A66,Datos!T$10:T$1002)</f>
        <v>0</v>
      </c>
      <c r="O66" s="83">
        <f>SUMIF(Datos!$G$10:$G$1002,$A66,Datos!U$10:U$1002)</f>
        <v>0</v>
      </c>
      <c r="P66" s="83">
        <f>SUMIF(Datos!$G$10:$G$1002,$A66,Datos!V$10:V$1002)</f>
        <v>0</v>
      </c>
      <c r="Q66" s="83">
        <f>SUMIF(Datos!$G$10:$G$1002,$A66,Datos!W$10:W$1002)</f>
        <v>0</v>
      </c>
      <c r="R66" s="83">
        <f>SUMIF(Datos!$G$10:$G$1002,$A66,Datos!X$10:X$1002)</f>
        <v>0</v>
      </c>
      <c r="S66" s="83">
        <f>SUMIF(Datos!$G$10:$G$1002,$A66,Datos!Y$10:Y$1002)</f>
        <v>0</v>
      </c>
      <c r="T66" s="83">
        <f>SUMIF(Datos!$G$10:$G$1002,$A66,Datos!Z$10:Z$1002)</f>
        <v>0</v>
      </c>
      <c r="U66" s="83">
        <f>SUMIF(Datos!$G$10:$G$1002,$A66,Datos!AA$10:AA$1002)</f>
        <v>0</v>
      </c>
      <c r="V66" s="83">
        <f>SUMIF(Datos!$G$10:$G$1002,$A66,Datos!AB$10:AB$1002)</f>
        <v>0</v>
      </c>
      <c r="W66" s="83">
        <f>SUMIF(Datos!$G$10:$G$1002,$A66,Datos!AC$10:AC$1002)</f>
        <v>0</v>
      </c>
      <c r="X66" s="83">
        <f>SUMIF(Datos!$G$10:$G$1002,$A66,Datos!AD$10:AD$1002)</f>
        <v>0</v>
      </c>
      <c r="Y66" s="83">
        <f>SUMIF(Datos!$G$10:$G$1002,$A66,Datos!AE$10:AE$1002)</f>
        <v>0</v>
      </c>
    </row>
    <row r="67" ht="12.75" customHeight="1">
      <c r="A67" s="82" t="str">
        <f>Config!C23</f>
        <v/>
      </c>
      <c r="B67" s="83">
        <f>SUMIF(Datos!$G$10:$G$1002,$A67,Datos!H$10:H$1002)</f>
        <v>0</v>
      </c>
      <c r="C67" s="83">
        <f>SUMIF(Datos!$G$10:$G$1002,$A67,Datos!I$10:I$1002)</f>
        <v>0</v>
      </c>
      <c r="D67" s="83">
        <f>SUMIF(Datos!$G$10:$G$1002,$A67,Datos!J$10:J$1002)</f>
        <v>0</v>
      </c>
      <c r="E67" s="83">
        <f>SUMIF(Datos!$G$10:$G$1002,$A67,Datos!K$10:K$1002)</f>
        <v>0</v>
      </c>
      <c r="F67" s="83">
        <f>SUMIF(Datos!$G$10:$G$1002,$A67,Datos!L$10:L$1002)</f>
        <v>0</v>
      </c>
      <c r="G67" s="83">
        <f>SUMIF(Datos!$G$10:$G$1002,$A67,Datos!M$10:M$1002)</f>
        <v>0</v>
      </c>
      <c r="H67" s="83">
        <f>SUMIF(Datos!$G$10:$G$1002,$A67,Datos!N$10:N$1002)</f>
        <v>0</v>
      </c>
      <c r="I67" s="83">
        <f>SUMIF(Datos!$G$10:$G$1002,$A67,Datos!O$10:O$1002)</f>
        <v>0</v>
      </c>
      <c r="J67" s="83">
        <f>SUMIF(Datos!$G$10:$G$1002,$A67,Datos!P$10:P$1002)</f>
        <v>0</v>
      </c>
      <c r="K67" s="83">
        <f>SUMIF(Datos!$G$10:$G$1002,$A67,Datos!Q$10:Q$1002)</f>
        <v>0</v>
      </c>
      <c r="L67" s="83">
        <f>SUMIF(Datos!$G$10:$G$1002,$A67,Datos!R$10:R$1002)</f>
        <v>0</v>
      </c>
      <c r="M67" s="83">
        <f>SUMIF(Datos!$G$10:$G$1002,$A67,Datos!S$10:S$1002)</f>
        <v>0</v>
      </c>
      <c r="N67" s="83">
        <f>SUMIF(Datos!$G$10:$G$1002,$A67,Datos!T$10:T$1002)</f>
        <v>0</v>
      </c>
      <c r="O67" s="83">
        <f>SUMIF(Datos!$G$10:$G$1002,$A67,Datos!U$10:U$1002)</f>
        <v>0</v>
      </c>
      <c r="P67" s="83">
        <f>SUMIF(Datos!$G$10:$G$1002,$A67,Datos!V$10:V$1002)</f>
        <v>0</v>
      </c>
      <c r="Q67" s="83">
        <f>SUMIF(Datos!$G$10:$G$1002,$A67,Datos!W$10:W$1002)</f>
        <v>0</v>
      </c>
      <c r="R67" s="83">
        <f>SUMIF(Datos!$G$10:$G$1002,$A67,Datos!X$10:X$1002)</f>
        <v>0</v>
      </c>
      <c r="S67" s="83">
        <f>SUMIF(Datos!$G$10:$G$1002,$A67,Datos!Y$10:Y$1002)</f>
        <v>0</v>
      </c>
      <c r="T67" s="83">
        <f>SUMIF(Datos!$G$10:$G$1002,$A67,Datos!Z$10:Z$1002)</f>
        <v>0</v>
      </c>
      <c r="U67" s="83">
        <f>SUMIF(Datos!$G$10:$G$1002,$A67,Datos!AA$10:AA$1002)</f>
        <v>0</v>
      </c>
      <c r="V67" s="83">
        <f>SUMIF(Datos!$G$10:$G$1002,$A67,Datos!AB$10:AB$1002)</f>
        <v>0</v>
      </c>
      <c r="W67" s="83">
        <f>SUMIF(Datos!$G$10:$G$1002,$A67,Datos!AC$10:AC$1002)</f>
        <v>0</v>
      </c>
      <c r="X67" s="83">
        <f>SUMIF(Datos!$G$10:$G$1002,$A67,Datos!AD$10:AD$1002)</f>
        <v>0</v>
      </c>
      <c r="Y67" s="83">
        <f>SUMIF(Datos!$G$10:$G$1002,$A67,Datos!AE$10:AE$1002)</f>
        <v>0</v>
      </c>
    </row>
    <row r="68" ht="12.75" customHeight="1">
      <c r="A68" s="82" t="str">
        <f>Config!C24</f>
        <v/>
      </c>
      <c r="B68" s="83">
        <f>SUMIF(Datos!$G$10:$G$1002,$A68,Datos!H$10:H$1002)</f>
        <v>0</v>
      </c>
      <c r="C68" s="83">
        <f>SUMIF(Datos!$G$10:$G$1002,$A68,Datos!I$10:I$1002)</f>
        <v>0</v>
      </c>
      <c r="D68" s="83">
        <f>SUMIF(Datos!$G$10:$G$1002,$A68,Datos!J$10:J$1002)</f>
        <v>0</v>
      </c>
      <c r="E68" s="83">
        <f>SUMIF(Datos!$G$10:$G$1002,$A68,Datos!K$10:K$1002)</f>
        <v>0</v>
      </c>
      <c r="F68" s="83">
        <f>SUMIF(Datos!$G$10:$G$1002,$A68,Datos!L$10:L$1002)</f>
        <v>0</v>
      </c>
      <c r="G68" s="83">
        <f>SUMIF(Datos!$G$10:$G$1002,$A68,Datos!M$10:M$1002)</f>
        <v>0</v>
      </c>
      <c r="H68" s="83">
        <f>SUMIF(Datos!$G$10:$G$1002,$A68,Datos!N$10:N$1002)</f>
        <v>0</v>
      </c>
      <c r="I68" s="83">
        <f>SUMIF(Datos!$G$10:$G$1002,$A68,Datos!O$10:O$1002)</f>
        <v>0</v>
      </c>
      <c r="J68" s="83">
        <f>SUMIF(Datos!$G$10:$G$1002,$A68,Datos!P$10:P$1002)</f>
        <v>0</v>
      </c>
      <c r="K68" s="83">
        <f>SUMIF(Datos!$G$10:$G$1002,$A68,Datos!Q$10:Q$1002)</f>
        <v>0</v>
      </c>
      <c r="L68" s="83">
        <f>SUMIF(Datos!$G$10:$G$1002,$A68,Datos!R$10:R$1002)</f>
        <v>0</v>
      </c>
      <c r="M68" s="83">
        <f>SUMIF(Datos!$G$10:$G$1002,$A68,Datos!S$10:S$1002)</f>
        <v>0</v>
      </c>
      <c r="N68" s="83">
        <f>SUMIF(Datos!$G$10:$G$1002,$A68,Datos!T$10:T$1002)</f>
        <v>0</v>
      </c>
      <c r="O68" s="83">
        <f>SUMIF(Datos!$G$10:$G$1002,$A68,Datos!U$10:U$1002)</f>
        <v>0</v>
      </c>
      <c r="P68" s="83">
        <f>SUMIF(Datos!$G$10:$G$1002,$A68,Datos!V$10:V$1002)</f>
        <v>0</v>
      </c>
      <c r="Q68" s="83">
        <f>SUMIF(Datos!$G$10:$G$1002,$A68,Datos!W$10:W$1002)</f>
        <v>0</v>
      </c>
      <c r="R68" s="83">
        <f>SUMIF(Datos!$G$10:$G$1002,$A68,Datos!X$10:X$1002)</f>
        <v>0</v>
      </c>
      <c r="S68" s="83">
        <f>SUMIF(Datos!$G$10:$G$1002,$A68,Datos!Y$10:Y$1002)</f>
        <v>0</v>
      </c>
      <c r="T68" s="83">
        <f>SUMIF(Datos!$G$10:$G$1002,$A68,Datos!Z$10:Z$1002)</f>
        <v>0</v>
      </c>
      <c r="U68" s="83">
        <f>SUMIF(Datos!$G$10:$G$1002,$A68,Datos!AA$10:AA$1002)</f>
        <v>0</v>
      </c>
      <c r="V68" s="83">
        <f>SUMIF(Datos!$G$10:$G$1002,$A68,Datos!AB$10:AB$1002)</f>
        <v>0</v>
      </c>
      <c r="W68" s="83">
        <f>SUMIF(Datos!$G$10:$G$1002,$A68,Datos!AC$10:AC$1002)</f>
        <v>0</v>
      </c>
      <c r="X68" s="83">
        <f>SUMIF(Datos!$G$10:$G$1002,$A68,Datos!AD$10:AD$1002)</f>
        <v>0</v>
      </c>
      <c r="Y68" s="83">
        <f>SUMIF(Datos!$G$10:$G$1002,$A68,Datos!AE$10:AE$1002)</f>
        <v>0</v>
      </c>
    </row>
    <row r="69" ht="12.75" customHeight="1">
      <c r="A69" s="82" t="str">
        <f>Config!C25</f>
        <v/>
      </c>
      <c r="B69" s="83">
        <f>SUMIF(Datos!$G$10:$G$1002,$A69,Datos!H$10:H$1002)</f>
        <v>0</v>
      </c>
      <c r="C69" s="83">
        <f>SUMIF(Datos!$G$10:$G$1002,$A69,Datos!I$10:I$1002)</f>
        <v>0</v>
      </c>
      <c r="D69" s="83">
        <f>SUMIF(Datos!$G$10:$G$1002,$A69,Datos!J$10:J$1002)</f>
        <v>0</v>
      </c>
      <c r="E69" s="83">
        <f>SUMIF(Datos!$G$10:$G$1002,$A69,Datos!K$10:K$1002)</f>
        <v>0</v>
      </c>
      <c r="F69" s="83">
        <f>SUMIF(Datos!$G$10:$G$1002,$A69,Datos!L$10:L$1002)</f>
        <v>0</v>
      </c>
      <c r="G69" s="83">
        <f>SUMIF(Datos!$G$10:$G$1002,$A69,Datos!M$10:M$1002)</f>
        <v>0</v>
      </c>
      <c r="H69" s="83">
        <f>SUMIF(Datos!$G$10:$G$1002,$A69,Datos!N$10:N$1002)</f>
        <v>0</v>
      </c>
      <c r="I69" s="83">
        <f>SUMIF(Datos!$G$10:$G$1002,$A69,Datos!O$10:O$1002)</f>
        <v>0</v>
      </c>
      <c r="J69" s="83">
        <f>SUMIF(Datos!$G$10:$G$1002,$A69,Datos!P$10:P$1002)</f>
        <v>0</v>
      </c>
      <c r="K69" s="83">
        <f>SUMIF(Datos!$G$10:$G$1002,$A69,Datos!Q$10:Q$1002)</f>
        <v>0</v>
      </c>
      <c r="L69" s="83">
        <f>SUMIF(Datos!$G$10:$G$1002,$A69,Datos!R$10:R$1002)</f>
        <v>0</v>
      </c>
      <c r="M69" s="83">
        <f>SUMIF(Datos!$G$10:$G$1002,$A69,Datos!S$10:S$1002)</f>
        <v>0</v>
      </c>
      <c r="N69" s="83">
        <f>SUMIF(Datos!$G$10:$G$1002,$A69,Datos!T$10:T$1002)</f>
        <v>0</v>
      </c>
      <c r="O69" s="83">
        <f>SUMIF(Datos!$G$10:$G$1002,$A69,Datos!U$10:U$1002)</f>
        <v>0</v>
      </c>
      <c r="P69" s="83">
        <f>SUMIF(Datos!$G$10:$G$1002,$A69,Datos!V$10:V$1002)</f>
        <v>0</v>
      </c>
      <c r="Q69" s="83">
        <f>SUMIF(Datos!$G$10:$G$1002,$A69,Datos!W$10:W$1002)</f>
        <v>0</v>
      </c>
      <c r="R69" s="83">
        <f>SUMIF(Datos!$G$10:$G$1002,$A69,Datos!X$10:X$1002)</f>
        <v>0</v>
      </c>
      <c r="S69" s="83">
        <f>SUMIF(Datos!$G$10:$G$1002,$A69,Datos!Y$10:Y$1002)</f>
        <v>0</v>
      </c>
      <c r="T69" s="83">
        <f>SUMIF(Datos!$G$10:$G$1002,$A69,Datos!Z$10:Z$1002)</f>
        <v>0</v>
      </c>
      <c r="U69" s="83">
        <f>SUMIF(Datos!$G$10:$G$1002,$A69,Datos!AA$10:AA$1002)</f>
        <v>0</v>
      </c>
      <c r="V69" s="83">
        <f>SUMIF(Datos!$G$10:$G$1002,$A69,Datos!AB$10:AB$1002)</f>
        <v>0</v>
      </c>
      <c r="W69" s="83">
        <f>SUMIF(Datos!$G$10:$G$1002,$A69,Datos!AC$10:AC$1002)</f>
        <v>0</v>
      </c>
      <c r="X69" s="83">
        <f>SUMIF(Datos!$G$10:$G$1002,$A69,Datos!AD$10:AD$1002)</f>
        <v>0</v>
      </c>
      <c r="Y69" s="83">
        <f>SUMIF(Datos!$G$10:$G$1002,$A69,Datos!AE$10:AE$1002)</f>
        <v>0</v>
      </c>
    </row>
    <row r="70" ht="12.75" customHeight="1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2.75" customHeight="1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2.75" customHeight="1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2.75" customHeight="1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2.75" customHeight="1"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2.75" customHeight="1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2.7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2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2.75" customHeight="1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2.75" customHeight="1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2.75" customHeight="1"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2.75" customHeight="1"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2.75" customHeight="1"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2.75" customHeight="1"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2.75" customHeight="1"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2.75" customHeight="1"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2.75" customHeight="1"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2.75" customHeight="1"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2.75" customHeight="1"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2.75" customHeight="1"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2.75" customHeight="1"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2.75" customHeight="1"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2.75" customHeight="1"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2.75" customHeight="1"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2.75" customHeight="1"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2.75" customHeight="1"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2.75" customHeight="1"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2.75" customHeight="1"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2.75" customHeight="1"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2.75" customHeight="1"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2.75" customHeight="1"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2.75" customHeight="1"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2.75" customHeight="1"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2.75" customHeight="1"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2.75" customHeight="1"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2.75" customHeight="1"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2.75" customHeight="1"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2.75" customHeight="1"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2.75" customHeight="1"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2.75" customHeight="1"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2.75" customHeight="1"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2.75" customHeight="1"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2.75" customHeight="1"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2.75" customHeight="1"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2.75" customHeight="1"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2.75" customHeight="1"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2.75" customHeight="1"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2.75" customHeight="1"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2.75" customHeight="1"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2.75" customHeight="1"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2.75" customHeight="1"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2.75" customHeight="1"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2.75" customHeight="1"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2.75" customHeight="1"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2.75" customHeight="1"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2.75" customHeight="1"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2.75" customHeight="1"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2.75" customHeight="1"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2.75" customHeight="1"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2.75" customHeight="1"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2.75" customHeight="1"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2.75" customHeight="1"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2.75" customHeight="1"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2.75" customHeight="1"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2.75" customHeight="1"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2.75" customHeight="1"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2.75" customHeight="1"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2.75" customHeight="1"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2.75" customHeight="1"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2.75" customHeight="1"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2.75" customHeight="1"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2.75" customHeight="1"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2.75" customHeight="1"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2.75" customHeight="1"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2.75" customHeight="1"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2.75" customHeight="1"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2.75" customHeight="1"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2.75" customHeight="1"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2.75" customHeight="1"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2.75" customHeight="1"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2.75" customHeight="1"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2.75" customHeight="1"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2.75" customHeight="1"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2.75" customHeight="1"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2.75" customHeight="1"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2.75" customHeight="1"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2.75" customHeight="1"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2.75" customHeight="1"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2.75" customHeight="1"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2.75" customHeight="1"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2.75" customHeight="1"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2.75" customHeight="1"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2.75" customHeight="1"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2.75" customHeight="1"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2.75" customHeight="1"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2.75" customHeight="1"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2.75" customHeight="1"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2.75" customHeight="1"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2.75" customHeight="1"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2.75" customHeight="1"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2.75" customHeight="1"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2.75" customHeight="1"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2.75" customHeight="1"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2.75" customHeight="1"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2.75" customHeight="1"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2.75" customHeight="1"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2.75" customHeight="1"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2.75" customHeight="1"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2.75" customHeight="1"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2.75" customHeight="1"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2.75" customHeight="1"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2.75" customHeight="1"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2.75" customHeight="1"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2.75" customHeight="1"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2.75" customHeight="1"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2.75" customHeight="1"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2.75" customHeight="1"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2.75" customHeight="1"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2.75" customHeight="1"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2.75" customHeight="1"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2.75" customHeight="1"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2.75" customHeight="1"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2.75" customHeight="1"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2.75" customHeight="1"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2.75" customHeight="1"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2.75" customHeight="1"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2.75" customHeight="1"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2.75" customHeight="1"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2.75" customHeight="1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2.75" customHeight="1"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2.75" customHeight="1"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2.75" customHeight="1"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2.75" customHeight="1"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2.75" customHeight="1"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2.75" customHeight="1"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2.75" customHeight="1"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2.75" customHeight="1"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2.75" customHeight="1"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2.75" customHeight="1"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2.75" customHeight="1"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2.75" customHeight="1"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2.75" customHeight="1"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2.75" customHeight="1"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2.75" customHeight="1"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2.75" customHeight="1"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2.75" customHeight="1"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2.75" customHeight="1"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ht="12.75" customHeight="1"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ht="12.75" customHeight="1"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ht="12.75" customHeight="1"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ht="12.75" customHeight="1"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ht="12.75" customHeight="1"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</row>
    <row r="222" ht="12.75" customHeight="1"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 ht="12.75" customHeight="1"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</row>
    <row r="224" ht="12.75" customHeight="1"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 ht="12.75" customHeight="1"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</row>
    <row r="226" ht="12.75" customHeight="1"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 ht="12.75" customHeight="1"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</row>
    <row r="228" ht="12.75" customHeight="1"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 ht="12.75" customHeight="1"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</row>
    <row r="230" ht="12.75" customHeight="1"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</row>
    <row r="231" ht="12.75" customHeight="1"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</row>
    <row r="232" ht="12.75" customHeight="1"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 ht="12.75" customHeight="1"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</row>
    <row r="234" ht="12.75" customHeight="1"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 ht="12.75" customHeight="1"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</row>
    <row r="236" ht="12.75" customHeight="1"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 ht="12.75" customHeight="1"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</row>
    <row r="238" ht="12.75" customHeight="1"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 ht="12.75" customHeight="1"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</row>
    <row r="240" ht="12.75" customHeight="1"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ht="12.75" customHeight="1"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</row>
    <row r="242" ht="12.75" customHeight="1"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 ht="12.75" customHeight="1"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</row>
    <row r="244" ht="12.75" customHeight="1"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 ht="12.75" customHeight="1"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</row>
    <row r="246" ht="12.75" customHeight="1"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 ht="12.75" customHeight="1"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</row>
    <row r="248" ht="12.75" customHeight="1"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 ht="12.75" customHeight="1"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</row>
    <row r="250" ht="12.75" customHeight="1"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</row>
    <row r="251" ht="12.75" customHeight="1"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</row>
    <row r="252" ht="12.75" customHeight="1"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 ht="12.75" customHeight="1"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</row>
    <row r="254" ht="12.75" customHeight="1"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 ht="12.75" customHeight="1"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</row>
    <row r="256" ht="12.75" customHeight="1"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 ht="12.75" customHeight="1"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</row>
    <row r="258" ht="12.75" customHeight="1"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 ht="12.75" customHeight="1"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</row>
    <row r="260" ht="12.75" customHeight="1"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 ht="12.75" customHeight="1"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</row>
    <row r="262" ht="12.75" customHeight="1"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</row>
    <row r="263" ht="12.75" customHeight="1"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</row>
    <row r="264" ht="12.75" customHeight="1"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</row>
    <row r="265" ht="12.75" customHeight="1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 ht="12.75" customHeight="1"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</row>
    <row r="267" ht="12.75" customHeight="1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 ht="12.75" customHeight="1"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</row>
    <row r="269" ht="12.75" customHeight="1"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