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filterPrivacy="1" autoCompressPictures="0"/>
  <bookViews>
    <workbookView xWindow="0" yWindow="0" windowWidth="25600" windowHeight="14380" activeTab="2"/>
  </bookViews>
  <sheets>
    <sheet name="Cover" sheetId="26" r:id="rId1"/>
    <sheet name="Graphs&gt;&gt;" sheetId="11" r:id="rId2"/>
    <sheet name="Figure 1" sheetId="8" r:id="rId3"/>
    <sheet name="Figure 2" sheetId="16" r:id="rId4"/>
    <sheet name="Figure 3" sheetId="17" r:id="rId5"/>
    <sheet name="Figure 4" sheetId="18" r:id="rId6"/>
    <sheet name="Figure 5" sheetId="21" r:id="rId7"/>
    <sheet name="Figure 6" sheetId="25" r:id="rId8"/>
    <sheet name="Analysis&gt;&gt;" sheetId="12" r:id="rId9"/>
    <sheet name="Leave-one-out" sheetId="24" r:id="rId10"/>
    <sheet name="Time Placebo" sheetId="20" r:id="rId11"/>
    <sheet name="Gaps" sheetId="15" r:id="rId12"/>
    <sheet name="RMSPE" sheetId="3" r:id="rId13"/>
    <sheet name="Weights" sheetId="7" r:id="rId14"/>
    <sheet name="GDP per capita" sheetId="9" r:id="rId15"/>
    <sheet name="Raw Data&gt;&gt;" sheetId="2" r:id="rId16"/>
    <sheet name="synth1" sheetId="5" r:id="rId17"/>
    <sheet name="synth2" sheetId="6" r:id="rId18"/>
    <sheet name="synth3" sheetId="19" r:id="rId19"/>
    <sheet name="synth4" sheetId="22" r:id="rId20"/>
    <sheet name="synth5" sheetId="23" r:id="rId21"/>
    <sheet name="Raw Data" sheetId="10" r:id="rId22"/>
    <sheet name="Input" sheetId="13" r:id="rId23"/>
  </sheets>
  <externalReferences>
    <externalReference r:id="rId24"/>
  </externalReferences>
  <definedNames>
    <definedName name="__ccr1" hidden="1">{#N/A,#N/A,TRUE,"Cover";#N/A,#N/A,TRUE,"Conts";#N/A,#N/A,TRUE,"VOS";#N/A,#N/A,TRUE,"Warrington";#N/A,#N/A,TRUE,"Widnes"}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ccr1" hidden="1">{#N/A,#N/A,TRUE,"Cover";#N/A,#N/A,TRUE,"Conts";#N/A,#N/A,TRUE,"VOS";#N/A,#N/A,TRUE,"Warrington";#N/A,#N/A,TRUE,"Widnes"}</definedName>
    <definedName name="_xlnm._FilterDatabase" localSheetId="21" hidden="1">'Raw Data'!$A$1:$R$1</definedName>
    <definedName name="BSIWhichPageSetup" hidden="1">1</definedName>
    <definedName name="BSIWhichPageSetup_0" hidden="1">"0þ"</definedName>
    <definedName name="cashfl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V__LASTREFTIME__" hidden="1">42430.3759606481</definedName>
    <definedName name="eXCLUSIONS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PopCache_GL_INTERFACE_REFERENCE7" hidden="1">[1]PopCache!$A$1:$A$2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SpreadsheetBuilder_1" hidden="1">#REF!</definedName>
    <definedName name="SpreadsheetBuilder_2" hidden="1">#REF!</definedName>
    <definedName name="SpreadsheetBuilder_3" hidden="1">#REF!</definedName>
    <definedName name="TBXRCK" hidden="1">"53|11757824,1|0,52|6780672,51|4204747,49|6697881,55|7929855,11|12632256,56|16777215"</definedName>
    <definedName name="TRNR_eb391cf04b7f4f11a4783a84f3681bc5_1056_40" hidden="1">#REF!</definedName>
    <definedName name="ty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2" l="1"/>
  <c r="E3" i="22"/>
  <c r="I13" i="24"/>
  <c r="E4" i="22"/>
  <c r="J13" i="24"/>
  <c r="E5" i="22"/>
  <c r="K13" i="24"/>
  <c r="E6" i="22"/>
  <c r="L13" i="24"/>
  <c r="E7" i="22"/>
  <c r="M13" i="24"/>
  <c r="E8" i="22"/>
  <c r="N13" i="24"/>
  <c r="E9" i="22"/>
  <c r="O13" i="24"/>
  <c r="E10" i="22"/>
  <c r="P13" i="24"/>
  <c r="E11" i="22"/>
  <c r="Q13" i="24"/>
  <c r="E12" i="22"/>
  <c r="R13" i="24"/>
  <c r="E13" i="22"/>
  <c r="S13" i="24"/>
  <c r="E14" i="22"/>
  <c r="T13" i="24"/>
  <c r="E15" i="22"/>
  <c r="U13" i="24"/>
  <c r="E16" i="22"/>
  <c r="V13" i="24"/>
  <c r="E17" i="22"/>
  <c r="W13" i="24"/>
  <c r="E18" i="22"/>
  <c r="X13" i="24"/>
  <c r="E19" i="22"/>
  <c r="Y13" i="24"/>
  <c r="E20" i="22"/>
  <c r="Z13" i="24"/>
  <c r="E21" i="22"/>
  <c r="AA13" i="24"/>
  <c r="E22" i="22"/>
  <c r="AB13" i="24"/>
  <c r="E23" i="22"/>
  <c r="AC13" i="24"/>
  <c r="E24" i="22"/>
  <c r="AD13" i="24"/>
  <c r="E25" i="22"/>
  <c r="AE13" i="24"/>
  <c r="E26" i="22"/>
  <c r="AF13" i="24"/>
  <c r="E27" i="22"/>
  <c r="AG13" i="24"/>
  <c r="E28" i="22"/>
  <c r="AH13" i="24"/>
  <c r="E29" i="22"/>
  <c r="AI13" i="24"/>
  <c r="E30" i="22"/>
  <c r="AJ13" i="24"/>
  <c r="E31" i="22"/>
  <c r="AK13" i="24"/>
  <c r="E32" i="22"/>
  <c r="AL13" i="24"/>
  <c r="E33" i="22"/>
  <c r="AM13" i="24"/>
  <c r="E34" i="22"/>
  <c r="AN13" i="24"/>
  <c r="E35" i="22"/>
  <c r="AO13" i="24"/>
  <c r="E36" i="22"/>
  <c r="AP13" i="24"/>
  <c r="E37" i="22"/>
  <c r="AQ13" i="24"/>
  <c r="E38" i="22"/>
  <c r="AR13" i="24"/>
  <c r="E39" i="22"/>
  <c r="AS13" i="24"/>
  <c r="E40" i="22"/>
  <c r="AT13" i="24"/>
  <c r="E41" i="22"/>
  <c r="AU13" i="24"/>
  <c r="E42" i="22"/>
  <c r="AV13" i="24"/>
  <c r="E43" i="22"/>
  <c r="AW13" i="24"/>
  <c r="E44" i="22"/>
  <c r="AX13" i="24"/>
  <c r="E2" i="23"/>
  <c r="E3" i="23"/>
  <c r="I14" i="24"/>
  <c r="E4" i="23"/>
  <c r="J14" i="24"/>
  <c r="E5" i="23"/>
  <c r="K14" i="24"/>
  <c r="E6" i="23"/>
  <c r="L14" i="24"/>
  <c r="E7" i="23"/>
  <c r="M14" i="24"/>
  <c r="E8" i="23"/>
  <c r="N14" i="24"/>
  <c r="E9" i="23"/>
  <c r="O14" i="24"/>
  <c r="E10" i="23"/>
  <c r="P14" i="24"/>
  <c r="E11" i="23"/>
  <c r="Q14" i="24"/>
  <c r="E12" i="23"/>
  <c r="R14" i="24"/>
  <c r="E13" i="23"/>
  <c r="S14" i="24"/>
  <c r="E14" i="23"/>
  <c r="T14" i="24"/>
  <c r="E15" i="23"/>
  <c r="U14" i="24"/>
  <c r="E16" i="23"/>
  <c r="V14" i="24"/>
  <c r="E17" i="23"/>
  <c r="W14" i="24"/>
  <c r="E18" i="23"/>
  <c r="X14" i="24"/>
  <c r="E19" i="23"/>
  <c r="Y14" i="24"/>
  <c r="E20" i="23"/>
  <c r="Z14" i="24"/>
  <c r="E21" i="23"/>
  <c r="AA14" i="24"/>
  <c r="E22" i="23"/>
  <c r="AB14" i="24"/>
  <c r="E23" i="23"/>
  <c r="AC14" i="24"/>
  <c r="E24" i="23"/>
  <c r="AD14" i="24"/>
  <c r="E25" i="23"/>
  <c r="AE14" i="24"/>
  <c r="E26" i="23"/>
  <c r="AF14" i="24"/>
  <c r="E27" i="23"/>
  <c r="AG14" i="24"/>
  <c r="E28" i="23"/>
  <c r="AH14" i="24"/>
  <c r="E29" i="23"/>
  <c r="AI14" i="24"/>
  <c r="E30" i="23"/>
  <c r="AJ14" i="24"/>
  <c r="E31" i="23"/>
  <c r="AK14" i="24"/>
  <c r="E32" i="23"/>
  <c r="AL14" i="24"/>
  <c r="E33" i="23"/>
  <c r="AM14" i="24"/>
  <c r="E34" i="23"/>
  <c r="AN14" i="24"/>
  <c r="E35" i="23"/>
  <c r="AO14" i="24"/>
  <c r="E36" i="23"/>
  <c r="AP14" i="24"/>
  <c r="E37" i="23"/>
  <c r="AQ14" i="24"/>
  <c r="E38" i="23"/>
  <c r="AR14" i="24"/>
  <c r="E39" i="23"/>
  <c r="AS14" i="24"/>
  <c r="E40" i="23"/>
  <c r="AT14" i="24"/>
  <c r="E41" i="23"/>
  <c r="AU14" i="24"/>
  <c r="E42" i="23"/>
  <c r="AV14" i="24"/>
  <c r="E43" i="23"/>
  <c r="AW14" i="24"/>
  <c r="E44" i="23"/>
  <c r="AX14" i="24"/>
  <c r="H14" i="24"/>
  <c r="H13" i="24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69" i="10"/>
  <c r="T570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5" i="10"/>
  <c r="T596" i="10"/>
  <c r="T597" i="10"/>
  <c r="T598" i="10"/>
  <c r="T599" i="10"/>
  <c r="T600" i="10"/>
  <c r="T601" i="10"/>
  <c r="T602" i="10"/>
  <c r="T603" i="10"/>
  <c r="T604" i="10"/>
  <c r="T605" i="10"/>
  <c r="T606" i="10"/>
  <c r="T607" i="10"/>
  <c r="T608" i="10"/>
  <c r="T609" i="10"/>
  <c r="T610" i="10"/>
  <c r="T611" i="10"/>
  <c r="T612" i="10"/>
  <c r="T613" i="10"/>
  <c r="T614" i="10"/>
  <c r="T615" i="10"/>
  <c r="T616" i="10"/>
  <c r="T617" i="10"/>
  <c r="T618" i="10"/>
  <c r="T619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2" i="10"/>
  <c r="T633" i="10"/>
  <c r="T634" i="10"/>
  <c r="T635" i="10"/>
  <c r="T636" i="10"/>
  <c r="T637" i="10"/>
  <c r="T638" i="10"/>
  <c r="T639" i="10"/>
  <c r="T640" i="10"/>
  <c r="T641" i="10"/>
  <c r="T642" i="10"/>
  <c r="T643" i="10"/>
  <c r="T644" i="10"/>
  <c r="T645" i="10"/>
  <c r="T646" i="10"/>
  <c r="T647" i="10"/>
  <c r="T648" i="10"/>
  <c r="T649" i="10"/>
  <c r="T650" i="10"/>
  <c r="T651" i="10"/>
  <c r="T652" i="10"/>
  <c r="T653" i="10"/>
  <c r="T654" i="10"/>
  <c r="T655" i="10"/>
  <c r="T656" i="10"/>
  <c r="T657" i="10"/>
  <c r="T658" i="10"/>
  <c r="T659" i="10"/>
  <c r="T660" i="10"/>
  <c r="T661" i="10"/>
  <c r="T662" i="10"/>
  <c r="T663" i="10"/>
  <c r="T664" i="10"/>
  <c r="T665" i="10"/>
  <c r="T666" i="10"/>
  <c r="T667" i="10"/>
  <c r="T668" i="10"/>
  <c r="T669" i="10"/>
  <c r="T670" i="10"/>
  <c r="T671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2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4" i="10"/>
  <c r="T735" i="10"/>
  <c r="T736" i="10"/>
  <c r="T737" i="10"/>
  <c r="T738" i="10"/>
  <c r="T739" i="10"/>
  <c r="T740" i="10"/>
  <c r="T741" i="10"/>
  <c r="T742" i="10"/>
  <c r="T743" i="10"/>
  <c r="T744" i="10"/>
  <c r="T745" i="10"/>
  <c r="T746" i="10"/>
  <c r="T747" i="10"/>
  <c r="T748" i="10"/>
  <c r="T749" i="10"/>
  <c r="T750" i="10"/>
  <c r="T751" i="10"/>
  <c r="T752" i="10"/>
  <c r="T753" i="10"/>
  <c r="T754" i="10"/>
  <c r="T755" i="10"/>
  <c r="T756" i="10"/>
  <c r="T757" i="10"/>
  <c r="T758" i="10"/>
  <c r="T759" i="10"/>
  <c r="T760" i="10"/>
  <c r="T761" i="10"/>
  <c r="T762" i="10"/>
  <c r="T763" i="10"/>
  <c r="T764" i="10"/>
  <c r="T765" i="10"/>
  <c r="T766" i="10"/>
  <c r="T767" i="10"/>
  <c r="T768" i="10"/>
  <c r="T769" i="10"/>
  <c r="T770" i="10"/>
  <c r="T771" i="10"/>
  <c r="T772" i="10"/>
  <c r="T773" i="10"/>
  <c r="T774" i="10"/>
  <c r="T775" i="10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E7" i="24"/>
  <c r="AS16" i="24"/>
  <c r="E8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H17" i="20"/>
  <c r="E7" i="20"/>
  <c r="H16" i="20"/>
  <c r="N16" i="24"/>
  <c r="V16" i="24"/>
  <c r="AD16" i="24"/>
  <c r="AL16" i="24"/>
  <c r="AT16" i="24"/>
  <c r="O16" i="24"/>
  <c r="W16" i="24"/>
  <c r="AE16" i="24"/>
  <c r="AM16" i="24"/>
  <c r="AU16" i="24"/>
  <c r="H16" i="24"/>
  <c r="P16" i="24"/>
  <c r="X16" i="24"/>
  <c r="AF16" i="24"/>
  <c r="AN16" i="24"/>
  <c r="AV16" i="24"/>
  <c r="I16" i="24"/>
  <c r="Q16" i="24"/>
  <c r="Y16" i="24"/>
  <c r="AG16" i="24"/>
  <c r="AO16" i="24"/>
  <c r="AW16" i="24"/>
  <c r="J16" i="24"/>
  <c r="R16" i="24"/>
  <c r="Z16" i="24"/>
  <c r="AH16" i="24"/>
  <c r="AP16" i="24"/>
  <c r="AX16" i="24"/>
  <c r="K16" i="24"/>
  <c r="S16" i="24"/>
  <c r="AA16" i="24"/>
  <c r="AI16" i="24"/>
  <c r="AQ16" i="24"/>
  <c r="L16" i="24"/>
  <c r="T16" i="24"/>
  <c r="AB16" i="24"/>
  <c r="AJ16" i="24"/>
  <c r="AR16" i="24"/>
  <c r="M16" i="24"/>
  <c r="U16" i="24"/>
  <c r="AC16" i="24"/>
  <c r="AK16" i="24"/>
  <c r="E7" i="3"/>
  <c r="E8" i="15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W14" i="20"/>
  <c r="AE14" i="20"/>
  <c r="AM14" i="20"/>
  <c r="O14" i="20"/>
  <c r="AU14" i="20"/>
  <c r="I14" i="20"/>
  <c r="H149" i="3"/>
  <c r="P149" i="3"/>
  <c r="X149" i="3"/>
  <c r="AF149" i="3"/>
  <c r="AN149" i="3"/>
  <c r="AV149" i="3"/>
  <c r="AR149" i="3"/>
  <c r="I149" i="3"/>
  <c r="Q149" i="3"/>
  <c r="Y149" i="3"/>
  <c r="AG149" i="3"/>
  <c r="AO149" i="3"/>
  <c r="AW149" i="3"/>
  <c r="AB149" i="3"/>
  <c r="J149" i="3"/>
  <c r="R149" i="3"/>
  <c r="Z149" i="3"/>
  <c r="AH149" i="3"/>
  <c r="AP149" i="3"/>
  <c r="AX149" i="3"/>
  <c r="T149" i="3"/>
  <c r="K149" i="3"/>
  <c r="S149" i="3"/>
  <c r="AA149" i="3"/>
  <c r="AI149" i="3"/>
  <c r="AQ149" i="3"/>
  <c r="L149" i="3"/>
  <c r="M149" i="3"/>
  <c r="U149" i="3"/>
  <c r="AC149" i="3"/>
  <c r="AK149" i="3"/>
  <c r="AS149" i="3"/>
  <c r="N149" i="3"/>
  <c r="V149" i="3"/>
  <c r="AD149" i="3"/>
  <c r="AL149" i="3"/>
  <c r="AT149" i="3"/>
  <c r="O149" i="3"/>
  <c r="W149" i="3"/>
  <c r="AE149" i="3"/>
  <c r="AM149" i="3"/>
  <c r="AU149" i="3"/>
  <c r="AJ149" i="3"/>
  <c r="M16" i="20"/>
  <c r="U16" i="20"/>
  <c r="AC16" i="20"/>
  <c r="AK16" i="20"/>
  <c r="AS16" i="20"/>
  <c r="AO16" i="20"/>
  <c r="N16" i="20"/>
  <c r="V16" i="20"/>
  <c r="AD16" i="20"/>
  <c r="AL16" i="20"/>
  <c r="AT16" i="20"/>
  <c r="AG16" i="20"/>
  <c r="O16" i="20"/>
  <c r="W16" i="20"/>
  <c r="AE16" i="20"/>
  <c r="AM16" i="20"/>
  <c r="AU16" i="20"/>
  <c r="I16" i="20"/>
  <c r="AW16" i="20"/>
  <c r="P16" i="20"/>
  <c r="X16" i="20"/>
  <c r="AF16" i="20"/>
  <c r="AN16" i="20"/>
  <c r="AV16" i="20"/>
  <c r="Y16" i="20"/>
  <c r="J16" i="20"/>
  <c r="R16" i="20"/>
  <c r="Z16" i="20"/>
  <c r="AH16" i="20"/>
  <c r="AP16" i="20"/>
  <c r="AX16" i="20"/>
  <c r="K16" i="20"/>
  <c r="S16" i="20"/>
  <c r="AA16" i="20"/>
  <c r="AQ16" i="20"/>
  <c r="L16" i="20"/>
  <c r="T16" i="20"/>
  <c r="AB16" i="20"/>
  <c r="AJ16" i="20"/>
  <c r="AR16" i="20"/>
  <c r="Q16" i="20"/>
  <c r="AI16" i="20"/>
  <c r="J50" i="15"/>
  <c r="R50" i="15"/>
  <c r="Z50" i="15"/>
  <c r="AH50" i="15"/>
  <c r="AP50" i="15"/>
  <c r="AX50" i="15"/>
  <c r="AD50" i="15"/>
  <c r="AF50" i="15"/>
  <c r="K50" i="15"/>
  <c r="S50" i="15"/>
  <c r="AA50" i="15"/>
  <c r="AI50" i="15"/>
  <c r="AQ50" i="15"/>
  <c r="V50" i="15"/>
  <c r="H50" i="15"/>
  <c r="AV50" i="15"/>
  <c r="L50" i="15"/>
  <c r="T50" i="15"/>
  <c r="AB50" i="15"/>
  <c r="AJ50" i="15"/>
  <c r="AR50" i="15"/>
  <c r="P50" i="15"/>
  <c r="M50" i="15"/>
  <c r="U50" i="15"/>
  <c r="AC50" i="15"/>
  <c r="AK50" i="15"/>
  <c r="AS50" i="15"/>
  <c r="AL50" i="15"/>
  <c r="X50" i="15"/>
  <c r="AT50" i="15"/>
  <c r="O50" i="15"/>
  <c r="W50" i="15"/>
  <c r="AE50" i="15"/>
  <c r="AM50" i="15"/>
  <c r="AU50" i="15"/>
  <c r="AN50" i="15"/>
  <c r="I50" i="15"/>
  <c r="Q50" i="15"/>
  <c r="Y50" i="15"/>
  <c r="AG50" i="15"/>
  <c r="AO50" i="15"/>
  <c r="AW50" i="15"/>
  <c r="N50" i="15"/>
  <c r="AV14" i="20"/>
  <c r="AN14" i="20"/>
  <c r="AF14" i="20"/>
  <c r="X14" i="20"/>
  <c r="P14" i="20"/>
  <c r="AT14" i="20"/>
  <c r="AL14" i="20"/>
  <c r="AD14" i="20"/>
  <c r="V14" i="20"/>
  <c r="N14" i="20"/>
  <c r="AS14" i="20"/>
  <c r="AK14" i="20"/>
  <c r="AC14" i="20"/>
  <c r="U14" i="20"/>
  <c r="M14" i="20"/>
  <c r="H14" i="20"/>
  <c r="AR14" i="20"/>
  <c r="AJ14" i="20"/>
  <c r="AB14" i="20"/>
  <c r="T14" i="20"/>
  <c r="L14" i="20"/>
  <c r="AQ14" i="20"/>
  <c r="AI14" i="20"/>
  <c r="AA14" i="20"/>
  <c r="S14" i="20"/>
  <c r="K14" i="20"/>
  <c r="AX14" i="20"/>
  <c r="AP14" i="20"/>
  <c r="AH14" i="20"/>
  <c r="Z14" i="20"/>
  <c r="R14" i="20"/>
  <c r="J14" i="20"/>
  <c r="AW14" i="20"/>
  <c r="AO14" i="20"/>
  <c r="AG14" i="20"/>
  <c r="Y14" i="20"/>
  <c r="Q14" i="20"/>
  <c r="E7" i="15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S761" i="10"/>
  <c r="S760" i="10"/>
  <c r="S759" i="10"/>
  <c r="S758" i="10"/>
  <c r="S757" i="10"/>
  <c r="S756" i="10"/>
  <c r="S755" i="10"/>
  <c r="S754" i="10"/>
  <c r="S753" i="10"/>
  <c r="S752" i="10"/>
  <c r="S751" i="10"/>
  <c r="S750" i="10"/>
  <c r="S749" i="10"/>
  <c r="S748" i="10"/>
  <c r="S747" i="10"/>
  <c r="S746" i="10"/>
  <c r="S745" i="10"/>
  <c r="S744" i="10"/>
  <c r="S743" i="10"/>
  <c r="S742" i="10"/>
  <c r="S741" i="10"/>
  <c r="S740" i="10"/>
  <c r="S739" i="10"/>
  <c r="S738" i="10"/>
  <c r="S737" i="10"/>
  <c r="S736" i="10"/>
  <c r="S735" i="10"/>
  <c r="S734" i="10"/>
  <c r="S733" i="10"/>
  <c r="S732" i="10"/>
  <c r="S731" i="10"/>
  <c r="S730" i="10"/>
  <c r="S729" i="10"/>
  <c r="S728" i="10"/>
  <c r="S727" i="10"/>
  <c r="S726" i="10"/>
  <c r="S725" i="10"/>
  <c r="S724" i="10"/>
  <c r="S723" i="10"/>
  <c r="S722" i="10"/>
  <c r="S721" i="10"/>
  <c r="S720" i="10"/>
  <c r="S719" i="10"/>
  <c r="S718" i="10"/>
  <c r="S717" i="10"/>
  <c r="S716" i="10"/>
  <c r="S715" i="10"/>
  <c r="S714" i="10"/>
  <c r="S713" i="10"/>
  <c r="S712" i="10"/>
  <c r="S711" i="10"/>
  <c r="S710" i="10"/>
  <c r="S709" i="10"/>
  <c r="S708" i="10"/>
  <c r="S707" i="10"/>
  <c r="S706" i="10"/>
  <c r="S705" i="10"/>
  <c r="S704" i="10"/>
  <c r="S703" i="10"/>
  <c r="S702" i="10"/>
  <c r="S701" i="10"/>
  <c r="S700" i="10"/>
  <c r="S699" i="10"/>
  <c r="S698" i="10"/>
  <c r="S697" i="10"/>
  <c r="S696" i="10"/>
  <c r="S695" i="10"/>
  <c r="S694" i="10"/>
  <c r="S693" i="10"/>
  <c r="S692" i="10"/>
  <c r="S691" i="10"/>
  <c r="S690" i="10"/>
  <c r="S689" i="10"/>
  <c r="S688" i="10"/>
  <c r="S687" i="10"/>
  <c r="S686" i="10"/>
  <c r="S685" i="10"/>
  <c r="S684" i="10"/>
  <c r="S683" i="10"/>
  <c r="S682" i="10"/>
  <c r="S681" i="10"/>
  <c r="S680" i="10"/>
  <c r="S679" i="10"/>
  <c r="S678" i="10"/>
  <c r="S677" i="10"/>
  <c r="S676" i="10"/>
  <c r="S675" i="10"/>
  <c r="S674" i="10"/>
  <c r="S673" i="10"/>
  <c r="S672" i="10"/>
  <c r="S671" i="10"/>
  <c r="S670" i="10"/>
  <c r="S669" i="10"/>
  <c r="S668" i="10"/>
  <c r="S667" i="10"/>
  <c r="S666" i="10"/>
  <c r="S665" i="10"/>
  <c r="S664" i="10"/>
  <c r="S663" i="10"/>
  <c r="S662" i="10"/>
  <c r="S661" i="10"/>
  <c r="S660" i="10"/>
  <c r="S659" i="10"/>
  <c r="S658" i="10"/>
  <c r="S657" i="10"/>
  <c r="S656" i="10"/>
  <c r="S655" i="10"/>
  <c r="S654" i="10"/>
  <c r="S653" i="10"/>
  <c r="S652" i="10"/>
  <c r="S651" i="10"/>
  <c r="S650" i="10"/>
  <c r="S649" i="10"/>
  <c r="S648" i="10"/>
  <c r="S647" i="10"/>
  <c r="S646" i="10"/>
  <c r="S645" i="10"/>
  <c r="S644" i="10"/>
  <c r="S643" i="10"/>
  <c r="S642" i="10"/>
  <c r="S641" i="10"/>
  <c r="S640" i="10"/>
  <c r="S639" i="10"/>
  <c r="S638" i="10"/>
  <c r="S637" i="10"/>
  <c r="S636" i="10"/>
  <c r="S635" i="10"/>
  <c r="S634" i="10"/>
  <c r="S633" i="10"/>
  <c r="S632" i="10"/>
  <c r="S631" i="10"/>
  <c r="S630" i="10"/>
  <c r="S629" i="10"/>
  <c r="S628" i="10"/>
  <c r="S627" i="10"/>
  <c r="S626" i="10"/>
  <c r="S625" i="10"/>
  <c r="S624" i="10"/>
  <c r="S623" i="10"/>
  <c r="S622" i="10"/>
  <c r="S621" i="10"/>
  <c r="S620" i="10"/>
  <c r="S619" i="10"/>
  <c r="S618" i="10"/>
  <c r="S617" i="10"/>
  <c r="S616" i="10"/>
  <c r="S615" i="10"/>
  <c r="S614" i="10"/>
  <c r="S613" i="10"/>
  <c r="S612" i="10"/>
  <c r="S611" i="10"/>
  <c r="S610" i="10"/>
  <c r="S609" i="10"/>
  <c r="S608" i="10"/>
  <c r="S607" i="10"/>
  <c r="S606" i="10"/>
  <c r="S605" i="10"/>
  <c r="S604" i="10"/>
  <c r="S603" i="10"/>
  <c r="S602" i="10"/>
  <c r="S601" i="10"/>
  <c r="S600" i="10"/>
  <c r="S599" i="10"/>
  <c r="S598" i="10"/>
  <c r="S597" i="10"/>
  <c r="S596" i="10"/>
  <c r="S595" i="10"/>
  <c r="S594" i="10"/>
  <c r="S593" i="10"/>
  <c r="S592" i="10"/>
  <c r="S591" i="10"/>
  <c r="S590" i="10"/>
  <c r="S589" i="10"/>
  <c r="S588" i="10"/>
  <c r="S587" i="10"/>
  <c r="S586" i="10"/>
  <c r="S585" i="10"/>
  <c r="S584" i="10"/>
  <c r="S583" i="10"/>
  <c r="S582" i="10"/>
  <c r="S581" i="10"/>
  <c r="S580" i="10"/>
  <c r="S579" i="10"/>
  <c r="S578" i="10"/>
  <c r="S577" i="10"/>
  <c r="S576" i="10"/>
  <c r="S575" i="10"/>
  <c r="S574" i="10"/>
  <c r="S573" i="10"/>
  <c r="S572" i="10"/>
  <c r="S571" i="10"/>
  <c r="S570" i="10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T24" i="9"/>
  <c r="S5" i="10"/>
  <c r="S4" i="10"/>
  <c r="S3" i="10"/>
  <c r="S2" i="10"/>
  <c r="AS24" i="9"/>
  <c r="AQ24" i="9"/>
  <c r="L24" i="9"/>
  <c r="K24" i="9"/>
  <c r="W23" i="9"/>
  <c r="V23" i="9"/>
  <c r="AG22" i="9"/>
  <c r="AF22" i="9"/>
  <c r="AR21" i="9"/>
  <c r="AQ21" i="9"/>
  <c r="L21" i="9"/>
  <c r="K21" i="9"/>
  <c r="W20" i="9"/>
  <c r="V20" i="9"/>
  <c r="AH19" i="9"/>
  <c r="AG19" i="9"/>
  <c r="AS18" i="9"/>
  <c r="AR18" i="9"/>
  <c r="M18" i="9"/>
  <c r="L18" i="9"/>
  <c r="X17" i="9"/>
  <c r="W17" i="9"/>
  <c r="AI16" i="9"/>
  <c r="AH16" i="9"/>
  <c r="AT15" i="9"/>
  <c r="AS15" i="9"/>
  <c r="N15" i="9"/>
  <c r="M15" i="9"/>
  <c r="Y14" i="9"/>
  <c r="X14" i="9"/>
  <c r="AJ13" i="9"/>
  <c r="AI13" i="9"/>
  <c r="AU12" i="9"/>
  <c r="AT12" i="9"/>
  <c r="O12" i="9"/>
  <c r="N12" i="9"/>
  <c r="AH11" i="9"/>
  <c r="AG11" i="9"/>
  <c r="L11" i="9"/>
  <c r="K11" i="9"/>
  <c r="AM10" i="9"/>
  <c r="AL10" i="9"/>
  <c r="Z10" i="9"/>
  <c r="W10" i="9"/>
  <c r="M10" i="9"/>
  <c r="L10" i="9"/>
  <c r="AP9" i="9"/>
  <c r="AO9" i="9"/>
  <c r="AE9" i="9"/>
  <c r="AC9" i="9"/>
  <c r="Z9" i="9"/>
  <c r="R9" i="9"/>
  <c r="Q9" i="9"/>
  <c r="P9" i="9"/>
  <c r="J9" i="9"/>
  <c r="I9" i="9"/>
  <c r="H9" i="9"/>
  <c r="AS8" i="9"/>
  <c r="AR8" i="9"/>
  <c r="AQ8" i="9"/>
  <c r="AK8" i="9"/>
  <c r="AJ8" i="9"/>
  <c r="AI8" i="9"/>
  <c r="AC8" i="9"/>
  <c r="AB8" i="9"/>
  <c r="AA8" i="9"/>
  <c r="U8" i="9"/>
  <c r="T8" i="9"/>
  <c r="S8" i="9"/>
  <c r="M8" i="9"/>
  <c r="L8" i="9"/>
  <c r="K8" i="9"/>
  <c r="AV7" i="9"/>
  <c r="AU7" i="9"/>
  <c r="AT7" i="9"/>
  <c r="AN7" i="9"/>
  <c r="AM7" i="9"/>
  <c r="AL7" i="9"/>
  <c r="AF7" i="9"/>
  <c r="AE7" i="9"/>
  <c r="AD7" i="9"/>
  <c r="X7" i="9"/>
  <c r="W7" i="9"/>
  <c r="V7" i="9"/>
  <c r="P7" i="9"/>
  <c r="O7" i="9"/>
  <c r="N7" i="9"/>
  <c r="I7" i="9"/>
  <c r="H7" i="9"/>
  <c r="G7" i="9"/>
  <c r="AN9" i="9"/>
  <c r="J10" i="9"/>
  <c r="V10" i="9"/>
  <c r="AK10" i="9"/>
  <c r="J11" i="9"/>
  <c r="AB11" i="9"/>
  <c r="G12" i="9"/>
  <c r="AM12" i="9"/>
  <c r="AB13" i="9"/>
  <c r="Q14" i="9"/>
  <c r="AW14" i="9"/>
  <c r="AL15" i="9"/>
  <c r="AA16" i="9"/>
  <c r="P17" i="9"/>
  <c r="AV17" i="9"/>
  <c r="AK18" i="9"/>
  <c r="Z19" i="9"/>
  <c r="O20" i="9"/>
  <c r="AU20" i="9"/>
  <c r="AJ21" i="9"/>
  <c r="Y22" i="9"/>
  <c r="O23" i="9"/>
  <c r="AU23" i="9"/>
  <c r="AJ24" i="9"/>
  <c r="I18" i="3"/>
  <c r="Q7" i="9"/>
  <c r="Y7" i="9"/>
  <c r="AG7" i="9"/>
  <c r="AO7" i="9"/>
  <c r="AW7" i="9"/>
  <c r="N8" i="9"/>
  <c r="V8" i="9"/>
  <c r="AD8" i="9"/>
  <c r="AL8" i="9"/>
  <c r="AT8" i="9"/>
  <c r="K9" i="9"/>
  <c r="S9" i="9"/>
  <c r="AF9" i="9"/>
  <c r="AS9" i="9"/>
  <c r="N10" i="9"/>
  <c r="AB10" i="9"/>
  <c r="AR10" i="9"/>
  <c r="Q11" i="9"/>
  <c r="AJ11" i="9"/>
  <c r="V12" i="9"/>
  <c r="K13" i="9"/>
  <c r="AQ13" i="9"/>
  <c r="AF14" i="9"/>
  <c r="U15" i="9"/>
  <c r="J16" i="9"/>
  <c r="AP16" i="9"/>
  <c r="AE17" i="9"/>
  <c r="T18" i="9"/>
  <c r="I19" i="9"/>
  <c r="AO19" i="9"/>
  <c r="AD20" i="9"/>
  <c r="S21" i="9"/>
  <c r="H22" i="9"/>
  <c r="AN22" i="9"/>
  <c r="AD23" i="9"/>
  <c r="S24" i="9"/>
  <c r="Z7" i="9"/>
  <c r="G8" i="9"/>
  <c r="AM8" i="9"/>
  <c r="U9" i="9"/>
  <c r="O10" i="9"/>
  <c r="R11" i="9"/>
  <c r="W12" i="9"/>
  <c r="AR13" i="9"/>
  <c r="AG14" i="9"/>
  <c r="V15" i="9"/>
  <c r="K16" i="9"/>
  <c r="AQ16" i="9"/>
  <c r="AF17" i="9"/>
  <c r="U18" i="9"/>
  <c r="J19" i="9"/>
  <c r="AP19" i="9"/>
  <c r="AE20" i="9"/>
  <c r="T21" i="9"/>
  <c r="I22" i="9"/>
  <c r="AO22" i="9"/>
  <c r="AE23" i="9"/>
  <c r="AP21" i="9"/>
  <c r="AH21" i="9"/>
  <c r="Z21" i="9"/>
  <c r="R21" i="9"/>
  <c r="J21" i="9"/>
  <c r="AS20" i="9"/>
  <c r="AK20" i="9"/>
  <c r="AC20" i="9"/>
  <c r="U20" i="9"/>
  <c r="M20" i="9"/>
  <c r="AV19" i="9"/>
  <c r="AN19" i="9"/>
  <c r="AF19" i="9"/>
  <c r="X19" i="9"/>
  <c r="P19" i="9"/>
  <c r="H19" i="9"/>
  <c r="AQ18" i="9"/>
  <c r="AI18" i="9"/>
  <c r="AA18" i="9"/>
  <c r="S18" i="9"/>
  <c r="K18" i="9"/>
  <c r="AT17" i="9"/>
  <c r="AL17" i="9"/>
  <c r="AD17" i="9"/>
  <c r="V17" i="9"/>
  <c r="N17" i="9"/>
  <c r="AW16" i="9"/>
  <c r="AO16" i="9"/>
  <c r="AG16" i="9"/>
  <c r="Y16" i="9"/>
  <c r="Q16" i="9"/>
  <c r="I16" i="9"/>
  <c r="AR15" i="9"/>
  <c r="AJ15" i="9"/>
  <c r="AB15" i="9"/>
  <c r="T15" i="9"/>
  <c r="L15" i="9"/>
  <c r="AU14" i="9"/>
  <c r="AM14" i="9"/>
  <c r="AE14" i="9"/>
  <c r="W14" i="9"/>
  <c r="O14" i="9"/>
  <c r="G14" i="9"/>
  <c r="AP13" i="9"/>
  <c r="AH13" i="9"/>
  <c r="Z13" i="9"/>
  <c r="R13" i="9"/>
  <c r="J13" i="9"/>
  <c r="AS12" i="9"/>
  <c r="AK12" i="9"/>
  <c r="AC12" i="9"/>
  <c r="U12" i="9"/>
  <c r="M12" i="9"/>
  <c r="AV11" i="9"/>
  <c r="AN11" i="9"/>
  <c r="AF11" i="9"/>
  <c r="X11" i="9"/>
  <c r="P11" i="9"/>
  <c r="H11" i="9"/>
  <c r="AQ10" i="9"/>
  <c r="AI10" i="9"/>
  <c r="AA10" i="9"/>
  <c r="S10" i="9"/>
  <c r="K10" i="9"/>
  <c r="AT9" i="9"/>
  <c r="AL9" i="9"/>
  <c r="AD9" i="9"/>
  <c r="V9" i="9"/>
  <c r="I24" i="9"/>
  <c r="AR23" i="9"/>
  <c r="AJ23" i="9"/>
  <c r="AB23" i="9"/>
  <c r="T23" i="9"/>
  <c r="L23" i="9"/>
  <c r="AT22" i="9"/>
  <c r="AL22" i="9"/>
  <c r="AD22" i="9"/>
  <c r="V22" i="9"/>
  <c r="N22" i="9"/>
  <c r="AW21" i="9"/>
  <c r="AO21" i="9"/>
  <c r="AG21" i="9"/>
  <c r="Y21" i="9"/>
  <c r="Q21" i="9"/>
  <c r="I21" i="9"/>
  <c r="AR20" i="9"/>
  <c r="AJ20" i="9"/>
  <c r="AB20" i="9"/>
  <c r="T20" i="9"/>
  <c r="L20" i="9"/>
  <c r="AU19" i="9"/>
  <c r="AM19" i="9"/>
  <c r="AE19" i="9"/>
  <c r="W19" i="9"/>
  <c r="O19" i="9"/>
  <c r="G19" i="9"/>
  <c r="AP18" i="9"/>
  <c r="AH18" i="9"/>
  <c r="Z18" i="9"/>
  <c r="R18" i="9"/>
  <c r="J18" i="9"/>
  <c r="AS17" i="9"/>
  <c r="AK17" i="9"/>
  <c r="AC17" i="9"/>
  <c r="U17" i="9"/>
  <c r="M17" i="9"/>
  <c r="AV16" i="9"/>
  <c r="AN16" i="9"/>
  <c r="AF16" i="9"/>
  <c r="X16" i="9"/>
  <c r="P16" i="9"/>
  <c r="H16" i="9"/>
  <c r="AQ15" i="9"/>
  <c r="AI15" i="9"/>
  <c r="AA15" i="9"/>
  <c r="S15" i="9"/>
  <c r="K15" i="9"/>
  <c r="AT14" i="9"/>
  <c r="AL14" i="9"/>
  <c r="AD14" i="9"/>
  <c r="V14" i="9"/>
  <c r="N14" i="9"/>
  <c r="AW13" i="9"/>
  <c r="AO13" i="9"/>
  <c r="AG13" i="9"/>
  <c r="Y13" i="9"/>
  <c r="Q13" i="9"/>
  <c r="I13" i="9"/>
  <c r="AR12" i="9"/>
  <c r="AJ12" i="9"/>
  <c r="AB12" i="9"/>
  <c r="T12" i="9"/>
  <c r="L12" i="9"/>
  <c r="AU11" i="9"/>
  <c r="AM11" i="9"/>
  <c r="AE11" i="9"/>
  <c r="W11" i="9"/>
  <c r="O11" i="9"/>
  <c r="G11" i="9"/>
  <c r="AP10" i="9"/>
  <c r="AH10" i="9"/>
  <c r="AV21" i="9"/>
  <c r="AN21" i="9"/>
  <c r="AF21" i="9"/>
  <c r="X21" i="9"/>
  <c r="P21" i="9"/>
  <c r="H21" i="9"/>
  <c r="AQ20" i="9"/>
  <c r="AI20" i="9"/>
  <c r="AA20" i="9"/>
  <c r="S20" i="9"/>
  <c r="K20" i="9"/>
  <c r="AT19" i="9"/>
  <c r="AL19" i="9"/>
  <c r="AD19" i="9"/>
  <c r="V19" i="9"/>
  <c r="N19" i="9"/>
  <c r="AW18" i="9"/>
  <c r="AO18" i="9"/>
  <c r="AG18" i="9"/>
  <c r="Y18" i="9"/>
  <c r="Q18" i="9"/>
  <c r="I18" i="9"/>
  <c r="AR17" i="9"/>
  <c r="AJ17" i="9"/>
  <c r="AB17" i="9"/>
  <c r="T17" i="9"/>
  <c r="L17" i="9"/>
  <c r="AU16" i="9"/>
  <c r="AM16" i="9"/>
  <c r="AE16" i="9"/>
  <c r="W16" i="9"/>
  <c r="O16" i="9"/>
  <c r="G16" i="9"/>
  <c r="AP15" i="9"/>
  <c r="AH15" i="9"/>
  <c r="Z15" i="9"/>
  <c r="R15" i="9"/>
  <c r="J15" i="9"/>
  <c r="AS14" i="9"/>
  <c r="AK14" i="9"/>
  <c r="AC14" i="9"/>
  <c r="U14" i="9"/>
  <c r="M14" i="9"/>
  <c r="AV13" i="9"/>
  <c r="AN13" i="9"/>
  <c r="AF13" i="9"/>
  <c r="X13" i="9"/>
  <c r="P13" i="9"/>
  <c r="H13" i="9"/>
  <c r="AQ12" i="9"/>
  <c r="AI12" i="9"/>
  <c r="AA12" i="9"/>
  <c r="S12" i="9"/>
  <c r="K12" i="9"/>
  <c r="AT11" i="9"/>
  <c r="AL11" i="9"/>
  <c r="AD11" i="9"/>
  <c r="V11" i="9"/>
  <c r="N11" i="9"/>
  <c r="AW10" i="9"/>
  <c r="AO10" i="9"/>
  <c r="AG10" i="9"/>
  <c r="Y10" i="9"/>
  <c r="Q10" i="9"/>
  <c r="I10" i="9"/>
  <c r="AR9" i="9"/>
  <c r="AJ9" i="9"/>
  <c r="AB9" i="9"/>
  <c r="T9" i="9"/>
  <c r="Z23" i="9"/>
  <c r="R23" i="9"/>
  <c r="J23" i="9"/>
  <c r="AR22" i="9"/>
  <c r="AJ22" i="9"/>
  <c r="AB22" i="9"/>
  <c r="T22" i="9"/>
  <c r="L22" i="9"/>
  <c r="AU21" i="9"/>
  <c r="AM21" i="9"/>
  <c r="AE21" i="9"/>
  <c r="W21" i="9"/>
  <c r="O21" i="9"/>
  <c r="G21" i="9"/>
  <c r="AP20" i="9"/>
  <c r="AH20" i="9"/>
  <c r="Z20" i="9"/>
  <c r="R20" i="9"/>
  <c r="J20" i="9"/>
  <c r="AS19" i="9"/>
  <c r="AK19" i="9"/>
  <c r="AC19" i="9"/>
  <c r="U19" i="9"/>
  <c r="M19" i="9"/>
  <c r="AV18" i="9"/>
  <c r="AN18" i="9"/>
  <c r="AF18" i="9"/>
  <c r="X18" i="9"/>
  <c r="P18" i="9"/>
  <c r="H18" i="9"/>
  <c r="AQ17" i="9"/>
  <c r="AI17" i="9"/>
  <c r="AA17" i="9"/>
  <c r="S17" i="9"/>
  <c r="K17" i="9"/>
  <c r="AT16" i="9"/>
  <c r="AL16" i="9"/>
  <c r="AD16" i="9"/>
  <c r="V16" i="9"/>
  <c r="N16" i="9"/>
  <c r="AW15" i="9"/>
  <c r="AO15" i="9"/>
  <c r="AG15" i="9"/>
  <c r="Y15" i="9"/>
  <c r="Q15" i="9"/>
  <c r="I15" i="9"/>
  <c r="AR14" i="9"/>
  <c r="AJ14" i="9"/>
  <c r="AB14" i="9"/>
  <c r="T14" i="9"/>
  <c r="L14" i="9"/>
  <c r="AU13" i="9"/>
  <c r="AM13" i="9"/>
  <c r="AE13" i="9"/>
  <c r="W13" i="9"/>
  <c r="O13" i="9"/>
  <c r="G13" i="9"/>
  <c r="AP12" i="9"/>
  <c r="AH12" i="9"/>
  <c r="Z12" i="9"/>
  <c r="R12" i="9"/>
  <c r="J12" i="9"/>
  <c r="AS11" i="9"/>
  <c r="AK11" i="9"/>
  <c r="AC11" i="9"/>
  <c r="U11" i="9"/>
  <c r="M11" i="9"/>
  <c r="AV10" i="9"/>
  <c r="AN10" i="9"/>
  <c r="AF10" i="9"/>
  <c r="X10" i="9"/>
  <c r="P10" i="9"/>
  <c r="H10" i="9"/>
  <c r="AQ9" i="9"/>
  <c r="AI9" i="9"/>
  <c r="AA9" i="9"/>
  <c r="AL24" i="9"/>
  <c r="AD24" i="9"/>
  <c r="V24" i="9"/>
  <c r="N24" i="9"/>
  <c r="AW23" i="9"/>
  <c r="AO23" i="9"/>
  <c r="AG23" i="9"/>
  <c r="Y23" i="9"/>
  <c r="Q23" i="9"/>
  <c r="I23" i="9"/>
  <c r="AQ22" i="9"/>
  <c r="AI22" i="9"/>
  <c r="AA22" i="9"/>
  <c r="S22" i="9"/>
  <c r="K22" i="9"/>
  <c r="AT21" i="9"/>
  <c r="AL21" i="9"/>
  <c r="AD21" i="9"/>
  <c r="V21" i="9"/>
  <c r="N21" i="9"/>
  <c r="AW20" i="9"/>
  <c r="AO20" i="9"/>
  <c r="AG20" i="9"/>
  <c r="Y20" i="9"/>
  <c r="Q20" i="9"/>
  <c r="I20" i="9"/>
  <c r="AR19" i="9"/>
  <c r="AJ19" i="9"/>
  <c r="AB19" i="9"/>
  <c r="T19" i="9"/>
  <c r="L19" i="9"/>
  <c r="AU18" i="9"/>
  <c r="AM18" i="9"/>
  <c r="AE18" i="9"/>
  <c r="W18" i="9"/>
  <c r="O18" i="9"/>
  <c r="G18" i="9"/>
  <c r="AP17" i="9"/>
  <c r="AH17" i="9"/>
  <c r="Z17" i="9"/>
  <c r="R17" i="9"/>
  <c r="J17" i="9"/>
  <c r="AS16" i="9"/>
  <c r="AK16" i="9"/>
  <c r="AC16" i="9"/>
  <c r="U16" i="9"/>
  <c r="M16" i="9"/>
  <c r="AV15" i="9"/>
  <c r="AN15" i="9"/>
  <c r="AF15" i="9"/>
  <c r="X15" i="9"/>
  <c r="P15" i="9"/>
  <c r="H15" i="9"/>
  <c r="AQ14" i="9"/>
  <c r="AI14" i="9"/>
  <c r="AA14" i="9"/>
  <c r="S14" i="9"/>
  <c r="K14" i="9"/>
  <c r="AT13" i="9"/>
  <c r="AL13" i="9"/>
  <c r="AD13" i="9"/>
  <c r="V13" i="9"/>
  <c r="N13" i="9"/>
  <c r="AW12" i="9"/>
  <c r="AO12" i="9"/>
  <c r="AG12" i="9"/>
  <c r="Y12" i="9"/>
  <c r="Q12" i="9"/>
  <c r="I12" i="9"/>
  <c r="AK24" i="9"/>
  <c r="AC24" i="9"/>
  <c r="U24" i="9"/>
  <c r="M24" i="9"/>
  <c r="AV23" i="9"/>
  <c r="AN23" i="9"/>
  <c r="AF23" i="9"/>
  <c r="X23" i="9"/>
  <c r="P23" i="9"/>
  <c r="H23" i="9"/>
  <c r="AP22" i="9"/>
  <c r="AH22" i="9"/>
  <c r="Z22" i="9"/>
  <c r="R22" i="9"/>
  <c r="J22" i="9"/>
  <c r="AS21" i="9"/>
  <c r="AK21" i="9"/>
  <c r="AC21" i="9"/>
  <c r="U21" i="9"/>
  <c r="M21" i="9"/>
  <c r="AV20" i="9"/>
  <c r="AN20" i="9"/>
  <c r="AF20" i="9"/>
  <c r="X20" i="9"/>
  <c r="P20" i="9"/>
  <c r="H20" i="9"/>
  <c r="AQ19" i="9"/>
  <c r="AI19" i="9"/>
  <c r="AA19" i="9"/>
  <c r="S19" i="9"/>
  <c r="K19" i="9"/>
  <c r="AT18" i="9"/>
  <c r="AL18" i="9"/>
  <c r="AD18" i="9"/>
  <c r="V18" i="9"/>
  <c r="N18" i="9"/>
  <c r="AW17" i="9"/>
  <c r="AO17" i="9"/>
  <c r="AG17" i="9"/>
  <c r="Y17" i="9"/>
  <c r="Q17" i="9"/>
  <c r="I17" i="9"/>
  <c r="AR16" i="9"/>
  <c r="AJ16" i="9"/>
  <c r="AB16" i="9"/>
  <c r="T16" i="9"/>
  <c r="L16" i="9"/>
  <c r="AU15" i="9"/>
  <c r="AM15" i="9"/>
  <c r="AE15" i="9"/>
  <c r="W15" i="9"/>
  <c r="O15" i="9"/>
  <c r="G15" i="9"/>
  <c r="AP14" i="9"/>
  <c r="AH14" i="9"/>
  <c r="Z14" i="9"/>
  <c r="R14" i="9"/>
  <c r="J14" i="9"/>
  <c r="AS13" i="9"/>
  <c r="AK13" i="9"/>
  <c r="AC13" i="9"/>
  <c r="U13" i="9"/>
  <c r="M13" i="9"/>
  <c r="AV12" i="9"/>
  <c r="AN12" i="9"/>
  <c r="AF12" i="9"/>
  <c r="X12" i="9"/>
  <c r="P12" i="9"/>
  <c r="H12" i="9"/>
  <c r="AQ11" i="9"/>
  <c r="AI11" i="9"/>
  <c r="AA11" i="9"/>
  <c r="S11" i="9"/>
  <c r="J7" i="9"/>
  <c r="AH7" i="9"/>
  <c r="O8" i="9"/>
  <c r="AE8" i="9"/>
  <c r="L9" i="9"/>
  <c r="AU9" i="9"/>
  <c r="AS10" i="9"/>
  <c r="L13" i="9"/>
  <c r="S7" i="9"/>
  <c r="AI7" i="9"/>
  <c r="AQ7" i="9"/>
  <c r="H8" i="9"/>
  <c r="P8" i="9"/>
  <c r="X8" i="9"/>
  <c r="AF8" i="9"/>
  <c r="AN8" i="9"/>
  <c r="AV8" i="9"/>
  <c r="M9" i="9"/>
  <c r="W9" i="9"/>
  <c r="AH9" i="9"/>
  <c r="AV9" i="9"/>
  <c r="R10" i="9"/>
  <c r="AD10" i="9"/>
  <c r="AT10" i="9"/>
  <c r="T11" i="9"/>
  <c r="AP11" i="9"/>
  <c r="AD12" i="9"/>
  <c r="S13" i="9"/>
  <c r="H14" i="9"/>
  <c r="AN14" i="9"/>
  <c r="AC15" i="9"/>
  <c r="R16" i="9"/>
  <c r="G17" i="9"/>
  <c r="AM17" i="9"/>
  <c r="AB18" i="9"/>
  <c r="Q19" i="9"/>
  <c r="AW19" i="9"/>
  <c r="AL20" i="9"/>
  <c r="AA21" i="9"/>
  <c r="P22" i="9"/>
  <c r="AV22" i="9"/>
  <c r="AL23" i="9"/>
  <c r="AA24" i="9"/>
  <c r="R7" i="9"/>
  <c r="AP7" i="9"/>
  <c r="W8" i="9"/>
  <c r="AU8" i="9"/>
  <c r="AG9" i="9"/>
  <c r="AC10" i="9"/>
  <c r="AO11" i="9"/>
  <c r="K7" i="9"/>
  <c r="AA7" i="9"/>
  <c r="L7" i="9"/>
  <c r="T7" i="9"/>
  <c r="AB7" i="9"/>
  <c r="AJ7" i="9"/>
  <c r="AR7" i="9"/>
  <c r="I8" i="9"/>
  <c r="Q8" i="9"/>
  <c r="Y8" i="9"/>
  <c r="AG8" i="9"/>
  <c r="AO8" i="9"/>
  <c r="AW8" i="9"/>
  <c r="N9" i="9"/>
  <c r="X9" i="9"/>
  <c r="AK9" i="9"/>
  <c r="AW9" i="9"/>
  <c r="T10" i="9"/>
  <c r="AE10" i="9"/>
  <c r="AU10" i="9"/>
  <c r="Y11" i="9"/>
  <c r="AR11" i="9"/>
  <c r="AE12" i="9"/>
  <c r="T13" i="9"/>
  <c r="I14" i="9"/>
  <c r="AO14" i="9"/>
  <c r="AD15" i="9"/>
  <c r="S16" i="9"/>
  <c r="H17" i="9"/>
  <c r="AN17" i="9"/>
  <c r="AC18" i="9"/>
  <c r="R19" i="9"/>
  <c r="G20" i="9"/>
  <c r="AM20" i="9"/>
  <c r="AB21" i="9"/>
  <c r="Q22" i="9"/>
  <c r="AW22" i="9"/>
  <c r="AM23" i="9"/>
  <c r="AB24" i="9"/>
  <c r="M7" i="9"/>
  <c r="U7" i="9"/>
  <c r="AC7" i="9"/>
  <c r="AK7" i="9"/>
  <c r="AS7" i="9"/>
  <c r="J8" i="9"/>
  <c r="R8" i="9"/>
  <c r="Z8" i="9"/>
  <c r="AH8" i="9"/>
  <c r="AP8" i="9"/>
  <c r="G9" i="9"/>
  <c r="O9" i="9"/>
  <c r="Y9" i="9"/>
  <c r="AM9" i="9"/>
  <c r="G10" i="9"/>
  <c r="U10" i="9"/>
  <c r="AJ10" i="9"/>
  <c r="I11" i="9"/>
  <c r="Z11" i="9"/>
  <c r="AW11" i="9"/>
  <c r="AL12" i="9"/>
  <c r="AA13" i="9"/>
  <c r="P14" i="9"/>
  <c r="AV14" i="9"/>
  <c r="AK15" i="9"/>
  <c r="Z16" i="9"/>
  <c r="O17" i="9"/>
  <c r="AU17" i="9"/>
  <c r="AJ18" i="9"/>
  <c r="Y19" i="9"/>
  <c r="N20" i="9"/>
  <c r="AT20" i="9"/>
  <c r="AI21" i="9"/>
  <c r="X22" i="9"/>
  <c r="N23" i="9"/>
  <c r="AT23" i="9"/>
  <c r="AI24" i="9"/>
  <c r="AR24" i="9"/>
  <c r="M12" i="20"/>
  <c r="U12" i="20"/>
  <c r="AC12" i="20"/>
  <c r="AK12" i="20"/>
  <c r="AS12" i="20"/>
  <c r="AI12" i="20"/>
  <c r="N12" i="20"/>
  <c r="V12" i="20"/>
  <c r="AD12" i="20"/>
  <c r="AL12" i="20"/>
  <c r="AT12" i="20"/>
  <c r="O12" i="20"/>
  <c r="W12" i="20"/>
  <c r="AE12" i="20"/>
  <c r="AM12" i="20"/>
  <c r="AU12" i="20"/>
  <c r="H12" i="20"/>
  <c r="S12" i="20"/>
  <c r="P12" i="20"/>
  <c r="X12" i="20"/>
  <c r="AF12" i="20"/>
  <c r="AN12" i="20"/>
  <c r="AV12" i="20"/>
  <c r="K12" i="20"/>
  <c r="I12" i="20"/>
  <c r="Q12" i="20"/>
  <c r="Y12" i="20"/>
  <c r="AG12" i="20"/>
  <c r="AO12" i="20"/>
  <c r="AW12" i="20"/>
  <c r="AQ12" i="20"/>
  <c r="J12" i="20"/>
  <c r="R12" i="20"/>
  <c r="Z12" i="20"/>
  <c r="AH12" i="20"/>
  <c r="AP12" i="20"/>
  <c r="AX12" i="20"/>
  <c r="AA12" i="20"/>
  <c r="L12" i="20"/>
  <c r="T12" i="20"/>
  <c r="AB12" i="20"/>
  <c r="AJ12" i="20"/>
  <c r="AR12" i="20"/>
  <c r="G23" i="9"/>
  <c r="AH23" i="9"/>
  <c r="AP23" i="9"/>
  <c r="G24" i="9"/>
  <c r="O24" i="9"/>
  <c r="W24" i="9"/>
  <c r="AE24" i="9"/>
  <c r="AM24" i="9"/>
  <c r="M22" i="9"/>
  <c r="U22" i="9"/>
  <c r="AC22" i="9"/>
  <c r="AK22" i="9"/>
  <c r="AS22" i="9"/>
  <c r="K23" i="9"/>
  <c r="S23" i="9"/>
  <c r="AA23" i="9"/>
  <c r="AI23" i="9"/>
  <c r="AQ23" i="9"/>
  <c r="H24" i="9"/>
  <c r="P24" i="9"/>
  <c r="X24" i="9"/>
  <c r="AF24" i="9"/>
  <c r="AN24" i="9"/>
  <c r="Q24" i="9"/>
  <c r="Y24" i="9"/>
  <c r="AG24" i="9"/>
  <c r="AO24" i="9"/>
  <c r="AT36" i="3"/>
  <c r="K13" i="20"/>
  <c r="S13" i="20"/>
  <c r="AA13" i="20"/>
  <c r="AI13" i="20"/>
  <c r="AQ13" i="20"/>
  <c r="AO13" i="20"/>
  <c r="L13" i="20"/>
  <c r="T13" i="20"/>
  <c r="AB13" i="20"/>
  <c r="AJ13" i="20"/>
  <c r="AR13" i="20"/>
  <c r="Q13" i="20"/>
  <c r="M13" i="20"/>
  <c r="U13" i="20"/>
  <c r="AC13" i="20"/>
  <c r="AK13" i="20"/>
  <c r="AS13" i="20"/>
  <c r="AW13" i="20"/>
  <c r="N13" i="20"/>
  <c r="V13" i="20"/>
  <c r="AD13" i="20"/>
  <c r="AL13" i="20"/>
  <c r="AT13" i="20"/>
  <c r="I13" i="20"/>
  <c r="H34" i="3"/>
  <c r="O13" i="20"/>
  <c r="W13" i="20"/>
  <c r="AE13" i="20"/>
  <c r="AM13" i="20"/>
  <c r="AU13" i="20"/>
  <c r="H13" i="20"/>
  <c r="Y13" i="20"/>
  <c r="P13" i="20"/>
  <c r="X13" i="20"/>
  <c r="AF13" i="20"/>
  <c r="AN13" i="20"/>
  <c r="AV13" i="20"/>
  <c r="AG13" i="20"/>
  <c r="J13" i="20"/>
  <c r="R13" i="20"/>
  <c r="Z13" i="20"/>
  <c r="AH13" i="20"/>
  <c r="AP13" i="20"/>
  <c r="AX13" i="20"/>
  <c r="G22" i="9"/>
  <c r="O22" i="9"/>
  <c r="W22" i="9"/>
  <c r="AE22" i="9"/>
  <c r="AM22" i="9"/>
  <c r="AU22" i="9"/>
  <c r="M23" i="9"/>
  <c r="U23" i="9"/>
  <c r="AC23" i="9"/>
  <c r="AK23" i="9"/>
  <c r="AS23" i="9"/>
  <c r="J24" i="9"/>
  <c r="R24" i="9"/>
  <c r="Z24" i="9"/>
  <c r="AH24" i="9"/>
  <c r="AP24" i="9"/>
  <c r="AV27" i="3"/>
  <c r="AQ26" i="3"/>
  <c r="AD25" i="3"/>
  <c r="Y24" i="3"/>
  <c r="AU22" i="3"/>
  <c r="AP21" i="3"/>
  <c r="J21" i="3"/>
  <c r="L20" i="3"/>
  <c r="AD19" i="3"/>
  <c r="P19" i="3"/>
  <c r="AU18" i="3"/>
  <c r="AH18" i="3"/>
  <c r="V18" i="3"/>
  <c r="Z17" i="3"/>
  <c r="AU16" i="3"/>
  <c r="AB16" i="3"/>
  <c r="H37" i="3"/>
  <c r="U46" i="3"/>
  <c r="AS43" i="3"/>
  <c r="Y40" i="3"/>
  <c r="AU27" i="3"/>
  <c r="AM27" i="3"/>
  <c r="AE27" i="3"/>
  <c r="W27" i="3"/>
  <c r="O27" i="3"/>
  <c r="AX26" i="3"/>
  <c r="AP26" i="3"/>
  <c r="AH26" i="3"/>
  <c r="Z26" i="3"/>
  <c r="R26" i="3"/>
  <c r="J26" i="3"/>
  <c r="AS25" i="3"/>
  <c r="AK25" i="3"/>
  <c r="AC25" i="3"/>
  <c r="U25" i="3"/>
  <c r="M25" i="3"/>
  <c r="AV24" i="3"/>
  <c r="AN24" i="3"/>
  <c r="AF24" i="3"/>
  <c r="X24" i="3"/>
  <c r="P24" i="3"/>
  <c r="H24" i="3"/>
  <c r="AQ23" i="3"/>
  <c r="AI23" i="3"/>
  <c r="AA23" i="3"/>
  <c r="S23" i="3"/>
  <c r="K23" i="3"/>
  <c r="AT22" i="3"/>
  <c r="AL22" i="3"/>
  <c r="AD22" i="3"/>
  <c r="V22" i="3"/>
  <c r="N22" i="3"/>
  <c r="AW21" i="3"/>
  <c r="AO21" i="3"/>
  <c r="AG21" i="3"/>
  <c r="Y21" i="3"/>
  <c r="Q21" i="3"/>
  <c r="I21" i="3"/>
  <c r="AR20" i="3"/>
  <c r="AJ20" i="3"/>
  <c r="X20" i="3"/>
  <c r="K20" i="3"/>
  <c r="AN19" i="3"/>
  <c r="AB19" i="3"/>
  <c r="O19" i="3"/>
  <c r="AT18" i="3"/>
  <c r="AG18" i="3"/>
  <c r="S18" i="3"/>
  <c r="AX17" i="3"/>
  <c r="AK17" i="3"/>
  <c r="Y17" i="3"/>
  <c r="AS16" i="3"/>
  <c r="W16" i="3"/>
  <c r="AU15" i="3"/>
  <c r="H15" i="3"/>
  <c r="AD13" i="3"/>
  <c r="I12" i="3"/>
  <c r="AV47" i="3"/>
  <c r="AV67" i="3"/>
  <c r="J46" i="3"/>
  <c r="AG43" i="3"/>
  <c r="AV39" i="3"/>
  <c r="AI26" i="3"/>
  <c r="V25" i="3"/>
  <c r="I24" i="3"/>
  <c r="AM22" i="3"/>
  <c r="Z21" i="3"/>
  <c r="Y20" i="3"/>
  <c r="AV15" i="3"/>
  <c r="AT27" i="3"/>
  <c r="AL27" i="3"/>
  <c r="AD27" i="3"/>
  <c r="V27" i="3"/>
  <c r="N27" i="3"/>
  <c r="AW26" i="3"/>
  <c r="AO26" i="3"/>
  <c r="AG26" i="3"/>
  <c r="Y26" i="3"/>
  <c r="Q26" i="3"/>
  <c r="I26" i="3"/>
  <c r="AR25" i="3"/>
  <c r="AJ25" i="3"/>
  <c r="AB25" i="3"/>
  <c r="T25" i="3"/>
  <c r="L25" i="3"/>
  <c r="AU24" i="3"/>
  <c r="AM24" i="3"/>
  <c r="AE24" i="3"/>
  <c r="W24" i="3"/>
  <c r="O24" i="3"/>
  <c r="AX23" i="3"/>
  <c r="AP23" i="3"/>
  <c r="AH23" i="3"/>
  <c r="Z23" i="3"/>
  <c r="R23" i="3"/>
  <c r="J23" i="3"/>
  <c r="AS22" i="3"/>
  <c r="AK22" i="3"/>
  <c r="AC22" i="3"/>
  <c r="U22" i="3"/>
  <c r="M22" i="3"/>
  <c r="AV21" i="3"/>
  <c r="AN21" i="3"/>
  <c r="AF21" i="3"/>
  <c r="X21" i="3"/>
  <c r="P21" i="3"/>
  <c r="H21" i="3"/>
  <c r="AQ20" i="3"/>
  <c r="AI20" i="3"/>
  <c r="U20" i="3"/>
  <c r="I20" i="3"/>
  <c r="AM19" i="3"/>
  <c r="AA19" i="3"/>
  <c r="N19" i="3"/>
  <c r="AQ18" i="3"/>
  <c r="AE18" i="3"/>
  <c r="R18" i="3"/>
  <c r="AW17" i="3"/>
  <c r="AJ17" i="3"/>
  <c r="T17" i="3"/>
  <c r="AR16" i="3"/>
  <c r="U16" i="3"/>
  <c r="AP15" i="3"/>
  <c r="AQ14" i="3"/>
  <c r="V13" i="3"/>
  <c r="AR11" i="3"/>
  <c r="AN47" i="3"/>
  <c r="AL45" i="3"/>
  <c r="S43" i="3"/>
  <c r="Z39" i="3"/>
  <c r="H27" i="3"/>
  <c r="AT25" i="3"/>
  <c r="AG24" i="3"/>
  <c r="T23" i="3"/>
  <c r="AX21" i="3"/>
  <c r="AK20" i="3"/>
  <c r="P15" i="3"/>
  <c r="AS27" i="3"/>
  <c r="AK27" i="3"/>
  <c r="AC27" i="3"/>
  <c r="U27" i="3"/>
  <c r="M27" i="3"/>
  <c r="AV26" i="3"/>
  <c r="AN26" i="3"/>
  <c r="AF26" i="3"/>
  <c r="X26" i="3"/>
  <c r="P26" i="3"/>
  <c r="H26" i="3"/>
  <c r="AQ25" i="3"/>
  <c r="AI25" i="3"/>
  <c r="AA25" i="3"/>
  <c r="S25" i="3"/>
  <c r="K25" i="3"/>
  <c r="AT24" i="3"/>
  <c r="AL24" i="3"/>
  <c r="AD24" i="3"/>
  <c r="V24" i="3"/>
  <c r="N24" i="3"/>
  <c r="AW23" i="3"/>
  <c r="AO23" i="3"/>
  <c r="AG23" i="3"/>
  <c r="AG63" i="3"/>
  <c r="Y23" i="3"/>
  <c r="Q23" i="3"/>
  <c r="I23" i="3"/>
  <c r="AR22" i="3"/>
  <c r="AJ22" i="3"/>
  <c r="AB22" i="3"/>
  <c r="T22" i="3"/>
  <c r="L22" i="3"/>
  <c r="AU21" i="3"/>
  <c r="AM21" i="3"/>
  <c r="AE21" i="3"/>
  <c r="W21" i="3"/>
  <c r="O21" i="3"/>
  <c r="AX20" i="3"/>
  <c r="AP20" i="3"/>
  <c r="AG20" i="3"/>
  <c r="T20" i="3"/>
  <c r="H20" i="3"/>
  <c r="AL19" i="3"/>
  <c r="X19" i="3"/>
  <c r="L19" i="3"/>
  <c r="AP18" i="3"/>
  <c r="AD18" i="3"/>
  <c r="Q18" i="3"/>
  <c r="AT17" i="3"/>
  <c r="AH17" i="3"/>
  <c r="R17" i="3"/>
  <c r="AM16" i="3"/>
  <c r="T16" i="3"/>
  <c r="AN15" i="3"/>
  <c r="AI14" i="3"/>
  <c r="N13" i="3"/>
  <c r="AJ11" i="3"/>
  <c r="AF47" i="3"/>
  <c r="Y45" i="3"/>
  <c r="AU42" i="3"/>
  <c r="Z38" i="3"/>
  <c r="AN27" i="3"/>
  <c r="AN67" i="3"/>
  <c r="AA26" i="3"/>
  <c r="N25" i="3"/>
  <c r="AR23" i="3"/>
  <c r="AE22" i="3"/>
  <c r="R21" i="3"/>
  <c r="AL13" i="3"/>
  <c r="AR27" i="3"/>
  <c r="AJ27" i="3"/>
  <c r="AB27" i="3"/>
  <c r="T27" i="3"/>
  <c r="L27" i="3"/>
  <c r="AU26" i="3"/>
  <c r="AM26" i="3"/>
  <c r="AE26" i="3"/>
  <c r="W26" i="3"/>
  <c r="O26" i="3"/>
  <c r="AX25" i="3"/>
  <c r="AP25" i="3"/>
  <c r="AH25" i="3"/>
  <c r="Z25" i="3"/>
  <c r="R25" i="3"/>
  <c r="J25" i="3"/>
  <c r="AS24" i="3"/>
  <c r="AK24" i="3"/>
  <c r="AC24" i="3"/>
  <c r="U24" i="3"/>
  <c r="M24" i="3"/>
  <c r="AV23" i="3"/>
  <c r="AN23" i="3"/>
  <c r="AF23" i="3"/>
  <c r="X23" i="3"/>
  <c r="P23" i="3"/>
  <c r="H23" i="3"/>
  <c r="AQ22" i="3"/>
  <c r="AI22" i="3"/>
  <c r="AA22" i="3"/>
  <c r="S22" i="3"/>
  <c r="K22" i="3"/>
  <c r="AT21" i="3"/>
  <c r="AL21" i="3"/>
  <c r="AD21" i="3"/>
  <c r="V21" i="3"/>
  <c r="N21" i="3"/>
  <c r="AW20" i="3"/>
  <c r="AO20" i="3"/>
  <c r="AF20" i="3"/>
  <c r="S20" i="3"/>
  <c r="AV19" i="3"/>
  <c r="AV59" i="3"/>
  <c r="AJ19" i="3"/>
  <c r="W19" i="3"/>
  <c r="K19" i="3"/>
  <c r="AO18" i="3"/>
  <c r="AA18" i="3"/>
  <c r="O18" i="3"/>
  <c r="AS17" i="3"/>
  <c r="AG17" i="3"/>
  <c r="Q17" i="3"/>
  <c r="AK16" i="3"/>
  <c r="O16" i="3"/>
  <c r="AM15" i="3"/>
  <c r="AA14" i="3"/>
  <c r="AW12" i="3"/>
  <c r="AB11" i="3"/>
  <c r="X47" i="3"/>
  <c r="M45" i="3"/>
  <c r="AB42" i="3"/>
  <c r="P27" i="3"/>
  <c r="AL25" i="3"/>
  <c r="AL65" i="3"/>
  <c r="Q24" i="3"/>
  <c r="L23" i="3"/>
  <c r="AH21" i="3"/>
  <c r="AS20" i="3"/>
  <c r="AQ19" i="3"/>
  <c r="Q12" i="3"/>
  <c r="H12" i="15"/>
  <c r="P12" i="15"/>
  <c r="X12" i="15"/>
  <c r="AF12" i="15"/>
  <c r="AN12" i="15"/>
  <c r="AV12" i="15"/>
  <c r="M13" i="15"/>
  <c r="U13" i="15"/>
  <c r="AC13" i="15"/>
  <c r="AK13" i="15"/>
  <c r="AS13" i="15"/>
  <c r="J14" i="15"/>
  <c r="R14" i="15"/>
  <c r="Z14" i="15"/>
  <c r="AH14" i="15"/>
  <c r="AP14" i="15"/>
  <c r="AX14" i="15"/>
  <c r="O15" i="15"/>
  <c r="W15" i="15"/>
  <c r="AE15" i="15"/>
  <c r="AM15" i="15"/>
  <c r="AU15" i="15"/>
  <c r="L16" i="15"/>
  <c r="T16" i="15"/>
  <c r="AB16" i="15"/>
  <c r="AJ16" i="15"/>
  <c r="AR16" i="15"/>
  <c r="I17" i="15"/>
  <c r="Q17" i="15"/>
  <c r="Y17" i="15"/>
  <c r="AG17" i="15"/>
  <c r="AO17" i="15"/>
  <c r="AW17" i="15"/>
  <c r="N18" i="15"/>
  <c r="V18" i="15"/>
  <c r="AD18" i="15"/>
  <c r="AL18" i="15"/>
  <c r="AT18" i="15"/>
  <c r="K19" i="15"/>
  <c r="S19" i="15"/>
  <c r="AA19" i="15"/>
  <c r="AI19" i="15"/>
  <c r="AQ19" i="15"/>
  <c r="H20" i="15"/>
  <c r="P20" i="15"/>
  <c r="X20" i="15"/>
  <c r="AF20" i="15"/>
  <c r="AN20" i="15"/>
  <c r="AV20" i="15"/>
  <c r="M21" i="15"/>
  <c r="U21" i="15"/>
  <c r="AC21" i="15"/>
  <c r="AK21" i="15"/>
  <c r="AS21" i="15"/>
  <c r="J22" i="15"/>
  <c r="R22" i="15"/>
  <c r="Z22" i="15"/>
  <c r="AH22" i="15"/>
  <c r="AP22" i="15"/>
  <c r="AX22" i="15"/>
  <c r="O23" i="15"/>
  <c r="W23" i="15"/>
  <c r="AE23" i="15"/>
  <c r="AM23" i="15"/>
  <c r="AU23" i="15"/>
  <c r="L24" i="15"/>
  <c r="T24" i="15"/>
  <c r="AB24" i="15"/>
  <c r="AJ24" i="15"/>
  <c r="AR24" i="15"/>
  <c r="I25" i="15"/>
  <c r="Q25" i="15"/>
  <c r="Y25" i="15"/>
  <c r="AG25" i="15"/>
  <c r="AO25" i="15"/>
  <c r="AW25" i="15"/>
  <c r="N26" i="15"/>
  <c r="V26" i="15"/>
  <c r="AD26" i="15"/>
  <c r="I12" i="15"/>
  <c r="Q12" i="15"/>
  <c r="Y12" i="15"/>
  <c r="AG12" i="15"/>
  <c r="AO12" i="15"/>
  <c r="AW12" i="15"/>
  <c r="N13" i="15"/>
  <c r="V13" i="15"/>
  <c r="AD13" i="15"/>
  <c r="AL13" i="15"/>
  <c r="AT13" i="15"/>
  <c r="K14" i="15"/>
  <c r="S14" i="15"/>
  <c r="AA14" i="15"/>
  <c r="AI14" i="15"/>
  <c r="AQ14" i="15"/>
  <c r="H15" i="15"/>
  <c r="P15" i="15"/>
  <c r="X15" i="15"/>
  <c r="AF15" i="15"/>
  <c r="AN15" i="15"/>
  <c r="AV15" i="15"/>
  <c r="M16" i="15"/>
  <c r="U16" i="15"/>
  <c r="AC16" i="15"/>
  <c r="AK16" i="15"/>
  <c r="AS16" i="15"/>
  <c r="J17" i="15"/>
  <c r="R17" i="15"/>
  <c r="Z17" i="15"/>
  <c r="AH17" i="15"/>
  <c r="AP17" i="15"/>
  <c r="AX17" i="15"/>
  <c r="O18" i="15"/>
  <c r="W18" i="15"/>
  <c r="AE18" i="15"/>
  <c r="AM18" i="15"/>
  <c r="AU18" i="15"/>
  <c r="L19" i="15"/>
  <c r="T19" i="15"/>
  <c r="AB19" i="15"/>
  <c r="AJ19" i="15"/>
  <c r="AR19" i="15"/>
  <c r="I20" i="15"/>
  <c r="Q20" i="15"/>
  <c r="Y20" i="15"/>
  <c r="AG20" i="15"/>
  <c r="AO20" i="15"/>
  <c r="AW20" i="15"/>
  <c r="N21" i="15"/>
  <c r="V21" i="15"/>
  <c r="AD21" i="15"/>
  <c r="AL21" i="15"/>
  <c r="AT21" i="15"/>
  <c r="K22" i="15"/>
  <c r="S22" i="15"/>
  <c r="AA22" i="15"/>
  <c r="AI22" i="15"/>
  <c r="AQ22" i="15"/>
  <c r="H23" i="15"/>
  <c r="P23" i="15"/>
  <c r="X23" i="15"/>
  <c r="AF23" i="15"/>
  <c r="AN23" i="15"/>
  <c r="AV23" i="15"/>
  <c r="M24" i="15"/>
  <c r="U24" i="15"/>
  <c r="AC24" i="15"/>
  <c r="AK24" i="15"/>
  <c r="AS24" i="15"/>
  <c r="J25" i="15"/>
  <c r="R25" i="15"/>
  <c r="Z25" i="15"/>
  <c r="AH25" i="15"/>
  <c r="AP25" i="15"/>
  <c r="AX25" i="15"/>
  <c r="O26" i="15"/>
  <c r="W26" i="15"/>
  <c r="AE26" i="15"/>
  <c r="AM26" i="15"/>
  <c r="AU26" i="15"/>
  <c r="L27" i="15"/>
  <c r="T27" i="15"/>
  <c r="AB27" i="15"/>
  <c r="AJ27" i="15"/>
  <c r="J12" i="15"/>
  <c r="R12" i="15"/>
  <c r="Z12" i="15"/>
  <c r="AH12" i="15"/>
  <c r="AP12" i="15"/>
  <c r="AX12" i="15"/>
  <c r="O13" i="15"/>
  <c r="W13" i="15"/>
  <c r="AE13" i="15"/>
  <c r="AM13" i="15"/>
  <c r="AU13" i="15"/>
  <c r="L14" i="15"/>
  <c r="T14" i="15"/>
  <c r="AB14" i="15"/>
  <c r="AJ14" i="15"/>
  <c r="AR14" i="15"/>
  <c r="I15" i="15"/>
  <c r="Q15" i="15"/>
  <c r="Y15" i="15"/>
  <c r="AG15" i="15"/>
  <c r="AO15" i="15"/>
  <c r="AW15" i="15"/>
  <c r="N16" i="15"/>
  <c r="V16" i="15"/>
  <c r="AD16" i="15"/>
  <c r="AL16" i="15"/>
  <c r="AT16" i="15"/>
  <c r="K17" i="15"/>
  <c r="S17" i="15"/>
  <c r="AA17" i="15"/>
  <c r="AI17" i="15"/>
  <c r="AQ17" i="15"/>
  <c r="H18" i="15"/>
  <c r="P18" i="15"/>
  <c r="X18" i="15"/>
  <c r="AF18" i="15"/>
  <c r="AN18" i="15"/>
  <c r="AV18" i="15"/>
  <c r="M19" i="15"/>
  <c r="U19" i="15"/>
  <c r="AC19" i="15"/>
  <c r="AK19" i="15"/>
  <c r="AS19" i="15"/>
  <c r="J20" i="15"/>
  <c r="R20" i="15"/>
  <c r="Z20" i="15"/>
  <c r="AH20" i="15"/>
  <c r="AP20" i="15"/>
  <c r="AX20" i="15"/>
  <c r="O21" i="15"/>
  <c r="W21" i="15"/>
  <c r="AE21" i="15"/>
  <c r="AM21" i="15"/>
  <c r="AU21" i="15"/>
  <c r="L22" i="15"/>
  <c r="T22" i="15"/>
  <c r="AB22" i="15"/>
  <c r="AJ22" i="15"/>
  <c r="AR22" i="15"/>
  <c r="I23" i="15"/>
  <c r="Q23" i="15"/>
  <c r="Y23" i="15"/>
  <c r="AG23" i="15"/>
  <c r="AO23" i="15"/>
  <c r="AW23" i="15"/>
  <c r="N24" i="15"/>
  <c r="V24" i="15"/>
  <c r="AD24" i="15"/>
  <c r="AL24" i="15"/>
  <c r="AT24" i="15"/>
  <c r="K25" i="15"/>
  <c r="S25" i="15"/>
  <c r="AA25" i="15"/>
  <c r="AI25" i="15"/>
  <c r="AQ25" i="15"/>
  <c r="H26" i="15"/>
  <c r="P26" i="15"/>
  <c r="X26" i="15"/>
  <c r="AF26" i="15"/>
  <c r="K12" i="15"/>
  <c r="S12" i="15"/>
  <c r="AA12" i="15"/>
  <c r="AI12" i="15"/>
  <c r="AQ12" i="15"/>
  <c r="H13" i="15"/>
  <c r="P13" i="15"/>
  <c r="X13" i="15"/>
  <c r="AF13" i="15"/>
  <c r="AN13" i="15"/>
  <c r="AV13" i="15"/>
  <c r="M14" i="15"/>
  <c r="U14" i="15"/>
  <c r="AC14" i="15"/>
  <c r="AK14" i="15"/>
  <c r="AS14" i="15"/>
  <c r="J15" i="15"/>
  <c r="R15" i="15"/>
  <c r="Z15" i="15"/>
  <c r="AH15" i="15"/>
  <c r="AP15" i="15"/>
  <c r="AX15" i="15"/>
  <c r="O16" i="15"/>
  <c r="W16" i="15"/>
  <c r="AE16" i="15"/>
  <c r="AM16" i="15"/>
  <c r="AU16" i="15"/>
  <c r="L17" i="15"/>
  <c r="T17" i="15"/>
  <c r="AB17" i="15"/>
  <c r="AJ17" i="15"/>
  <c r="AR17" i="15"/>
  <c r="I18" i="15"/>
  <c r="Q18" i="15"/>
  <c r="Y18" i="15"/>
  <c r="AG18" i="15"/>
  <c r="AO18" i="15"/>
  <c r="AW18" i="15"/>
  <c r="N19" i="15"/>
  <c r="V19" i="15"/>
  <c r="AD19" i="15"/>
  <c r="AL19" i="15"/>
  <c r="AT19" i="15"/>
  <c r="K20" i="15"/>
  <c r="S20" i="15"/>
  <c r="AA20" i="15"/>
  <c r="AI20" i="15"/>
  <c r="AQ20" i="15"/>
  <c r="H21" i="15"/>
  <c r="P21" i="15"/>
  <c r="X21" i="15"/>
  <c r="AF21" i="15"/>
  <c r="AN21" i="15"/>
  <c r="AV21" i="15"/>
  <c r="M22" i="15"/>
  <c r="U22" i="15"/>
  <c r="AC22" i="15"/>
  <c r="AK22" i="15"/>
  <c r="AS22" i="15"/>
  <c r="J23" i="15"/>
  <c r="R23" i="15"/>
  <c r="Z23" i="15"/>
  <c r="AH23" i="15"/>
  <c r="AP23" i="15"/>
  <c r="AX23" i="15"/>
  <c r="O24" i="15"/>
  <c r="W24" i="15"/>
  <c r="AE24" i="15"/>
  <c r="AM24" i="15"/>
  <c r="AU24" i="15"/>
  <c r="L25" i="15"/>
  <c r="T25" i="15"/>
  <c r="AB25" i="15"/>
  <c r="AJ25" i="15"/>
  <c r="AR25" i="15"/>
  <c r="I26" i="15"/>
  <c r="Q26" i="15"/>
  <c r="Y26" i="15"/>
  <c r="AG26" i="15"/>
  <c r="AO26" i="15"/>
  <c r="AW26" i="15"/>
  <c r="N27" i="15"/>
  <c r="V27" i="15"/>
  <c r="AD27" i="15"/>
  <c r="L12" i="15"/>
  <c r="T12" i="15"/>
  <c r="AB12" i="15"/>
  <c r="AJ12" i="15"/>
  <c r="AR12" i="15"/>
  <c r="I13" i="15"/>
  <c r="Q13" i="15"/>
  <c r="Y13" i="15"/>
  <c r="AG13" i="15"/>
  <c r="AO13" i="15"/>
  <c r="AW13" i="15"/>
  <c r="N14" i="15"/>
  <c r="V14" i="15"/>
  <c r="AD14" i="15"/>
  <c r="AL14" i="15"/>
  <c r="AT14" i="15"/>
  <c r="K15" i="15"/>
  <c r="S15" i="15"/>
  <c r="AA15" i="15"/>
  <c r="AI15" i="15"/>
  <c r="AQ15" i="15"/>
  <c r="H16" i="15"/>
  <c r="P16" i="15"/>
  <c r="X16" i="15"/>
  <c r="AF16" i="15"/>
  <c r="AN16" i="15"/>
  <c r="AV16" i="15"/>
  <c r="M17" i="15"/>
  <c r="U17" i="15"/>
  <c r="AC17" i="15"/>
  <c r="AK17" i="15"/>
  <c r="AS17" i="15"/>
  <c r="J18" i="15"/>
  <c r="R18" i="15"/>
  <c r="Z18" i="15"/>
  <c r="AH18" i="15"/>
  <c r="AP18" i="15"/>
  <c r="AX18" i="15"/>
  <c r="O19" i="15"/>
  <c r="W19" i="15"/>
  <c r="AE19" i="15"/>
  <c r="AM19" i="15"/>
  <c r="AU19" i="15"/>
  <c r="L20" i="15"/>
  <c r="T20" i="15"/>
  <c r="AB20" i="15"/>
  <c r="AJ20" i="15"/>
  <c r="AR20" i="15"/>
  <c r="I21" i="15"/>
  <c r="Q21" i="15"/>
  <c r="Y21" i="15"/>
  <c r="AG21" i="15"/>
  <c r="AO21" i="15"/>
  <c r="AW21" i="15"/>
  <c r="N22" i="15"/>
  <c r="V22" i="15"/>
  <c r="AD22" i="15"/>
  <c r="AL22" i="15"/>
  <c r="AT22" i="15"/>
  <c r="K23" i="15"/>
  <c r="S23" i="15"/>
  <c r="AA23" i="15"/>
  <c r="AI23" i="15"/>
  <c r="AQ23" i="15"/>
  <c r="H24" i="15"/>
  <c r="P24" i="15"/>
  <c r="X24" i="15"/>
  <c r="AF24" i="15"/>
  <c r="AN24" i="15"/>
  <c r="AV24" i="15"/>
  <c r="M25" i="15"/>
  <c r="U25" i="15"/>
  <c r="AC25" i="15"/>
  <c r="AK25" i="15"/>
  <c r="AS25" i="15"/>
  <c r="J26" i="15"/>
  <c r="R26" i="15"/>
  <c r="Z26" i="15"/>
  <c r="AH26" i="15"/>
  <c r="AP26" i="15"/>
  <c r="AX26" i="15"/>
  <c r="O27" i="15"/>
  <c r="W27" i="15"/>
  <c r="AE27" i="15"/>
  <c r="M12" i="15"/>
  <c r="U12" i="15"/>
  <c r="AC12" i="15"/>
  <c r="AK12" i="15"/>
  <c r="AS12" i="15"/>
  <c r="J13" i="15"/>
  <c r="R13" i="15"/>
  <c r="Z13" i="15"/>
  <c r="AH13" i="15"/>
  <c r="AP13" i="15"/>
  <c r="AX13" i="15"/>
  <c r="O14" i="15"/>
  <c r="W14" i="15"/>
  <c r="AE14" i="15"/>
  <c r="AM14" i="15"/>
  <c r="AU14" i="15"/>
  <c r="L15" i="15"/>
  <c r="T15" i="15"/>
  <c r="AB15" i="15"/>
  <c r="AJ15" i="15"/>
  <c r="AR15" i="15"/>
  <c r="I16" i="15"/>
  <c r="Q16" i="15"/>
  <c r="Y16" i="15"/>
  <c r="AG16" i="15"/>
  <c r="AO16" i="15"/>
  <c r="AW16" i="15"/>
  <c r="N17" i="15"/>
  <c r="V17" i="15"/>
  <c r="AD17" i="15"/>
  <c r="AL17" i="15"/>
  <c r="AT17" i="15"/>
  <c r="K18" i="15"/>
  <c r="S18" i="15"/>
  <c r="AA18" i="15"/>
  <c r="AI18" i="15"/>
  <c r="AQ18" i="15"/>
  <c r="H19" i="15"/>
  <c r="P19" i="15"/>
  <c r="X19" i="15"/>
  <c r="AF19" i="15"/>
  <c r="AN19" i="15"/>
  <c r="AV19" i="15"/>
  <c r="M20" i="15"/>
  <c r="U20" i="15"/>
  <c r="AC20" i="15"/>
  <c r="AK20" i="15"/>
  <c r="AS20" i="15"/>
  <c r="J21" i="15"/>
  <c r="R21" i="15"/>
  <c r="Z21" i="15"/>
  <c r="AH21" i="15"/>
  <c r="AP21" i="15"/>
  <c r="AX21" i="15"/>
  <c r="O22" i="15"/>
  <c r="W22" i="15"/>
  <c r="AE22" i="15"/>
  <c r="AM22" i="15"/>
  <c r="AU22" i="15"/>
  <c r="L23" i="15"/>
  <c r="T23" i="15"/>
  <c r="AB23" i="15"/>
  <c r="AJ23" i="15"/>
  <c r="AR23" i="15"/>
  <c r="I24" i="15"/>
  <c r="Q24" i="15"/>
  <c r="Y24" i="15"/>
  <c r="AG24" i="15"/>
  <c r="AO24" i="15"/>
  <c r="AW24" i="15"/>
  <c r="N25" i="15"/>
  <c r="V25" i="15"/>
  <c r="AD25" i="15"/>
  <c r="AL25" i="15"/>
  <c r="AT25" i="15"/>
  <c r="K26" i="15"/>
  <c r="S26" i="15"/>
  <c r="AA26" i="15"/>
  <c r="AI26" i="15"/>
  <c r="AQ26" i="15"/>
  <c r="H27" i="15"/>
  <c r="P27" i="15"/>
  <c r="X27" i="15"/>
  <c r="AF27" i="15"/>
  <c r="AN27" i="15"/>
  <c r="O12" i="15"/>
  <c r="W12" i="15"/>
  <c r="AE12" i="15"/>
  <c r="AM12" i="15"/>
  <c r="AU12" i="15"/>
  <c r="L13" i="15"/>
  <c r="T13" i="15"/>
  <c r="AB13" i="15"/>
  <c r="AJ13" i="15"/>
  <c r="AR13" i="15"/>
  <c r="I14" i="15"/>
  <c r="Q14" i="15"/>
  <c r="Y14" i="15"/>
  <c r="AG14" i="15"/>
  <c r="AO14" i="15"/>
  <c r="AW14" i="15"/>
  <c r="N15" i="15"/>
  <c r="V15" i="15"/>
  <c r="AD15" i="15"/>
  <c r="AL15" i="15"/>
  <c r="AT15" i="15"/>
  <c r="K16" i="15"/>
  <c r="S16" i="15"/>
  <c r="AA16" i="15"/>
  <c r="AI16" i="15"/>
  <c r="AQ16" i="15"/>
  <c r="H17" i="15"/>
  <c r="P17" i="15"/>
  <c r="X17" i="15"/>
  <c r="AF17" i="15"/>
  <c r="AN17" i="15"/>
  <c r="AV17" i="15"/>
  <c r="M18" i="15"/>
  <c r="U18" i="15"/>
  <c r="AC18" i="15"/>
  <c r="AK18" i="15"/>
  <c r="AS18" i="15"/>
  <c r="J19" i="15"/>
  <c r="R19" i="15"/>
  <c r="Z19" i="15"/>
  <c r="AH19" i="15"/>
  <c r="AP19" i="15"/>
  <c r="AX19" i="15"/>
  <c r="O20" i="15"/>
  <c r="W20" i="15"/>
  <c r="AE20" i="15"/>
  <c r="AM20" i="15"/>
  <c r="AU20" i="15"/>
  <c r="L21" i="15"/>
  <c r="T21" i="15"/>
  <c r="AB21" i="15"/>
  <c r="AJ21" i="15"/>
  <c r="AR21" i="15"/>
  <c r="I22" i="15"/>
  <c r="Q22" i="15"/>
  <c r="Y22" i="15"/>
  <c r="AG22" i="15"/>
  <c r="AO22" i="15"/>
  <c r="AW22" i="15"/>
  <c r="N23" i="15"/>
  <c r="V23" i="15"/>
  <c r="AD23" i="15"/>
  <c r="AL23" i="15"/>
  <c r="AT23" i="15"/>
  <c r="K24" i="15"/>
  <c r="S24" i="15"/>
  <c r="AA24" i="15"/>
  <c r="AI24" i="15"/>
  <c r="AQ24" i="15"/>
  <c r="H25" i="15"/>
  <c r="P25" i="15"/>
  <c r="X25" i="15"/>
  <c r="AF25" i="15"/>
  <c r="AN25" i="15"/>
  <c r="AV25" i="15"/>
  <c r="M26" i="15"/>
  <c r="U26" i="15"/>
  <c r="AC26" i="15"/>
  <c r="AK26" i="15"/>
  <c r="AS26" i="15"/>
  <c r="J27" i="15"/>
  <c r="R27" i="15"/>
  <c r="Z27" i="15"/>
  <c r="L18" i="15"/>
  <c r="AE25" i="15"/>
  <c r="AK27" i="15"/>
  <c r="K28" i="15"/>
  <c r="AA28" i="15"/>
  <c r="AQ28" i="15"/>
  <c r="U15" i="15"/>
  <c r="AO19" i="15"/>
  <c r="AN22" i="15"/>
  <c r="AM25" i="15"/>
  <c r="AL27" i="15"/>
  <c r="AJ28" i="15"/>
  <c r="AK28" i="15"/>
  <c r="AQ13" i="15"/>
  <c r="AR26" i="15"/>
  <c r="AU27" i="15"/>
  <c r="M28" i="15"/>
  <c r="AD12" i="15"/>
  <c r="H14" i="15"/>
  <c r="AC15" i="15"/>
  <c r="AX16" i="15"/>
  <c r="AB18" i="15"/>
  <c r="AW19" i="15"/>
  <c r="AA21" i="15"/>
  <c r="AV22" i="15"/>
  <c r="Z24" i="15"/>
  <c r="AU25" i="15"/>
  <c r="AT26" i="15"/>
  <c r="Y27" i="15"/>
  <c r="AM27" i="15"/>
  <c r="AV27" i="15"/>
  <c r="AL12" i="15"/>
  <c r="P14" i="15"/>
  <c r="AK15" i="15"/>
  <c r="O17" i="15"/>
  <c r="AJ18" i="15"/>
  <c r="N20" i="15"/>
  <c r="AI21" i="15"/>
  <c r="M23" i="15"/>
  <c r="AH24" i="15"/>
  <c r="L26" i="15"/>
  <c r="AV26" i="15"/>
  <c r="AA27" i="15"/>
  <c r="AO27" i="15"/>
  <c r="AW27" i="15"/>
  <c r="N28" i="15"/>
  <c r="V28" i="15"/>
  <c r="AD28" i="15"/>
  <c r="AL28" i="15"/>
  <c r="AT28" i="15"/>
  <c r="AF14" i="15"/>
  <c r="AE17" i="15"/>
  <c r="AD20" i="15"/>
  <c r="AC23" i="15"/>
  <c r="AB26" i="15"/>
  <c r="AG27" i="15"/>
  <c r="H28" i="15"/>
  <c r="X28" i="15"/>
  <c r="AN28" i="15"/>
  <c r="S13" i="15"/>
  <c r="R16" i="15"/>
  <c r="AL20" i="15"/>
  <c r="AK23" i="15"/>
  <c r="M27" i="15"/>
  <c r="AR27" i="15"/>
  <c r="Q28" i="15"/>
  <c r="AO28" i="15"/>
  <c r="T28" i="15"/>
  <c r="AC28" i="15"/>
  <c r="AT12" i="15"/>
  <c r="X14" i="15"/>
  <c r="AS15" i="15"/>
  <c r="W17" i="15"/>
  <c r="AR18" i="15"/>
  <c r="V20" i="15"/>
  <c r="AQ21" i="15"/>
  <c r="U23" i="15"/>
  <c r="AP24" i="15"/>
  <c r="T26" i="15"/>
  <c r="I27" i="15"/>
  <c r="AC27" i="15"/>
  <c r="AP27" i="15"/>
  <c r="AX27" i="15"/>
  <c r="O28" i="15"/>
  <c r="W28" i="15"/>
  <c r="AE28" i="15"/>
  <c r="AM28" i="15"/>
  <c r="AU28" i="15"/>
  <c r="K13" i="15"/>
  <c r="J16" i="15"/>
  <c r="I19" i="15"/>
  <c r="H22" i="15"/>
  <c r="AX24" i="15"/>
  <c r="K27" i="15"/>
  <c r="AQ27" i="15"/>
  <c r="P28" i="15"/>
  <c r="AF28" i="15"/>
  <c r="AV28" i="15"/>
  <c r="AN14" i="15"/>
  <c r="AM17" i="15"/>
  <c r="Q19" i="15"/>
  <c r="P22" i="15"/>
  <c r="AJ26" i="15"/>
  <c r="AH27" i="15"/>
  <c r="I28" i="15"/>
  <c r="AG28" i="15"/>
  <c r="AW28" i="15"/>
  <c r="AR28" i="15"/>
  <c r="O25" i="15"/>
  <c r="Y28" i="15"/>
  <c r="L28" i="15"/>
  <c r="U28" i="15"/>
  <c r="AA13" i="15"/>
  <c r="AV14" i="15"/>
  <c r="Z16" i="15"/>
  <c r="AU17" i="15"/>
  <c r="Y19" i="15"/>
  <c r="AT20" i="15"/>
  <c r="X22" i="15"/>
  <c r="AS23" i="15"/>
  <c r="W25" i="15"/>
  <c r="AL26" i="15"/>
  <c r="Q27" i="15"/>
  <c r="AI27" i="15"/>
  <c r="AS27" i="15"/>
  <c r="J28" i="15"/>
  <c r="R28" i="15"/>
  <c r="Z28" i="15"/>
  <c r="AH28" i="15"/>
  <c r="AP28" i="15"/>
  <c r="AX28" i="15"/>
  <c r="N12" i="15"/>
  <c r="AI13" i="15"/>
  <c r="M15" i="15"/>
  <c r="AH16" i="15"/>
  <c r="AG19" i="15"/>
  <c r="K21" i="15"/>
  <c r="AF22" i="15"/>
  <c r="J24" i="15"/>
  <c r="AN26" i="15"/>
  <c r="S27" i="15"/>
  <c r="AT27" i="15"/>
  <c r="S28" i="15"/>
  <c r="AI28" i="15"/>
  <c r="V12" i="15"/>
  <c r="AP16" i="15"/>
  <c r="T18" i="15"/>
  <c r="S21" i="15"/>
  <c r="R24" i="15"/>
  <c r="U27" i="15"/>
  <c r="AB28" i="15"/>
  <c r="AS28" i="15"/>
  <c r="I31" i="3"/>
  <c r="Q31" i="3"/>
  <c r="Y31" i="3"/>
  <c r="AG31" i="3"/>
  <c r="AO31" i="3"/>
  <c r="AW31" i="3"/>
  <c r="O32" i="3"/>
  <c r="W32" i="3"/>
  <c r="AE32" i="3"/>
  <c r="AM32" i="3"/>
  <c r="AU32" i="3"/>
  <c r="M33" i="3"/>
  <c r="U33" i="3"/>
  <c r="AC33" i="3"/>
  <c r="AK33" i="3"/>
  <c r="AS33" i="3"/>
  <c r="K34" i="3"/>
  <c r="S34" i="3"/>
  <c r="AA34" i="3"/>
  <c r="AI34" i="3"/>
  <c r="AQ34" i="3"/>
  <c r="I35" i="3"/>
  <c r="Q35" i="3"/>
  <c r="Y35" i="3"/>
  <c r="AG35" i="3"/>
  <c r="AO35" i="3"/>
  <c r="AW35" i="3"/>
  <c r="O36" i="3"/>
  <c r="W36" i="3"/>
  <c r="AE36" i="3"/>
  <c r="AM36" i="3"/>
  <c r="AU36" i="3"/>
  <c r="M37" i="3"/>
  <c r="U37" i="3"/>
  <c r="AC37" i="3"/>
  <c r="AK37" i="3"/>
  <c r="AS37" i="3"/>
  <c r="K38" i="3"/>
  <c r="S38" i="3"/>
  <c r="AA38" i="3"/>
  <c r="AI38" i="3"/>
  <c r="AQ38" i="3"/>
  <c r="I39" i="3"/>
  <c r="Q39" i="3"/>
  <c r="Y39" i="3"/>
  <c r="AG39" i="3"/>
  <c r="AO39" i="3"/>
  <c r="AW39" i="3"/>
  <c r="O40" i="3"/>
  <c r="W40" i="3"/>
  <c r="AE40" i="3"/>
  <c r="AM40" i="3"/>
  <c r="AU40" i="3"/>
  <c r="M41" i="3"/>
  <c r="U41" i="3"/>
  <c r="AC41" i="3"/>
  <c r="AK41" i="3"/>
  <c r="AS41" i="3"/>
  <c r="K42" i="3"/>
  <c r="S42" i="3"/>
  <c r="AA42" i="3"/>
  <c r="AI42" i="3"/>
  <c r="AQ42" i="3"/>
  <c r="I43" i="3"/>
  <c r="J31" i="3"/>
  <c r="R31" i="3"/>
  <c r="Z31" i="3"/>
  <c r="AH31" i="3"/>
  <c r="AP31" i="3"/>
  <c r="AX31" i="3"/>
  <c r="P32" i="3"/>
  <c r="X32" i="3"/>
  <c r="AF32" i="3"/>
  <c r="AN32" i="3"/>
  <c r="AV32" i="3"/>
  <c r="N33" i="3"/>
  <c r="V33" i="3"/>
  <c r="AD33" i="3"/>
  <c r="AL33" i="3"/>
  <c r="AT33" i="3"/>
  <c r="L34" i="3"/>
  <c r="T34" i="3"/>
  <c r="AB34" i="3"/>
  <c r="AJ34" i="3"/>
  <c r="AR34" i="3"/>
  <c r="J35" i="3"/>
  <c r="R35" i="3"/>
  <c r="Z35" i="3"/>
  <c r="AH35" i="3"/>
  <c r="AP35" i="3"/>
  <c r="AX35" i="3"/>
  <c r="P36" i="3"/>
  <c r="X36" i="3"/>
  <c r="AF36" i="3"/>
  <c r="AN36" i="3"/>
  <c r="AV36" i="3"/>
  <c r="N37" i="3"/>
  <c r="V37" i="3"/>
  <c r="AD37" i="3"/>
  <c r="AL37" i="3"/>
  <c r="AT37" i="3"/>
  <c r="L38" i="3"/>
  <c r="T38" i="3"/>
  <c r="AB38" i="3"/>
  <c r="AJ38" i="3"/>
  <c r="AR38" i="3"/>
  <c r="J39" i="3"/>
  <c r="R39" i="3"/>
  <c r="K31" i="3"/>
  <c r="S31" i="3"/>
  <c r="AA31" i="3"/>
  <c r="AI31" i="3"/>
  <c r="AQ31" i="3"/>
  <c r="I32" i="3"/>
  <c r="Q32" i="3"/>
  <c r="Y32" i="3"/>
  <c r="AG32" i="3"/>
  <c r="AO32" i="3"/>
  <c r="AW32" i="3"/>
  <c r="O33" i="3"/>
  <c r="W33" i="3"/>
  <c r="AE33" i="3"/>
  <c r="AM33" i="3"/>
  <c r="AU33" i="3"/>
  <c r="M34" i="3"/>
  <c r="U34" i="3"/>
  <c r="AC34" i="3"/>
  <c r="AK34" i="3"/>
  <c r="AS34" i="3"/>
  <c r="K35" i="3"/>
  <c r="S35" i="3"/>
  <c r="AA35" i="3"/>
  <c r="AI35" i="3"/>
  <c r="AQ35" i="3"/>
  <c r="I36" i="3"/>
  <c r="Q36" i="3"/>
  <c r="Y36" i="3"/>
  <c r="AG36" i="3"/>
  <c r="AO36" i="3"/>
  <c r="AW36" i="3"/>
  <c r="O37" i="3"/>
  <c r="W37" i="3"/>
  <c r="AE37" i="3"/>
  <c r="AM37" i="3"/>
  <c r="AU37" i="3"/>
  <c r="M38" i="3"/>
  <c r="U38" i="3"/>
  <c r="AC38" i="3"/>
  <c r="AK38" i="3"/>
  <c r="AS38" i="3"/>
  <c r="L31" i="3"/>
  <c r="T31" i="3"/>
  <c r="AB31" i="3"/>
  <c r="AJ31" i="3"/>
  <c r="AR31" i="3"/>
  <c r="J32" i="3"/>
  <c r="R32" i="3"/>
  <c r="Z32" i="3"/>
  <c r="AH32" i="3"/>
  <c r="AP32" i="3"/>
  <c r="AX32" i="3"/>
  <c r="P33" i="3"/>
  <c r="X33" i="3"/>
  <c r="AF33" i="3"/>
  <c r="AN33" i="3"/>
  <c r="AV33" i="3"/>
  <c r="N34" i="3"/>
  <c r="V34" i="3"/>
  <c r="AD34" i="3"/>
  <c r="AL34" i="3"/>
  <c r="AT34" i="3"/>
  <c r="L35" i="3"/>
  <c r="T35" i="3"/>
  <c r="AB35" i="3"/>
  <c r="AJ35" i="3"/>
  <c r="AR35" i="3"/>
  <c r="J36" i="3"/>
  <c r="R36" i="3"/>
  <c r="Z36" i="3"/>
  <c r="AH36" i="3"/>
  <c r="AP36" i="3"/>
  <c r="AX36" i="3"/>
  <c r="P37" i="3"/>
  <c r="X37" i="3"/>
  <c r="AF37" i="3"/>
  <c r="AN37" i="3"/>
  <c r="AV37" i="3"/>
  <c r="N38" i="3"/>
  <c r="V38" i="3"/>
  <c r="AD38" i="3"/>
  <c r="AL38" i="3"/>
  <c r="AT38" i="3"/>
  <c r="L39" i="3"/>
  <c r="T39" i="3"/>
  <c r="AB39" i="3"/>
  <c r="AJ39" i="3"/>
  <c r="AR39" i="3"/>
  <c r="J40" i="3"/>
  <c r="R40" i="3"/>
  <c r="Z40" i="3"/>
  <c r="AH40" i="3"/>
  <c r="AP40" i="3"/>
  <c r="AX40" i="3"/>
  <c r="P41" i="3"/>
  <c r="X41" i="3"/>
  <c r="AF41" i="3"/>
  <c r="AN41" i="3"/>
  <c r="AV41" i="3"/>
  <c r="N42" i="3"/>
  <c r="V42" i="3"/>
  <c r="AD42" i="3"/>
  <c r="AL42" i="3"/>
  <c r="AT42" i="3"/>
  <c r="L43" i="3"/>
  <c r="T43" i="3"/>
  <c r="AB43" i="3"/>
  <c r="AJ43" i="3"/>
  <c r="AR43" i="3"/>
  <c r="J44" i="3"/>
  <c r="R44" i="3"/>
  <c r="Z44" i="3"/>
  <c r="AH44" i="3"/>
  <c r="AP44" i="3"/>
  <c r="AX44" i="3"/>
  <c r="P45" i="3"/>
  <c r="X45" i="3"/>
  <c r="AF45" i="3"/>
  <c r="AN45" i="3"/>
  <c r="AV45" i="3"/>
  <c r="N46" i="3"/>
  <c r="V46" i="3"/>
  <c r="AD46" i="3"/>
  <c r="AL46" i="3"/>
  <c r="AT46" i="3"/>
  <c r="M31" i="3"/>
  <c r="U31" i="3"/>
  <c r="AC31" i="3"/>
  <c r="AK31" i="3"/>
  <c r="AS31" i="3"/>
  <c r="K32" i="3"/>
  <c r="S32" i="3"/>
  <c r="AA32" i="3"/>
  <c r="AI32" i="3"/>
  <c r="AQ32" i="3"/>
  <c r="I33" i="3"/>
  <c r="Q33" i="3"/>
  <c r="Y33" i="3"/>
  <c r="AG33" i="3"/>
  <c r="AO33" i="3"/>
  <c r="AW33" i="3"/>
  <c r="O34" i="3"/>
  <c r="W34" i="3"/>
  <c r="AE34" i="3"/>
  <c r="AM34" i="3"/>
  <c r="AU34" i="3"/>
  <c r="M35" i="3"/>
  <c r="U35" i="3"/>
  <c r="AC35" i="3"/>
  <c r="AK35" i="3"/>
  <c r="AS35" i="3"/>
  <c r="K36" i="3"/>
  <c r="S36" i="3"/>
  <c r="AA36" i="3"/>
  <c r="AI36" i="3"/>
  <c r="AQ36" i="3"/>
  <c r="I37" i="3"/>
  <c r="Q37" i="3"/>
  <c r="Y37" i="3"/>
  <c r="AG37" i="3"/>
  <c r="AO37" i="3"/>
  <c r="AW37" i="3"/>
  <c r="O38" i="3"/>
  <c r="W38" i="3"/>
  <c r="AE38" i="3"/>
  <c r="AM38" i="3"/>
  <c r="AU38" i="3"/>
  <c r="M39" i="3"/>
  <c r="U39" i="3"/>
  <c r="AC39" i="3"/>
  <c r="AK39" i="3"/>
  <c r="AS39" i="3"/>
  <c r="K40" i="3"/>
  <c r="S40" i="3"/>
  <c r="AA40" i="3"/>
  <c r="AI40" i="3"/>
  <c r="AQ40" i="3"/>
  <c r="I41" i="3"/>
  <c r="Q41" i="3"/>
  <c r="Y41" i="3"/>
  <c r="AG41" i="3"/>
  <c r="AO41" i="3"/>
  <c r="AW41" i="3"/>
  <c r="O42" i="3"/>
  <c r="W42" i="3"/>
  <c r="AE42" i="3"/>
  <c r="AM42" i="3"/>
  <c r="N31" i="3"/>
  <c r="V31" i="3"/>
  <c r="AD31" i="3"/>
  <c r="AL31" i="3"/>
  <c r="AT31" i="3"/>
  <c r="L32" i="3"/>
  <c r="T32" i="3"/>
  <c r="AB32" i="3"/>
  <c r="AJ32" i="3"/>
  <c r="AR32" i="3"/>
  <c r="J33" i="3"/>
  <c r="R33" i="3"/>
  <c r="Z33" i="3"/>
  <c r="AH33" i="3"/>
  <c r="AP33" i="3"/>
  <c r="AX33" i="3"/>
  <c r="P34" i="3"/>
  <c r="X34" i="3"/>
  <c r="AF34" i="3"/>
  <c r="AN34" i="3"/>
  <c r="AV34" i="3"/>
  <c r="N35" i="3"/>
  <c r="V35" i="3"/>
  <c r="AD35" i="3"/>
  <c r="AL35" i="3"/>
  <c r="AT35" i="3"/>
  <c r="L36" i="3"/>
  <c r="T36" i="3"/>
  <c r="AB36" i="3"/>
  <c r="AJ36" i="3"/>
  <c r="AR36" i="3"/>
  <c r="J37" i="3"/>
  <c r="R37" i="3"/>
  <c r="Z37" i="3"/>
  <c r="AH37" i="3"/>
  <c r="AP37" i="3"/>
  <c r="AX37" i="3"/>
  <c r="P38" i="3"/>
  <c r="X38" i="3"/>
  <c r="AF38" i="3"/>
  <c r="AN38" i="3"/>
  <c r="AV38" i="3"/>
  <c r="N39" i="3"/>
  <c r="V39" i="3"/>
  <c r="AD39" i="3"/>
  <c r="AL39" i="3"/>
  <c r="AT39" i="3"/>
  <c r="L40" i="3"/>
  <c r="T40" i="3"/>
  <c r="AB40" i="3"/>
  <c r="AJ40" i="3"/>
  <c r="AR40" i="3"/>
  <c r="J41" i="3"/>
  <c r="R41" i="3"/>
  <c r="Z41" i="3"/>
  <c r="AH41" i="3"/>
  <c r="AP41" i="3"/>
  <c r="AX41" i="3"/>
  <c r="P42" i="3"/>
  <c r="X42" i="3"/>
  <c r="AF42" i="3"/>
  <c r="AN42" i="3"/>
  <c r="AV42" i="3"/>
  <c r="N43" i="3"/>
  <c r="V43" i="3"/>
  <c r="AD43" i="3"/>
  <c r="AL43" i="3"/>
  <c r="AT43" i="3"/>
  <c r="L44" i="3"/>
  <c r="T44" i="3"/>
  <c r="AB44" i="3"/>
  <c r="AJ44" i="3"/>
  <c r="AR44" i="3"/>
  <c r="J45" i="3"/>
  <c r="R45" i="3"/>
  <c r="Z45" i="3"/>
  <c r="AH45" i="3"/>
  <c r="AP45" i="3"/>
  <c r="AX45" i="3"/>
  <c r="P46" i="3"/>
  <c r="X46" i="3"/>
  <c r="AF46" i="3"/>
  <c r="AN46" i="3"/>
  <c r="AV46" i="3"/>
  <c r="N47" i="3"/>
  <c r="O31" i="3"/>
  <c r="W31" i="3"/>
  <c r="AE31" i="3"/>
  <c r="AM31" i="3"/>
  <c r="AU31" i="3"/>
  <c r="M32" i="3"/>
  <c r="U32" i="3"/>
  <c r="AC32" i="3"/>
  <c r="AK32" i="3"/>
  <c r="AS32" i="3"/>
  <c r="K33" i="3"/>
  <c r="S33" i="3"/>
  <c r="AA33" i="3"/>
  <c r="AI33" i="3"/>
  <c r="AQ33" i="3"/>
  <c r="I34" i="3"/>
  <c r="Q34" i="3"/>
  <c r="Y34" i="3"/>
  <c r="AG34" i="3"/>
  <c r="AO34" i="3"/>
  <c r="AW34" i="3"/>
  <c r="O35" i="3"/>
  <c r="W35" i="3"/>
  <c r="AE35" i="3"/>
  <c r="AM35" i="3"/>
  <c r="AU35" i="3"/>
  <c r="M36" i="3"/>
  <c r="U36" i="3"/>
  <c r="AC36" i="3"/>
  <c r="AK36" i="3"/>
  <c r="AS36" i="3"/>
  <c r="K37" i="3"/>
  <c r="S37" i="3"/>
  <c r="AA37" i="3"/>
  <c r="AI37" i="3"/>
  <c r="AQ37" i="3"/>
  <c r="I38" i="3"/>
  <c r="Q38" i="3"/>
  <c r="Y38" i="3"/>
  <c r="AG38" i="3"/>
  <c r="AO38" i="3"/>
  <c r="AW38" i="3"/>
  <c r="O39" i="3"/>
  <c r="W39" i="3"/>
  <c r="AE39" i="3"/>
  <c r="AM39" i="3"/>
  <c r="AU39" i="3"/>
  <c r="M40" i="3"/>
  <c r="U40" i="3"/>
  <c r="AC40" i="3"/>
  <c r="AK40" i="3"/>
  <c r="AS40" i="3"/>
  <c r="K41" i="3"/>
  <c r="S41" i="3"/>
  <c r="AA41" i="3"/>
  <c r="AI41" i="3"/>
  <c r="AQ41" i="3"/>
  <c r="I42" i="3"/>
  <c r="Q42" i="3"/>
  <c r="Y42" i="3"/>
  <c r="AG42" i="3"/>
  <c r="AO42" i="3"/>
  <c r="AW42" i="3"/>
  <c r="O43" i="3"/>
  <c r="W43" i="3"/>
  <c r="AE43" i="3"/>
  <c r="AM43" i="3"/>
  <c r="AU43" i="3"/>
  <c r="M44" i="3"/>
  <c r="U44" i="3"/>
  <c r="AC44" i="3"/>
  <c r="AK44" i="3"/>
  <c r="AS44" i="3"/>
  <c r="K45" i="3"/>
  <c r="S45" i="3"/>
  <c r="AA45" i="3"/>
  <c r="AI45" i="3"/>
  <c r="AQ45" i="3"/>
  <c r="I46" i="3"/>
  <c r="Q46" i="3"/>
  <c r="Y46" i="3"/>
  <c r="AG46" i="3"/>
  <c r="AO46" i="3"/>
  <c r="AW46" i="3"/>
  <c r="P31" i="3"/>
  <c r="AL32" i="3"/>
  <c r="R34" i="3"/>
  <c r="AN35" i="3"/>
  <c r="T37" i="3"/>
  <c r="AP38" i="3"/>
  <c r="AF39" i="3"/>
  <c r="I40" i="3"/>
  <c r="AF40" i="3"/>
  <c r="L41" i="3"/>
  <c r="AE41" i="3"/>
  <c r="L42" i="3"/>
  <c r="AH42" i="3"/>
  <c r="J43" i="3"/>
  <c r="X43" i="3"/>
  <c r="AI43" i="3"/>
  <c r="AW43" i="3"/>
  <c r="S44" i="3"/>
  <c r="AF44" i="3"/>
  <c r="AT44" i="3"/>
  <c r="O45" i="3"/>
  <c r="AC45" i="3"/>
  <c r="AO45" i="3"/>
  <c r="L46" i="3"/>
  <c r="Z46" i="3"/>
  <c r="AK46" i="3"/>
  <c r="I47" i="3"/>
  <c r="R47" i="3"/>
  <c r="Z47" i="3"/>
  <c r="AH47" i="3"/>
  <c r="AP47" i="3"/>
  <c r="AX47" i="3"/>
  <c r="H39" i="3"/>
  <c r="H47" i="3"/>
  <c r="N11" i="3"/>
  <c r="V11" i="3"/>
  <c r="V51" i="3"/>
  <c r="AD11" i="3"/>
  <c r="AD51" i="3"/>
  <c r="AL11" i="3"/>
  <c r="AL51" i="3"/>
  <c r="AT11" i="3"/>
  <c r="AT51" i="3"/>
  <c r="K12" i="3"/>
  <c r="K52" i="3"/>
  <c r="S12" i="3"/>
  <c r="AA12" i="3"/>
  <c r="AA52" i="3"/>
  <c r="AI12" i="3"/>
  <c r="AI52" i="3"/>
  <c r="AQ12" i="3"/>
  <c r="AQ52" i="3"/>
  <c r="H13" i="3"/>
  <c r="P13" i="3"/>
  <c r="P53" i="3"/>
  <c r="X13" i="3"/>
  <c r="X53" i="3"/>
  <c r="AF13" i="3"/>
  <c r="AF53" i="3"/>
  <c r="AN13" i="3"/>
  <c r="AN53" i="3"/>
  <c r="AV13" i="3"/>
  <c r="M14" i="3"/>
  <c r="U14" i="3"/>
  <c r="U54" i="3"/>
  <c r="AC14" i="3"/>
  <c r="AC54" i="3"/>
  <c r="AK14" i="3"/>
  <c r="AK54" i="3"/>
  <c r="AS14" i="3"/>
  <c r="AS54" i="3"/>
  <c r="J15" i="3"/>
  <c r="J55" i="3"/>
  <c r="R15" i="3"/>
  <c r="R55" i="3"/>
  <c r="Z15" i="3"/>
  <c r="Z55" i="3"/>
  <c r="X31" i="3"/>
  <c r="AT32" i="3"/>
  <c r="Z34" i="3"/>
  <c r="AV35" i="3"/>
  <c r="AB37" i="3"/>
  <c r="AX38" i="3"/>
  <c r="AH39" i="3"/>
  <c r="N40" i="3"/>
  <c r="AG40" i="3"/>
  <c r="N41" i="3"/>
  <c r="AJ41" i="3"/>
  <c r="M42" i="3"/>
  <c r="AJ42" i="3"/>
  <c r="K43" i="3"/>
  <c r="Y43" i="3"/>
  <c r="AK43" i="3"/>
  <c r="AX43" i="3"/>
  <c r="V44" i="3"/>
  <c r="AG44" i="3"/>
  <c r="AU44" i="3"/>
  <c r="Q45" i="3"/>
  <c r="AD45" i="3"/>
  <c r="AR45" i="3"/>
  <c r="M46" i="3"/>
  <c r="AA46" i="3"/>
  <c r="AM46" i="3"/>
  <c r="J47" i="3"/>
  <c r="S47" i="3"/>
  <c r="AA47" i="3"/>
  <c r="AI47" i="3"/>
  <c r="AQ47" i="3"/>
  <c r="H32" i="3"/>
  <c r="H40" i="3"/>
  <c r="H31" i="3"/>
  <c r="O11" i="3"/>
  <c r="W11" i="3"/>
  <c r="AE11" i="3"/>
  <c r="AM11" i="3"/>
  <c r="AU11" i="3"/>
  <c r="L12" i="3"/>
  <c r="T12" i="3"/>
  <c r="AB12" i="3"/>
  <c r="AB52" i="3"/>
  <c r="AJ12" i="3"/>
  <c r="AR12" i="3"/>
  <c r="AR52" i="3"/>
  <c r="I13" i="3"/>
  <c r="I53" i="3"/>
  <c r="Q13" i="3"/>
  <c r="Y13" i="3"/>
  <c r="AG13" i="3"/>
  <c r="AO13" i="3"/>
  <c r="AW13" i="3"/>
  <c r="AW53" i="3"/>
  <c r="N14" i="3"/>
  <c r="N54" i="3"/>
  <c r="V14" i="3"/>
  <c r="V54" i="3"/>
  <c r="AD14" i="3"/>
  <c r="AD54" i="3"/>
  <c r="AL14" i="3"/>
  <c r="AL54" i="3"/>
  <c r="AT14" i="3"/>
  <c r="AT54" i="3"/>
  <c r="K15" i="3"/>
  <c r="K55" i="3"/>
  <c r="S15" i="3"/>
  <c r="S55" i="3"/>
  <c r="AA15" i="3"/>
  <c r="AA55" i="3"/>
  <c r="AI15" i="3"/>
  <c r="AI55" i="3"/>
  <c r="AQ15" i="3"/>
  <c r="AQ55" i="3"/>
  <c r="H16" i="3"/>
  <c r="P16" i="3"/>
  <c r="P56" i="3"/>
  <c r="X16" i="3"/>
  <c r="X56" i="3"/>
  <c r="AF16" i="3"/>
  <c r="AF56" i="3"/>
  <c r="AN16" i="3"/>
  <c r="AN56" i="3"/>
  <c r="AV16" i="3"/>
  <c r="AV56" i="3"/>
  <c r="M17" i="3"/>
  <c r="M57" i="3"/>
  <c r="U17" i="3"/>
  <c r="U57" i="3"/>
  <c r="AF31" i="3"/>
  <c r="L33" i="3"/>
  <c r="AH34" i="3"/>
  <c r="N36" i="3"/>
  <c r="AJ37" i="3"/>
  <c r="K39" i="3"/>
  <c r="AI39" i="3"/>
  <c r="P40" i="3"/>
  <c r="AL40" i="3"/>
  <c r="O41" i="3"/>
  <c r="AL41" i="3"/>
  <c r="R42" i="3"/>
  <c r="AK42" i="3"/>
  <c r="M43" i="3"/>
  <c r="Z43" i="3"/>
  <c r="AN43" i="3"/>
  <c r="I44" i="3"/>
  <c r="W44" i="3"/>
  <c r="AI44" i="3"/>
  <c r="AV44" i="3"/>
  <c r="T45" i="3"/>
  <c r="AE45" i="3"/>
  <c r="AS45" i="3"/>
  <c r="O46" i="3"/>
  <c r="AB46" i="3"/>
  <c r="AP46" i="3"/>
  <c r="K47" i="3"/>
  <c r="T47" i="3"/>
  <c r="AB47" i="3"/>
  <c r="AJ47" i="3"/>
  <c r="AR47" i="3"/>
  <c r="H33" i="3"/>
  <c r="H41" i="3"/>
  <c r="H11" i="3"/>
  <c r="P11" i="3"/>
  <c r="P51" i="3"/>
  <c r="X11" i="3"/>
  <c r="X51" i="3"/>
  <c r="AF11" i="3"/>
  <c r="AN11" i="3"/>
  <c r="AV11" i="3"/>
  <c r="M12" i="3"/>
  <c r="U12" i="3"/>
  <c r="AC12" i="3"/>
  <c r="AK12" i="3"/>
  <c r="AS12" i="3"/>
  <c r="J13" i="3"/>
  <c r="J53" i="3"/>
  <c r="R13" i="3"/>
  <c r="R53" i="3"/>
  <c r="Z13" i="3"/>
  <c r="AH13" i="3"/>
  <c r="AH53" i="3"/>
  <c r="AP13" i="3"/>
  <c r="AP53" i="3"/>
  <c r="AX13" i="3"/>
  <c r="AX53" i="3"/>
  <c r="O14" i="3"/>
  <c r="O54" i="3"/>
  <c r="W14" i="3"/>
  <c r="W54" i="3"/>
  <c r="AE14" i="3"/>
  <c r="AM14" i="3"/>
  <c r="AM54" i="3"/>
  <c r="AU14" i="3"/>
  <c r="AU54" i="3"/>
  <c r="L15" i="3"/>
  <c r="L55" i="3"/>
  <c r="T15" i="3"/>
  <c r="T55" i="3"/>
  <c r="AB15" i="3"/>
  <c r="AB55" i="3"/>
  <c r="AJ15" i="3"/>
  <c r="AJ55" i="3"/>
  <c r="AR15" i="3"/>
  <c r="AR55" i="3"/>
  <c r="I16" i="3"/>
  <c r="I56" i="3"/>
  <c r="Q16" i="3"/>
  <c r="Q56" i="3"/>
  <c r="Y16" i="3"/>
  <c r="Y56" i="3"/>
  <c r="AG16" i="3"/>
  <c r="AG56" i="3"/>
  <c r="AO16" i="3"/>
  <c r="AO56" i="3"/>
  <c r="AW16" i="3"/>
  <c r="AW56" i="3"/>
  <c r="N17" i="3"/>
  <c r="N57" i="3"/>
  <c r="V17" i="3"/>
  <c r="V57" i="3"/>
  <c r="AN31" i="3"/>
  <c r="T33" i="3"/>
  <c r="AP34" i="3"/>
  <c r="V36" i="3"/>
  <c r="AR37" i="3"/>
  <c r="P39" i="3"/>
  <c r="AN39" i="3"/>
  <c r="Q40" i="3"/>
  <c r="AN40" i="3"/>
  <c r="T41" i="3"/>
  <c r="AM41" i="3"/>
  <c r="T42" i="3"/>
  <c r="AP42" i="3"/>
  <c r="P43" i="3"/>
  <c r="AA43" i="3"/>
  <c r="AO43" i="3"/>
  <c r="K44" i="3"/>
  <c r="X44" i="3"/>
  <c r="AL44" i="3"/>
  <c r="AW44" i="3"/>
  <c r="U45" i="3"/>
  <c r="AG45" i="3"/>
  <c r="AT45" i="3"/>
  <c r="R46" i="3"/>
  <c r="AC46" i="3"/>
  <c r="AQ46" i="3"/>
  <c r="L47" i="3"/>
  <c r="U47" i="3"/>
  <c r="AC47" i="3"/>
  <c r="AK47" i="3"/>
  <c r="AS47" i="3"/>
  <c r="H42" i="3"/>
  <c r="I11" i="3"/>
  <c r="I51" i="3"/>
  <c r="Q11" i="3"/>
  <c r="Q51" i="3"/>
  <c r="Y11" i="3"/>
  <c r="Y51" i="3"/>
  <c r="AG11" i="3"/>
  <c r="AG51" i="3"/>
  <c r="AO11" i="3"/>
  <c r="AO51" i="3"/>
  <c r="AW11" i="3"/>
  <c r="AW51" i="3"/>
  <c r="N12" i="3"/>
  <c r="V12" i="3"/>
  <c r="AD12" i="3"/>
  <c r="AL12" i="3"/>
  <c r="AL52" i="3"/>
  <c r="AT12" i="3"/>
  <c r="K13" i="3"/>
  <c r="S13" i="3"/>
  <c r="AA13" i="3"/>
  <c r="AI13" i="3"/>
  <c r="AQ13" i="3"/>
  <c r="H14" i="3"/>
  <c r="H54" i="3"/>
  <c r="P14" i="3"/>
  <c r="X14" i="3"/>
  <c r="X54" i="3"/>
  <c r="AF14" i="3"/>
  <c r="AF54" i="3"/>
  <c r="AN14" i="3"/>
  <c r="AN54" i="3"/>
  <c r="AV14" i="3"/>
  <c r="AV54" i="3"/>
  <c r="M15" i="3"/>
  <c r="M55" i="3"/>
  <c r="U15" i="3"/>
  <c r="AC15" i="3"/>
  <c r="AC55" i="3"/>
  <c r="AK15" i="3"/>
  <c r="AK55" i="3"/>
  <c r="AS15" i="3"/>
  <c r="AS55" i="3"/>
  <c r="J16" i="3"/>
  <c r="J56" i="3"/>
  <c r="R16" i="3"/>
  <c r="R56" i="3"/>
  <c r="Z16" i="3"/>
  <c r="Z56" i="3"/>
  <c r="AH16" i="3"/>
  <c r="AH56" i="3"/>
  <c r="AP16" i="3"/>
  <c r="AP56" i="3"/>
  <c r="AX16" i="3"/>
  <c r="AX56" i="3"/>
  <c r="O17" i="3"/>
  <c r="O57" i="3"/>
  <c r="W17" i="3"/>
  <c r="W57" i="3"/>
  <c r="AE17" i="3"/>
  <c r="AE57" i="3"/>
  <c r="AM17" i="3"/>
  <c r="AM57" i="3"/>
  <c r="AU17" i="3"/>
  <c r="AU57" i="3"/>
  <c r="L18" i="3"/>
  <c r="L58" i="3"/>
  <c r="T18" i="3"/>
  <c r="T58" i="3"/>
  <c r="AB18" i="3"/>
  <c r="AB58" i="3"/>
  <c r="AJ18" i="3"/>
  <c r="AJ58" i="3"/>
  <c r="AR18" i="3"/>
  <c r="AR58" i="3"/>
  <c r="I19" i="3"/>
  <c r="I59" i="3"/>
  <c r="Q19" i="3"/>
  <c r="Q59" i="3"/>
  <c r="Y19" i="3"/>
  <c r="Y59" i="3"/>
  <c r="AG19" i="3"/>
  <c r="AG59" i="3"/>
  <c r="AO19" i="3"/>
  <c r="AO59" i="3"/>
  <c r="AW19" i="3"/>
  <c r="AW59" i="3"/>
  <c r="N20" i="3"/>
  <c r="N60" i="3"/>
  <c r="V20" i="3"/>
  <c r="AD20" i="3"/>
  <c r="AV31" i="3"/>
  <c r="AB33" i="3"/>
  <c r="AX34" i="3"/>
  <c r="AD36" i="3"/>
  <c r="J38" i="3"/>
  <c r="S39" i="3"/>
  <c r="AP39" i="3"/>
  <c r="V40" i="3"/>
  <c r="AO40" i="3"/>
  <c r="V41" i="3"/>
  <c r="AR41" i="3"/>
  <c r="U42" i="3"/>
  <c r="AR42" i="3"/>
  <c r="Q43" i="3"/>
  <c r="AC43" i="3"/>
  <c r="AP43" i="3"/>
  <c r="N44" i="3"/>
  <c r="Y44" i="3"/>
  <c r="AM44" i="3"/>
  <c r="I45" i="3"/>
  <c r="V45" i="3"/>
  <c r="AJ45" i="3"/>
  <c r="AU45" i="3"/>
  <c r="S46" i="3"/>
  <c r="AE46" i="3"/>
  <c r="AR46" i="3"/>
  <c r="M47" i="3"/>
  <c r="V47" i="3"/>
  <c r="AD47" i="3"/>
  <c r="AL47" i="3"/>
  <c r="AT47" i="3"/>
  <c r="H35" i="3"/>
  <c r="H43" i="3"/>
  <c r="J11" i="3"/>
  <c r="J51" i="3"/>
  <c r="R11" i="3"/>
  <c r="R51" i="3"/>
  <c r="Z11" i="3"/>
  <c r="Z51" i="3"/>
  <c r="AH11" i="3"/>
  <c r="AH51" i="3"/>
  <c r="AP11" i="3"/>
  <c r="AP51" i="3"/>
  <c r="AX11" i="3"/>
  <c r="AX51" i="3"/>
  <c r="O12" i="3"/>
  <c r="O52" i="3"/>
  <c r="W12" i="3"/>
  <c r="W52" i="3"/>
  <c r="AE12" i="3"/>
  <c r="AE52" i="3"/>
  <c r="AM12" i="3"/>
  <c r="AM52" i="3"/>
  <c r="AU12" i="3"/>
  <c r="AU52" i="3"/>
  <c r="L13" i="3"/>
  <c r="L53" i="3"/>
  <c r="T13" i="3"/>
  <c r="AB13" i="3"/>
  <c r="AB53" i="3"/>
  <c r="AJ13" i="3"/>
  <c r="AR13" i="3"/>
  <c r="I14" i="3"/>
  <c r="Q14" i="3"/>
  <c r="Y14" i="3"/>
  <c r="AG14" i="3"/>
  <c r="AG54" i="3"/>
  <c r="AO14" i="3"/>
  <c r="AW14" i="3"/>
  <c r="N15" i="3"/>
  <c r="N55" i="3"/>
  <c r="V15" i="3"/>
  <c r="V55" i="3"/>
  <c r="AD15" i="3"/>
  <c r="AD55" i="3"/>
  <c r="AL15" i="3"/>
  <c r="AT15" i="3"/>
  <c r="AT55" i="3"/>
  <c r="K16" i="3"/>
  <c r="K56" i="3"/>
  <c r="S16" i="3"/>
  <c r="S56" i="3"/>
  <c r="AA16" i="3"/>
  <c r="AA56" i="3"/>
  <c r="AI16" i="3"/>
  <c r="AI56" i="3"/>
  <c r="AQ16" i="3"/>
  <c r="AQ56" i="3"/>
  <c r="H17" i="3"/>
  <c r="H57" i="3"/>
  <c r="P17" i="3"/>
  <c r="P57" i="3"/>
  <c r="X17" i="3"/>
  <c r="X57" i="3"/>
  <c r="AF17" i="3"/>
  <c r="AF57" i="3"/>
  <c r="AN17" i="3"/>
  <c r="AN57" i="3"/>
  <c r="AV17" i="3"/>
  <c r="AV57" i="3"/>
  <c r="M18" i="3"/>
  <c r="M58" i="3"/>
  <c r="U18" i="3"/>
  <c r="U58" i="3"/>
  <c r="AC18" i="3"/>
  <c r="AC58" i="3"/>
  <c r="AK18" i="3"/>
  <c r="AK58" i="3"/>
  <c r="AS18" i="3"/>
  <c r="AS58" i="3"/>
  <c r="J19" i="3"/>
  <c r="J59" i="3"/>
  <c r="R19" i="3"/>
  <c r="R59" i="3"/>
  <c r="Z19" i="3"/>
  <c r="Z59" i="3"/>
  <c r="AH19" i="3"/>
  <c r="AH59" i="3"/>
  <c r="AP19" i="3"/>
  <c r="AX19" i="3"/>
  <c r="O20" i="3"/>
  <c r="O60" i="3"/>
  <c r="W20" i="3"/>
  <c r="W60" i="3"/>
  <c r="AE20" i="3"/>
  <c r="AE60" i="3"/>
  <c r="N32" i="3"/>
  <c r="AJ33" i="3"/>
  <c r="P35" i="3"/>
  <c r="AL36" i="3"/>
  <c r="R38" i="3"/>
  <c r="X39" i="3"/>
  <c r="AQ39" i="3"/>
  <c r="X40" i="3"/>
  <c r="AT40" i="3"/>
  <c r="W41" i="3"/>
  <c r="AT41" i="3"/>
  <c r="Z42" i="3"/>
  <c r="AS42" i="3"/>
  <c r="R43" i="3"/>
  <c r="AF43" i="3"/>
  <c r="AQ43" i="3"/>
  <c r="O44" i="3"/>
  <c r="AA44" i="3"/>
  <c r="AN44" i="3"/>
  <c r="L45" i="3"/>
  <c r="W45" i="3"/>
  <c r="AK45" i="3"/>
  <c r="AW45" i="3"/>
  <c r="T46" i="3"/>
  <c r="AH46" i="3"/>
  <c r="AS46" i="3"/>
  <c r="O47" i="3"/>
  <c r="W47" i="3"/>
  <c r="W67" i="3"/>
  <c r="AE47" i="3"/>
  <c r="AM47" i="3"/>
  <c r="AU47" i="3"/>
  <c r="H36" i="3"/>
  <c r="H44" i="3"/>
  <c r="K11" i="3"/>
  <c r="K51" i="3"/>
  <c r="S11" i="3"/>
  <c r="S51" i="3"/>
  <c r="AA11" i="3"/>
  <c r="AA51" i="3"/>
  <c r="AI11" i="3"/>
  <c r="AI51" i="3"/>
  <c r="AQ11" i="3"/>
  <c r="AQ51" i="3"/>
  <c r="H12" i="3"/>
  <c r="H52" i="3"/>
  <c r="P12" i="3"/>
  <c r="P52" i="3"/>
  <c r="X12" i="3"/>
  <c r="X52" i="3"/>
  <c r="AF12" i="3"/>
  <c r="AF52" i="3"/>
  <c r="AN12" i="3"/>
  <c r="AN52" i="3"/>
  <c r="AV12" i="3"/>
  <c r="AV52" i="3"/>
  <c r="M13" i="3"/>
  <c r="M53" i="3"/>
  <c r="U13" i="3"/>
  <c r="U53" i="3"/>
  <c r="AC13" i="3"/>
  <c r="AC53" i="3"/>
  <c r="AK13" i="3"/>
  <c r="AK53" i="3"/>
  <c r="AS13" i="3"/>
  <c r="AS53" i="3"/>
  <c r="J14" i="3"/>
  <c r="R14" i="3"/>
  <c r="R54" i="3"/>
  <c r="Z14" i="3"/>
  <c r="Z54" i="3"/>
  <c r="AH14" i="3"/>
  <c r="AH54" i="3"/>
  <c r="AP14" i="3"/>
  <c r="AX14" i="3"/>
  <c r="AX54" i="3"/>
  <c r="O15" i="3"/>
  <c r="O55" i="3"/>
  <c r="W15" i="3"/>
  <c r="W55" i="3"/>
  <c r="AE15" i="3"/>
  <c r="AE55" i="3"/>
  <c r="AD32" i="3"/>
  <c r="J34" i="3"/>
  <c r="AF35" i="3"/>
  <c r="L37" i="3"/>
  <c r="AH38" i="3"/>
  <c r="AA39" i="3"/>
  <c r="AX39" i="3"/>
  <c r="AD40" i="3"/>
  <c r="AW40" i="3"/>
  <c r="AD41" i="3"/>
  <c r="J42" i="3"/>
  <c r="AC42" i="3"/>
  <c r="AX42" i="3"/>
  <c r="U43" i="3"/>
  <c r="AH43" i="3"/>
  <c r="AV43" i="3"/>
  <c r="Q44" i="3"/>
  <c r="AE44" i="3"/>
  <c r="AQ44" i="3"/>
  <c r="N45" i="3"/>
  <c r="AB45" i="3"/>
  <c r="AM45" i="3"/>
  <c r="K46" i="3"/>
  <c r="W46" i="3"/>
  <c r="AJ46" i="3"/>
  <c r="AX46" i="3"/>
  <c r="Q47" i="3"/>
  <c r="Y47" i="3"/>
  <c r="AG47" i="3"/>
  <c r="AO47" i="3"/>
  <c r="AW47" i="3"/>
  <c r="H38" i="3"/>
  <c r="H46" i="3"/>
  <c r="M11" i="3"/>
  <c r="M51" i="3"/>
  <c r="U11" i="3"/>
  <c r="U51" i="3"/>
  <c r="AC11" i="3"/>
  <c r="AC51" i="3"/>
  <c r="AK11" i="3"/>
  <c r="AK51" i="3"/>
  <c r="AS11" i="3"/>
  <c r="AS51" i="3"/>
  <c r="J12" i="3"/>
  <c r="J52" i="3"/>
  <c r="R12" i="3"/>
  <c r="R52" i="3"/>
  <c r="Z12" i="3"/>
  <c r="Z52" i="3"/>
  <c r="AH12" i="3"/>
  <c r="AH52" i="3"/>
  <c r="AP12" i="3"/>
  <c r="AP52" i="3"/>
  <c r="AX12" i="3"/>
  <c r="AX52" i="3"/>
  <c r="O13" i="3"/>
  <c r="O53" i="3"/>
  <c r="W13" i="3"/>
  <c r="W53" i="3"/>
  <c r="AE13" i="3"/>
  <c r="AE53" i="3"/>
  <c r="AM13" i="3"/>
  <c r="AM53" i="3"/>
  <c r="AU13" i="3"/>
  <c r="AU53" i="3"/>
  <c r="L14" i="3"/>
  <c r="L54" i="3"/>
  <c r="T14" i="3"/>
  <c r="T54" i="3"/>
  <c r="AB14" i="3"/>
  <c r="AB54" i="3"/>
  <c r="AJ14" i="3"/>
  <c r="AJ54" i="3"/>
  <c r="AR14" i="3"/>
  <c r="AR54" i="3"/>
  <c r="I15" i="3"/>
  <c r="I55" i="3"/>
  <c r="Q15" i="3"/>
  <c r="Q55" i="3"/>
  <c r="Y15" i="3"/>
  <c r="Y55" i="3"/>
  <c r="AG15" i="3"/>
  <c r="AG55" i="3"/>
  <c r="AO15" i="3"/>
  <c r="AO55" i="3"/>
  <c r="AW15" i="3"/>
  <c r="AW55" i="3"/>
  <c r="N16" i="3"/>
  <c r="N56" i="3"/>
  <c r="V16" i="3"/>
  <c r="AD16" i="3"/>
  <c r="AD56" i="3"/>
  <c r="AL16" i="3"/>
  <c r="AT16" i="3"/>
  <c r="AT56" i="3"/>
  <c r="K17" i="3"/>
  <c r="K57" i="3"/>
  <c r="S17" i="3"/>
  <c r="AA17" i="3"/>
  <c r="AI17" i="3"/>
  <c r="AQ17" i="3"/>
  <c r="AQ57" i="3"/>
  <c r="H18" i="3"/>
  <c r="P18" i="3"/>
  <c r="P58" i="3"/>
  <c r="X18" i="3"/>
  <c r="X58" i="3"/>
  <c r="AF18" i="3"/>
  <c r="AF58" i="3"/>
  <c r="AN18" i="3"/>
  <c r="AN58" i="3"/>
  <c r="AV18" i="3"/>
  <c r="AV58" i="3"/>
  <c r="M19" i="3"/>
  <c r="M59" i="3"/>
  <c r="U19" i="3"/>
  <c r="U59" i="3"/>
  <c r="AC19" i="3"/>
  <c r="AC59" i="3"/>
  <c r="AK19" i="3"/>
  <c r="AK59" i="3"/>
  <c r="AS19" i="3"/>
  <c r="AS59" i="3"/>
  <c r="J20" i="3"/>
  <c r="J60" i="3"/>
  <c r="R20" i="3"/>
  <c r="R60" i="3"/>
  <c r="Z20" i="3"/>
  <c r="Z60" i="3"/>
  <c r="AH20" i="3"/>
  <c r="AH60" i="3"/>
  <c r="AQ27" i="3"/>
  <c r="AQ67" i="3"/>
  <c r="AI27" i="3"/>
  <c r="AA27" i="3"/>
  <c r="AA67" i="3"/>
  <c r="S27" i="3"/>
  <c r="S67" i="3"/>
  <c r="K27" i="3"/>
  <c r="K67" i="3"/>
  <c r="AT26" i="3"/>
  <c r="AT66" i="3"/>
  <c r="AL26" i="3"/>
  <c r="AL66" i="3"/>
  <c r="AD26" i="3"/>
  <c r="AD66" i="3"/>
  <c r="V26" i="3"/>
  <c r="V66" i="3"/>
  <c r="N26" i="3"/>
  <c r="N66" i="3"/>
  <c r="AW25" i="3"/>
  <c r="AW65" i="3"/>
  <c r="AO25" i="3"/>
  <c r="AO65" i="3"/>
  <c r="AG25" i="3"/>
  <c r="AG65" i="3"/>
  <c r="Y25" i="3"/>
  <c r="Y65" i="3"/>
  <c r="Q25" i="3"/>
  <c r="Q65" i="3"/>
  <c r="I25" i="3"/>
  <c r="I65" i="3"/>
  <c r="AR24" i="3"/>
  <c r="AR64" i="3"/>
  <c r="AJ24" i="3"/>
  <c r="AJ64" i="3"/>
  <c r="AB24" i="3"/>
  <c r="AB64" i="3"/>
  <c r="T24" i="3"/>
  <c r="T64" i="3"/>
  <c r="L24" i="3"/>
  <c r="L64" i="3"/>
  <c r="AU23" i="3"/>
  <c r="AU63" i="3"/>
  <c r="AM23" i="3"/>
  <c r="AM63" i="3"/>
  <c r="AE23" i="3"/>
  <c r="AE63" i="3"/>
  <c r="W23" i="3"/>
  <c r="W63" i="3"/>
  <c r="O23" i="3"/>
  <c r="O63" i="3"/>
  <c r="AX22" i="3"/>
  <c r="AX62" i="3"/>
  <c r="AP22" i="3"/>
  <c r="AP62" i="3"/>
  <c r="AH22" i="3"/>
  <c r="AH62" i="3"/>
  <c r="Z22" i="3"/>
  <c r="R22" i="3"/>
  <c r="R62" i="3"/>
  <c r="J22" i="3"/>
  <c r="AS21" i="3"/>
  <c r="AS61" i="3"/>
  <c r="AK21" i="3"/>
  <c r="AK61" i="3"/>
  <c r="AC21" i="3"/>
  <c r="AC61" i="3"/>
  <c r="U21" i="3"/>
  <c r="U61" i="3"/>
  <c r="M21" i="3"/>
  <c r="M61" i="3"/>
  <c r="AV20" i="3"/>
  <c r="AN20" i="3"/>
  <c r="AN60" i="3"/>
  <c r="AC20" i="3"/>
  <c r="Q20" i="3"/>
  <c r="Q60" i="3"/>
  <c r="AU19" i="3"/>
  <c r="AI19" i="3"/>
  <c r="AI59" i="3"/>
  <c r="V19" i="3"/>
  <c r="V59" i="3"/>
  <c r="H19" i="3"/>
  <c r="H59" i="3"/>
  <c r="AM18" i="3"/>
  <c r="AM58" i="3"/>
  <c r="Z18" i="3"/>
  <c r="Z58" i="3"/>
  <c r="N18" i="3"/>
  <c r="N58" i="3"/>
  <c r="AR17" i="3"/>
  <c r="AR57" i="3"/>
  <c r="AD17" i="3"/>
  <c r="AD57" i="3"/>
  <c r="L17" i="3"/>
  <c r="L57" i="3"/>
  <c r="AJ16" i="3"/>
  <c r="AJ56" i="3"/>
  <c r="M16" i="3"/>
  <c r="M56" i="3"/>
  <c r="AH15" i="3"/>
  <c r="AH55" i="3"/>
  <c r="S14" i="3"/>
  <c r="S54" i="3"/>
  <c r="AO12" i="3"/>
  <c r="AO52" i="3"/>
  <c r="T11" i="3"/>
  <c r="T51" i="3"/>
  <c r="P47" i="3"/>
  <c r="AO44" i="3"/>
  <c r="AU41" i="3"/>
  <c r="X35" i="3"/>
  <c r="X27" i="3"/>
  <c r="X67" i="3"/>
  <c r="K26" i="3"/>
  <c r="AO24" i="3"/>
  <c r="AB23" i="3"/>
  <c r="AB63" i="3"/>
  <c r="O22" i="3"/>
  <c r="O62" i="3"/>
  <c r="AL17" i="3"/>
  <c r="AL57" i="3"/>
  <c r="AX27" i="3"/>
  <c r="AX67" i="3"/>
  <c r="AP27" i="3"/>
  <c r="AP67" i="3"/>
  <c r="AH27" i="3"/>
  <c r="AH67" i="3"/>
  <c r="Z27" i="3"/>
  <c r="Z67" i="3"/>
  <c r="R27" i="3"/>
  <c r="R67" i="3"/>
  <c r="J27" i="3"/>
  <c r="J67" i="3"/>
  <c r="AS26" i="3"/>
  <c r="AK26" i="3"/>
  <c r="AK66" i="3"/>
  <c r="AC26" i="3"/>
  <c r="AC66" i="3"/>
  <c r="U26" i="3"/>
  <c r="U66" i="3"/>
  <c r="M26" i="3"/>
  <c r="M66" i="3"/>
  <c r="AV25" i="3"/>
  <c r="AV65" i="3"/>
  <c r="AN25" i="3"/>
  <c r="AN65" i="3"/>
  <c r="AF25" i="3"/>
  <c r="AF65" i="3"/>
  <c r="X25" i="3"/>
  <c r="X65" i="3"/>
  <c r="P25" i="3"/>
  <c r="P65" i="3"/>
  <c r="H25" i="3"/>
  <c r="AQ24" i="3"/>
  <c r="AQ64" i="3"/>
  <c r="AI24" i="3"/>
  <c r="AI64" i="3"/>
  <c r="AA24" i="3"/>
  <c r="S24" i="3"/>
  <c r="S64" i="3"/>
  <c r="K24" i="3"/>
  <c r="K64" i="3"/>
  <c r="AT23" i="3"/>
  <c r="AT63" i="3"/>
  <c r="AL23" i="3"/>
  <c r="AL63" i="3"/>
  <c r="AD23" i="3"/>
  <c r="AD63" i="3"/>
  <c r="V23" i="3"/>
  <c r="V63" i="3"/>
  <c r="N23" i="3"/>
  <c r="N63" i="3"/>
  <c r="AW22" i="3"/>
  <c r="AO22" i="3"/>
  <c r="AG22" i="3"/>
  <c r="Y22" i="3"/>
  <c r="Y62" i="3"/>
  <c r="Q22" i="3"/>
  <c r="Q62" i="3"/>
  <c r="I22" i="3"/>
  <c r="I62" i="3"/>
  <c r="AR21" i="3"/>
  <c r="AR61" i="3"/>
  <c r="AJ21" i="3"/>
  <c r="AJ61" i="3"/>
  <c r="AB21" i="3"/>
  <c r="T21" i="3"/>
  <c r="L21" i="3"/>
  <c r="L61" i="3"/>
  <c r="AU20" i="3"/>
  <c r="AU60" i="3"/>
  <c r="AM20" i="3"/>
  <c r="AM60" i="3"/>
  <c r="AB20" i="3"/>
  <c r="AB60" i="3"/>
  <c r="P20" i="3"/>
  <c r="P60" i="3"/>
  <c r="AT19" i="3"/>
  <c r="AT59" i="3"/>
  <c r="AF19" i="3"/>
  <c r="AF59" i="3"/>
  <c r="T19" i="3"/>
  <c r="T59" i="3"/>
  <c r="AX18" i="3"/>
  <c r="AX58" i="3"/>
  <c r="AL18" i="3"/>
  <c r="AL58" i="3"/>
  <c r="Y18" i="3"/>
  <c r="Y58" i="3"/>
  <c r="K18" i="3"/>
  <c r="K58" i="3"/>
  <c r="AP17" i="3"/>
  <c r="AP57" i="3"/>
  <c r="AC17" i="3"/>
  <c r="AC57" i="3"/>
  <c r="J17" i="3"/>
  <c r="J57" i="3"/>
  <c r="AE16" i="3"/>
  <c r="AE56" i="3"/>
  <c r="L16" i="3"/>
  <c r="L56" i="3"/>
  <c r="AF15" i="3"/>
  <c r="AF55" i="3"/>
  <c r="K14" i="3"/>
  <c r="K54" i="3"/>
  <c r="AG12" i="3"/>
  <c r="AG52" i="3"/>
  <c r="L11" i="3"/>
  <c r="L51" i="3"/>
  <c r="AU46" i="3"/>
  <c r="AD44" i="3"/>
  <c r="AB41" i="3"/>
  <c r="AR33" i="3"/>
  <c r="AF27" i="3"/>
  <c r="AF67" i="3"/>
  <c r="S26" i="3"/>
  <c r="S66" i="3"/>
  <c r="AW24" i="3"/>
  <c r="AW64" i="3"/>
  <c r="AJ23" i="3"/>
  <c r="AJ63" i="3"/>
  <c r="W22" i="3"/>
  <c r="W62" i="3"/>
  <c r="AW27" i="3"/>
  <c r="AW67" i="3"/>
  <c r="AO27" i="3"/>
  <c r="AG27" i="3"/>
  <c r="AG67" i="3"/>
  <c r="Y27" i="3"/>
  <c r="Y67" i="3"/>
  <c r="Q27" i="3"/>
  <c r="Q67" i="3"/>
  <c r="I27" i="3"/>
  <c r="I67" i="3"/>
  <c r="AR26" i="3"/>
  <c r="AR66" i="3"/>
  <c r="AJ26" i="3"/>
  <c r="AB26" i="3"/>
  <c r="AB66" i="3"/>
  <c r="T26" i="3"/>
  <c r="L26" i="3"/>
  <c r="L66" i="3"/>
  <c r="AU25" i="3"/>
  <c r="AU65" i="3"/>
  <c r="AM25" i="3"/>
  <c r="AM65" i="3"/>
  <c r="AE25" i="3"/>
  <c r="AE65" i="3"/>
  <c r="W25" i="3"/>
  <c r="W65" i="3"/>
  <c r="O25" i="3"/>
  <c r="O65" i="3"/>
  <c r="AX24" i="3"/>
  <c r="AX64" i="3"/>
  <c r="AP24" i="3"/>
  <c r="AP64" i="3"/>
  <c r="AH24" i="3"/>
  <c r="AH64" i="3"/>
  <c r="Z24" i="3"/>
  <c r="Z64" i="3"/>
  <c r="R24" i="3"/>
  <c r="R64" i="3"/>
  <c r="J24" i="3"/>
  <c r="J64" i="3"/>
  <c r="AS23" i="3"/>
  <c r="AS63" i="3"/>
  <c r="AK23" i="3"/>
  <c r="AK63" i="3"/>
  <c r="AC23" i="3"/>
  <c r="AC63" i="3"/>
  <c r="U23" i="3"/>
  <c r="M23" i="3"/>
  <c r="M63" i="3"/>
  <c r="AV22" i="3"/>
  <c r="AV62" i="3"/>
  <c r="AN22" i="3"/>
  <c r="AN62" i="3"/>
  <c r="AF22" i="3"/>
  <c r="AF62" i="3"/>
  <c r="X22" i="3"/>
  <c r="X62" i="3"/>
  <c r="P22" i="3"/>
  <c r="P62" i="3"/>
  <c r="H22" i="3"/>
  <c r="H62" i="3"/>
  <c r="AQ21" i="3"/>
  <c r="AQ61" i="3"/>
  <c r="AI21" i="3"/>
  <c r="AA21" i="3"/>
  <c r="AA61" i="3"/>
  <c r="S21" i="3"/>
  <c r="S61" i="3"/>
  <c r="K21" i="3"/>
  <c r="K61" i="3"/>
  <c r="AT20" i="3"/>
  <c r="AT60" i="3"/>
  <c r="AL20" i="3"/>
  <c r="AL60" i="3"/>
  <c r="AA20" i="3"/>
  <c r="AA60" i="3"/>
  <c r="M20" i="3"/>
  <c r="M60" i="3"/>
  <c r="AR19" i="3"/>
  <c r="AR59" i="3"/>
  <c r="AE19" i="3"/>
  <c r="AE59" i="3"/>
  <c r="S19" i="3"/>
  <c r="S59" i="3"/>
  <c r="AW18" i="3"/>
  <c r="AW58" i="3"/>
  <c r="AI18" i="3"/>
  <c r="AI58" i="3"/>
  <c r="W18" i="3"/>
  <c r="W58" i="3"/>
  <c r="J18" i="3"/>
  <c r="J58" i="3"/>
  <c r="AO17" i="3"/>
  <c r="AO57" i="3"/>
  <c r="AB17" i="3"/>
  <c r="AB57" i="3"/>
  <c r="I17" i="3"/>
  <c r="I57" i="3"/>
  <c r="AC16" i="3"/>
  <c r="AC56" i="3"/>
  <c r="AX15" i="3"/>
  <c r="AX55" i="3"/>
  <c r="X15" i="3"/>
  <c r="X55" i="3"/>
  <c r="AT13" i="3"/>
  <c r="AT53" i="3"/>
  <c r="Y12" i="3"/>
  <c r="Y52" i="3"/>
  <c r="H45" i="3"/>
  <c r="AI46" i="3"/>
  <c r="P44" i="3"/>
  <c r="AV40" i="3"/>
  <c r="V32" i="3"/>
  <c r="AS64" i="3"/>
  <c r="AK64" i="3"/>
  <c r="AC64" i="3"/>
  <c r="U64" i="3"/>
  <c r="M64" i="3"/>
  <c r="AS56" i="3"/>
  <c r="AK56" i="3"/>
  <c r="U56" i="3"/>
  <c r="AW62" i="3"/>
  <c r="AO62" i="3"/>
  <c r="AG62" i="3"/>
  <c r="AW54" i="3"/>
  <c r="AO54" i="3"/>
  <c r="Y54" i="3"/>
  <c r="Q54" i="3"/>
  <c r="I54" i="3"/>
  <c r="AI61" i="3"/>
  <c r="AQ53" i="3"/>
  <c r="AI53" i="3"/>
  <c r="AA53" i="3"/>
  <c r="S53" i="3"/>
  <c r="K53" i="3"/>
  <c r="AS60" i="3"/>
  <c r="AK60" i="3"/>
  <c r="AC60" i="3"/>
  <c r="U60" i="3"/>
  <c r="AS52" i="3"/>
  <c r="AK52" i="3"/>
  <c r="AC52" i="3"/>
  <c r="U52" i="3"/>
  <c r="M52" i="3"/>
  <c r="AU67" i="3"/>
  <c r="AM67" i="3"/>
  <c r="AE67" i="3"/>
  <c r="O67" i="3"/>
  <c r="H64" i="3"/>
  <c r="AU59" i="3"/>
  <c r="AM59" i="3"/>
  <c r="W59" i="3"/>
  <c r="O59" i="3"/>
  <c r="AU51" i="3"/>
  <c r="AM51" i="3"/>
  <c r="AE51" i="3"/>
  <c r="W51" i="3"/>
  <c r="O51" i="3"/>
  <c r="AW66" i="3"/>
  <c r="AO66" i="3"/>
  <c r="AG66" i="3"/>
  <c r="Y66" i="3"/>
  <c r="Q66" i="3"/>
  <c r="I66" i="3"/>
  <c r="AO58" i="3"/>
  <c r="AG58" i="3"/>
  <c r="Q58" i="3"/>
  <c r="I58" i="3"/>
  <c r="AQ65" i="3"/>
  <c r="AI65" i="3"/>
  <c r="AA65" i="3"/>
  <c r="S65" i="3"/>
  <c r="K65" i="3"/>
  <c r="AI57" i="3"/>
  <c r="AA57" i="3"/>
  <c r="S57" i="3"/>
  <c r="H56" i="3"/>
  <c r="H51" i="3"/>
  <c r="H55" i="3"/>
  <c r="AT24" i="9"/>
  <c r="AU24" i="9"/>
  <c r="AV24" i="9"/>
  <c r="AW24" i="9"/>
  <c r="AJ66" i="3"/>
  <c r="Q53" i="3"/>
  <c r="AS66" i="3"/>
  <c r="V56" i="3"/>
  <c r="T52" i="3"/>
  <c r="L52" i="3"/>
  <c r="AV53" i="3"/>
  <c r="AA64" i="3"/>
  <c r="K66" i="3"/>
  <c r="AP54" i="3"/>
  <c r="Y53" i="3"/>
  <c r="Y60" i="3"/>
  <c r="AN51" i="3"/>
  <c r="AP59" i="3"/>
  <c r="H65" i="3"/>
  <c r="AJ53" i="3"/>
  <c r="AD60" i="3"/>
  <c r="AR53" i="3"/>
  <c r="L63" i="3"/>
  <c r="AW52" i="3"/>
  <c r="O58" i="3"/>
  <c r="AF60" i="3"/>
  <c r="K62" i="3"/>
  <c r="AF63" i="3"/>
  <c r="J65" i="3"/>
  <c r="AE66" i="3"/>
  <c r="AL53" i="3"/>
  <c r="AM56" i="3"/>
  <c r="X59" i="3"/>
  <c r="W61" i="3"/>
  <c r="AR62" i="3"/>
  <c r="V64" i="3"/>
  <c r="U67" i="3"/>
  <c r="AG64" i="3"/>
  <c r="V53" i="3"/>
  <c r="R58" i="3"/>
  <c r="AI60" i="3"/>
  <c r="M62" i="3"/>
  <c r="AH63" i="3"/>
  <c r="L65" i="3"/>
  <c r="AV55" i="3"/>
  <c r="W56" i="3"/>
  <c r="Q61" i="3"/>
  <c r="AL62" i="3"/>
  <c r="P64" i="3"/>
  <c r="AK65" i="3"/>
  <c r="AD59" i="3"/>
  <c r="Q64" i="3"/>
  <c r="AA54" i="3"/>
  <c r="AA58" i="3"/>
  <c r="AO60" i="3"/>
  <c r="S62" i="3"/>
  <c r="AN63" i="3"/>
  <c r="R65" i="3"/>
  <c r="AM66" i="3"/>
  <c r="R61" i="3"/>
  <c r="R57" i="3"/>
  <c r="AL59" i="3"/>
  <c r="AE61" i="3"/>
  <c r="I63" i="3"/>
  <c r="AD64" i="3"/>
  <c r="H66" i="3"/>
  <c r="AC67" i="3"/>
  <c r="AT65" i="3"/>
  <c r="AQ54" i="3"/>
  <c r="AE58" i="3"/>
  <c r="AQ60" i="3"/>
  <c r="U62" i="3"/>
  <c r="AP63" i="3"/>
  <c r="T65" i="3"/>
  <c r="AB59" i="3"/>
  <c r="Y61" i="3"/>
  <c r="AT62" i="3"/>
  <c r="X64" i="3"/>
  <c r="AS65" i="3"/>
  <c r="AB56" i="3"/>
  <c r="L60" i="3"/>
  <c r="AL56" i="3"/>
  <c r="J54" i="3"/>
  <c r="V60" i="3"/>
  <c r="AT52" i="3"/>
  <c r="AM55" i="3"/>
  <c r="AW60" i="3"/>
  <c r="AA62" i="3"/>
  <c r="AV63" i="3"/>
  <c r="Z65" i="3"/>
  <c r="AU66" i="3"/>
  <c r="AE62" i="3"/>
  <c r="AH57" i="3"/>
  <c r="H60" i="3"/>
  <c r="AM61" i="3"/>
  <c r="Q63" i="3"/>
  <c r="AL64" i="3"/>
  <c r="P66" i="3"/>
  <c r="AK67" i="3"/>
  <c r="H67" i="3"/>
  <c r="AP55" i="3"/>
  <c r="AQ58" i="3"/>
  <c r="H61" i="3"/>
  <c r="AC62" i="3"/>
  <c r="AX63" i="3"/>
  <c r="AB65" i="3"/>
  <c r="Z61" i="3"/>
  <c r="Y57" i="3"/>
  <c r="AN59" i="3"/>
  <c r="AG61" i="3"/>
  <c r="K63" i="3"/>
  <c r="AF64" i="3"/>
  <c r="J66" i="3"/>
  <c r="AU56" i="3"/>
  <c r="J61" i="3"/>
  <c r="AI67" i="3"/>
  <c r="H58" i="3"/>
  <c r="T53" i="3"/>
  <c r="P54" i="3"/>
  <c r="Z53" i="3"/>
  <c r="AV51" i="3"/>
  <c r="AJ52" i="3"/>
  <c r="H53" i="3"/>
  <c r="P67" i="3"/>
  <c r="O56" i="3"/>
  <c r="K59" i="3"/>
  <c r="N61" i="3"/>
  <c r="AI62" i="3"/>
  <c r="AH65" i="3"/>
  <c r="L67" i="3"/>
  <c r="AR63" i="3"/>
  <c r="AJ51" i="3"/>
  <c r="AT57" i="3"/>
  <c r="T60" i="3"/>
  <c r="AU61" i="3"/>
  <c r="Y63" i="3"/>
  <c r="AT64" i="3"/>
  <c r="X66" i="3"/>
  <c r="AS67" i="3"/>
  <c r="N59" i="3"/>
  <c r="P61" i="3"/>
  <c r="AK62" i="3"/>
  <c r="O64" i="3"/>
  <c r="AJ65" i="3"/>
  <c r="N67" i="3"/>
  <c r="AM62" i="3"/>
  <c r="AK57" i="3"/>
  <c r="K60" i="3"/>
  <c r="AO61" i="3"/>
  <c r="S63" i="3"/>
  <c r="AN64" i="3"/>
  <c r="R66" i="3"/>
  <c r="Z57" i="3"/>
  <c r="AP61" i="3"/>
  <c r="AD52" i="3"/>
  <c r="E92" i="3"/>
  <c r="Q52" i="3"/>
  <c r="V61" i="3"/>
  <c r="AQ62" i="3"/>
  <c r="AP65" i="3"/>
  <c r="T67" i="3"/>
  <c r="N65" i="3"/>
  <c r="N53" i="3"/>
  <c r="AG60" i="3"/>
  <c r="L62" i="3"/>
  <c r="AF66" i="3"/>
  <c r="P55" i="3"/>
  <c r="AR56" i="3"/>
  <c r="AA59" i="3"/>
  <c r="X61" i="3"/>
  <c r="AS62" i="3"/>
  <c r="W64" i="3"/>
  <c r="AR65" i="3"/>
  <c r="V67" i="3"/>
  <c r="I64" i="3"/>
  <c r="I52" i="3"/>
  <c r="AX57" i="3"/>
  <c r="X60" i="3"/>
  <c r="AW61" i="3"/>
  <c r="AA63" i="3"/>
  <c r="AV64" i="3"/>
  <c r="Z66" i="3"/>
  <c r="V58" i="3"/>
  <c r="AU62" i="3"/>
  <c r="U63" i="3"/>
  <c r="T66" i="3"/>
  <c r="AO67" i="3"/>
  <c r="T61" i="3"/>
  <c r="AO64" i="3"/>
  <c r="J62" i="3"/>
  <c r="U55" i="3"/>
  <c r="V52" i="3"/>
  <c r="AE54" i="3"/>
  <c r="AF51" i="3"/>
  <c r="AO53" i="3"/>
  <c r="M54" i="3"/>
  <c r="N51" i="3"/>
  <c r="E71" i="3"/>
  <c r="AQ59" i="3"/>
  <c r="Q57" i="3"/>
  <c r="AJ59" i="3"/>
  <c r="AD61" i="3"/>
  <c r="H63" i="3"/>
  <c r="AX65" i="3"/>
  <c r="AB67" i="3"/>
  <c r="AA66" i="3"/>
  <c r="AI54" i="3"/>
  <c r="AD58" i="3"/>
  <c r="AP60" i="3"/>
  <c r="T62" i="3"/>
  <c r="AO63" i="3"/>
  <c r="AN66" i="3"/>
  <c r="T57" i="3"/>
  <c r="AF61" i="3"/>
  <c r="J63" i="3"/>
  <c r="AE64" i="3"/>
  <c r="AD67" i="3"/>
  <c r="V65" i="3"/>
  <c r="AD53" i="3"/>
  <c r="S58" i="3"/>
  <c r="AJ60" i="3"/>
  <c r="N62" i="3"/>
  <c r="AI63" i="3"/>
  <c r="M65" i="3"/>
  <c r="AH66" i="3"/>
  <c r="AH58" i="3"/>
  <c r="Y64" i="3"/>
  <c r="AB61" i="3"/>
  <c r="AL55" i="3"/>
  <c r="N52" i="3"/>
  <c r="AG53" i="3"/>
  <c r="AG57" i="3"/>
  <c r="AL61" i="3"/>
  <c r="P63" i="3"/>
  <c r="O66" i="3"/>
  <c r="AJ67" i="3"/>
  <c r="AN55" i="3"/>
  <c r="AP58" i="3"/>
  <c r="AX60" i="3"/>
  <c r="AB62" i="3"/>
  <c r="AW63" i="3"/>
  <c r="AV66" i="3"/>
  <c r="AX61" i="3"/>
  <c r="AJ57" i="3"/>
  <c r="I60" i="3"/>
  <c r="AN61" i="3"/>
  <c r="R63" i="3"/>
  <c r="AM64" i="3"/>
  <c r="AL67" i="3"/>
  <c r="AI66" i="3"/>
  <c r="AR60" i="3"/>
  <c r="V62" i="3"/>
  <c r="AQ63" i="3"/>
  <c r="U65" i="3"/>
  <c r="AP66" i="3"/>
  <c r="AU58" i="3"/>
  <c r="AD65" i="3"/>
  <c r="AV60" i="3"/>
  <c r="Z62" i="3"/>
  <c r="AX59" i="3"/>
  <c r="S52" i="3"/>
  <c r="AH61" i="3"/>
  <c r="AB51" i="3"/>
  <c r="AS57" i="3"/>
  <c r="S60" i="3"/>
  <c r="AT61" i="3"/>
  <c r="X63" i="3"/>
  <c r="W66" i="3"/>
  <c r="AR67" i="3"/>
  <c r="T56" i="3"/>
  <c r="E76" i="3"/>
  <c r="L59" i="3"/>
  <c r="O61" i="3"/>
  <c r="AJ62" i="3"/>
  <c r="N64" i="3"/>
  <c r="M67" i="3"/>
  <c r="T63" i="3"/>
  <c r="AR51" i="3"/>
  <c r="AW57" i="3"/>
  <c r="AV61" i="3"/>
  <c r="Z63" i="3"/>
  <c r="AU64" i="3"/>
  <c r="AT67" i="3"/>
  <c r="AU55" i="3"/>
  <c r="AT58" i="3"/>
  <c r="I61" i="3"/>
  <c r="AD62" i="3"/>
  <c r="AC65" i="3"/>
  <c r="AX66" i="3"/>
  <c r="P59" i="3"/>
  <c r="AQ66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" i="6"/>
  <c r="K7" i="7"/>
  <c r="Q23" i="7"/>
  <c r="O14" i="7"/>
  <c r="E75" i="3"/>
  <c r="Q7" i="7"/>
  <c r="E74" i="3"/>
  <c r="E73" i="3"/>
  <c r="F34" i="15"/>
  <c r="E91" i="3"/>
  <c r="E95" i="3"/>
  <c r="E115" i="3"/>
  <c r="E107" i="3"/>
  <c r="E103" i="3"/>
  <c r="E102" i="3"/>
  <c r="E77" i="3"/>
  <c r="F38" i="15"/>
  <c r="E79" i="3"/>
  <c r="E86" i="3"/>
  <c r="E105" i="3"/>
  <c r="E96" i="3"/>
  <c r="E116" i="3"/>
  <c r="E98" i="3"/>
  <c r="E83" i="3"/>
  <c r="E82" i="3"/>
  <c r="F43" i="15"/>
  <c r="E101" i="3"/>
  <c r="E94" i="3"/>
  <c r="E87" i="3"/>
  <c r="F35" i="15"/>
  <c r="AD35" i="15"/>
  <c r="F40" i="15"/>
  <c r="AA40" i="15"/>
  <c r="I23" i="7"/>
  <c r="M19" i="7"/>
  <c r="P16" i="7"/>
  <c r="R14" i="7"/>
  <c r="U11" i="7"/>
  <c r="G9" i="7"/>
  <c r="H23" i="7"/>
  <c r="K20" i="7"/>
  <c r="P15" i="7"/>
  <c r="N23" i="7"/>
  <c r="G22" i="7"/>
  <c r="I20" i="7"/>
  <c r="K18" i="7"/>
  <c r="M16" i="7"/>
  <c r="R23" i="7"/>
  <c r="J23" i="7"/>
  <c r="S22" i="7"/>
  <c r="K22" i="7"/>
  <c r="T21" i="7"/>
  <c r="L21" i="7"/>
  <c r="U20" i="7"/>
  <c r="M20" i="7"/>
  <c r="V19" i="7"/>
  <c r="N19" i="7"/>
  <c r="W18" i="7"/>
  <c r="O18" i="7"/>
  <c r="G18" i="7"/>
  <c r="P17" i="7"/>
  <c r="H17" i="7"/>
  <c r="Q16" i="7"/>
  <c r="I16" i="7"/>
  <c r="R15" i="7"/>
  <c r="J15" i="7"/>
  <c r="S14" i="7"/>
  <c r="K14" i="7"/>
  <c r="T13" i="7"/>
  <c r="L13" i="7"/>
  <c r="U12" i="7"/>
  <c r="M12" i="7"/>
  <c r="V11" i="7"/>
  <c r="N11" i="7"/>
  <c r="W10" i="7"/>
  <c r="O10" i="7"/>
  <c r="G10" i="7"/>
  <c r="P9" i="7"/>
  <c r="H9" i="7"/>
  <c r="Q8" i="7"/>
  <c r="I8" i="7"/>
  <c r="R7" i="7"/>
  <c r="J7" i="7"/>
  <c r="R22" i="7"/>
  <c r="L20" i="7"/>
  <c r="O17" i="7"/>
  <c r="S13" i="7"/>
  <c r="O9" i="7"/>
  <c r="R21" i="7"/>
  <c r="U18" i="7"/>
  <c r="N17" i="7"/>
  <c r="H15" i="7"/>
  <c r="I14" i="7"/>
  <c r="J13" i="7"/>
  <c r="T11" i="7"/>
  <c r="G8" i="7"/>
  <c r="P7" i="7"/>
  <c r="H7" i="7"/>
  <c r="S21" i="7"/>
  <c r="V18" i="7"/>
  <c r="H16" i="7"/>
  <c r="K13" i="7"/>
  <c r="V10" i="7"/>
  <c r="P8" i="7"/>
  <c r="P23" i="7"/>
  <c r="S20" i="7"/>
  <c r="M18" i="7"/>
  <c r="W16" i="7"/>
  <c r="Q14" i="7"/>
  <c r="R13" i="7"/>
  <c r="S12" i="7"/>
  <c r="K12" i="7"/>
  <c r="L11" i="7"/>
  <c r="U10" i="7"/>
  <c r="M10" i="7"/>
  <c r="V9" i="7"/>
  <c r="N9" i="7"/>
  <c r="W8" i="7"/>
  <c r="O8" i="7"/>
  <c r="W23" i="7"/>
  <c r="O23" i="7"/>
  <c r="G23" i="7"/>
  <c r="P22" i="7"/>
  <c r="H22" i="7"/>
  <c r="Q21" i="7"/>
  <c r="I21" i="7"/>
  <c r="R20" i="7"/>
  <c r="J20" i="7"/>
  <c r="S19" i="7"/>
  <c r="K19" i="7"/>
  <c r="T18" i="7"/>
  <c r="L18" i="7"/>
  <c r="U17" i="7"/>
  <c r="M17" i="7"/>
  <c r="V16" i="7"/>
  <c r="N16" i="7"/>
  <c r="W15" i="7"/>
  <c r="O15" i="7"/>
  <c r="G15" i="7"/>
  <c r="P14" i="7"/>
  <c r="H14" i="7"/>
  <c r="Q13" i="7"/>
  <c r="I13" i="7"/>
  <c r="R12" i="7"/>
  <c r="J12" i="7"/>
  <c r="S11" i="7"/>
  <c r="K11" i="7"/>
  <c r="T10" i="7"/>
  <c r="L10" i="7"/>
  <c r="U9" i="7"/>
  <c r="M9" i="7"/>
  <c r="V8" i="7"/>
  <c r="N8" i="7"/>
  <c r="W7" i="7"/>
  <c r="O7" i="7"/>
  <c r="G7" i="7"/>
  <c r="G14" i="7"/>
  <c r="P13" i="7"/>
  <c r="H13" i="7"/>
  <c r="Q12" i="7"/>
  <c r="I12" i="7"/>
  <c r="R11" i="7"/>
  <c r="J11" i="7"/>
  <c r="S10" i="7"/>
  <c r="K10" i="7"/>
  <c r="T9" i="7"/>
  <c r="L9" i="7"/>
  <c r="U8" i="7"/>
  <c r="M8" i="7"/>
  <c r="V7" i="7"/>
  <c r="N7" i="7"/>
  <c r="J22" i="7"/>
  <c r="U19" i="7"/>
  <c r="G17" i="7"/>
  <c r="J14" i="7"/>
  <c r="M11" i="7"/>
  <c r="H8" i="7"/>
  <c r="Q22" i="7"/>
  <c r="L19" i="7"/>
  <c r="O16" i="7"/>
  <c r="V23" i="7"/>
  <c r="P21" i="7"/>
  <c r="J19" i="7"/>
  <c r="L17" i="7"/>
  <c r="N15" i="7"/>
  <c r="U23" i="7"/>
  <c r="M23" i="7"/>
  <c r="V22" i="7"/>
  <c r="N22" i="7"/>
  <c r="W21" i="7"/>
  <c r="O21" i="7"/>
  <c r="G21" i="7"/>
  <c r="P20" i="7"/>
  <c r="H20" i="7"/>
  <c r="Q19" i="7"/>
  <c r="I19" i="7"/>
  <c r="R18" i="7"/>
  <c r="J18" i="7"/>
  <c r="S17" i="7"/>
  <c r="K17" i="7"/>
  <c r="T16" i="7"/>
  <c r="L16" i="7"/>
  <c r="U15" i="7"/>
  <c r="M15" i="7"/>
  <c r="V14" i="7"/>
  <c r="N14" i="7"/>
  <c r="W13" i="7"/>
  <c r="O13" i="7"/>
  <c r="G13" i="7"/>
  <c r="P12" i="7"/>
  <c r="H12" i="7"/>
  <c r="Q11" i="7"/>
  <c r="I11" i="7"/>
  <c r="R10" i="7"/>
  <c r="J10" i="7"/>
  <c r="S9" i="7"/>
  <c r="K9" i="7"/>
  <c r="T8" i="7"/>
  <c r="L8" i="7"/>
  <c r="U7" i="7"/>
  <c r="M7" i="7"/>
  <c r="T20" i="7"/>
  <c r="W17" i="7"/>
  <c r="I15" i="7"/>
  <c r="L12" i="7"/>
  <c r="W9" i="7"/>
  <c r="I7" i="7"/>
  <c r="I22" i="7"/>
  <c r="T19" i="7"/>
  <c r="G16" i="7"/>
  <c r="W22" i="7"/>
  <c r="H21" i="7"/>
  <c r="R19" i="7"/>
  <c r="T17" i="7"/>
  <c r="V15" i="7"/>
  <c r="T23" i="7"/>
  <c r="L23" i="7"/>
  <c r="U22" i="7"/>
  <c r="M22" i="7"/>
  <c r="V21" i="7"/>
  <c r="N21" i="7"/>
  <c r="W20" i="7"/>
  <c r="O20" i="7"/>
  <c r="G20" i="7"/>
  <c r="P19" i="7"/>
  <c r="H19" i="7"/>
  <c r="Q18" i="7"/>
  <c r="I18" i="7"/>
  <c r="R17" i="7"/>
  <c r="J17" i="7"/>
  <c r="S16" i="7"/>
  <c r="K16" i="7"/>
  <c r="T15" i="7"/>
  <c r="L15" i="7"/>
  <c r="U14" i="7"/>
  <c r="M14" i="7"/>
  <c r="V13" i="7"/>
  <c r="N13" i="7"/>
  <c r="W12" i="7"/>
  <c r="O12" i="7"/>
  <c r="G12" i="7"/>
  <c r="P11" i="7"/>
  <c r="H11" i="7"/>
  <c r="Q10" i="7"/>
  <c r="I10" i="7"/>
  <c r="R9" i="7"/>
  <c r="J9" i="7"/>
  <c r="S8" i="7"/>
  <c r="K8" i="7"/>
  <c r="T7" i="7"/>
  <c r="L7" i="7"/>
  <c r="K21" i="7"/>
  <c r="N18" i="7"/>
  <c r="Q15" i="7"/>
  <c r="T12" i="7"/>
  <c r="N10" i="7"/>
  <c r="J21" i="7"/>
  <c r="V17" i="7"/>
  <c r="O22" i="7"/>
  <c r="Q20" i="7"/>
  <c r="S18" i="7"/>
  <c r="U16" i="7"/>
  <c r="W14" i="7"/>
  <c r="S23" i="7"/>
  <c r="K23" i="7"/>
  <c r="T22" i="7"/>
  <c r="L22" i="7"/>
  <c r="U21" i="7"/>
  <c r="M21" i="7"/>
  <c r="V20" i="7"/>
  <c r="N20" i="7"/>
  <c r="W19" i="7"/>
  <c r="O19" i="7"/>
  <c r="G19" i="7"/>
  <c r="P18" i="7"/>
  <c r="H18" i="7"/>
  <c r="Q17" i="7"/>
  <c r="I17" i="7"/>
  <c r="R16" i="7"/>
  <c r="J16" i="7"/>
  <c r="S15" i="7"/>
  <c r="K15" i="7"/>
  <c r="T14" i="7"/>
  <c r="L14" i="7"/>
  <c r="U13" i="7"/>
  <c r="M13" i="7"/>
  <c r="V12" i="7"/>
  <c r="N12" i="7"/>
  <c r="W11" i="7"/>
  <c r="O11" i="7"/>
  <c r="G11" i="7"/>
  <c r="P10" i="7"/>
  <c r="H10" i="7"/>
  <c r="Q9" i="7"/>
  <c r="I9" i="7"/>
  <c r="R8" i="7"/>
  <c r="J8" i="7"/>
  <c r="S7" i="7"/>
  <c r="H35" i="15"/>
  <c r="E106" i="3"/>
  <c r="E126" i="3"/>
  <c r="E104" i="3"/>
  <c r="E85" i="3"/>
  <c r="F46" i="15"/>
  <c r="E100" i="3"/>
  <c r="E93" i="3"/>
  <c r="E113" i="3"/>
  <c r="E111" i="3"/>
  <c r="E72" i="3"/>
  <c r="E81" i="3"/>
  <c r="F42" i="15"/>
  <c r="E99" i="3"/>
  <c r="E119" i="3"/>
  <c r="E84" i="3"/>
  <c r="F45" i="15"/>
  <c r="E80" i="3"/>
  <c r="E78" i="3"/>
  <c r="E97" i="3"/>
  <c r="AQ35" i="15"/>
  <c r="AA35" i="15"/>
  <c r="Q40" i="15"/>
  <c r="AF35" i="15"/>
  <c r="M35" i="15"/>
  <c r="AJ35" i="15"/>
  <c r="AW35" i="15"/>
  <c r="AX35" i="15"/>
  <c r="Q35" i="15"/>
  <c r="AC35" i="15"/>
  <c r="J35" i="15"/>
  <c r="AT38" i="15"/>
  <c r="W38" i="15"/>
  <c r="AL38" i="15"/>
  <c r="U38" i="15"/>
  <c r="AD38" i="15"/>
  <c r="AJ38" i="15"/>
  <c r="O38" i="15"/>
  <c r="H38" i="15"/>
  <c r="AR38" i="15"/>
  <c r="AI38" i="15"/>
  <c r="AM38" i="15"/>
  <c r="I38" i="15"/>
  <c r="L38" i="15"/>
  <c r="K38" i="15"/>
  <c r="AQ38" i="15"/>
  <c r="AP38" i="15"/>
  <c r="AK38" i="15"/>
  <c r="AW38" i="15"/>
  <c r="AB38" i="15"/>
  <c r="R38" i="15"/>
  <c r="Q38" i="15"/>
  <c r="AO38" i="15"/>
  <c r="AS38" i="15"/>
  <c r="Z38" i="15"/>
  <c r="T38" i="15"/>
  <c r="AA38" i="15"/>
  <c r="N38" i="15"/>
  <c r="AU38" i="15"/>
  <c r="AG38" i="15"/>
  <c r="S38" i="15"/>
  <c r="AN38" i="15"/>
  <c r="P38" i="15"/>
  <c r="AF38" i="15"/>
  <c r="AV38" i="15"/>
  <c r="Y38" i="15"/>
  <c r="V38" i="15"/>
  <c r="AH38" i="15"/>
  <c r="AX38" i="15"/>
  <c r="AC38" i="15"/>
  <c r="AE38" i="15"/>
  <c r="AQ43" i="15"/>
  <c r="AV43" i="15"/>
  <c r="AO43" i="15"/>
  <c r="AF43" i="15"/>
  <c r="AG43" i="15"/>
  <c r="K43" i="15"/>
  <c r="AX43" i="15"/>
  <c r="AP43" i="15"/>
  <c r="AA43" i="15"/>
  <c r="AT43" i="15"/>
  <c r="N43" i="15"/>
  <c r="AK43" i="15"/>
  <c r="AC43" i="15"/>
  <c r="T43" i="15"/>
  <c r="J43" i="15"/>
  <c r="V43" i="15"/>
  <c r="R43" i="15"/>
  <c r="Y43" i="15"/>
  <c r="S43" i="15"/>
  <c r="M43" i="15"/>
  <c r="L43" i="15"/>
  <c r="AR43" i="15"/>
  <c r="O43" i="15"/>
  <c r="W43" i="15"/>
  <c r="AB43" i="15"/>
  <c r="U43" i="15"/>
  <c r="AH43" i="15"/>
  <c r="AE43" i="15"/>
  <c r="H43" i="15"/>
  <c r="I43" i="15"/>
  <c r="Z43" i="15"/>
  <c r="P43" i="15"/>
  <c r="AD43" i="15"/>
  <c r="AW43" i="15"/>
  <c r="AS43" i="15"/>
  <c r="AJ43" i="15"/>
  <c r="AI43" i="15"/>
  <c r="AN43" i="15"/>
  <c r="Q43" i="15"/>
  <c r="AL43" i="15"/>
  <c r="AU43" i="15"/>
  <c r="AM43" i="15"/>
  <c r="X43" i="15"/>
  <c r="O34" i="15"/>
  <c r="AT34" i="15"/>
  <c r="AR34" i="15"/>
  <c r="I34" i="15"/>
  <c r="AU34" i="15"/>
  <c r="H34" i="15"/>
  <c r="AI34" i="15"/>
  <c r="AX34" i="15"/>
  <c r="AV34" i="15"/>
  <c r="AM34" i="15"/>
  <c r="AO34" i="15"/>
  <c r="P34" i="15"/>
  <c r="X34" i="15"/>
  <c r="AB34" i="15"/>
  <c r="Y34" i="15"/>
  <c r="AJ34" i="15"/>
  <c r="AS34" i="15"/>
  <c r="L34" i="15"/>
  <c r="J34" i="15"/>
  <c r="AW34" i="15"/>
  <c r="AF34" i="15"/>
  <c r="W34" i="15"/>
  <c r="N34" i="15"/>
  <c r="Z34" i="15"/>
  <c r="AD34" i="15"/>
  <c r="AQ34" i="15"/>
  <c r="AC34" i="15"/>
  <c r="AK34" i="15"/>
  <c r="V34" i="15"/>
  <c r="AL34" i="15"/>
  <c r="R34" i="15"/>
  <c r="AG34" i="15"/>
  <c r="AH34" i="15"/>
  <c r="AP34" i="15"/>
  <c r="AN34" i="15"/>
  <c r="S34" i="15"/>
  <c r="M34" i="15"/>
  <c r="K34" i="15"/>
  <c r="Q34" i="15"/>
  <c r="AA34" i="15"/>
  <c r="U34" i="15"/>
  <c r="AE34" i="15"/>
  <c r="T34" i="15"/>
  <c r="AE35" i="15"/>
  <c r="T35" i="15"/>
  <c r="AV35" i="15"/>
  <c r="AM35" i="15"/>
  <c r="F48" i="15"/>
  <c r="AO48" i="15"/>
  <c r="F37" i="15"/>
  <c r="R35" i="15"/>
  <c r="AU40" i="15"/>
  <c r="AP35" i="15"/>
  <c r="AK35" i="15"/>
  <c r="I35" i="15"/>
  <c r="AO35" i="15"/>
  <c r="P35" i="15"/>
  <c r="AH35" i="15"/>
  <c r="F47" i="15"/>
  <c r="J47" i="15"/>
  <c r="E114" i="3"/>
  <c r="N35" i="15"/>
  <c r="AR35" i="15"/>
  <c r="AT35" i="15"/>
  <c r="O35" i="15"/>
  <c r="W35" i="15"/>
  <c r="K35" i="15"/>
  <c r="S35" i="15"/>
  <c r="F33" i="15"/>
  <c r="AB33" i="15"/>
  <c r="Y35" i="15"/>
  <c r="V35" i="15"/>
  <c r="AU35" i="15"/>
  <c r="AB35" i="15"/>
  <c r="L35" i="15"/>
  <c r="F36" i="15"/>
  <c r="F39" i="15"/>
  <c r="AQ39" i="15"/>
  <c r="F44" i="15"/>
  <c r="O44" i="15"/>
  <c r="U35" i="15"/>
  <c r="Z35" i="15"/>
  <c r="AN35" i="15"/>
  <c r="X35" i="15"/>
  <c r="AG35" i="15"/>
  <c r="E117" i="3"/>
  <c r="AS35" i="15"/>
  <c r="AI35" i="15"/>
  <c r="AL35" i="15"/>
  <c r="F32" i="15"/>
  <c r="F41" i="15"/>
  <c r="V41" i="15"/>
  <c r="J48" i="15"/>
  <c r="N48" i="15"/>
  <c r="O48" i="15"/>
  <c r="AU48" i="15"/>
  <c r="R48" i="15"/>
  <c r="AE48" i="15"/>
  <c r="M48" i="15"/>
  <c r="P48" i="15"/>
  <c r="E127" i="3"/>
  <c r="E122" i="3"/>
  <c r="E120" i="3"/>
  <c r="E123" i="3"/>
  <c r="AK40" i="15"/>
  <c r="Z40" i="15"/>
  <c r="AD32" i="15"/>
  <c r="S44" i="15"/>
  <c r="AG40" i="15"/>
  <c r="AV40" i="15"/>
  <c r="Z32" i="15"/>
  <c r="W40" i="15"/>
  <c r="S40" i="15"/>
  <c r="AH40" i="15"/>
  <c r="R40" i="15"/>
  <c r="X44" i="15"/>
  <c r="AF40" i="15"/>
  <c r="P40" i="15"/>
  <c r="H40" i="15"/>
  <c r="I40" i="15"/>
  <c r="Y40" i="15"/>
  <c r="O40" i="15"/>
  <c r="K40" i="15"/>
  <c r="AS40" i="15"/>
  <c r="AT40" i="15"/>
  <c r="AC40" i="15"/>
  <c r="AM40" i="15"/>
  <c r="AE44" i="15"/>
  <c r="M44" i="15"/>
  <c r="J38" i="15"/>
  <c r="X38" i="15"/>
  <c r="M38" i="15"/>
  <c r="W44" i="15"/>
  <c r="N40" i="15"/>
  <c r="AO40" i="15"/>
  <c r="AJ40" i="15"/>
  <c r="AB40" i="15"/>
  <c r="AW40" i="15"/>
  <c r="AL40" i="15"/>
  <c r="AE40" i="15"/>
  <c r="AD40" i="15"/>
  <c r="AP40" i="15"/>
  <c r="V40" i="15"/>
  <c r="M40" i="15"/>
  <c r="AO36" i="15"/>
  <c r="AJ36" i="15"/>
  <c r="T44" i="15"/>
  <c r="AU44" i="15"/>
  <c r="V44" i="15"/>
  <c r="K44" i="15"/>
  <c r="S48" i="15"/>
  <c r="J40" i="15"/>
  <c r="AR40" i="15"/>
  <c r="U40" i="15"/>
  <c r="AX40" i="15"/>
  <c r="T40" i="15"/>
  <c r="L40" i="15"/>
  <c r="AN40" i="15"/>
  <c r="AQ40" i="15"/>
  <c r="X40" i="15"/>
  <c r="AI40" i="15"/>
  <c r="W36" i="15"/>
  <c r="N36" i="15"/>
  <c r="R44" i="15"/>
  <c r="AA44" i="15"/>
  <c r="AM44" i="15"/>
  <c r="AV44" i="15"/>
  <c r="AL44" i="15"/>
  <c r="AA47" i="15"/>
  <c r="AF36" i="15"/>
  <c r="AL39" i="15"/>
  <c r="Z39" i="15"/>
  <c r="AS39" i="15"/>
  <c r="O39" i="15"/>
  <c r="W39" i="15"/>
  <c r="M39" i="15"/>
  <c r="AF39" i="15"/>
  <c r="V39" i="15"/>
  <c r="P39" i="15"/>
  <c r="AW45" i="15"/>
  <c r="AO45" i="15"/>
  <c r="O45" i="15"/>
  <c r="Y45" i="15"/>
  <c r="Q45" i="15"/>
  <c r="M45" i="15"/>
  <c r="I45" i="15"/>
  <c r="R45" i="15"/>
  <c r="L45" i="15"/>
  <c r="X45" i="15"/>
  <c r="V45" i="15"/>
  <c r="AI45" i="15"/>
  <c r="AB45" i="15"/>
  <c r="AE45" i="15"/>
  <c r="AT45" i="15"/>
  <c r="AS45" i="15"/>
  <c r="S45" i="15"/>
  <c r="J45" i="15"/>
  <c r="AD45" i="15"/>
  <c r="T45" i="15"/>
  <c r="AF45" i="15"/>
  <c r="K45" i="15"/>
  <c r="AR45" i="15"/>
  <c r="AC45" i="15"/>
  <c r="AA45" i="15"/>
  <c r="AG45" i="15"/>
  <c r="N45" i="15"/>
  <c r="AN45" i="15"/>
  <c r="AX45" i="15"/>
  <c r="AK45" i="15"/>
  <c r="U45" i="15"/>
  <c r="Z45" i="15"/>
  <c r="AJ45" i="15"/>
  <c r="H45" i="15"/>
  <c r="AL45" i="15"/>
  <c r="AP45" i="15"/>
  <c r="AH45" i="15"/>
  <c r="AU45" i="15"/>
  <c r="P45" i="15"/>
  <c r="AQ45" i="15"/>
  <c r="AV45" i="15"/>
  <c r="W45" i="15"/>
  <c r="AM45" i="15"/>
  <c r="N46" i="15"/>
  <c r="AC46" i="15"/>
  <c r="AW46" i="15"/>
  <c r="AR46" i="15"/>
  <c r="AB46" i="15"/>
  <c r="L46" i="15"/>
  <c r="AK46" i="15"/>
  <c r="AV46" i="15"/>
  <c r="AP46" i="15"/>
  <c r="I46" i="15"/>
  <c r="Q46" i="15"/>
  <c r="AN46" i="15"/>
  <c r="H46" i="15"/>
  <c r="AE46" i="15"/>
  <c r="Z46" i="15"/>
  <c r="W46" i="15"/>
  <c r="AO46" i="15"/>
  <c r="X46" i="15"/>
  <c r="AG46" i="15"/>
  <c r="AF46" i="15"/>
  <c r="J46" i="15"/>
  <c r="AU46" i="15"/>
  <c r="AM46" i="15"/>
  <c r="AJ46" i="15"/>
  <c r="K46" i="15"/>
  <c r="V46" i="15"/>
  <c r="S46" i="15"/>
  <c r="AL46" i="15"/>
  <c r="AH46" i="15"/>
  <c r="O46" i="15"/>
  <c r="AD46" i="15"/>
  <c r="M46" i="15"/>
  <c r="AX46" i="15"/>
  <c r="P46" i="15"/>
  <c r="R46" i="15"/>
  <c r="AI46" i="15"/>
  <c r="U46" i="15"/>
  <c r="AS46" i="15"/>
  <c r="T46" i="15"/>
  <c r="Y46" i="15"/>
  <c r="AT46" i="15"/>
  <c r="AA46" i="15"/>
  <c r="AQ46" i="15"/>
  <c r="E112" i="3"/>
  <c r="E124" i="3"/>
  <c r="AK41" i="15"/>
  <c r="Q41" i="15"/>
  <c r="R41" i="15"/>
  <c r="AS41" i="15"/>
  <c r="S41" i="15"/>
  <c r="AP41" i="15"/>
  <c r="AF41" i="15"/>
  <c r="AC41" i="15"/>
  <c r="AJ41" i="15"/>
  <c r="AG41" i="15"/>
  <c r="I41" i="15"/>
  <c r="X41" i="15"/>
  <c r="AX41" i="15"/>
  <c r="AQ41" i="15"/>
  <c r="AH41" i="15"/>
  <c r="AB41" i="15"/>
  <c r="AO41" i="15"/>
  <c r="T41" i="15"/>
  <c r="AL41" i="15"/>
  <c r="N41" i="15"/>
  <c r="K41" i="15"/>
  <c r="AI41" i="15"/>
  <c r="J41" i="15"/>
  <c r="O41" i="15"/>
  <c r="AD41" i="15"/>
  <c r="AV41" i="15"/>
  <c r="AA41" i="15"/>
  <c r="H41" i="15"/>
  <c r="U41" i="15"/>
  <c r="Z41" i="15"/>
  <c r="AT41" i="15"/>
  <c r="AE41" i="15"/>
  <c r="H42" i="15"/>
  <c r="AE42" i="15"/>
  <c r="Z42" i="15"/>
  <c r="N42" i="15"/>
  <c r="AB42" i="15"/>
  <c r="O42" i="15"/>
  <c r="AF42" i="15"/>
  <c r="AP42" i="15"/>
  <c r="Y42" i="15"/>
  <c r="V42" i="15"/>
  <c r="AK42" i="15"/>
  <c r="AT42" i="15"/>
  <c r="K42" i="15"/>
  <c r="AV42" i="15"/>
  <c r="AH42" i="15"/>
  <c r="X42" i="15"/>
  <c r="AC42" i="15"/>
  <c r="T42" i="15"/>
  <c r="W42" i="15"/>
  <c r="AG42" i="15"/>
  <c r="AU42" i="15"/>
  <c r="Q42" i="15"/>
  <c r="AS42" i="15"/>
  <c r="AJ42" i="15"/>
  <c r="AA42" i="15"/>
  <c r="M42" i="15"/>
  <c r="AW42" i="15"/>
  <c r="AO42" i="15"/>
  <c r="L42" i="15"/>
  <c r="I42" i="15"/>
  <c r="J42" i="15"/>
  <c r="AM42" i="15"/>
  <c r="S42" i="15"/>
  <c r="AN42" i="15"/>
  <c r="AX42" i="15"/>
  <c r="P42" i="15"/>
  <c r="AR42" i="15"/>
  <c r="AI42" i="15"/>
  <c r="AQ42" i="15"/>
  <c r="R42" i="15"/>
  <c r="U42" i="15"/>
  <c r="AL42" i="15"/>
  <c r="AD42" i="15"/>
  <c r="E118" i="3"/>
  <c r="E125" i="3"/>
  <c r="AG33" i="15"/>
  <c r="AL33" i="15"/>
  <c r="W33" i="15"/>
  <c r="AU33" i="15"/>
  <c r="M33" i="15"/>
  <c r="AQ33" i="15"/>
  <c r="AP33" i="15"/>
  <c r="AH33" i="15"/>
  <c r="AN33" i="15"/>
  <c r="T33" i="15"/>
  <c r="Y33" i="15"/>
  <c r="Q33" i="15"/>
  <c r="AW33" i="15"/>
  <c r="AD33" i="15"/>
  <c r="AF33" i="15"/>
  <c r="AM33" i="15"/>
  <c r="AC33" i="15"/>
  <c r="U33" i="15"/>
  <c r="AV33" i="15"/>
  <c r="P33" i="15"/>
  <c r="L33" i="15"/>
  <c r="E121" i="3"/>
  <c r="F121" i="3"/>
  <c r="AE32" i="15"/>
  <c r="T36" i="15"/>
  <c r="J36" i="15"/>
  <c r="AA36" i="15"/>
  <c r="H36" i="15"/>
  <c r="AH32" i="15"/>
  <c r="AF32" i="15"/>
  <c r="AL32" i="15"/>
  <c r="L36" i="15"/>
  <c r="R36" i="15"/>
  <c r="AI36" i="15"/>
  <c r="S36" i="15"/>
  <c r="AP36" i="15"/>
  <c r="AD36" i="15"/>
  <c r="P36" i="15"/>
  <c r="AQ36" i="15"/>
  <c r="AK36" i="15"/>
  <c r="U36" i="15"/>
  <c r="I36" i="15"/>
  <c r="AS36" i="15"/>
  <c r="V36" i="15"/>
  <c r="AU36" i="15"/>
  <c r="AN36" i="15"/>
  <c r="O36" i="15"/>
  <c r="AM36" i="15"/>
  <c r="AR36" i="15"/>
  <c r="AG36" i="15"/>
  <c r="AX36" i="15"/>
  <c r="AT36" i="15"/>
  <c r="AH36" i="15"/>
  <c r="AC36" i="15"/>
  <c r="Y36" i="15"/>
  <c r="K36" i="15"/>
  <c r="AB36" i="15"/>
  <c r="X36" i="15"/>
  <c r="AL36" i="15"/>
  <c r="AV36" i="15"/>
  <c r="K32" i="15"/>
  <c r="M32" i="15"/>
  <c r="AA32" i="15"/>
  <c r="AW32" i="15"/>
  <c r="S32" i="15"/>
  <c r="AP32" i="15"/>
  <c r="AS32" i="15"/>
  <c r="AQ48" i="15"/>
  <c r="AG44" i="15"/>
  <c r="L44" i="15"/>
  <c r="U48" i="15"/>
  <c r="AF48" i="15"/>
  <c r="AS48" i="15"/>
  <c r="AR48" i="15"/>
  <c r="AA33" i="15"/>
  <c r="N33" i="15"/>
  <c r="AJ33" i="15"/>
  <c r="AK33" i="15"/>
  <c r="O33" i="15"/>
  <c r="AX33" i="15"/>
  <c r="U44" i="15"/>
  <c r="AT44" i="15"/>
  <c r="AJ44" i="15"/>
  <c r="P44" i="15"/>
  <c r="AQ44" i="15"/>
  <c r="AK44" i="15"/>
  <c r="W48" i="15"/>
  <c r="AB48" i="15"/>
  <c r="AW48" i="15"/>
  <c r="AS33" i="15"/>
  <c r="I33" i="15"/>
  <c r="AR33" i="15"/>
  <c r="V33" i="15"/>
  <c r="AE33" i="15"/>
  <c r="X33" i="15"/>
  <c r="AM41" i="15"/>
  <c r="Y41" i="15"/>
  <c r="AN41" i="15"/>
  <c r="AW41" i="15"/>
  <c r="AU41" i="15"/>
  <c r="P41" i="15"/>
  <c r="I39" i="15"/>
  <c r="Q44" i="15"/>
  <c r="AD44" i="15"/>
  <c r="AI44" i="15"/>
  <c r="AO44" i="15"/>
  <c r="AN44" i="15"/>
  <c r="AN48" i="15"/>
  <c r="AT48" i="15"/>
  <c r="AH48" i="15"/>
  <c r="AO33" i="15"/>
  <c r="Q48" i="15"/>
  <c r="AG48" i="15"/>
  <c r="X48" i="15"/>
  <c r="AI48" i="15"/>
  <c r="R33" i="15"/>
  <c r="S33" i="15"/>
  <c r="AI33" i="15"/>
  <c r="K33" i="15"/>
  <c r="AX44" i="15"/>
  <c r="AR44" i="15"/>
  <c r="Y44" i="15"/>
  <c r="J44" i="15"/>
  <c r="AK48" i="15"/>
  <c r="I48" i="15"/>
  <c r="L48" i="15"/>
  <c r="AJ48" i="15"/>
  <c r="AT33" i="15"/>
  <c r="Z33" i="15"/>
  <c r="H33" i="15"/>
  <c r="J33" i="15"/>
  <c r="AR41" i="15"/>
  <c r="L41" i="15"/>
  <c r="W41" i="15"/>
  <c r="M41" i="15"/>
  <c r="AE39" i="15"/>
  <c r="AS44" i="15"/>
  <c r="T48" i="15"/>
  <c r="N44" i="15"/>
  <c r="AB44" i="15"/>
  <c r="AP48" i="15"/>
  <c r="K48" i="15"/>
  <c r="AL48" i="15"/>
  <c r="H48" i="15"/>
  <c r="Q32" i="15"/>
  <c r="AI32" i="15"/>
  <c r="J32" i="15"/>
  <c r="U32" i="15"/>
  <c r="AB32" i="15"/>
  <c r="W32" i="15"/>
  <c r="O32" i="15"/>
  <c r="AV32" i="15"/>
  <c r="AV39" i="15"/>
  <c r="AJ39" i="15"/>
  <c r="Q39" i="15"/>
  <c r="AA39" i="15"/>
  <c r="AB39" i="15"/>
  <c r="I32" i="15"/>
  <c r="AO39" i="15"/>
  <c r="AI39" i="15"/>
  <c r="AK39" i="15"/>
  <c r="T39" i="15"/>
  <c r="L39" i="15"/>
  <c r="AR32" i="15"/>
  <c r="AF44" i="15"/>
  <c r="Z44" i="15"/>
  <c r="AW44" i="15"/>
  <c r="AD39" i="15"/>
  <c r="AU39" i="15"/>
  <c r="AX39" i="15"/>
  <c r="AH39" i="15"/>
  <c r="J39" i="15"/>
  <c r="AC32" i="15"/>
  <c r="AE36" i="15"/>
  <c r="Z36" i="15"/>
  <c r="AW36" i="15"/>
  <c r="Q36" i="15"/>
  <c r="AP37" i="15"/>
  <c r="N37" i="15"/>
  <c r="AG37" i="15"/>
  <c r="L37" i="15"/>
  <c r="AQ37" i="15"/>
  <c r="J37" i="15"/>
  <c r="AV37" i="15"/>
  <c r="AA37" i="15"/>
  <c r="AH37" i="15"/>
  <c r="U37" i="15"/>
  <c r="M37" i="15"/>
  <c r="AM37" i="15"/>
  <c r="AT37" i="15"/>
  <c r="AX37" i="15"/>
  <c r="AW37" i="15"/>
  <c r="X37" i="15"/>
  <c r="R37" i="15"/>
  <c r="AO37" i="15"/>
  <c r="AN37" i="15"/>
  <c r="AK37" i="15"/>
  <c r="S37" i="15"/>
  <c r="AB37" i="15"/>
  <c r="AR37" i="15"/>
  <c r="V37" i="15"/>
  <c r="AC37" i="15"/>
  <c r="Q37" i="15"/>
  <c r="AU37" i="15"/>
  <c r="AD37" i="15"/>
  <c r="H37" i="15"/>
  <c r="W37" i="15"/>
  <c r="Z37" i="15"/>
  <c r="AJ37" i="15"/>
  <c r="AI37" i="15"/>
  <c r="AL37" i="15"/>
  <c r="AE37" i="15"/>
  <c r="I37" i="15"/>
  <c r="O37" i="15"/>
  <c r="AF37" i="15"/>
  <c r="K37" i="15"/>
  <c r="P37" i="15"/>
  <c r="AS37" i="15"/>
  <c r="T37" i="15"/>
  <c r="Y37" i="15"/>
  <c r="X47" i="15"/>
  <c r="AN47" i="15"/>
  <c r="AU47" i="15"/>
  <c r="L47" i="15"/>
  <c r="AH47" i="15"/>
  <c r="N47" i="15"/>
  <c r="AT47" i="15"/>
  <c r="Q47" i="15"/>
  <c r="AQ47" i="15"/>
  <c r="AS47" i="15"/>
  <c r="V47" i="15"/>
  <c r="AK47" i="15"/>
  <c r="AD47" i="15"/>
  <c r="AG47" i="15"/>
  <c r="AM47" i="15"/>
  <c r="O47" i="15"/>
  <c r="W47" i="15"/>
  <c r="T47" i="15"/>
  <c r="AV47" i="15"/>
  <c r="AW47" i="15"/>
  <c r="AP47" i="15"/>
  <c r="AL47" i="15"/>
  <c r="AJ47" i="15"/>
  <c r="Z47" i="15"/>
  <c r="K47" i="15"/>
  <c r="AC47" i="15"/>
  <c r="AO47" i="15"/>
  <c r="P47" i="15"/>
  <c r="AF47" i="15"/>
  <c r="Y47" i="15"/>
  <c r="AR47" i="15"/>
  <c r="U47" i="15"/>
  <c r="S47" i="15"/>
  <c r="AE47" i="15"/>
  <c r="R47" i="15"/>
  <c r="AI47" i="15"/>
  <c r="H47" i="15"/>
  <c r="AX47" i="15"/>
  <c r="M47" i="15"/>
  <c r="Y32" i="15"/>
  <c r="AN32" i="15"/>
  <c r="U39" i="15"/>
  <c r="AP39" i="15"/>
  <c r="AG39" i="15"/>
  <c r="AN39" i="15"/>
  <c r="AR39" i="15"/>
  <c r="I47" i="15"/>
  <c r="P32" i="15"/>
  <c r="H32" i="15"/>
  <c r="AQ32" i="15"/>
  <c r="AX32" i="15"/>
  <c r="AK32" i="15"/>
  <c r="AM32" i="15"/>
  <c r="V32" i="15"/>
  <c r="S39" i="15"/>
  <c r="AC39" i="15"/>
  <c r="K39" i="15"/>
  <c r="AW39" i="15"/>
  <c r="X39" i="15"/>
  <c r="R39" i="15"/>
  <c r="AB47" i="15"/>
  <c r="AP44" i="15"/>
  <c r="M36" i="15"/>
  <c r="N32" i="15"/>
  <c r="I44" i="15"/>
  <c r="AG32" i="15"/>
  <c r="V48" i="15"/>
  <c r="AD48" i="15"/>
  <c r="AA48" i="15"/>
  <c r="AM48" i="15"/>
  <c r="Y48" i="15"/>
  <c r="AJ32" i="15"/>
  <c r="AU32" i="15"/>
  <c r="AT32" i="15"/>
  <c r="R32" i="15"/>
  <c r="AO32" i="15"/>
  <c r="L32" i="15"/>
  <c r="AT39" i="15"/>
  <c r="H39" i="15"/>
  <c r="Y39" i="15"/>
  <c r="N39" i="15"/>
  <c r="AM39" i="15"/>
  <c r="AH44" i="15"/>
  <c r="AC44" i="15"/>
  <c r="T32" i="15"/>
  <c r="H44" i="15"/>
  <c r="X32" i="15"/>
  <c r="AX48" i="15"/>
  <c r="AV48" i="15"/>
  <c r="AC48" i="15"/>
  <c r="Z48" i="15"/>
  <c r="F125" i="3"/>
  <c r="F124" i="3"/>
  <c r="F118" i="3"/>
  <c r="F114" i="3"/>
  <c r="F111" i="3"/>
  <c r="F122" i="3"/>
  <c r="F127" i="3"/>
  <c r="F126" i="3"/>
  <c r="F116" i="3"/>
  <c r="F123" i="3"/>
  <c r="F119" i="3"/>
  <c r="F113" i="3"/>
  <c r="F115" i="3"/>
  <c r="F112" i="3"/>
  <c r="F120" i="3"/>
  <c r="F117" i="3"/>
  <c r="E146" i="3"/>
  <c r="F134" i="3"/>
  <c r="E131" i="3"/>
  <c r="F137" i="3"/>
  <c r="E132" i="3"/>
  <c r="F136" i="3"/>
  <c r="F142" i="3"/>
  <c r="F143" i="3"/>
  <c r="F132" i="3"/>
  <c r="F146" i="3"/>
  <c r="E134" i="3"/>
  <c r="E144" i="3"/>
  <c r="F147" i="3"/>
  <c r="F131" i="3"/>
  <c r="E133" i="3"/>
  <c r="E143" i="3"/>
  <c r="E138" i="3"/>
  <c r="E142" i="3"/>
  <c r="E139" i="3"/>
  <c r="E145" i="3"/>
  <c r="F135" i="3"/>
  <c r="F141" i="3"/>
  <c r="F144" i="3"/>
  <c r="E141" i="3"/>
  <c r="E137" i="3"/>
  <c r="E140" i="3"/>
  <c r="E136" i="3"/>
  <c r="F140" i="3"/>
  <c r="E147" i="3"/>
  <c r="F133" i="3"/>
  <c r="E135" i="3"/>
  <c r="F139" i="3"/>
  <c r="F145" i="3"/>
  <c r="F138" i="3"/>
</calcChain>
</file>

<file path=xl/sharedStrings.xml><?xml version="1.0" encoding="utf-8"?>
<sst xmlns="http://schemas.openxmlformats.org/spreadsheetml/2006/main" count="7836" uniqueCount="880">
  <si>
    <t>basque.regionname</t>
  </si>
  <si>
    <t>year</t>
  </si>
  <si>
    <t>type</t>
  </si>
  <si>
    <t>value</t>
  </si>
  <si>
    <t>Andalucia</t>
  </si>
  <si>
    <t>control</t>
  </si>
  <si>
    <t>treatment</t>
  </si>
  <si>
    <t>gap</t>
  </si>
  <si>
    <t>Aragon</t>
  </si>
  <si>
    <t>Principado De Asturias</t>
  </si>
  <si>
    <t>Baleares (Islas)</t>
  </si>
  <si>
    <t>Canarias</t>
  </si>
  <si>
    <t>Cantabria</t>
  </si>
  <si>
    <t>Castilla Y Leon</t>
  </si>
  <si>
    <t>Castilla-La Mancha</t>
  </si>
  <si>
    <t>Cataluna</t>
  </si>
  <si>
    <t>Comunidad Valenciana</t>
  </si>
  <si>
    <t>Extremadura</t>
  </si>
  <si>
    <t>Galicia</t>
  </si>
  <si>
    <t>Madrid (Comunidad De)</t>
  </si>
  <si>
    <t>Murcia (Region de)</t>
  </si>
  <si>
    <t>Navarra (Comunidad Foral De)</t>
  </si>
  <si>
    <t>Basque Country (Pais Vasco)</t>
  </si>
  <si>
    <t>Rioja (La)</t>
  </si>
  <si>
    <t>treated.unit</t>
  </si>
  <si>
    <t>control.units</t>
  </si>
  <si>
    <t>Weights</t>
  </si>
  <si>
    <t>Notes</t>
  </si>
  <si>
    <t>Value</t>
  </si>
  <si>
    <t>Unit</t>
  </si>
  <si>
    <t>#</t>
  </si>
  <si>
    <t>helper</t>
  </si>
  <si>
    <t>End</t>
  </si>
  <si>
    <t>GDP per capita</t>
  </si>
  <si>
    <t>Spain (Espana)</t>
  </si>
  <si>
    <t>USD</t>
  </si>
  <si>
    <t>regionno</t>
  </si>
  <si>
    <t>regionname</t>
  </si>
  <si>
    <t>gdpcap</t>
  </si>
  <si>
    <t>sec.agriculture</t>
  </si>
  <si>
    <t>sec.energy</t>
  </si>
  <si>
    <t>sec.industry</t>
  </si>
  <si>
    <t>sec.construction</t>
  </si>
  <si>
    <t>sec.services.venta</t>
  </si>
  <si>
    <t>sec.services.nonventa</t>
  </si>
  <si>
    <t>school.illit</t>
  </si>
  <si>
    <t>school.prim</t>
  </si>
  <si>
    <t>school.med</t>
  </si>
  <si>
    <t>school.high</t>
  </si>
  <si>
    <t>school.post.high</t>
  </si>
  <si>
    <t>popdens</t>
  </si>
  <si>
    <t>invest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</si>
  <si>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</si>
  <si>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</si>
  <si>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</si>
  <si>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</si>
  <si>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</si>
  <si>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</si>
  <si>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</si>
  <si>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</si>
  <si>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</si>
  <si>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</si>
  <si>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</si>
  <si>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</si>
  <si>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</si>
  <si>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</si>
  <si>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</si>
  <si>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</si>
  <si>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</si>
  <si>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</si>
  <si>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</si>
  <si>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</si>
  <si>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</si>
  <si>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</si>
  <si>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</si>
  <si>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</si>
  <si>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</si>
  <si>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</si>
  <si>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</si>
  <si>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</si>
  <si>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</si>
  <si>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</si>
  <si>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</si>
  <si>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</si>
  <si>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</si>
  <si>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</si>
  <si>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</si>
  <si>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</si>
  <si>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</si>
  <si>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</si>
  <si>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</si>
  <si>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</si>
  <si>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</si>
  <si>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</si>
  <si>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</si>
  <si>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</si>
  <si>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</si>
  <si>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</si>
  <si>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</si>
  <si>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</si>
  <si>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</si>
  <si>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</si>
  <si>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</si>
  <si>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</si>
  <si>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</si>
  <si>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</si>
  <si>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</si>
  <si>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</si>
  <si>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</si>
  <si>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</si>
  <si>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</si>
  <si>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</si>
  <si>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</si>
  <si>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</si>
  <si>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</si>
  <si>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</si>
  <si>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</si>
  <si>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</si>
  <si>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</si>
  <si>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</si>
  <si>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</si>
  <si>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</si>
  <si>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</si>
  <si>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</si>
  <si>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</si>
  <si>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</si>
  <si>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</si>
  <si>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</si>
  <si>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</si>
  <si>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</si>
  <si>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</si>
  <si>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</si>
  <si>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</si>
  <si>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</si>
  <si>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</si>
  <si>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</si>
  <si>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</si>
  <si>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</si>
  <si>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</si>
  <si>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</si>
  <si>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</si>
  <si>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</si>
  <si>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</si>
  <si>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</si>
  <si>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</si>
  <si>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</si>
  <si>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</si>
  <si>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</si>
  <si>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</si>
  <si>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</si>
  <si>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</si>
  <si>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</si>
  <si>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</si>
  <si>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</si>
  <si>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</si>
  <si>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</si>
  <si>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</si>
  <si>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</si>
  <si>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</si>
  <si>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</si>
  <si>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</si>
  <si>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</si>
  <si>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</si>
  <si>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</si>
  <si>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</si>
  <si>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</si>
  <si>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</si>
  <si>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</si>
  <si>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</si>
  <si>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</si>
  <si>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</si>
  <si>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</si>
  <si>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</si>
  <si>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</si>
  <si>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</si>
  <si>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</si>
  <si>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</si>
  <si>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</si>
  <si>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</si>
  <si>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</si>
  <si>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</si>
  <si>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</si>
  <si>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</si>
  <si>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</si>
  <si>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</si>
  <si>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</si>
  <si>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</si>
  <si>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</si>
  <si>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</si>
  <si>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</si>
  <si>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</si>
  <si>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</si>
  <si>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</si>
  <si>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</si>
  <si>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</si>
  <si>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</si>
  <si>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</si>
  <si>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</si>
  <si>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</si>
  <si>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</si>
  <si>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</si>
  <si>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</si>
  <si>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</si>
  <si>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</si>
  <si>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</si>
  <si>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</si>
  <si>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</si>
  <si>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</si>
  <si>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</si>
  <si>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</si>
  <si>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</si>
  <si>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</si>
  <si>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</si>
  <si>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</si>
  <si>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</si>
  <si>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</si>
  <si>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</si>
  <si>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</si>
  <si>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</si>
  <si>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</si>
  <si>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</si>
  <si>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</si>
  <si>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</si>
  <si>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</si>
  <si>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</si>
  <si>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</si>
  <si>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</si>
  <si>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</si>
  <si>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</si>
  <si>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</si>
  <si>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</si>
  <si>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</si>
  <si>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</si>
  <si>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</si>
  <si>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</si>
  <si>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</si>
  <si>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</si>
  <si>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</si>
  <si>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</si>
  <si>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</si>
  <si>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</si>
  <si>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</si>
  <si>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</si>
  <si>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</si>
  <si>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</si>
  <si>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</si>
  <si>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</si>
  <si>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</si>
  <si>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</si>
  <si>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</si>
  <si>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</si>
  <si>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</si>
  <si>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</si>
  <si>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</si>
  <si>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</si>
  <si>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</si>
  <si>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</si>
  <si>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</si>
  <si>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</si>
  <si>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</si>
  <si>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</si>
  <si>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</si>
  <si>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</si>
  <si>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</si>
  <si>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</si>
  <si>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</si>
  <si>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</si>
  <si>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</si>
  <si>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</si>
  <si>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</si>
  <si>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</si>
  <si>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</si>
  <si>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</si>
  <si>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</si>
  <si>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</si>
  <si>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</si>
  <si>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</si>
  <si>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</si>
  <si>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</si>
  <si>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</si>
  <si>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</si>
  <si>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</si>
  <si>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</si>
  <si>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</si>
  <si>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</si>
  <si>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</si>
  <si>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</si>
  <si>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</si>
  <si>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</si>
  <si>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</si>
  <si>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</si>
  <si>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</si>
  <si>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</si>
  <si>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</si>
  <si>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</si>
  <si>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</si>
  <si>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</si>
  <si>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</si>
  <si>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</si>
  <si>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</si>
  <si>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</si>
  <si>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</si>
  <si>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</si>
  <si>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</si>
  <si>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</si>
  <si>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</si>
  <si>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</si>
  <si>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</si>
  <si>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</si>
  <si>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</si>
  <si>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</si>
  <si>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</si>
  <si>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</si>
  <si>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</si>
  <si>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</si>
  <si>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</si>
  <si>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</si>
  <si>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</si>
  <si>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</si>
  <si>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</si>
  <si>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</si>
  <si>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</si>
  <si>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</si>
  <si>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</si>
  <si>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</si>
  <si>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</si>
  <si>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</si>
  <si>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</si>
  <si>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</si>
  <si>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</si>
  <si>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</si>
  <si>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</si>
  <si>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</si>
  <si>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</si>
  <si>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</si>
  <si>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</si>
  <si>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</si>
  <si>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</si>
  <si>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</si>
  <si>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</si>
  <si>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</si>
  <si>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</si>
  <si>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</si>
  <si>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</si>
  <si>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</si>
  <si>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</si>
  <si>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</si>
  <si>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</si>
  <si>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</si>
  <si>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</si>
  <si>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</si>
  <si>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</si>
  <si>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</si>
  <si>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</si>
  <si>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</si>
  <si>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</si>
  <si>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</si>
  <si>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</si>
  <si>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</si>
  <si>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</si>
  <si>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</si>
  <si>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</si>
  <si>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</si>
  <si>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</si>
  <si>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</si>
  <si>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</si>
  <si>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</si>
  <si>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</si>
  <si>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</si>
  <si>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</si>
  <si>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</si>
  <si>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</si>
  <si>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</si>
  <si>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</si>
  <si>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</si>
  <si>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</si>
  <si>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</si>
  <si>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</si>
  <si>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</si>
  <si>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</si>
  <si>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</si>
  <si>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</si>
  <si>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</si>
  <si>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</si>
  <si>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</si>
  <si>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</si>
  <si>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</si>
  <si>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</si>
  <si>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</si>
  <si>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</si>
  <si>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</si>
  <si>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</si>
  <si>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</si>
  <si>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</si>
  <si>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</si>
  <si>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</si>
  <si>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</si>
  <si>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</si>
  <si>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</si>
  <si>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</si>
  <si>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</si>
  <si>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</si>
  <si>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</si>
  <si>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</si>
  <si>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</si>
  <si>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</si>
  <si>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</si>
  <si>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</si>
  <si>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</si>
  <si>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</si>
  <si>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</si>
  <si>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</si>
  <si>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</si>
  <si>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</si>
  <si>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</si>
  <si>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</si>
  <si>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</si>
  <si>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</si>
  <si>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</si>
  <si>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</si>
  <si>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</si>
  <si>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</si>
  <si>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</si>
  <si>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</si>
  <si>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</si>
  <si>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</si>
  <si>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</si>
  <si>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</si>
  <si>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</si>
  <si>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</si>
  <si>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</si>
  <si>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</si>
  <si>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</si>
  <si>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</si>
  <si>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</si>
  <si>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</si>
  <si>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</si>
  <si>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</si>
  <si>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</si>
  <si>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</si>
  <si>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</si>
  <si>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</si>
  <si>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</si>
  <si>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</si>
  <si>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</si>
  <si>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</si>
  <si>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</si>
  <si>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</si>
  <si>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</si>
  <si>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</si>
  <si>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</si>
  <si>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</si>
  <si>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</si>
  <si>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</si>
  <si>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</si>
  <si>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</si>
  <si>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</si>
  <si>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</si>
  <si>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</si>
  <si>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</si>
  <si>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</si>
  <si>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</si>
  <si>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</si>
  <si>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</si>
  <si>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</si>
  <si>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</si>
  <si>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</si>
  <si>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</si>
  <si>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</si>
  <si>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</si>
  <si>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</si>
  <si>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</si>
  <si>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</si>
  <si>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</si>
  <si>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</si>
  <si>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</si>
  <si>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</si>
  <si>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</si>
  <si>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</si>
  <si>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</si>
  <si>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</si>
  <si>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</si>
  <si>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</si>
  <si>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</si>
  <si>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</si>
  <si>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</si>
  <si>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</si>
  <si>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</si>
  <si>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</si>
  <si>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</si>
  <si>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</si>
  <si>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</si>
  <si>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</si>
  <si>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</si>
  <si>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</si>
  <si>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</si>
  <si>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</si>
  <si>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</si>
  <si>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</si>
  <si>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</si>
  <si>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</si>
  <si>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</si>
  <si>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</si>
  <si>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</si>
  <si>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</si>
  <si>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</si>
  <si>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</si>
  <si>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</si>
  <si>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</si>
  <si>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</si>
  <si>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</si>
  <si>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</si>
  <si>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</si>
  <si>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</si>
  <si>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</si>
  <si>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</si>
  <si>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</si>
  <si>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</si>
  <si>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</si>
  <si>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</si>
  <si>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</si>
  <si>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</si>
  <si>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</si>
  <si>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</si>
  <si>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</si>
  <si>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</si>
  <si>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</si>
  <si>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</si>
  <si>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</si>
  <si>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</si>
  <si>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</si>
  <si>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</si>
  <si>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</si>
  <si>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</si>
  <si>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</si>
  <si>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</si>
  <si>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</si>
  <si>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</si>
  <si>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</si>
  <si>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</si>
  <si>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</si>
  <si>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</si>
  <si>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</si>
  <si>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</si>
  <si>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</si>
  <si>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</si>
  <si>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</si>
  <si>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</si>
  <si>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</si>
  <si>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</si>
  <si>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</si>
  <si>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</si>
  <si>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</si>
  <si>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</si>
  <si>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</si>
  <si>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</si>
  <si>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</si>
  <si>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</si>
  <si>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</si>
  <si>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</si>
  <si>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</si>
  <si>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</si>
  <si>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</si>
  <si>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</si>
  <si>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</si>
  <si>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</si>
  <si>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</si>
  <si>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</si>
  <si>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</si>
  <si>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</si>
  <si>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</si>
  <si>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</si>
  <si>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</si>
  <si>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</si>
  <si>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</si>
  <si>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</si>
  <si>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</si>
  <si>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</si>
  <si>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</si>
  <si>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</si>
  <si>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</si>
  <si>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</si>
  <si>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</si>
  <si>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</si>
  <si>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</si>
  <si>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</si>
  <si>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</si>
  <si>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</si>
  <si>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</si>
  <si>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</si>
  <si>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</si>
  <si>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</si>
  <si>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</si>
  <si>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</si>
  <si>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</si>
  <si>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</si>
  <si>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</si>
  <si>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</si>
  <si>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</si>
  <si>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</si>
  <si>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</si>
  <si>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</si>
  <si>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</si>
  <si>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</si>
  <si>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</si>
  <si>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</si>
  <si>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</si>
  <si>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</si>
  <si>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</si>
  <si>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</si>
  <si>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</si>
  <si>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</si>
  <si>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</si>
  <si>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</si>
  <si>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</si>
  <si>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</si>
  <si>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</si>
  <si>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</si>
  <si>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</si>
  <si>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</si>
  <si>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</si>
  <si>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</si>
  <si>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</si>
  <si>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</si>
  <si>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</si>
  <si>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</si>
  <si>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</si>
  <si>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</si>
  <si>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</si>
  <si>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</si>
  <si>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</si>
  <si>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</si>
  <si>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</si>
  <si>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</si>
  <si>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</si>
  <si>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</si>
  <si>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</si>
  <si>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</si>
  <si>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</si>
  <si>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</si>
  <si>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</si>
  <si>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</si>
  <si>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</si>
  <si>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</si>
  <si>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</si>
  <si>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</si>
  <si>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</si>
  <si>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</si>
  <si>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</si>
  <si>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</si>
  <si>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</si>
  <si>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</si>
  <si>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</si>
  <si>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</si>
  <si>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</si>
  <si>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</si>
  <si>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</si>
  <si>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</si>
  <si>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</si>
  <si>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</si>
  <si>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</si>
  <si>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</si>
  <si>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</si>
  <si>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</si>
  <si>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</si>
  <si>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</si>
  <si>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</si>
  <si>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</si>
  <si>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</si>
  <si>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</si>
  <si>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</si>
  <si>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</si>
  <si>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</si>
  <si>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</si>
  <si>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</si>
  <si>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</si>
  <si>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</si>
  <si>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</si>
  <si>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</si>
  <si>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</si>
  <si>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</si>
  <si>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</si>
  <si>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</si>
  <si>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</si>
  <si>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</si>
  <si>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</si>
  <si>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</si>
  <si>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</si>
  <si>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</si>
  <si>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</si>
  <si>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</si>
  <si>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</si>
  <si>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</si>
  <si>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</si>
  <si>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</si>
  <si>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</si>
  <si>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</si>
  <si>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</si>
  <si>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</si>
  <si>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</si>
  <si>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</si>
  <si>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</si>
  <si>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</si>
  <si>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</si>
  <si>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</si>
  <si>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</si>
  <si>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</si>
  <si>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</si>
  <si>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</si>
  <si>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</si>
  <si>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</si>
  <si>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</si>
  <si>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</si>
  <si>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</si>
  <si>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</si>
  <si>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</si>
  <si>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</si>
  <si>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</si>
  <si>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</si>
  <si>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</si>
  <si>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</si>
  <si>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</si>
  <si>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</si>
  <si>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</si>
  <si>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</si>
  <si>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</si>
  <si>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</si>
  <si>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</si>
  <si>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</si>
  <si>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</si>
  <si>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</si>
  <si>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</si>
  <si>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</si>
  <si>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</si>
  <si>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</si>
  <si>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</si>
  <si>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</si>
  <si>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</si>
  <si>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</si>
  <si>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</si>
  <si>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</si>
  <si>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</si>
  <si>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</si>
  <si>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</si>
  <si>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</si>
  <si>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</si>
  <si>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</si>
  <si>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</si>
  <si>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</si>
  <si>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</si>
  <si>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</si>
  <si>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</si>
  <si>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</si>
  <si>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</si>
  <si>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</si>
  <si>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</si>
  <si>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</si>
  <si>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</si>
  <si>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</si>
  <si>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</si>
  <si>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</si>
  <si>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</si>
  <si>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</si>
  <si>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</si>
  <si>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</si>
  <si>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</si>
  <si>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</si>
  <si>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</si>
  <si>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</si>
  <si>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</si>
  <si>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</si>
  <si>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</si>
  <si>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</si>
  <si>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</si>
  <si>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</si>
  <si>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</si>
  <si>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</si>
  <si>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</si>
  <si>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</si>
  <si>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</si>
  <si>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</si>
  <si>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</si>
  <si>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</si>
  <si>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</si>
  <si>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</si>
  <si>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</si>
  <si>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</si>
  <si>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</si>
  <si>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</si>
  <si>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</si>
  <si>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</si>
  <si>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</si>
  <si>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</si>
  <si>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</si>
  <si>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</si>
  <si>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</si>
  <si>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</si>
  <si>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</si>
  <si>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</si>
  <si>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</si>
  <si>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</si>
  <si>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</si>
  <si>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</si>
  <si>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</si>
  <si>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</si>
  <si>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</si>
  <si>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</si>
  <si>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</si>
  <si>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</si>
  <si>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</si>
  <si>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</si>
  <si>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</si>
  <si>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</si>
  <si>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</si>
  <si>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</si>
  <si>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</si>
  <si>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</si>
  <si>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</si>
  <si>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</si>
  <si>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</si>
  <si>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</si>
  <si>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</si>
  <si>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</si>
  <si>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</si>
  <si>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</si>
  <si>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</si>
  <si>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GDP per capita by country</t>
  </si>
  <si>
    <t>Intentionally left blank</t>
  </si>
  <si>
    <t>Actual GDP per capita</t>
  </si>
  <si>
    <t>Counterfactual GDP per capita</t>
  </si>
  <si>
    <t>Squared prediction error</t>
  </si>
  <si>
    <t>Inputs</t>
  </si>
  <si>
    <t>Source</t>
  </si>
  <si>
    <t>Assumption</t>
  </si>
  <si>
    <t>Gaps</t>
  </si>
  <si>
    <t>Parameter</t>
  </si>
  <si>
    <t>Exclusion factor for graph</t>
  </si>
  <si>
    <t>Gaps between actual and counterfactul GDP per capita</t>
  </si>
  <si>
    <t>For graph</t>
  </si>
  <si>
    <t>Switch</t>
  </si>
  <si>
    <t>Terrorism Onset</t>
  </si>
  <si>
    <t>Mean square prediction error after treatment over mean square prediction error before treatment</t>
  </si>
  <si>
    <t>Root Mean Square Prediction Error (RMSPE)</t>
  </si>
  <si>
    <t>Root mean square prediction error before treatment</t>
  </si>
  <si>
    <t>Root mean square prediction error after treatment</t>
  </si>
  <si>
    <t>Helper</t>
  </si>
  <si>
    <t>Factor by which RMSPE needs to be higher than that of Basque Country</t>
  </si>
  <si>
    <t>Raw Data</t>
  </si>
  <si>
    <t>Tab</t>
  </si>
  <si>
    <t>synth2</t>
  </si>
  <si>
    <t>synth1</t>
  </si>
  <si>
    <t>synth3</t>
  </si>
  <si>
    <t>Input</t>
  </si>
  <si>
    <t>Comment</t>
  </si>
  <si>
    <t>Synth R Package</t>
  </si>
  <si>
    <t>R Output</t>
  </si>
  <si>
    <t>Country weights of synthetic control including Placebos</t>
  </si>
  <si>
    <t>GDP per capit results of synthetic control for time placebo</t>
  </si>
  <si>
    <t>GPD per capita results of synthetic control including space placebo</t>
  </si>
  <si>
    <t>GDP per capita and control variables for spanish regions</t>
  </si>
  <si>
    <t>Various inputs</t>
  </si>
  <si>
    <t>Source in tab</t>
  </si>
  <si>
    <t>Time Placebo</t>
  </si>
  <si>
    <t>Basque Country (Pais Vasco) - actual</t>
  </si>
  <si>
    <t>Actual GDP per capital</t>
  </si>
  <si>
    <t>Basque Country (Pais Vasco) - counterfactual</t>
  </si>
  <si>
    <t>Basque Country (Pais Vasco) -  placebo counterfactual</t>
  </si>
  <si>
    <t>Terrorism onset</t>
  </si>
  <si>
    <t>Year</t>
  </si>
  <si>
    <t>Abadie, A. et al. (2011)</t>
  </si>
  <si>
    <t>Placebo terrorism onset</t>
  </si>
  <si>
    <t>synth4</t>
  </si>
  <si>
    <t>GDP per capit results of synthetic control for leave one out analysis (no Cataluna)</t>
  </si>
  <si>
    <t>synth5</t>
  </si>
  <si>
    <t>GDP per capit results of synthetic control for leave one out analysis (no Madrif)</t>
  </si>
  <si>
    <t>Leave-one-out robustness test</t>
  </si>
  <si>
    <t>Basque Country (Pais Vasco) -  leave Cataluna out</t>
  </si>
  <si>
    <t>Basque Country (Pais Vasco) -  leave Madrid out</t>
  </si>
  <si>
    <t>Replication of Abadie et al. (2003)</t>
  </si>
  <si>
    <t>The Economic Costs of Conflict: A Case Study of the Basque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</si>
</sst>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9" x14ac:knownFonts="1">
    <font>
      <sz val="11"/>
      <color indexed="8"/>
      <name val="Calibri"/>
      <family val="2"/>
      <scheme val="minor"/>
    </font>
    <font>
      <sz val="10"/>
      <name val="Arial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26C04E"/>
      <name val="Calibri"/>
      <family val="2"/>
      <scheme val="minor"/>
    </font>
    <font>
      <sz val="10"/>
      <color indexed="24"/>
      <name val="Arial"/>
      <family val="2"/>
    </font>
    <font>
      <sz val="26"/>
      <color indexed="24"/>
      <name val="Arial"/>
      <family val="2"/>
    </font>
    <font>
      <sz val="37"/>
      <color indexed="24"/>
      <name val="Arial"/>
      <family val="2"/>
    </font>
    <font>
      <b/>
      <sz val="14"/>
      <color theme="1"/>
      <name val="Arial"/>
      <family val="2"/>
    </font>
    <font>
      <sz val="28"/>
      <color theme="1"/>
      <name val="Arial"/>
      <family val="2"/>
    </font>
    <font>
      <sz val="14"/>
      <color indexed="24"/>
      <name val="Arial"/>
      <family val="2"/>
    </font>
    <font>
      <sz val="8"/>
      <name val="DIN-LightAlternate"/>
      <family val="2"/>
    </font>
  </fonts>
  <fills count="4">
    <fill>
      <patternFill patternType="none"/>
    </fill>
    <fill>
      <patternFill patternType="gray125"/>
    </fill>
    <fill>
      <patternFill patternType="solid">
        <fgColor rgb="FF000F2D"/>
        <bgColor indexed="64"/>
      </patternFill>
    </fill>
    <fill>
      <patternFill patternType="solid">
        <fgColor rgb="FF2380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5" fontId="1" fillId="0" borderId="0">
      <alignment vertical="top"/>
    </xf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7" fillId="2" borderId="0" xfId="0" applyFont="1" applyFill="1"/>
    <xf numFmtId="0" fontId="8" fillId="2" borderId="0" xfId="0" applyFont="1" applyFill="1"/>
    <xf numFmtId="0" fontId="5" fillId="0" borderId="0" xfId="0" applyFont="1" applyAlignment="1">
      <alignment horizontal="center"/>
    </xf>
    <xf numFmtId="0" fontId="8" fillId="3" borderId="0" xfId="0" applyFont="1" applyFill="1"/>
    <xf numFmtId="0" fontId="7" fillId="3" borderId="0" xfId="0" applyFont="1" applyFill="1"/>
    <xf numFmtId="0" fontId="9" fillId="3" borderId="0" xfId="0" applyFont="1" applyFill="1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/>
    <xf numFmtId="43" fontId="11" fillId="0" borderId="0" xfId="1" applyFont="1"/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/>
    <xf numFmtId="43" fontId="11" fillId="0" borderId="0" xfId="1" applyFont="1" applyAlignment="1">
      <alignment horizontal="center"/>
    </xf>
    <xf numFmtId="0" fontId="1" fillId="0" borderId="0" xfId="2" applyNumberFormat="1">
      <alignment vertical="top"/>
    </xf>
    <xf numFmtId="0" fontId="12" fillId="0" borderId="0" xfId="2" applyNumberFormat="1" applyFont="1">
      <alignment vertical="top"/>
    </xf>
    <xf numFmtId="0" fontId="13" fillId="0" borderId="0" xfId="2" applyNumberFormat="1" applyFont="1">
      <alignment vertical="top"/>
    </xf>
    <xf numFmtId="0" fontId="14" fillId="0" borderId="0" xfId="2" applyNumberFormat="1" applyFont="1">
      <alignment vertical="top"/>
    </xf>
    <xf numFmtId="0" fontId="15" fillId="0" borderId="0" xfId="2" applyNumberFormat="1" applyFont="1">
      <alignment vertical="top"/>
    </xf>
    <xf numFmtId="0" fontId="16" fillId="0" borderId="0" xfId="2" applyNumberFormat="1" applyFont="1">
      <alignment vertical="top"/>
    </xf>
    <xf numFmtId="0" fontId="1" fillId="0" borderId="1" xfId="2" applyNumberFormat="1" applyBorder="1">
      <alignment vertical="top"/>
    </xf>
    <xf numFmtId="0" fontId="17" fillId="0" borderId="0" xfId="2" applyNumberFormat="1" applyFont="1">
      <alignment vertical="top"/>
    </xf>
    <xf numFmtId="165" fontId="18" fillId="0" borderId="0" xfId="2" applyFont="1" applyAlignment="1">
      <alignment vertical="top"/>
    </xf>
    <xf numFmtId="0" fontId="1" fillId="0" borderId="0" xfId="2" applyNumberFormat="1" applyAlignment="1">
      <alignment vertical="top"/>
    </xf>
    <xf numFmtId="165" fontId="18" fillId="0" borderId="0" xfId="2" applyFont="1" applyAlignment="1">
      <alignment vertical="top" wrapText="1"/>
    </xf>
    <xf numFmtId="165" fontId="1" fillId="0" borderId="0" xfId="2" applyAlignment="1">
      <alignment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53B7E7"/>
      <color rgb="FF000000"/>
      <color rgb="FF000F2D"/>
      <color rgb="FF2380BF"/>
      <color rgb="FF000032"/>
      <color rgb="FF26C04E"/>
      <color rgb="FF3CD865"/>
      <color rgb="FF1CF821"/>
      <color rgb="FF0000FF"/>
      <color rgb="FF167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3.xml"/><Relationship Id="rId20" Type="http://schemas.openxmlformats.org/officeDocument/2006/relationships/worksheet" Target="worksheets/sheet14.xml"/><Relationship Id="rId21" Type="http://schemas.openxmlformats.org/officeDocument/2006/relationships/worksheet" Target="worksheets/sheet15.xml"/><Relationship Id="rId22" Type="http://schemas.openxmlformats.org/officeDocument/2006/relationships/worksheet" Target="worksheets/sheet16.xml"/><Relationship Id="rId23" Type="http://schemas.openxmlformats.org/officeDocument/2006/relationships/worksheet" Target="worksheets/sheet17.xml"/><Relationship Id="rId24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4.xml"/><Relationship Id="rId11" Type="http://schemas.openxmlformats.org/officeDocument/2006/relationships/worksheet" Target="worksheets/sheet5.xml"/><Relationship Id="rId12" Type="http://schemas.openxmlformats.org/officeDocument/2006/relationships/worksheet" Target="worksheets/sheet6.xml"/><Relationship Id="rId13" Type="http://schemas.openxmlformats.org/officeDocument/2006/relationships/worksheet" Target="worksheets/sheet7.xml"/><Relationship Id="rId14" Type="http://schemas.openxmlformats.org/officeDocument/2006/relationships/worksheet" Target="worksheets/sheet8.xml"/><Relationship Id="rId15" Type="http://schemas.openxmlformats.org/officeDocument/2006/relationships/worksheet" Target="worksheets/sheet9.xml"/><Relationship Id="rId16" Type="http://schemas.openxmlformats.org/officeDocument/2006/relationships/worksheet" Target="worksheets/sheet10.xml"/><Relationship Id="rId17" Type="http://schemas.openxmlformats.org/officeDocument/2006/relationships/worksheet" Target="worksheets/sheet11.xml"/><Relationship Id="rId18" Type="http://schemas.openxmlformats.org/officeDocument/2006/relationships/worksheet" Target="worksheets/sheet12.xml"/><Relationship Id="rId19" Type="http://schemas.openxmlformats.org/officeDocument/2006/relationships/worksheet" Target="worksheets/sheet1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capita'!$B$7:$D$7</c:f>
              <c:strCache>
                <c:ptCount val="1"/>
                <c:pt idx="0">
                  <c:v>Spain (Espana)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capita'!$E$7:$AW$7</c:f>
              <c:numCache>
                <c:formatCode>General</c:formatCode>
                <c:ptCount val="45"/>
                <c:pt idx="2" formatCode="0.00">
                  <c:v>2.354541638005771</c:v>
                </c:pt>
                <c:pt idx="3" formatCode="0.00">
                  <c:v>2.480148581292622</c:v>
                </c:pt>
                <c:pt idx="4" formatCode="0.00">
                  <c:v>2.603613148754373</c:v>
                </c:pt>
                <c:pt idx="5" formatCode="0.00">
                  <c:v>2.63710359749335</c:v>
                </c:pt>
                <c:pt idx="6" formatCode="0.00">
                  <c:v>2.669880138877731</c:v>
                </c:pt>
                <c:pt idx="7" formatCode="0.00">
                  <c:v>2.869965750229287</c:v>
                </c:pt>
                <c:pt idx="8" formatCode="0.00">
                  <c:v>3.047486353996514</c:v>
                </c:pt>
                <c:pt idx="9" formatCode="0.00">
                  <c:v>3.273279167726632</c:v>
                </c:pt>
                <c:pt idx="10" formatCode="0.00">
                  <c:v>3.493501935063754</c:v>
                </c:pt>
                <c:pt idx="11" formatCode="0.00">
                  <c:v>3.600114279221004</c:v>
                </c:pt>
                <c:pt idx="12" formatCode="0.00">
                  <c:v>3.7007998412284</c:v>
                </c:pt>
                <c:pt idx="13" formatCode="0.00">
                  <c:v>3.823479023431922</c:v>
                </c:pt>
                <c:pt idx="14" formatCode="0.00">
                  <c:v>3.939660254017825</c:v>
                </c:pt>
                <c:pt idx="15" formatCode="0.00">
                  <c:v>4.173736005672486</c:v>
                </c:pt>
                <c:pt idx="16" formatCode="0.00">
                  <c:v>4.410525738460886</c:v>
                </c:pt>
                <c:pt idx="17" formatCode="0.00">
                  <c:v>4.591688228586475</c:v>
                </c:pt>
                <c:pt idx="18" formatCode="0.00">
                  <c:v>4.769065876546433</c:v>
                </c:pt>
                <c:pt idx="19" formatCode="0.00">
                  <c:v>5.074264321521976</c:v>
                </c:pt>
                <c:pt idx="20" formatCode="0.00">
                  <c:v>5.373536202268102</c:v>
                </c:pt>
                <c:pt idx="21" formatCode="0.00">
                  <c:v>5.506783654028536</c:v>
                </c:pt>
                <c:pt idx="22" formatCode="0.00">
                  <c:v>5.632604813105854</c:v>
                </c:pt>
                <c:pt idx="23" formatCode="0.00">
                  <c:v>5.697443552679146</c:v>
                </c:pt>
                <c:pt idx="24" formatCode="0.00">
                  <c:v>5.75949726905594</c:v>
                </c:pt>
                <c:pt idx="25" formatCode="0.00">
                  <c:v>5.716652367599213</c:v>
                </c:pt>
                <c:pt idx="26" formatCode="0.00">
                  <c:v>5.687232236799531</c:v>
                </c:pt>
                <c:pt idx="27" formatCode="0.00">
                  <c:v>5.710796845432555</c:v>
                </c:pt>
                <c:pt idx="28" formatCode="0.00">
                  <c:v>5.759925700636872</c:v>
                </c:pt>
                <c:pt idx="29" formatCode="0.00">
                  <c:v>5.825264349694731</c:v>
                </c:pt>
                <c:pt idx="30" formatCode="0.00">
                  <c:v>5.89353054191548</c:v>
                </c:pt>
                <c:pt idx="31" formatCode="0.00">
                  <c:v>6.004213204012023</c:v>
                </c:pt>
                <c:pt idx="32" formatCode="0.00">
                  <c:v>6.116395158721392</c:v>
                </c:pt>
                <c:pt idx="33" formatCode="0.00">
                  <c:v>6.496501139183448</c:v>
                </c:pt>
                <c:pt idx="34" formatCode="0.00">
                  <c:v>6.878177454321087</c:v>
                </c:pt>
                <c:pt idx="35" formatCode="0.00">
                  <c:v>7.242930504091466</c:v>
                </c:pt>
                <c:pt idx="36" formatCode="0.00">
                  <c:v>7.608540417023708</c:v>
                </c:pt>
                <c:pt idx="37" formatCode="0.00">
                  <c:v>7.794915564024118</c:v>
                </c:pt>
                <c:pt idx="38" formatCode="0.00">
                  <c:v>7.978435081606148</c:v>
                </c:pt>
                <c:pt idx="39" formatCode="0.00">
                  <c:v>7.834903964380713</c:v>
                </c:pt>
                <c:pt idx="40" formatCode="0.00">
                  <c:v>7.692087626191625</c:v>
                </c:pt>
                <c:pt idx="41" formatCode="0.00">
                  <c:v>7.889888777592564</c:v>
                </c:pt>
                <c:pt idx="42" formatCode="0.00">
                  <c:v>8.094829874221204</c:v>
                </c:pt>
                <c:pt idx="43" formatCode="0.00">
                  <c:v>8.324049922678343</c:v>
                </c:pt>
                <c:pt idx="44" formatCode="0.00">
                  <c:v>8.670379542786883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53-4790-AF71-DC70F1ABA91A}"/>
            </c:ext>
          </c:extLst>
        </c:ser>
        <c:ser>
          <c:idx val="1"/>
          <c:order val="1"/>
          <c:tx>
            <c:strRef>
              <c:f>'GDP per capita'!$B$8:$D$8</c:f>
              <c:strCache>
                <c:ptCount val="1"/>
                <c:pt idx="0">
                  <c:v>Andalucia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capita'!$E$8:$AW$8</c:f>
              <c:numCache>
                <c:formatCode>General</c:formatCode>
                <c:ptCount val="45"/>
                <c:pt idx="2" formatCode="0.00">
                  <c:v>1.68873183014256</c:v>
                </c:pt>
                <c:pt idx="3" formatCode="0.00">
                  <c:v>1.758497532896572</c:v>
                </c:pt>
                <c:pt idx="4" formatCode="0.00">
                  <c:v>1.827620697239405</c:v>
                </c:pt>
                <c:pt idx="5" formatCode="0.00">
                  <c:v>1.852756294309327</c:v>
                </c:pt>
                <c:pt idx="6" formatCode="0.00">
                  <c:v>1.878034847186518</c:v>
                </c:pt>
                <c:pt idx="7" formatCode="0.00">
                  <c:v>2.010139960011426</c:v>
                </c:pt>
                <c:pt idx="8" formatCode="0.00">
                  <c:v>2.129177473777024</c:v>
                </c:pt>
                <c:pt idx="9" formatCode="0.00">
                  <c:v>2.280348445714729</c:v>
                </c:pt>
                <c:pt idx="10" formatCode="0.00">
                  <c:v>2.431019726088305</c:v>
                </c:pt>
                <c:pt idx="11" formatCode="0.00">
                  <c:v>2.508854586817271</c:v>
                </c:pt>
                <c:pt idx="12" formatCode="0.00">
                  <c:v>2.584690027528407</c:v>
                </c:pt>
                <c:pt idx="13" formatCode="0.00">
                  <c:v>2.694444348559452</c:v>
                </c:pt>
                <c:pt idx="14" formatCode="0.00">
                  <c:v>2.802342205379936</c:v>
                </c:pt>
                <c:pt idx="15" formatCode="0.00">
                  <c:v>2.987360797654353</c:v>
                </c:pt>
                <c:pt idx="16" formatCode="0.00">
                  <c:v>3.179091775257292</c:v>
                </c:pt>
                <c:pt idx="17" formatCode="0.00">
                  <c:v>3.35432726531259</c:v>
                </c:pt>
                <c:pt idx="18" formatCode="0.00">
                  <c:v>3.522922065863436</c:v>
                </c:pt>
                <c:pt idx="19" formatCode="0.00">
                  <c:v>3.756212650180306</c:v>
                </c:pt>
                <c:pt idx="20" formatCode="0.00">
                  <c:v>3.987717812349373</c:v>
                </c:pt>
                <c:pt idx="21" formatCode="0.00">
                  <c:v>4.051842208727194</c:v>
                </c:pt>
                <c:pt idx="22" formatCode="0.00">
                  <c:v>4.11218219878026</c:v>
                </c:pt>
                <c:pt idx="23" formatCode="0.00">
                  <c:v>4.221793564004034</c:v>
                </c:pt>
                <c:pt idx="24" formatCode="0.00">
                  <c:v>4.331690840842348</c:v>
                </c:pt>
                <c:pt idx="25" formatCode="0.00">
                  <c:v>4.305198689046433</c:v>
                </c:pt>
                <c:pt idx="26" formatCode="0.00">
                  <c:v>4.226935178816097</c:v>
                </c:pt>
                <c:pt idx="27" formatCode="0.00">
                  <c:v>4.211511206061661</c:v>
                </c:pt>
                <c:pt idx="28" formatCode="0.00">
                  <c:v>4.207012456541435</c:v>
                </c:pt>
                <c:pt idx="29" formatCode="0.00">
                  <c:v>4.249071536899056</c:v>
                </c:pt>
                <c:pt idx="30" formatCode="0.00">
                  <c:v>4.29163096258212</c:v>
                </c:pt>
                <c:pt idx="31" formatCode="0.00">
                  <c:v>4.358683337963707</c:v>
                </c:pt>
                <c:pt idx="32" formatCode="0.00">
                  <c:v>4.426592576507159</c:v>
                </c:pt>
                <c:pt idx="33" formatCode="0.00">
                  <c:v>4.663238917647414</c:v>
                </c:pt>
                <c:pt idx="34" formatCode="0.00">
                  <c:v>4.900671079886774</c:v>
                </c:pt>
                <c:pt idx="35" formatCode="0.00">
                  <c:v>5.159597170758132</c:v>
                </c:pt>
                <c:pt idx="36" formatCode="0.00">
                  <c:v>5.417737876371261</c:v>
                </c:pt>
                <c:pt idx="37" formatCode="0.00">
                  <c:v>5.5852611621289</c:v>
                </c:pt>
                <c:pt idx="38" formatCode="0.00">
                  <c:v>5.74921447527269</c:v>
                </c:pt>
                <c:pt idx="39" formatCode="0.00">
                  <c:v>5.641245358469009</c:v>
                </c:pt>
                <c:pt idx="40" formatCode="0.00">
                  <c:v>5.534918490085422</c:v>
                </c:pt>
                <c:pt idx="41" formatCode="0.00">
                  <c:v>5.638817288949809</c:v>
                </c:pt>
                <c:pt idx="42" formatCode="0.00">
                  <c:v>5.720722685538507</c:v>
                </c:pt>
                <c:pt idx="43" formatCode="0.00">
                  <c:v>5.995929612326166</c:v>
                </c:pt>
                <c:pt idx="44" formatCode="0.00">
                  <c:v>6.300985537335316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53-4790-AF71-DC70F1ABA91A}"/>
            </c:ext>
          </c:extLst>
        </c:ser>
        <c:ser>
          <c:idx val="2"/>
          <c:order val="2"/>
          <c:tx>
            <c:strRef>
              <c:f>'GDP per capita'!$B$9:$D$9</c:f>
              <c:strCache>
                <c:ptCount val="1"/>
                <c:pt idx="0">
                  <c:v>Aragon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capita'!$E$9:$AW$9</c:f>
              <c:numCache>
                <c:formatCode>General</c:formatCode>
                <c:ptCount val="45"/>
                <c:pt idx="2" formatCode="0.00">
                  <c:v>2.28877455736698</c:v>
                </c:pt>
                <c:pt idx="3" formatCode="0.00">
                  <c:v>2.445158622020383</c:v>
                </c:pt>
                <c:pt idx="4" formatCode="0.00">
                  <c:v>2.603398932963908</c:v>
                </c:pt>
                <c:pt idx="5" formatCode="0.00">
                  <c:v>2.639031757527983</c:v>
                </c:pt>
                <c:pt idx="6" formatCode="0.00">
                  <c:v>2.677092215770383</c:v>
                </c:pt>
                <c:pt idx="7" formatCode="0.00">
                  <c:v>2.881462360851699</c:v>
                </c:pt>
                <c:pt idx="8" formatCode="0.00">
                  <c:v>3.09954297028416</c:v>
                </c:pt>
                <c:pt idx="9" formatCode="0.00">
                  <c:v>3.359183186430551</c:v>
                </c:pt>
                <c:pt idx="10" formatCode="0.00">
                  <c:v>3.614181697249447</c:v>
                </c:pt>
                <c:pt idx="11" formatCode="0.00">
                  <c:v>3.680091297854631</c:v>
                </c:pt>
                <c:pt idx="12" formatCode="0.00">
                  <c:v>3.74528699110522</c:v>
                </c:pt>
                <c:pt idx="13" formatCode="0.00">
                  <c:v>3.88331910400042</c:v>
                </c:pt>
                <c:pt idx="14" formatCode="0.00">
                  <c:v>4.016138124179922</c:v>
                </c:pt>
                <c:pt idx="15" formatCode="0.00">
                  <c:v>4.243644882154206</c:v>
                </c:pt>
                <c:pt idx="16" formatCode="0.00">
                  <c:v>4.476220905355166</c:v>
                </c:pt>
                <c:pt idx="17" formatCode="0.00">
                  <c:v>4.59625802016946</c:v>
                </c:pt>
                <c:pt idx="18" formatCode="0.00">
                  <c:v>4.723721863507748</c:v>
                </c:pt>
                <c:pt idx="19" formatCode="0.00">
                  <c:v>5.001285381910972</c:v>
                </c:pt>
                <c:pt idx="20" formatCode="0.00">
                  <c:v>5.283490605641691</c:v>
                </c:pt>
                <c:pt idx="21" formatCode="0.00">
                  <c:v>5.442373781877053</c:v>
                </c:pt>
                <c:pt idx="22" formatCode="0.00">
                  <c:v>5.600971046497876</c:v>
                </c:pt>
                <c:pt idx="23" formatCode="0.00">
                  <c:v>5.736575089873875</c:v>
                </c:pt>
                <c:pt idx="24" formatCode="0.00">
                  <c:v>5.866395524827728</c:v>
                </c:pt>
                <c:pt idx="25" formatCode="0.00">
                  <c:v>5.925021352716189</c:v>
                </c:pt>
                <c:pt idx="26" formatCode="0.00">
                  <c:v>5.952799235095776</c:v>
                </c:pt>
                <c:pt idx="27" formatCode="0.00">
                  <c:v>5.974721595308706</c:v>
                </c:pt>
                <c:pt idx="28" formatCode="0.00">
                  <c:v>6.011139587210574</c:v>
                </c:pt>
                <c:pt idx="29" formatCode="0.00">
                  <c:v>6.133604771544067</c:v>
                </c:pt>
                <c:pt idx="30" formatCode="0.00">
                  <c:v>6.260854181171451</c:v>
                </c:pt>
                <c:pt idx="31" formatCode="0.00">
                  <c:v>6.372893615914426</c:v>
                </c:pt>
                <c:pt idx="32" formatCode="0.00">
                  <c:v>6.495501320214314</c:v>
                </c:pt>
                <c:pt idx="33" formatCode="0.00">
                  <c:v>6.926520924267174</c:v>
                </c:pt>
                <c:pt idx="34" formatCode="0.00">
                  <c:v>7.358611825192803</c:v>
                </c:pt>
                <c:pt idx="35" formatCode="0.00">
                  <c:v>7.802770288288168</c:v>
                </c:pt>
                <c:pt idx="36" formatCode="0.00">
                  <c:v>8.242645307255962</c:v>
                </c:pt>
                <c:pt idx="37" formatCode="0.00">
                  <c:v>8.458297629248786</c:v>
                </c:pt>
                <c:pt idx="38" formatCode="0.00">
                  <c:v>8.668237820723097</c:v>
                </c:pt>
                <c:pt idx="39" formatCode="0.00">
                  <c:v>8.46686626086743</c:v>
                </c:pt>
                <c:pt idx="40" formatCode="0.00">
                  <c:v>8.256926941074871</c:v>
                </c:pt>
                <c:pt idx="41" formatCode="0.00">
                  <c:v>8.573978514509247</c:v>
                </c:pt>
                <c:pt idx="42" formatCode="0.00">
                  <c:v>8.846758243459458</c:v>
                </c:pt>
                <c:pt idx="43" formatCode="0.00">
                  <c:v>9.09668683529036</c:v>
                </c:pt>
                <c:pt idx="44" formatCode="0.00">
                  <c:v>9.518708940302771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53-4790-AF71-DC70F1ABA91A}"/>
            </c:ext>
          </c:extLst>
        </c:ser>
        <c:ser>
          <c:idx val="3"/>
          <c:order val="3"/>
          <c:tx>
            <c:strRef>
              <c:f>'GDP per capita'!$B$10:$D$10</c:f>
              <c:strCache>
                <c:ptCount val="1"/>
                <c:pt idx="0">
                  <c:v>Principado De Asturias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capita'!$E$10:$AW$10</c:f>
              <c:numCache>
                <c:formatCode>General</c:formatCode>
                <c:ptCount val="45"/>
                <c:pt idx="2" formatCode="0.00">
                  <c:v>2.502927804667416</c:v>
                </c:pt>
                <c:pt idx="3" formatCode="0.00">
                  <c:v>2.615538408878156</c:v>
                </c:pt>
                <c:pt idx="4" formatCode="0.00">
                  <c:v>2.725792639393767</c:v>
                </c:pt>
                <c:pt idx="5" formatCode="0.00">
                  <c:v>2.751856577529188</c:v>
                </c:pt>
                <c:pt idx="6" formatCode="0.00">
                  <c:v>2.77742082410048</c:v>
                </c:pt>
                <c:pt idx="7" formatCode="0.00">
                  <c:v>2.967295119572421</c:v>
                </c:pt>
                <c:pt idx="8" formatCode="0.00">
                  <c:v>3.14388738227415</c:v>
                </c:pt>
                <c:pt idx="9" formatCode="0.00">
                  <c:v>3.373536080232657</c:v>
                </c:pt>
                <c:pt idx="10" formatCode="0.00">
                  <c:v>3.59725799604131</c:v>
                </c:pt>
                <c:pt idx="11" formatCode="0.00">
                  <c:v>3.67259352726788</c:v>
                </c:pt>
                <c:pt idx="12" formatCode="0.00">
                  <c:v>3.743358831070587</c:v>
                </c:pt>
                <c:pt idx="13" formatCode="0.00">
                  <c:v>3.909382824215403</c:v>
                </c:pt>
                <c:pt idx="14" formatCode="0.00">
                  <c:v>4.073122139489163</c:v>
                </c:pt>
                <c:pt idx="15" formatCode="0.00">
                  <c:v>4.308626141693891</c:v>
                </c:pt>
                <c:pt idx="16" formatCode="0.00">
                  <c:v>4.549700190291613</c:v>
                </c:pt>
                <c:pt idx="17" formatCode="0.00">
                  <c:v>4.631605151039435</c:v>
                </c:pt>
                <c:pt idx="18" formatCode="0.00">
                  <c:v>4.699657345390156</c:v>
                </c:pt>
                <c:pt idx="19" formatCode="0.00">
                  <c:v>5.022564876832067</c:v>
                </c:pt>
                <c:pt idx="20" formatCode="0.00">
                  <c:v>5.345615364081245</c:v>
                </c:pt>
                <c:pt idx="21" formatCode="0.00">
                  <c:v>5.502499338219215</c:v>
                </c:pt>
                <c:pt idx="22" formatCode="0.00">
                  <c:v>5.651956583833191</c:v>
                </c:pt>
                <c:pt idx="23" formatCode="0.00">
                  <c:v>5.592259459071962</c:v>
                </c:pt>
                <c:pt idx="24" formatCode="0.00">
                  <c:v>5.538703332251053</c:v>
                </c:pt>
                <c:pt idx="25" formatCode="0.00">
                  <c:v>5.614610250865824</c:v>
                </c:pt>
                <c:pt idx="26" formatCode="0.00">
                  <c:v>5.704298893814937</c:v>
                </c:pt>
                <c:pt idx="27" formatCode="0.00">
                  <c:v>5.796986557830576</c:v>
                </c:pt>
                <c:pt idx="28" formatCode="0.00">
                  <c:v>5.935661100176735</c:v>
                </c:pt>
                <c:pt idx="29" formatCode="0.00">
                  <c:v>5.849757299393254</c:v>
                </c:pt>
                <c:pt idx="30" formatCode="0.00">
                  <c:v>5.769066155484593</c:v>
                </c:pt>
                <c:pt idx="31" formatCode="0.00">
                  <c:v>5.887318066071525</c:v>
                </c:pt>
                <c:pt idx="32" formatCode="0.00">
                  <c:v>6.011282543017844</c:v>
                </c:pt>
                <c:pt idx="33" formatCode="0.00">
                  <c:v>6.234790025115593</c:v>
                </c:pt>
                <c:pt idx="34" formatCode="0.00">
                  <c:v>6.465295804156402</c:v>
                </c:pt>
                <c:pt idx="35" formatCode="0.00">
                  <c:v>6.688160420962314</c:v>
                </c:pt>
                <c:pt idx="36" formatCode="0.00">
                  <c:v>6.913524585191061</c:v>
                </c:pt>
                <c:pt idx="37" formatCode="0.00">
                  <c:v>6.983147550058242</c:v>
                </c:pt>
                <c:pt idx="38" formatCode="0.00">
                  <c:v>7.040631039011175</c:v>
                </c:pt>
                <c:pt idx="39" formatCode="0.00">
                  <c:v>6.922807560005177</c:v>
                </c:pt>
                <c:pt idx="40" formatCode="0.00">
                  <c:v>6.798343173574291</c:v>
                </c:pt>
                <c:pt idx="41" formatCode="0.00">
                  <c:v>6.954155850839492</c:v>
                </c:pt>
                <c:pt idx="42" formatCode="0.00">
                  <c:v>7.116466915563187</c:v>
                </c:pt>
                <c:pt idx="43" formatCode="0.00">
                  <c:v>7.21722373755378</c:v>
                </c:pt>
                <c:pt idx="44" formatCode="0.00">
                  <c:v>7.475721396844205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53-4790-AF71-DC70F1ABA91A}"/>
            </c:ext>
          </c:extLst>
        </c:ser>
        <c:ser>
          <c:idx val="4"/>
          <c:order val="4"/>
          <c:tx>
            <c:strRef>
              <c:f>'GDP per capita'!$B$11:$D$11</c:f>
              <c:strCache>
                <c:ptCount val="1"/>
                <c:pt idx="0">
                  <c:v>Baleares (Islas)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capita'!$E$11:$AW$11</c:f>
              <c:numCache>
                <c:formatCode>General</c:formatCode>
                <c:ptCount val="45"/>
                <c:pt idx="2" formatCode="0.00">
                  <c:v>3.143958860177784</c:v>
                </c:pt>
                <c:pt idx="3" formatCode="0.00">
                  <c:v>3.347757835791336</c:v>
                </c:pt>
                <c:pt idx="4" formatCode="0.00">
                  <c:v>3.549628651370256</c:v>
                </c:pt>
                <c:pt idx="5" formatCode="0.00">
                  <c:v>3.64267348698363</c:v>
                </c:pt>
                <c:pt idx="6" formatCode="0.00">
                  <c:v>3.734861677355577</c:v>
                </c:pt>
                <c:pt idx="7" formatCode="0.00">
                  <c:v>4.058840505670255</c:v>
                </c:pt>
                <c:pt idx="8" formatCode="0.00">
                  <c:v>4.360254108480166</c:v>
                </c:pt>
                <c:pt idx="9" formatCode="0.00">
                  <c:v>4.646172696472883</c:v>
                </c:pt>
                <c:pt idx="10" formatCode="0.00">
                  <c:v>4.911525261058225</c:v>
                </c:pt>
                <c:pt idx="11" formatCode="0.00">
                  <c:v>5.050699712888951</c:v>
                </c:pt>
                <c:pt idx="12" formatCode="0.00">
                  <c:v>5.184661507844857</c:v>
                </c:pt>
                <c:pt idx="13" formatCode="0.00">
                  <c:v>5.466795253671942</c:v>
                </c:pt>
                <c:pt idx="14" formatCode="0.00">
                  <c:v>5.737646386746644</c:v>
                </c:pt>
                <c:pt idx="15" formatCode="0.00">
                  <c:v>6.161453695986415</c:v>
                </c:pt>
                <c:pt idx="16" formatCode="0.00">
                  <c:v>6.581691032612334</c:v>
                </c:pt>
                <c:pt idx="17" formatCode="0.00">
                  <c:v>6.887032433395146</c:v>
                </c:pt>
                <c:pt idx="18" formatCode="0.00">
                  <c:v>7.168666269737665</c:v>
                </c:pt>
                <c:pt idx="19" formatCode="0.00">
                  <c:v>7.5706937387309</c:v>
                </c:pt>
                <c:pt idx="20" formatCode="0.00">
                  <c:v>7.956297851841438</c:v>
                </c:pt>
                <c:pt idx="21" formatCode="0.00">
                  <c:v>7.972722079405884</c:v>
                </c:pt>
                <c:pt idx="22" formatCode="0.00">
                  <c:v>7.974149894115074</c:v>
                </c:pt>
                <c:pt idx="23" formatCode="0.00">
                  <c:v>8.034846837845437</c:v>
                </c:pt>
                <c:pt idx="24" formatCode="0.00">
                  <c:v>8.080548240402295</c:v>
                </c:pt>
                <c:pt idx="25" formatCode="0.00">
                  <c:v>8.041987654754893</c:v>
                </c:pt>
                <c:pt idx="26" formatCode="0.00">
                  <c:v>8.004855755498429</c:v>
                </c:pt>
                <c:pt idx="27" formatCode="0.00">
                  <c:v>8.25978257049325</c:v>
                </c:pt>
                <c:pt idx="28" formatCode="0.00">
                  <c:v>8.531133613052521</c:v>
                </c:pt>
                <c:pt idx="29" formatCode="0.00">
                  <c:v>8.7225078548986</c:v>
                </c:pt>
                <c:pt idx="30" formatCode="0.00">
                  <c:v>8.925307229463458</c:v>
                </c:pt>
                <c:pt idx="31" formatCode="0.00">
                  <c:v>9.27592116538132</c:v>
                </c:pt>
                <c:pt idx="32" formatCode="0.00">
                  <c:v>9.65224186783687</c:v>
                </c:pt>
                <c:pt idx="33" formatCode="0.00">
                  <c:v>10.25778349043131</c:v>
                </c:pt>
                <c:pt idx="34" formatCode="0.00">
                  <c:v>10.8233358409874</c:v>
                </c:pt>
                <c:pt idx="35" formatCode="0.00">
                  <c:v>11.1203945217661</c:v>
                </c:pt>
                <c:pt idx="36" formatCode="0.00">
                  <c:v>11.40816892020807</c:v>
                </c:pt>
                <c:pt idx="37" formatCode="0.00">
                  <c:v>11.51242467274975</c:v>
                </c:pt>
                <c:pt idx="38" formatCode="0.00">
                  <c:v>11.67951996276734</c:v>
                </c:pt>
                <c:pt idx="39" formatCode="0.00">
                  <c:v>11.31962261619448</c:v>
                </c:pt>
                <c:pt idx="40" formatCode="0.00">
                  <c:v>10.96972258763121</c:v>
                </c:pt>
                <c:pt idx="41" formatCode="0.00">
                  <c:v>11.41959405292684</c:v>
                </c:pt>
                <c:pt idx="42" formatCode="0.00">
                  <c:v>11.77377926898119</c:v>
                </c:pt>
                <c:pt idx="43" formatCode="0.00">
                  <c:v>11.92659205349811</c:v>
                </c:pt>
                <c:pt idx="44" formatCode="0.00">
                  <c:v>12.35004284490146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53-4790-AF71-DC70F1ABA91A}"/>
            </c:ext>
          </c:extLst>
        </c:ser>
        <c:ser>
          <c:idx val="5"/>
          <c:order val="5"/>
          <c:tx>
            <c:strRef>
              <c:f>'GDP per capita'!$B$12:$D$12</c:f>
              <c:strCache>
                <c:ptCount val="1"/>
                <c:pt idx="0">
                  <c:v>Canarias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capita'!$E$12:$AW$12</c:f>
              <c:numCache>
                <c:formatCode>General</c:formatCode>
                <c:ptCount val="45"/>
                <c:pt idx="2" formatCode="0.00">
                  <c:v>1.914381579105189</c:v>
                </c:pt>
                <c:pt idx="3" formatCode="0.00">
                  <c:v>2.071836722710922</c:v>
                </c:pt>
                <c:pt idx="4" formatCode="0.00">
                  <c:v>2.226078193618787</c:v>
                </c:pt>
                <c:pt idx="5" formatCode="0.00">
                  <c:v>2.220865536743966</c:v>
                </c:pt>
                <c:pt idx="6" formatCode="0.00">
                  <c:v>2.213439026140411</c:v>
                </c:pt>
                <c:pt idx="7" formatCode="0.00">
                  <c:v>2.357683614879566</c:v>
                </c:pt>
                <c:pt idx="8" formatCode="0.00">
                  <c:v>2.445729791488146</c:v>
                </c:pt>
                <c:pt idx="9" formatCode="0.00">
                  <c:v>2.648243254438464</c:v>
                </c:pt>
                <c:pt idx="10" formatCode="0.00">
                  <c:v>2.844758675255731</c:v>
                </c:pt>
                <c:pt idx="11" formatCode="0.00">
                  <c:v>2.951156803622514</c:v>
                </c:pt>
                <c:pt idx="12" formatCode="0.00">
                  <c:v>3.054198739325037</c:v>
                </c:pt>
                <c:pt idx="13" formatCode="0.00">
                  <c:v>3.231790820995899</c:v>
                </c:pt>
                <c:pt idx="14" formatCode="0.00">
                  <c:v>3.403384642613271</c:v>
                </c:pt>
                <c:pt idx="15" formatCode="0.00">
                  <c:v>3.660311531387237</c:v>
                </c:pt>
                <c:pt idx="16" formatCode="0.00">
                  <c:v>3.912882190607371</c:v>
                </c:pt>
                <c:pt idx="17" formatCode="0.00">
                  <c:v>4.22493554087783</c:v>
                </c:pt>
                <c:pt idx="18" formatCode="0.00">
                  <c:v>4.493573473985112</c:v>
                </c:pt>
                <c:pt idx="19" formatCode="0.00">
                  <c:v>4.781919259815276</c:v>
                </c:pt>
                <c:pt idx="20" formatCode="0.00">
                  <c:v>5.054912986635515</c:v>
                </c:pt>
                <c:pt idx="21" formatCode="0.00">
                  <c:v>4.967794933171996</c:v>
                </c:pt>
                <c:pt idx="22" formatCode="0.00">
                  <c:v>4.88153374287034</c:v>
                </c:pt>
                <c:pt idx="23" formatCode="0.00">
                  <c:v>4.948443162444658</c:v>
                </c:pt>
                <c:pt idx="24" formatCode="0.00">
                  <c:v>5.00792628933586</c:v>
                </c:pt>
                <c:pt idx="25" formatCode="0.00">
                  <c:v>5.040916828590269</c:v>
                </c:pt>
                <c:pt idx="26" formatCode="0.00">
                  <c:v>5.233504887275511</c:v>
                </c:pt>
                <c:pt idx="27" formatCode="0.00">
                  <c:v>5.437089211257721</c:v>
                </c:pt>
                <c:pt idx="28" formatCode="0.00">
                  <c:v>5.658240537580781</c:v>
                </c:pt>
                <c:pt idx="29" formatCode="0.00">
                  <c:v>5.687303714703164</c:v>
                </c:pt>
                <c:pt idx="30" formatCode="0.00">
                  <c:v>5.719865822376643</c:v>
                </c:pt>
                <c:pt idx="31" formatCode="0.00">
                  <c:v>5.801342351543532</c:v>
                </c:pt>
                <c:pt idx="32" formatCode="0.00">
                  <c:v>5.88560390390692</c:v>
                </c:pt>
                <c:pt idx="33" formatCode="0.00">
                  <c:v>6.256783863232157</c:v>
                </c:pt>
                <c:pt idx="34" formatCode="0.00">
                  <c:v>6.612681933928476</c:v>
                </c:pt>
                <c:pt idx="35" formatCode="0.00">
                  <c:v>6.977006552117922</c:v>
                </c:pt>
                <c:pt idx="36" formatCode="0.00">
                  <c:v>7.337903281819034</c:v>
                </c:pt>
                <c:pt idx="37" formatCode="0.00">
                  <c:v>7.345044098728489</c:v>
                </c:pt>
                <c:pt idx="38" formatCode="0.00">
                  <c:v>7.347186692474025</c:v>
                </c:pt>
                <c:pt idx="39" formatCode="0.00">
                  <c:v>7.220079802813035</c:v>
                </c:pt>
                <c:pt idx="40" formatCode="0.00">
                  <c:v>7.092187963734692</c:v>
                </c:pt>
                <c:pt idx="41" formatCode="0.00">
                  <c:v>7.41074013730452</c:v>
                </c:pt>
                <c:pt idx="42" formatCode="0.00">
                  <c:v>7.616395141287757</c:v>
                </c:pt>
                <c:pt idx="43" formatCode="0.00">
                  <c:v>7.817051922107077</c:v>
                </c:pt>
                <c:pt idx="44" formatCode="0.00">
                  <c:v>8.060554476064874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53-4790-AF71-DC70F1ABA91A}"/>
            </c:ext>
          </c:extLst>
        </c:ser>
        <c:ser>
          <c:idx val="6"/>
          <c:order val="6"/>
          <c:tx>
            <c:strRef>
              <c:f>'GDP per capita'!$B$13:$D$13</c:f>
              <c:strCache>
                <c:ptCount val="1"/>
                <c:pt idx="0">
                  <c:v>Cantabria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capita'!$E$13:$AW$13</c:f>
              <c:numCache>
                <c:formatCode>General</c:formatCode>
                <c:ptCount val="45"/>
                <c:pt idx="2" formatCode="0.00">
                  <c:v>2.559411692571654</c:v>
                </c:pt>
                <c:pt idx="3" formatCode="0.00">
                  <c:v>2.693873179091688</c:v>
                </c:pt>
                <c:pt idx="4" formatCode="0.00">
                  <c:v>2.820336985540404</c:v>
                </c:pt>
                <c:pt idx="5" formatCode="0.00">
                  <c:v>2.879034509252937</c:v>
                </c:pt>
                <c:pt idx="6" formatCode="0.00">
                  <c:v>2.943730293018959</c:v>
                </c:pt>
                <c:pt idx="7" formatCode="0.00">
                  <c:v>3.137032259058796</c:v>
                </c:pt>
                <c:pt idx="8" formatCode="0.00">
                  <c:v>3.32762067980577</c:v>
                </c:pt>
                <c:pt idx="9" formatCode="0.00">
                  <c:v>3.555341435650083</c:v>
                </c:pt>
                <c:pt idx="10" formatCode="0.00">
                  <c:v>3.771422625064714</c:v>
                </c:pt>
                <c:pt idx="11" formatCode="0.00">
                  <c:v>3.839402905670925</c:v>
                </c:pt>
                <c:pt idx="12" formatCode="0.00">
                  <c:v>3.906098327375215</c:v>
                </c:pt>
                <c:pt idx="13" formatCode="0.00">
                  <c:v>4.03213348432256</c:v>
                </c:pt>
                <c:pt idx="14" formatCode="0.00">
                  <c:v>4.155955441302485</c:v>
                </c:pt>
                <c:pt idx="15" formatCode="0.00">
                  <c:v>4.375892514945507</c:v>
                </c:pt>
                <c:pt idx="16" formatCode="0.00">
                  <c:v>4.610825565602909</c:v>
                </c:pt>
                <c:pt idx="17" formatCode="0.00">
                  <c:v>4.791416668340296</c:v>
                </c:pt>
                <c:pt idx="18" formatCode="0.00">
                  <c:v>4.969651615302994</c:v>
                </c:pt>
                <c:pt idx="19" formatCode="0.00">
                  <c:v>5.155384332852444</c:v>
                </c:pt>
                <c:pt idx="20" formatCode="0.00">
                  <c:v>5.33876045878633</c:v>
                </c:pt>
                <c:pt idx="21" formatCode="0.00">
                  <c:v>5.508354860385873</c:v>
                </c:pt>
                <c:pt idx="22" formatCode="0.00">
                  <c:v>5.675235716692552</c:v>
                </c:pt>
                <c:pt idx="23" formatCode="0.00">
                  <c:v>5.796058216765076</c:v>
                </c:pt>
                <c:pt idx="24" formatCode="0.00">
                  <c:v>5.902956472536864</c:v>
                </c:pt>
                <c:pt idx="25" formatCode="0.00">
                  <c:v>5.916595241063938</c:v>
                </c:pt>
                <c:pt idx="26" formatCode="0.00">
                  <c:v>5.906455403087957</c:v>
                </c:pt>
                <c:pt idx="27" formatCode="0.00">
                  <c:v>5.899100152467599</c:v>
                </c:pt>
                <c:pt idx="28" formatCode="0.00">
                  <c:v>5.914881514740208</c:v>
                </c:pt>
                <c:pt idx="29" formatCode="0.00">
                  <c:v>5.916880716837601</c:v>
                </c:pt>
                <c:pt idx="30" formatCode="0.00">
                  <c:v>5.941659578150662</c:v>
                </c:pt>
                <c:pt idx="31" formatCode="0.00">
                  <c:v>6.028849109517816</c:v>
                </c:pt>
                <c:pt idx="32" formatCode="0.00">
                  <c:v>6.138317518934323</c:v>
                </c:pt>
                <c:pt idx="33" formatCode="0.00">
                  <c:v>6.420451264761408</c:v>
                </c:pt>
                <c:pt idx="34" formatCode="0.00">
                  <c:v>6.71322475804904</c:v>
                </c:pt>
                <c:pt idx="35" formatCode="0.00">
                  <c:v>7.023421862029376</c:v>
                </c:pt>
                <c:pt idx="36" formatCode="0.00">
                  <c:v>7.333618966009712</c:v>
                </c:pt>
                <c:pt idx="37" formatCode="0.00">
                  <c:v>7.450728537661115</c:v>
                </c:pt>
                <c:pt idx="38" formatCode="0.00">
                  <c:v>7.596401376950336</c:v>
                </c:pt>
                <c:pt idx="39" formatCode="0.00">
                  <c:v>7.462153670379892</c:v>
                </c:pt>
                <c:pt idx="40" formatCode="0.00">
                  <c:v>7.327905963809448</c:v>
                </c:pt>
                <c:pt idx="41" formatCode="0.00">
                  <c:v>7.550699974393477</c:v>
                </c:pt>
                <c:pt idx="42" formatCode="0.00">
                  <c:v>7.777063521750483</c:v>
                </c:pt>
                <c:pt idx="43" formatCode="0.00">
                  <c:v>7.907740819866199</c:v>
                </c:pt>
                <c:pt idx="44" formatCode="0.00">
                  <c:v>8.226934987046112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E53-4790-AF71-DC70F1ABA91A}"/>
            </c:ext>
          </c:extLst>
        </c:ser>
        <c:ser>
          <c:idx val="7"/>
          <c:order val="7"/>
          <c:tx>
            <c:strRef>
              <c:f>'GDP per capita'!$B$14:$D$14</c:f>
              <c:strCache>
                <c:ptCount val="1"/>
                <c:pt idx="0">
                  <c:v>Castilla Y Leon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capita'!$E$14:$AW$14</c:f>
              <c:numCache>
                <c:formatCode>General</c:formatCode>
                <c:ptCount val="45"/>
                <c:pt idx="2" formatCode="0.00">
                  <c:v>1.729148771040305</c:v>
                </c:pt>
                <c:pt idx="3" formatCode="0.00">
                  <c:v>1.838331922603587</c:v>
                </c:pt>
                <c:pt idx="4" formatCode="0.00">
                  <c:v>1.947657812053699</c:v>
                </c:pt>
                <c:pt idx="5" formatCode="0.00">
                  <c:v>1.971365376493993</c:v>
                </c:pt>
                <c:pt idx="6" formatCode="0.00">
                  <c:v>1.995144200917484</c:v>
                </c:pt>
                <c:pt idx="7" formatCode="0.00">
                  <c:v>2.138817402268437</c:v>
                </c:pt>
                <c:pt idx="8" formatCode="0.00">
                  <c:v>2.239502964275832</c:v>
                </c:pt>
                <c:pt idx="9" formatCode="0.00">
                  <c:v>2.454227381044032</c:v>
                </c:pt>
                <c:pt idx="10" formatCode="0.00">
                  <c:v>2.672236512572859</c:v>
                </c:pt>
                <c:pt idx="11" formatCode="0.00">
                  <c:v>2.777777777777778</c:v>
                </c:pt>
                <c:pt idx="12" formatCode="0.00">
                  <c:v>2.882176486126732</c:v>
                </c:pt>
                <c:pt idx="13" formatCode="0.00">
                  <c:v>2.988074922929386</c:v>
                </c:pt>
                <c:pt idx="14" formatCode="0.00">
                  <c:v>3.094544311279367</c:v>
                </c:pt>
                <c:pt idx="15" formatCode="0.00">
                  <c:v>3.302270866945382</c:v>
                </c:pt>
                <c:pt idx="16" formatCode="0.00">
                  <c:v>3.520993905828804</c:v>
                </c:pt>
                <c:pt idx="17" formatCode="0.00">
                  <c:v>3.670522847266852</c:v>
                </c:pt>
                <c:pt idx="18" formatCode="0.00">
                  <c:v>3.821836775011827</c:v>
                </c:pt>
                <c:pt idx="19" formatCode="0.00">
                  <c:v>4.081762249011444</c:v>
                </c:pt>
                <c:pt idx="20" formatCode="0.00">
                  <c:v>4.345401523113932</c:v>
                </c:pt>
                <c:pt idx="21" formatCode="0.00">
                  <c:v>4.464724294732755</c:v>
                </c:pt>
                <c:pt idx="22" formatCode="0.00">
                  <c:v>4.581119523188687</c:v>
                </c:pt>
                <c:pt idx="23" formatCode="0.00">
                  <c:v>4.732719362548201</c:v>
                </c:pt>
                <c:pt idx="24" formatCode="0.00">
                  <c:v>4.884675719744135</c:v>
                </c:pt>
                <c:pt idx="25" formatCode="0.00">
                  <c:v>4.946800914024564</c:v>
                </c:pt>
                <c:pt idx="26" formatCode="0.00">
                  <c:v>4.920379804291408</c:v>
                </c:pt>
                <c:pt idx="27" formatCode="0.00">
                  <c:v>4.893744696688223</c:v>
                </c:pt>
                <c:pt idx="28" formatCode="0.00">
                  <c:v>4.881033833385774</c:v>
                </c:pt>
                <c:pt idx="29" formatCode="0.00">
                  <c:v>4.92309334958427</c:v>
                </c:pt>
                <c:pt idx="30" formatCode="0.00">
                  <c:v>4.970722476334886</c:v>
                </c:pt>
                <c:pt idx="31" formatCode="0.00">
                  <c:v>5.113467772461217</c:v>
                </c:pt>
                <c:pt idx="32" formatCode="0.00">
                  <c:v>5.261996677009694</c:v>
                </c:pt>
                <c:pt idx="33" formatCode="0.00">
                  <c:v>5.647314878505695</c:v>
                </c:pt>
                <c:pt idx="34" formatCode="0.00">
                  <c:v>6.044630035949551</c:v>
                </c:pt>
                <c:pt idx="35" formatCode="0.00">
                  <c:v>6.354398708348954</c:v>
                </c:pt>
                <c:pt idx="36" formatCode="0.00">
                  <c:v>6.674021742950674</c:v>
                </c:pt>
                <c:pt idx="37" formatCode="0.00">
                  <c:v>6.870322730057037</c:v>
                </c:pt>
                <c:pt idx="38" formatCode="0.00">
                  <c:v>7.063196264515942</c:v>
                </c:pt>
                <c:pt idx="39" formatCode="0.00">
                  <c:v>7.045487178049576</c:v>
                </c:pt>
                <c:pt idx="40" formatCode="0.00">
                  <c:v>7.027635135775939</c:v>
                </c:pt>
                <c:pt idx="41" formatCode="0.00">
                  <c:v>7.074264443557421</c:v>
                </c:pt>
                <c:pt idx="42" formatCode="0.00">
                  <c:v>7.282919340288935</c:v>
                </c:pt>
                <c:pt idx="43" formatCode="0.00">
                  <c:v>7.61139691812384</c:v>
                </c:pt>
                <c:pt idx="44" formatCode="0.00">
                  <c:v>7.88846009120162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E53-4790-AF71-DC70F1ABA91A}"/>
            </c:ext>
          </c:extLst>
        </c:ser>
        <c:ser>
          <c:idx val="8"/>
          <c:order val="8"/>
          <c:tx>
            <c:strRef>
              <c:f>'GDP per capita'!$B$15:$D$15</c:f>
              <c:strCache>
                <c:ptCount val="1"/>
                <c:pt idx="0">
                  <c:v>Castilla-La Mancha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capita'!$E$15:$AW$15</c:f>
              <c:numCache>
                <c:formatCode>General</c:formatCode>
                <c:ptCount val="45"/>
                <c:pt idx="2" formatCode="0.00">
                  <c:v>1.327763513577594</c:v>
                </c:pt>
                <c:pt idx="3" formatCode="0.00">
                  <c:v>1.41509567387136</c:v>
                </c:pt>
                <c:pt idx="4" formatCode="0.00">
                  <c:v>1.503570391021092</c:v>
                </c:pt>
                <c:pt idx="5" formatCode="0.00">
                  <c:v>1.531419642344096</c:v>
                </c:pt>
                <c:pt idx="6" formatCode="0.00">
                  <c:v>1.559340153650296</c:v>
                </c:pt>
                <c:pt idx="7" formatCode="0.00">
                  <c:v>1.667523595204662</c:v>
                </c:pt>
                <c:pt idx="8" formatCode="0.00">
                  <c:v>1.752427903899667</c:v>
                </c:pt>
                <c:pt idx="9" formatCode="0.00">
                  <c:v>1.920451317062313</c:v>
                </c:pt>
                <c:pt idx="10" formatCode="0.00">
                  <c:v>2.091902400792854</c:v>
                </c:pt>
                <c:pt idx="11" formatCode="0.00">
                  <c:v>2.182590644790662</c:v>
                </c:pt>
                <c:pt idx="12" formatCode="0.00">
                  <c:v>2.274707139338537</c:v>
                </c:pt>
                <c:pt idx="13" formatCode="0.00">
                  <c:v>2.378391940332896</c:v>
                </c:pt>
                <c:pt idx="14" formatCode="0.00">
                  <c:v>2.482362217100918</c:v>
                </c:pt>
                <c:pt idx="15" formatCode="0.00">
                  <c:v>2.709083153976096</c:v>
                </c:pt>
                <c:pt idx="16" formatCode="0.00">
                  <c:v>2.947443657280956</c:v>
                </c:pt>
                <c:pt idx="17" formatCode="0.00">
                  <c:v>3.136889521171964</c:v>
                </c:pt>
                <c:pt idx="18" formatCode="0.00">
                  <c:v>3.319622999734451</c:v>
                </c:pt>
                <c:pt idx="19" formatCode="0.00">
                  <c:v>3.629177456343389</c:v>
                </c:pt>
                <c:pt idx="20" formatCode="0.00">
                  <c:v>3.946086727731809</c:v>
                </c:pt>
                <c:pt idx="21" formatCode="0.00">
                  <c:v>4.028134644286901</c:v>
                </c:pt>
                <c:pt idx="22" formatCode="0.00">
                  <c:v>4.111968200910232</c:v>
                </c:pt>
                <c:pt idx="23" formatCode="0.00">
                  <c:v>4.260711103328736</c:v>
                </c:pt>
                <c:pt idx="24" formatCode="0.00">
                  <c:v>4.412167986880981</c:v>
                </c:pt>
                <c:pt idx="25" formatCode="0.00">
                  <c:v>4.446300865070918</c:v>
                </c:pt>
                <c:pt idx="26" formatCode="0.00">
                  <c:v>4.408740534233523</c:v>
                </c:pt>
                <c:pt idx="27" formatCode="0.00">
                  <c:v>4.328763297679458</c:v>
                </c:pt>
                <c:pt idx="28" formatCode="0.00">
                  <c:v>4.261282490716938</c:v>
                </c:pt>
                <c:pt idx="29" formatCode="0.00">
                  <c:v>4.34318745146476</c:v>
                </c:pt>
                <c:pt idx="30" formatCode="0.00">
                  <c:v>4.424664416472525</c:v>
                </c:pt>
                <c:pt idx="31" formatCode="0.00">
                  <c:v>4.550057143968911</c:v>
                </c:pt>
                <c:pt idx="32" formatCode="0.00">
                  <c:v>4.677663507273592</c:v>
                </c:pt>
                <c:pt idx="33" formatCode="0.00">
                  <c:v>4.980648316440838</c:v>
                </c:pt>
                <c:pt idx="34" formatCode="0.00">
                  <c:v>5.295558603652304</c:v>
                </c:pt>
                <c:pt idx="35" formatCode="0.00">
                  <c:v>5.67787778408178</c:v>
                </c:pt>
                <c:pt idx="36" formatCode="0.00">
                  <c:v>6.065338579323319</c:v>
                </c:pt>
                <c:pt idx="37" formatCode="0.00">
                  <c:v>6.279420130799682</c:v>
                </c:pt>
                <c:pt idx="38" formatCode="0.00">
                  <c:v>6.474507301066883</c:v>
                </c:pt>
                <c:pt idx="39" formatCode="0.00">
                  <c:v>6.33069114390866</c:v>
                </c:pt>
                <c:pt idx="40" formatCode="0.00">
                  <c:v>6.188589148915042</c:v>
                </c:pt>
                <c:pt idx="41" formatCode="0.00">
                  <c:v>6.230934140887202</c:v>
                </c:pt>
                <c:pt idx="42" formatCode="0.00">
                  <c:v>6.328763419714903</c:v>
                </c:pt>
                <c:pt idx="43" formatCode="0.00">
                  <c:v>6.614396096093081</c:v>
                </c:pt>
                <c:pt idx="44" formatCode="0.00">
                  <c:v>6.865395548955879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E53-4790-AF71-DC70F1ABA91A}"/>
            </c:ext>
          </c:extLst>
        </c:ser>
        <c:ser>
          <c:idx val="9"/>
          <c:order val="9"/>
          <c:tx>
            <c:strRef>
              <c:f>'GDP per capita'!$B$16:$D$16</c:f>
              <c:strCache>
                <c:ptCount val="1"/>
                <c:pt idx="0">
                  <c:v>Cataluna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capita'!$E$16:$AW$16</c:f>
              <c:numCache>
                <c:formatCode>General</c:formatCode>
                <c:ptCount val="45"/>
                <c:pt idx="2" formatCode="0.00">
                  <c:v>3.54662963030373</c:v>
                </c:pt>
                <c:pt idx="3" formatCode="0.00">
                  <c:v>3.690445569541515</c:v>
                </c:pt>
                <c:pt idx="4" formatCode="0.00">
                  <c:v>3.826834998175745</c:v>
                </c:pt>
                <c:pt idx="5" formatCode="0.00">
                  <c:v>3.875678377606398</c:v>
                </c:pt>
                <c:pt idx="6" formatCode="0.00">
                  <c:v>3.921736733840555</c:v>
                </c:pt>
                <c:pt idx="7" formatCode="0.00">
                  <c:v>4.241788200023208</c:v>
                </c:pt>
                <c:pt idx="8" formatCode="0.00">
                  <c:v>4.575335478925664</c:v>
                </c:pt>
                <c:pt idx="9" formatCode="0.00">
                  <c:v>4.838046411962653</c:v>
                </c:pt>
                <c:pt idx="10" formatCode="0.00">
                  <c:v>5.081334096368672</c:v>
                </c:pt>
                <c:pt idx="11" formatCode="0.00">
                  <c:v>5.158097878145307</c:v>
                </c:pt>
                <c:pt idx="12" formatCode="0.00">
                  <c:v>5.223650525073194</c:v>
                </c:pt>
                <c:pt idx="13" formatCode="0.00">
                  <c:v>5.332476505038739</c:v>
                </c:pt>
                <c:pt idx="14" formatCode="0.00">
                  <c:v>5.429448920704575</c:v>
                </c:pt>
                <c:pt idx="15" formatCode="0.00">
                  <c:v>5.674378853530688</c:v>
                </c:pt>
                <c:pt idx="16" formatCode="0.00">
                  <c:v>5.91552394419117</c:v>
                </c:pt>
                <c:pt idx="17" formatCode="0.00">
                  <c:v>6.066837871936143</c:v>
                </c:pt>
                <c:pt idx="18" formatCode="0.00">
                  <c:v>6.227649208206138</c:v>
                </c:pt>
                <c:pt idx="19" formatCode="0.00">
                  <c:v>6.539060129025635</c:v>
                </c:pt>
                <c:pt idx="20" formatCode="0.00">
                  <c:v>6.837975056094464</c:v>
                </c:pt>
                <c:pt idx="21" formatCode="0.00">
                  <c:v>6.987360823804806</c:v>
                </c:pt>
                <c:pt idx="22" formatCode="0.00">
                  <c:v>7.124893027215439</c:v>
                </c:pt>
                <c:pt idx="23" formatCode="0.00">
                  <c:v>7.135389818868717</c:v>
                </c:pt>
                <c:pt idx="24" formatCode="0.00">
                  <c:v>7.142959067359103</c:v>
                </c:pt>
                <c:pt idx="25" formatCode="0.00">
                  <c:v>7.019351544090082</c:v>
                </c:pt>
                <c:pt idx="26" formatCode="0.00">
                  <c:v>7.010996910341466</c:v>
                </c:pt>
                <c:pt idx="27" formatCode="0.00">
                  <c:v>7.078834670981283</c:v>
                </c:pt>
                <c:pt idx="28" formatCode="0.00">
                  <c:v>7.182233560361102</c:v>
                </c:pt>
                <c:pt idx="29" formatCode="0.00">
                  <c:v>7.287203656098258</c:v>
                </c:pt>
                <c:pt idx="30" formatCode="0.00">
                  <c:v>7.397886318194802</c:v>
                </c:pt>
                <c:pt idx="31" formatCode="0.00">
                  <c:v>7.48429002846285</c:v>
                </c:pt>
                <c:pt idx="32" formatCode="0.00">
                  <c:v>7.569979831376304</c:v>
                </c:pt>
                <c:pt idx="33" formatCode="0.00">
                  <c:v>8.077691739302164</c:v>
                </c:pt>
                <c:pt idx="34" formatCode="0.00">
                  <c:v>8.583975832518835</c:v>
                </c:pt>
                <c:pt idx="35" formatCode="0.00">
                  <c:v>9.057412342288364</c:v>
                </c:pt>
                <c:pt idx="36" formatCode="0.00">
                  <c:v>9.525849757212226</c:v>
                </c:pt>
                <c:pt idx="37" formatCode="0.00">
                  <c:v>9.785061759698122</c:v>
                </c:pt>
                <c:pt idx="38" formatCode="0.00">
                  <c:v>10.05069980005713</c:v>
                </c:pt>
                <c:pt idx="39" formatCode="0.00">
                  <c:v>9.837903107482685</c:v>
                </c:pt>
                <c:pt idx="40" formatCode="0.00">
                  <c:v>9.62510728658999</c:v>
                </c:pt>
                <c:pt idx="41" formatCode="0.00">
                  <c:v>10.00642708389121</c:v>
                </c:pt>
                <c:pt idx="42" formatCode="0.00">
                  <c:v>10.33990288489003</c:v>
                </c:pt>
                <c:pt idx="43" formatCode="0.00">
                  <c:v>10.57626375025662</c:v>
                </c:pt>
                <c:pt idx="44" formatCode="0.00">
                  <c:v>11.04541594421683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E53-4790-AF71-DC70F1ABA91A}"/>
            </c:ext>
          </c:extLst>
        </c:ser>
        <c:ser>
          <c:idx val="10"/>
          <c:order val="10"/>
          <c:tx>
            <c:strRef>
              <c:f>'GDP per capita'!$B$17:$D$17</c:f>
              <c:strCache>
                <c:ptCount val="1"/>
                <c:pt idx="0">
                  <c:v>Comunidad Valenciana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capita'!$E$17:$AW$17</c:f>
              <c:numCache>
                <c:formatCode>General</c:formatCode>
                <c:ptCount val="45"/>
                <c:pt idx="2" formatCode="0.00">
                  <c:v>2.575978222182055</c:v>
                </c:pt>
                <c:pt idx="3" formatCode="0.00">
                  <c:v>2.738503284775779</c:v>
                </c:pt>
                <c:pt idx="4" formatCode="0.00">
                  <c:v>2.899885790513537</c:v>
                </c:pt>
                <c:pt idx="5" formatCode="0.00">
                  <c:v>2.963510495327228</c:v>
                </c:pt>
                <c:pt idx="6" formatCode="0.00">
                  <c:v>3.026206859075421</c:v>
                </c:pt>
                <c:pt idx="7" formatCode="0.00">
                  <c:v>3.219294391404353</c:v>
                </c:pt>
                <c:pt idx="8" formatCode="0.00">
                  <c:v>3.362467901191178</c:v>
                </c:pt>
                <c:pt idx="9" formatCode="0.00">
                  <c:v>3.569980023146289</c:v>
                </c:pt>
                <c:pt idx="10" formatCode="0.00">
                  <c:v>3.765210149220759</c:v>
                </c:pt>
                <c:pt idx="11" formatCode="0.00">
                  <c:v>3.823693021301949</c:v>
                </c:pt>
                <c:pt idx="12" formatCode="0.00">
                  <c:v>3.874178649152697</c:v>
                </c:pt>
                <c:pt idx="13" formatCode="0.00">
                  <c:v>3.978148925920719</c:v>
                </c:pt>
                <c:pt idx="14" formatCode="0.00">
                  <c:v>4.073407615262826</c:v>
                </c:pt>
                <c:pt idx="15" formatCode="0.00">
                  <c:v>4.27977739828241</c:v>
                </c:pt>
                <c:pt idx="16" formatCode="0.00">
                  <c:v>4.486289701268387</c:v>
                </c:pt>
                <c:pt idx="17" formatCode="0.00">
                  <c:v>4.654741328091528</c:v>
                </c:pt>
                <c:pt idx="18" formatCode="0.00">
                  <c:v>4.817123870718857</c:v>
                </c:pt>
                <c:pt idx="19" formatCode="0.00">
                  <c:v>5.138889063225239</c:v>
                </c:pt>
                <c:pt idx="20" formatCode="0.00">
                  <c:v>5.449371642979238</c:v>
                </c:pt>
                <c:pt idx="21" formatCode="0.00">
                  <c:v>5.557983625074756</c:v>
                </c:pt>
                <c:pt idx="22" formatCode="0.00">
                  <c:v>5.65595542386885</c:v>
                </c:pt>
                <c:pt idx="23" formatCode="0.00">
                  <c:v>5.761353951186938</c:v>
                </c:pt>
                <c:pt idx="24" formatCode="0.00">
                  <c:v>5.861039912145637</c:v>
                </c:pt>
                <c:pt idx="25" formatCode="0.00">
                  <c:v>5.810911237972187</c:v>
                </c:pt>
                <c:pt idx="26" formatCode="0.00">
                  <c:v>5.775492629198577</c:v>
                </c:pt>
                <c:pt idx="27" formatCode="0.00">
                  <c:v>5.790988079856648</c:v>
                </c:pt>
                <c:pt idx="28" formatCode="0.00">
                  <c:v>5.899671539855801</c:v>
                </c:pt>
                <c:pt idx="29" formatCode="0.00">
                  <c:v>6.018137884153635</c:v>
                </c:pt>
                <c:pt idx="30" formatCode="0.00">
                  <c:v>6.139817247388024</c:v>
                </c:pt>
                <c:pt idx="31" formatCode="0.00">
                  <c:v>6.236860705116618</c:v>
                </c:pt>
                <c:pt idx="32" formatCode="0.00">
                  <c:v>6.336118234494385</c:v>
                </c:pt>
                <c:pt idx="33" formatCode="0.00">
                  <c:v>6.739360392008533</c:v>
                </c:pt>
                <c:pt idx="34" formatCode="0.00">
                  <c:v>7.144387317909169</c:v>
                </c:pt>
                <c:pt idx="35" formatCode="0.00">
                  <c:v>7.560697292403063</c:v>
                </c:pt>
                <c:pt idx="36" formatCode="0.00">
                  <c:v>7.969151670951157</c:v>
                </c:pt>
                <c:pt idx="37" formatCode="0.00">
                  <c:v>8.138388683032527</c:v>
                </c:pt>
                <c:pt idx="38" formatCode="0.00">
                  <c:v>8.306197880404706</c:v>
                </c:pt>
                <c:pt idx="39" formatCode="0.00">
                  <c:v>8.080548240402295</c:v>
                </c:pt>
                <c:pt idx="40" formatCode="0.00">
                  <c:v>7.857041194145423</c:v>
                </c:pt>
                <c:pt idx="41" formatCode="0.00">
                  <c:v>8.068409200328924</c:v>
                </c:pt>
                <c:pt idx="42" formatCode="0.00">
                  <c:v>8.289060617167416</c:v>
                </c:pt>
                <c:pt idx="43" formatCode="0.00">
                  <c:v>8.429734361610968</c:v>
                </c:pt>
                <c:pt idx="44" formatCode="0.00">
                  <c:v>8.725364355998733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53-4790-AF71-DC70F1ABA91A}"/>
            </c:ext>
          </c:extLst>
        </c:ser>
        <c:ser>
          <c:idx val="11"/>
          <c:order val="11"/>
          <c:tx>
            <c:strRef>
              <c:f>'GDP per capita'!$B$18:$D$18</c:f>
              <c:strCache>
                <c:ptCount val="1"/>
                <c:pt idx="0">
                  <c:v>Extremadura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capita'!$E$18:$AW$18</c:f>
              <c:numCache>
                <c:formatCode>General</c:formatCode>
                <c:ptCount val="45"/>
                <c:pt idx="2" formatCode="0.00">
                  <c:v>1.243430483310572</c:v>
                </c:pt>
                <c:pt idx="3" formatCode="0.00">
                  <c:v>1.332547847831702</c:v>
                </c:pt>
                <c:pt idx="4" formatCode="0.00">
                  <c:v>1.422450706571281</c:v>
                </c:pt>
                <c:pt idx="5" formatCode="0.00">
                  <c:v>1.440231379901501</c:v>
                </c:pt>
                <c:pt idx="6" formatCode="0.00">
                  <c:v>1.458083422175137</c:v>
                </c:pt>
                <c:pt idx="7" formatCode="0.00">
                  <c:v>1.535846913960688</c:v>
                </c:pt>
                <c:pt idx="8" formatCode="0.00">
                  <c:v>1.59625816399695</c:v>
                </c:pt>
                <c:pt idx="9" formatCode="0.00">
                  <c:v>1.705584162407281</c:v>
                </c:pt>
                <c:pt idx="10" formatCode="0.00">
                  <c:v>1.817694966093672</c:v>
                </c:pt>
                <c:pt idx="11" formatCode="0.00">
                  <c:v>1.882819290400845</c:v>
                </c:pt>
                <c:pt idx="12" formatCode="0.00">
                  <c:v>1.9488718468133</c:v>
                </c:pt>
                <c:pt idx="13" formatCode="0.00">
                  <c:v>2.032633489692119</c:v>
                </c:pt>
                <c:pt idx="14" formatCode="0.00">
                  <c:v>2.117609167330539</c:v>
                </c:pt>
                <c:pt idx="15" formatCode="0.00">
                  <c:v>2.245501224329321</c:v>
                </c:pt>
                <c:pt idx="16" formatCode="0.00">
                  <c:v>2.381962348787623</c:v>
                </c:pt>
                <c:pt idx="17" formatCode="0.00">
                  <c:v>2.518494733229122</c:v>
                </c:pt>
                <c:pt idx="18" formatCode="0.00">
                  <c:v>2.654027516621925</c:v>
                </c:pt>
                <c:pt idx="19" formatCode="0.00">
                  <c:v>2.846400923675825</c:v>
                </c:pt>
                <c:pt idx="20" formatCode="0.00">
                  <c:v>3.045629889785954</c:v>
                </c:pt>
                <c:pt idx="21" formatCode="0.00">
                  <c:v>3.103041900835253</c:v>
                </c:pt>
                <c:pt idx="22" formatCode="0.00">
                  <c:v>3.15674098346343</c:v>
                </c:pt>
                <c:pt idx="23" formatCode="0.00">
                  <c:v>3.26256794236245</c:v>
                </c:pt>
                <c:pt idx="24" formatCode="0.00">
                  <c:v>3.365395662274507</c:v>
                </c:pt>
                <c:pt idx="25" formatCode="0.00">
                  <c:v>3.487075025508895</c:v>
                </c:pt>
                <c:pt idx="26" formatCode="0.00">
                  <c:v>3.515852508937179</c:v>
                </c:pt>
                <c:pt idx="27" formatCode="0.00">
                  <c:v>3.539560073377473</c:v>
                </c:pt>
                <c:pt idx="28" formatCode="0.00">
                  <c:v>3.572764828422348</c:v>
                </c:pt>
                <c:pt idx="29" formatCode="0.00">
                  <c:v>3.610968242472017</c:v>
                </c:pt>
                <c:pt idx="30" formatCode="0.00">
                  <c:v>3.64895744073122</c:v>
                </c:pt>
                <c:pt idx="31" formatCode="0.00">
                  <c:v>3.737146355226632</c:v>
                </c:pt>
                <c:pt idx="32" formatCode="0.00">
                  <c:v>3.828477682436715</c:v>
                </c:pt>
                <c:pt idx="33" formatCode="0.00">
                  <c:v>4.161739485565508</c:v>
                </c:pt>
                <c:pt idx="34" formatCode="0.00">
                  <c:v>4.49857169714903</c:v>
                </c:pt>
                <c:pt idx="35" formatCode="0.00">
                  <c:v>4.769494308127365</c:v>
                </c:pt>
                <c:pt idx="36" formatCode="0.00">
                  <c:v>5.051414056084423</c:v>
                </c:pt>
                <c:pt idx="37" formatCode="0.00">
                  <c:v>5.234075838822837</c:v>
                </c:pt>
                <c:pt idx="38" formatCode="0.00">
                  <c:v>5.398314627740289</c:v>
                </c:pt>
                <c:pt idx="39" formatCode="0.00">
                  <c:v>5.365467044293148</c:v>
                </c:pt>
                <c:pt idx="40" formatCode="0.00">
                  <c:v>5.332619460846009</c:v>
                </c:pt>
                <c:pt idx="41" formatCode="0.00">
                  <c:v>5.439874234454218</c:v>
                </c:pt>
                <c:pt idx="42" formatCode="0.00">
                  <c:v>5.501356563442811</c:v>
                </c:pt>
                <c:pt idx="43" formatCode="0.00">
                  <c:v>5.905812537796121</c:v>
                </c:pt>
                <c:pt idx="44" formatCode="0.00">
                  <c:v>6.224578709235978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E53-4790-AF71-DC70F1ABA91A}"/>
            </c:ext>
          </c:extLst>
        </c:ser>
        <c:ser>
          <c:idx val="12"/>
          <c:order val="12"/>
          <c:tx>
            <c:strRef>
              <c:f>'GDP per capita'!$B$19:$D$19</c:f>
              <c:strCache>
                <c:ptCount val="1"/>
                <c:pt idx="0">
                  <c:v>Galicia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capita'!$E$19:$AW$19</c:f>
              <c:numCache>
                <c:formatCode>General</c:formatCode>
                <c:ptCount val="45"/>
                <c:pt idx="2" formatCode="0.00">
                  <c:v>1.634675793837085</c:v>
                </c:pt>
                <c:pt idx="3" formatCode="0.00">
                  <c:v>1.725578362585578</c:v>
                </c:pt>
                <c:pt idx="4" formatCode="0.00">
                  <c:v>1.816481040294291</c:v>
                </c:pt>
                <c:pt idx="5" formatCode="0.00">
                  <c:v>1.84090251208918</c:v>
                </c:pt>
                <c:pt idx="6" formatCode="0.00">
                  <c:v>1.865395679708141</c:v>
                </c:pt>
                <c:pt idx="7" formatCode="0.00">
                  <c:v>1.983290418697337</c:v>
                </c:pt>
                <c:pt idx="8" formatCode="0.00">
                  <c:v>2.005784166298469</c:v>
                </c:pt>
                <c:pt idx="9" formatCode="0.00">
                  <c:v>2.185661143760823</c:v>
                </c:pt>
                <c:pt idx="10" formatCode="0.00">
                  <c:v>2.366395420225918</c:v>
                </c:pt>
                <c:pt idx="11" formatCode="0.00">
                  <c:v>2.458797390547455</c:v>
                </c:pt>
                <c:pt idx="12" formatCode="0.00">
                  <c:v>2.549700068256168</c:v>
                </c:pt>
                <c:pt idx="13" formatCode="0.00">
                  <c:v>2.669665705166827</c:v>
                </c:pt>
                <c:pt idx="14" formatCode="0.00">
                  <c:v>2.787846355770561</c:v>
                </c:pt>
                <c:pt idx="15" formatCode="0.00">
                  <c:v>2.978363298613901</c:v>
                </c:pt>
                <c:pt idx="16" formatCode="0.00">
                  <c:v>3.177377831013126</c:v>
                </c:pt>
                <c:pt idx="17" formatCode="0.00">
                  <c:v>3.361967991706611</c:v>
                </c:pt>
                <c:pt idx="18" formatCode="0.00">
                  <c:v>3.534775848083584</c:v>
                </c:pt>
                <c:pt idx="19" formatCode="0.00">
                  <c:v>3.783204711460788</c:v>
                </c:pt>
                <c:pt idx="20" formatCode="0.00">
                  <c:v>4.029991326417899</c:v>
                </c:pt>
                <c:pt idx="21" formatCode="0.00">
                  <c:v>4.13239083266946</c:v>
                </c:pt>
                <c:pt idx="22" formatCode="0.00">
                  <c:v>4.231005496755391</c:v>
                </c:pt>
                <c:pt idx="23" formatCode="0.00">
                  <c:v>4.359040291641004</c:v>
                </c:pt>
                <c:pt idx="24" formatCode="0.00">
                  <c:v>4.485646835976552</c:v>
                </c:pt>
                <c:pt idx="25" formatCode="0.00">
                  <c:v>4.521707874201121</c:v>
                </c:pt>
                <c:pt idx="26" formatCode="0.00">
                  <c:v>4.557483436652028</c:v>
                </c:pt>
                <c:pt idx="27" formatCode="0.00">
                  <c:v>4.581690910576888</c:v>
                </c:pt>
                <c:pt idx="28" formatCode="0.00">
                  <c:v>4.618751767770592</c:v>
                </c:pt>
                <c:pt idx="29" formatCode="0.00">
                  <c:v>4.710797002335271</c:v>
                </c:pt>
                <c:pt idx="30" formatCode="0.00">
                  <c:v>4.806341167451041</c:v>
                </c:pt>
                <c:pt idx="31" formatCode="0.00">
                  <c:v>4.899314307240342</c:v>
                </c:pt>
                <c:pt idx="32" formatCode="0.00">
                  <c:v>4.99778645135988</c:v>
                </c:pt>
                <c:pt idx="33" formatCode="0.00">
                  <c:v>5.277920559248697</c:v>
                </c:pt>
                <c:pt idx="34" formatCode="0.00">
                  <c:v>5.56576687143517</c:v>
                </c:pt>
                <c:pt idx="35" formatCode="0.00">
                  <c:v>5.909525902058117</c:v>
                </c:pt>
                <c:pt idx="36" formatCode="0.00">
                  <c:v>6.254498749520227</c:v>
                </c:pt>
                <c:pt idx="37" formatCode="0.00">
                  <c:v>6.453227806145789</c:v>
                </c:pt>
                <c:pt idx="38" formatCode="0.00">
                  <c:v>6.641602591084467</c:v>
                </c:pt>
                <c:pt idx="39" formatCode="0.00">
                  <c:v>6.544487219611361</c:v>
                </c:pt>
                <c:pt idx="40" formatCode="0.00">
                  <c:v>6.447514803945525</c:v>
                </c:pt>
                <c:pt idx="41" formatCode="0.00">
                  <c:v>6.55648373971834</c:v>
                </c:pt>
                <c:pt idx="42" formatCode="0.00">
                  <c:v>6.688660330446882</c:v>
                </c:pt>
                <c:pt idx="43" formatCode="0.00">
                  <c:v>6.862468005792988</c:v>
                </c:pt>
                <c:pt idx="44" formatCode="0.00">
                  <c:v>7.138531795742511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E53-4790-AF71-DC70F1ABA91A}"/>
            </c:ext>
          </c:extLst>
        </c:ser>
        <c:ser>
          <c:idx val="13"/>
          <c:order val="13"/>
          <c:tx>
            <c:strRef>
              <c:f>'GDP per capita'!$B$20:$D$20</c:f>
              <c:strCache>
                <c:ptCount val="1"/>
                <c:pt idx="0">
                  <c:v>Madrid (Comunidad De)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capita'!$E$20:$AW$20</c:f>
              <c:numCache>
                <c:formatCode>General</c:formatCode>
                <c:ptCount val="45"/>
                <c:pt idx="2" formatCode="0.00">
                  <c:v>4.594472815942098</c:v>
                </c:pt>
                <c:pt idx="3" formatCode="0.00">
                  <c:v>4.786632443046406</c:v>
                </c:pt>
                <c:pt idx="4" formatCode="0.00">
                  <c:v>4.96343913945904</c:v>
                </c:pt>
                <c:pt idx="5" formatCode="0.00">
                  <c:v>4.906169648376133</c:v>
                </c:pt>
                <c:pt idx="6" formatCode="0.00">
                  <c:v>4.84640104571127</c:v>
                </c:pt>
                <c:pt idx="7" formatCode="0.00">
                  <c:v>5.161096899211833</c:v>
                </c:pt>
                <c:pt idx="8" formatCode="0.00">
                  <c:v>5.632604813105854</c:v>
                </c:pt>
                <c:pt idx="9" formatCode="0.00">
                  <c:v>5.840831278256436</c:v>
                </c:pt>
                <c:pt idx="10" formatCode="0.00">
                  <c:v>6.024492879963984</c:v>
                </c:pt>
                <c:pt idx="11" formatCode="0.00">
                  <c:v>6.099328937546862</c:v>
                </c:pt>
                <c:pt idx="12" formatCode="0.00">
                  <c:v>6.152028201205906</c:v>
                </c:pt>
                <c:pt idx="13" formatCode="0.00">
                  <c:v>6.110468594491975</c:v>
                </c:pt>
                <c:pt idx="14" formatCode="0.00">
                  <c:v>6.057340899252</c:v>
                </c:pt>
                <c:pt idx="15" formatCode="0.00">
                  <c:v>6.253141976873795</c:v>
                </c:pt>
                <c:pt idx="16" formatCode="0.00">
                  <c:v>6.435589761742181</c:v>
                </c:pt>
                <c:pt idx="17" formatCode="0.00">
                  <c:v>6.543344880675834</c:v>
                </c:pt>
                <c:pt idx="18" formatCode="0.00">
                  <c:v>6.67473565030527</c:v>
                </c:pt>
                <c:pt idx="19" formatCode="0.00">
                  <c:v>7.086903828956236</c:v>
                </c:pt>
                <c:pt idx="20" formatCode="0.00">
                  <c:v>7.47500748948961</c:v>
                </c:pt>
                <c:pt idx="21" formatCode="0.00">
                  <c:v>7.655669634289757</c:v>
                </c:pt>
                <c:pt idx="22" formatCode="0.00">
                  <c:v>7.816338014752482</c:v>
                </c:pt>
                <c:pt idx="23" formatCode="0.00">
                  <c:v>7.707084039046879</c:v>
                </c:pt>
                <c:pt idx="24" formatCode="0.00">
                  <c:v>7.599971785405063</c:v>
                </c:pt>
                <c:pt idx="25" formatCode="0.00">
                  <c:v>7.390031593930752</c:v>
                </c:pt>
                <c:pt idx="26" formatCode="0.00">
                  <c:v>7.32147992593634</c:v>
                </c:pt>
                <c:pt idx="27" formatCode="0.00">
                  <c:v>7.417166175177627</c:v>
                </c:pt>
                <c:pt idx="28" formatCode="0.00">
                  <c:v>7.532134024765246</c:v>
                </c:pt>
                <c:pt idx="29" formatCode="0.00">
                  <c:v>7.542845250129428</c:v>
                </c:pt>
                <c:pt idx="30" formatCode="0.00">
                  <c:v>7.558554698657526</c:v>
                </c:pt>
                <c:pt idx="31" formatCode="0.00">
                  <c:v>7.69922844310108</c:v>
                </c:pt>
                <c:pt idx="32" formatCode="0.00">
                  <c:v>7.839189151871787</c:v>
                </c:pt>
                <c:pt idx="33" formatCode="0.00">
                  <c:v>8.347614967152242</c:v>
                </c:pt>
                <c:pt idx="34" formatCode="0.00">
                  <c:v>8.84961474455959</c:v>
                </c:pt>
                <c:pt idx="35" formatCode="0.00">
                  <c:v>9.254498714652957</c:v>
                </c:pt>
                <c:pt idx="36" formatCode="0.00">
                  <c:v>9.657954870037132</c:v>
                </c:pt>
                <c:pt idx="37" formatCode="0.00">
                  <c:v>9.806484210426486</c:v>
                </c:pt>
                <c:pt idx="38" formatCode="0.00">
                  <c:v>9.963582182434484</c:v>
                </c:pt>
                <c:pt idx="39" formatCode="0.00">
                  <c:v>9.84004570122822</c:v>
                </c:pt>
                <c:pt idx="40" formatCode="0.00">
                  <c:v>9.718651813767495</c:v>
                </c:pt>
                <c:pt idx="41" formatCode="0.00">
                  <c:v>9.882176695330352</c:v>
                </c:pt>
                <c:pt idx="42" formatCode="0.00">
                  <c:v>10.09854292467777</c:v>
                </c:pt>
                <c:pt idx="43" formatCode="0.00">
                  <c:v>10.322764749971</c:v>
                </c:pt>
                <c:pt idx="44" formatCode="0.00">
                  <c:v>10.73264781491003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E53-4790-AF71-DC70F1ABA91A}"/>
            </c:ext>
          </c:extLst>
        </c:ser>
        <c:ser>
          <c:idx val="14"/>
          <c:order val="14"/>
          <c:tx>
            <c:strRef>
              <c:f>'GDP per capita'!$B$21:$D$21</c:f>
              <c:strCache>
                <c:ptCount val="1"/>
                <c:pt idx="0">
                  <c:v>Murcia (Region de)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capita'!$E$21:$AW$21</c:f>
              <c:numCache>
                <c:formatCode>General</c:formatCode>
                <c:ptCount val="45"/>
                <c:pt idx="2" formatCode="0.00">
                  <c:v>1.679520115311641</c:v>
                </c:pt>
                <c:pt idx="3" formatCode="0.00">
                  <c:v>1.764281686119814</c:v>
                </c:pt>
                <c:pt idx="4" formatCode="0.00">
                  <c:v>1.850328442710565</c:v>
                </c:pt>
                <c:pt idx="5" formatCode="0.00">
                  <c:v>1.887389299904268</c:v>
                </c:pt>
                <c:pt idx="6" formatCode="0.00">
                  <c:v>1.924093203420675</c:v>
                </c:pt>
                <c:pt idx="7" formatCode="0.00">
                  <c:v>2.118608986299674</c:v>
                </c:pt>
                <c:pt idx="8" formatCode="0.00">
                  <c:v>2.305484042784651</c:v>
                </c:pt>
                <c:pt idx="9" formatCode="0.00">
                  <c:v>2.521422494312451</c:v>
                </c:pt>
                <c:pt idx="10" formatCode="0.00">
                  <c:v>2.739074454243542</c:v>
                </c:pt>
                <c:pt idx="11" formatCode="0.00">
                  <c:v>2.851256844793787</c:v>
                </c:pt>
                <c:pt idx="12" formatCode="0.00">
                  <c:v>2.96593834692599</c:v>
                </c:pt>
                <c:pt idx="13" formatCode="0.00">
                  <c:v>3.099186016606863</c:v>
                </c:pt>
                <c:pt idx="14" formatCode="0.00">
                  <c:v>3.22729228939611</c:v>
                </c:pt>
                <c:pt idx="15" formatCode="0.00">
                  <c:v>3.461154043180743</c:v>
                </c:pt>
                <c:pt idx="16" formatCode="0.00">
                  <c:v>3.70615545391049</c:v>
                </c:pt>
                <c:pt idx="17" formatCode="0.00">
                  <c:v>3.906383803148877</c:v>
                </c:pt>
                <c:pt idx="18" formatCode="0.00">
                  <c:v>4.086475432242573</c:v>
                </c:pt>
                <c:pt idx="19" formatCode="0.00">
                  <c:v>4.379462923400233</c:v>
                </c:pt>
                <c:pt idx="20" formatCode="0.00">
                  <c:v>4.66695228190941</c:v>
                </c:pt>
                <c:pt idx="21" formatCode="0.00">
                  <c:v>4.697800663259159</c:v>
                </c:pt>
                <c:pt idx="22" formatCode="0.00">
                  <c:v>4.722722044538614</c:v>
                </c:pt>
                <c:pt idx="23" formatCode="0.00">
                  <c:v>4.784347329334476</c:v>
                </c:pt>
                <c:pt idx="24" formatCode="0.00">
                  <c:v>4.844544363580272</c:v>
                </c:pt>
                <c:pt idx="25" formatCode="0.00">
                  <c:v>4.864610041662204</c:v>
                </c:pt>
                <c:pt idx="26" formatCode="0.00">
                  <c:v>4.836403727701683</c:v>
                </c:pt>
                <c:pt idx="27" formatCode="0.00">
                  <c:v>4.763210354379776</c:v>
                </c:pt>
                <c:pt idx="28" formatCode="0.00">
                  <c:v>4.708083457042408</c:v>
                </c:pt>
                <c:pt idx="29" formatCode="0.00">
                  <c:v>4.81112539274493</c:v>
                </c:pt>
                <c:pt idx="30" formatCode="0.00">
                  <c:v>4.906883555730728</c:v>
                </c:pt>
                <c:pt idx="31" formatCode="0.00">
                  <c:v>5.031990807453451</c:v>
                </c:pt>
                <c:pt idx="32" formatCode="0.00">
                  <c:v>5.154598511753338</c:v>
                </c:pt>
                <c:pt idx="33" formatCode="0.00">
                  <c:v>5.471508001062196</c:v>
                </c:pt>
                <c:pt idx="34" formatCode="0.00">
                  <c:v>5.788560446178324</c:v>
                </c:pt>
                <c:pt idx="35" formatCode="0.00">
                  <c:v>6.124892748277278</c:v>
                </c:pt>
                <c:pt idx="36" formatCode="0.00">
                  <c:v>6.450442782949291</c:v>
                </c:pt>
                <c:pt idx="37" formatCode="0.00">
                  <c:v>6.578192102061241</c:v>
                </c:pt>
                <c:pt idx="38" formatCode="0.00">
                  <c:v>6.710368256948908</c:v>
                </c:pt>
                <c:pt idx="39" formatCode="0.00">
                  <c:v>6.662882086005561</c:v>
                </c:pt>
                <c:pt idx="40" formatCode="0.00">
                  <c:v>6.616323820286838</c:v>
                </c:pt>
                <c:pt idx="41" formatCode="0.00">
                  <c:v>6.784847360854489</c:v>
                </c:pt>
                <c:pt idx="42" formatCode="0.00">
                  <c:v>6.885818180715108</c:v>
                </c:pt>
                <c:pt idx="43" formatCode="0.00">
                  <c:v>7.045415700145941</c:v>
                </c:pt>
                <c:pt idx="44" formatCode="0.00">
                  <c:v>7.295058380362307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E53-4790-AF71-DC70F1ABA91A}"/>
            </c:ext>
          </c:extLst>
        </c:ser>
        <c:ser>
          <c:idx val="15"/>
          <c:order val="15"/>
          <c:tx>
            <c:strRef>
              <c:f>'GDP per capita'!$B$22:$D$22</c:f>
              <c:strCache>
                <c:ptCount val="1"/>
                <c:pt idx="0">
                  <c:v>Navarra (Comunidad Foral De)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capita'!$E$22:$AW$22</c:f>
              <c:numCache>
                <c:formatCode>General</c:formatCode>
                <c:ptCount val="45"/>
                <c:pt idx="2" formatCode="0.00">
                  <c:v>2.555127158841893</c:v>
                </c:pt>
                <c:pt idx="3" formatCode="0.00">
                  <c:v>2.698157712821448</c:v>
                </c:pt>
                <c:pt idx="4" formatCode="0.00">
                  <c:v>2.839831494154572</c:v>
                </c:pt>
                <c:pt idx="5" formatCode="0.00">
                  <c:v>2.881890792432631</c:v>
                </c:pt>
                <c:pt idx="6" formatCode="0.00">
                  <c:v>2.930876909750116</c:v>
                </c:pt>
                <c:pt idx="7" formatCode="0.00">
                  <c:v>3.16352462877515</c:v>
                </c:pt>
                <c:pt idx="8" formatCode="0.00">
                  <c:v>3.335904053571189</c:v>
                </c:pt>
                <c:pt idx="9" formatCode="0.00">
                  <c:v>3.623393412080365</c:v>
                </c:pt>
                <c:pt idx="10" formatCode="0.00">
                  <c:v>3.894815714622831</c:v>
                </c:pt>
                <c:pt idx="11" formatCode="0.00">
                  <c:v>3.98514722286378</c:v>
                </c:pt>
                <c:pt idx="12" formatCode="0.00">
                  <c:v>4.072979183681894</c:v>
                </c:pt>
                <c:pt idx="13" formatCode="0.00">
                  <c:v>4.210011477607961</c:v>
                </c:pt>
                <c:pt idx="14" formatCode="0.00">
                  <c:v>4.352399384216116</c:v>
                </c:pt>
                <c:pt idx="15" formatCode="0.00">
                  <c:v>4.556983527167461</c:v>
                </c:pt>
                <c:pt idx="16" formatCode="0.00">
                  <c:v>4.76570990180261</c:v>
                </c:pt>
                <c:pt idx="17" formatCode="0.00">
                  <c:v>4.979434499601676</c:v>
                </c:pt>
                <c:pt idx="18" formatCode="0.00">
                  <c:v>5.199657049018361</c:v>
                </c:pt>
                <c:pt idx="19" formatCode="0.00">
                  <c:v>5.466795253671942</c:v>
                </c:pt>
                <c:pt idx="20" formatCode="0.00">
                  <c:v>5.73050556983719</c:v>
                </c:pt>
                <c:pt idx="21" formatCode="0.00">
                  <c:v>5.984789955381052</c:v>
                </c:pt>
                <c:pt idx="22" formatCode="0.00">
                  <c:v>6.222936460815883</c:v>
                </c:pt>
                <c:pt idx="23" formatCode="0.00">
                  <c:v>6.297772082557885</c:v>
                </c:pt>
                <c:pt idx="24" formatCode="0.00">
                  <c:v>6.384461704440473</c:v>
                </c:pt>
                <c:pt idx="25" formatCode="0.00">
                  <c:v>6.324193192291042</c:v>
                </c:pt>
                <c:pt idx="26" formatCode="0.00">
                  <c:v>6.239645728313115</c:v>
                </c:pt>
                <c:pt idx="27" formatCode="0.00">
                  <c:v>6.20844039328607</c:v>
                </c:pt>
                <c:pt idx="28" formatCode="0.00">
                  <c:v>6.177877923550861</c:v>
                </c:pt>
                <c:pt idx="29" formatCode="0.00">
                  <c:v>6.362039434742975</c:v>
                </c:pt>
                <c:pt idx="30" formatCode="0.00">
                  <c:v>6.544701653322265</c:v>
                </c:pt>
                <c:pt idx="31" formatCode="0.00">
                  <c:v>6.797200834638764</c:v>
                </c:pt>
                <c:pt idx="32" formatCode="0.00">
                  <c:v>7.04777185592063</c:v>
                </c:pt>
                <c:pt idx="33" formatCode="0.00">
                  <c:v>7.449299851270173</c:v>
                </c:pt>
                <c:pt idx="34" formatCode="0.00">
                  <c:v>7.879177552228382</c:v>
                </c:pt>
                <c:pt idx="35" formatCode="0.00">
                  <c:v>8.34975756089778</c:v>
                </c:pt>
                <c:pt idx="36" formatCode="0.00">
                  <c:v>8.803913342002731</c:v>
                </c:pt>
                <c:pt idx="37" formatCode="0.00">
                  <c:v>9.197372179377322</c:v>
                </c:pt>
                <c:pt idx="38" formatCode="0.00">
                  <c:v>9.591544924106505</c:v>
                </c:pt>
                <c:pt idx="39" formatCode="0.00">
                  <c:v>9.345186740730327</c:v>
                </c:pt>
                <c:pt idx="40" formatCode="0.00">
                  <c:v>9.117395378664133</c:v>
                </c:pt>
                <c:pt idx="41" formatCode="0.00">
                  <c:v>9.365895284104094</c:v>
                </c:pt>
                <c:pt idx="42" formatCode="0.00">
                  <c:v>9.75864021412409</c:v>
                </c:pt>
                <c:pt idx="43" formatCode="0.00">
                  <c:v>10.06069711806671</c:v>
                </c:pt>
                <c:pt idx="44" formatCode="0.00">
                  <c:v>10.52270762343572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E53-4790-AF71-DC70F1ABA91A}"/>
            </c:ext>
          </c:extLst>
        </c:ser>
        <c:ser>
          <c:idx val="17"/>
          <c:order val="16"/>
          <c:tx>
            <c:strRef>
              <c:f>'GDP per capita'!$B$24:$D$24</c:f>
              <c:strCache>
                <c:ptCount val="1"/>
                <c:pt idx="0">
                  <c:v>Rioja (La) USD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capita'!$E$24:$AW$24</c:f>
              <c:numCache>
                <c:formatCode>General</c:formatCode>
                <c:ptCount val="45"/>
                <c:pt idx="2" formatCode="0.00">
                  <c:v>2.390459938343509</c:v>
                </c:pt>
                <c:pt idx="3" formatCode="0.00">
                  <c:v>2.535204218646793</c:v>
                </c:pt>
                <c:pt idx="4" formatCode="0.00">
                  <c:v>2.680019976853711</c:v>
                </c:pt>
                <c:pt idx="5" formatCode="0.00">
                  <c:v>2.726435286765165</c:v>
                </c:pt>
                <c:pt idx="6" formatCode="0.00">
                  <c:v>2.772850596676619</c:v>
                </c:pt>
                <c:pt idx="7" formatCode="0.00">
                  <c:v>2.969865709058015</c:v>
                </c:pt>
                <c:pt idx="8" formatCode="0.00">
                  <c:v>3.153170575008703</c:v>
                </c:pt>
                <c:pt idx="9" formatCode="0.00">
                  <c:v>3.404384461582405</c:v>
                </c:pt>
                <c:pt idx="10" formatCode="0.00">
                  <c:v>3.669237552524055</c:v>
                </c:pt>
                <c:pt idx="11" formatCode="0.00">
                  <c:v>3.803984732738191</c:v>
                </c:pt>
                <c:pt idx="12" formatCode="0.00">
                  <c:v>3.921808211744189</c:v>
                </c:pt>
                <c:pt idx="13" formatCode="0.00">
                  <c:v>4.032704871710761</c:v>
                </c:pt>
                <c:pt idx="14" formatCode="0.00">
                  <c:v>4.160311235015442</c:v>
                </c:pt>
                <c:pt idx="15" formatCode="0.00">
                  <c:v>4.373036449686251</c:v>
                </c:pt>
                <c:pt idx="16" formatCode="0.00">
                  <c:v>4.603541792886184</c:v>
                </c:pt>
                <c:pt idx="17" formatCode="0.00">
                  <c:v>4.793416306278564</c:v>
                </c:pt>
                <c:pt idx="18" formatCode="0.00">
                  <c:v>4.983361861733701</c:v>
                </c:pt>
                <c:pt idx="19" formatCode="0.00">
                  <c:v>5.230076998787176</c:v>
                </c:pt>
                <c:pt idx="20" formatCode="0.00">
                  <c:v>5.474649977935992</c:v>
                </c:pt>
                <c:pt idx="21" formatCode="0.00">
                  <c:v>5.575835667348392</c:v>
                </c:pt>
                <c:pt idx="22" formatCode="0.00">
                  <c:v>5.676092579854417</c:v>
                </c:pt>
                <c:pt idx="23" formatCode="0.00">
                  <c:v>5.81655232642794</c:v>
                </c:pt>
                <c:pt idx="24" formatCode="0.00">
                  <c:v>5.955798256162302</c:v>
                </c:pt>
                <c:pt idx="25" formatCode="0.00">
                  <c:v>6.06655239616248</c:v>
                </c:pt>
                <c:pt idx="26" formatCode="0.00">
                  <c:v>6.101042663870591</c:v>
                </c:pt>
                <c:pt idx="27" formatCode="0.00">
                  <c:v>6.108683390264611</c:v>
                </c:pt>
                <c:pt idx="28" formatCode="0.00">
                  <c:v>6.139960203195293</c:v>
                </c:pt>
                <c:pt idx="29" formatCode="0.00">
                  <c:v>6.309768602664863</c:v>
                </c:pt>
                <c:pt idx="30" formatCode="0.00">
                  <c:v>6.502142227639202</c:v>
                </c:pt>
                <c:pt idx="31" formatCode="0.00">
                  <c:v>6.626892525684626</c:v>
                </c:pt>
                <c:pt idx="32" formatCode="0.00">
                  <c:v>6.775563950199497</c:v>
                </c:pt>
                <c:pt idx="33" formatCode="0.00">
                  <c:v>7.165095861282937</c:v>
                </c:pt>
                <c:pt idx="34" formatCode="0.00">
                  <c:v>7.580691056740485</c:v>
                </c:pt>
                <c:pt idx="35" formatCode="0.00">
                  <c:v>8.002713161752892</c:v>
                </c:pt>
                <c:pt idx="36" formatCode="0.00">
                  <c:v>8.453299406084868</c:v>
                </c:pt>
                <c:pt idx="37" formatCode="0.00">
                  <c:v>8.85889728353283</c:v>
                </c:pt>
                <c:pt idx="38" formatCode="0.00">
                  <c:v>9.229505855469866</c:v>
                </c:pt>
                <c:pt idx="39" formatCode="0.00">
                  <c:v>9.180947951812875</c:v>
                </c:pt>
                <c:pt idx="40" formatCode="0.00">
                  <c:v>9.132390919837636</c:v>
                </c:pt>
                <c:pt idx="41" formatCode="0.00">
                  <c:v>9.498000396929002</c:v>
                </c:pt>
                <c:pt idx="42" formatCode="0.00">
                  <c:v>9.75221330456923</c:v>
                </c:pt>
                <c:pt idx="43" formatCode="0.00">
                  <c:v>10.0564128022574</c:v>
                </c:pt>
                <c:pt idx="44" formatCode="0.00">
                  <c:v>10.47629231352426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E53-4790-AF71-DC70F1ABA91A}"/>
            </c:ext>
          </c:extLst>
        </c:ser>
        <c:ser>
          <c:idx val="16"/>
          <c:order val="17"/>
          <c:tx>
            <c:strRef>
              <c:f>'GDP per capita'!$B$23:$D$23</c:f>
              <c:strCache>
                <c:ptCount val="1"/>
                <c:pt idx="0">
                  <c:v>Basque Country (Pais Vasco) USD</c:v>
                </c:pt>
              </c:strCache>
            </c:strRef>
          </c:tx>
          <c:spPr>
            <a:ln>
              <a:solidFill>
                <a:srgbClr val="000032"/>
              </a:solidFill>
            </a:ln>
          </c:spPr>
          <c:marker>
            <c:symbol val="none"/>
          </c:marker>
          <c:cat>
            <c:numRef>
              <c:f>'GDP per capita'!$G$3:$AW$3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'GDP per capita'!$E$23:$AW$23</c:f>
              <c:numCache>
                <c:formatCode>General</c:formatCode>
                <c:ptCount val="45"/>
                <c:pt idx="2" formatCode="0.00">
                  <c:v>3.853184630005267</c:v>
                </c:pt>
                <c:pt idx="3" formatCode="0.00">
                  <c:v>3.945658296150877</c:v>
                </c:pt>
                <c:pt idx="4" formatCode="0.00">
                  <c:v>4.033561734872625</c:v>
                </c:pt>
                <c:pt idx="5" formatCode="0.00">
                  <c:v>4.023421896896646</c:v>
                </c:pt>
                <c:pt idx="6" formatCode="0.00">
                  <c:v>4.013781968405232</c:v>
                </c:pt>
                <c:pt idx="7" formatCode="0.00">
                  <c:v>4.285918396222732</c:v>
                </c:pt>
                <c:pt idx="8" formatCode="0.00">
                  <c:v>4.574336095797406</c:v>
                </c:pt>
                <c:pt idx="9" formatCode="0.00">
                  <c:v>4.898957353563045</c:v>
                </c:pt>
                <c:pt idx="10" formatCode="0.00">
                  <c:v>5.197014981629133</c:v>
                </c:pt>
                <c:pt idx="11" formatCode="0.00">
                  <c:v>5.338902978752722</c:v>
                </c:pt>
                <c:pt idx="12" formatCode="0.00">
                  <c:v>5.465153005251847</c:v>
                </c:pt>
                <c:pt idx="13" formatCode="0.00">
                  <c:v>5.545915627064143</c:v>
                </c:pt>
                <c:pt idx="14" formatCode="0.00">
                  <c:v>5.614895726639487</c:v>
                </c:pt>
                <c:pt idx="15" formatCode="0.00">
                  <c:v>5.852184933071578</c:v>
                </c:pt>
                <c:pt idx="16" formatCode="0.00">
                  <c:v>6.081405417369591</c:v>
                </c:pt>
                <c:pt idx="17" formatCode="0.00">
                  <c:v>6.17009424134957</c:v>
                </c:pt>
                <c:pt idx="18" formatCode="0.00">
                  <c:v>6.283633404546246</c:v>
                </c:pt>
                <c:pt idx="19" formatCode="0.00">
                  <c:v>6.555555398652841</c:v>
                </c:pt>
                <c:pt idx="20" formatCode="0.00">
                  <c:v>6.810768561103078</c:v>
                </c:pt>
                <c:pt idx="21" formatCode="0.00">
                  <c:v>7.105184302810804</c:v>
                </c:pt>
                <c:pt idx="22" formatCode="0.00">
                  <c:v>7.377891682175628</c:v>
                </c:pt>
                <c:pt idx="23" formatCode="0.00">
                  <c:v>7.232933621922754</c:v>
                </c:pt>
                <c:pt idx="24" formatCode="0.00">
                  <c:v>7.089831372119126</c:v>
                </c:pt>
                <c:pt idx="25" formatCode="0.00">
                  <c:v>6.78670360714461</c:v>
                </c:pt>
                <c:pt idx="26" formatCode="0.00">
                  <c:v>6.639817386857103</c:v>
                </c:pt>
                <c:pt idx="27" formatCode="0.00">
                  <c:v>6.562839171369564</c:v>
                </c:pt>
                <c:pt idx="28" formatCode="0.00">
                  <c:v>6.50078545499277</c:v>
                </c:pt>
                <c:pt idx="29" formatCode="0.00">
                  <c:v>6.545058606999563</c:v>
                </c:pt>
                <c:pt idx="30" formatCode="0.00">
                  <c:v>6.595329801139407</c:v>
                </c:pt>
                <c:pt idx="31" formatCode="0.00">
                  <c:v>6.761496750091492</c:v>
                </c:pt>
                <c:pt idx="32" formatCode="0.00">
                  <c:v>6.937160671727721</c:v>
                </c:pt>
                <c:pt idx="33" formatCode="0.00">
                  <c:v>7.332191151300521</c:v>
                </c:pt>
                <c:pt idx="34" formatCode="0.00">
                  <c:v>7.742788123594151</c:v>
                </c:pt>
                <c:pt idx="35" formatCode="0.00">
                  <c:v>8.12053664075889</c:v>
                </c:pt>
                <c:pt idx="36" formatCode="0.00">
                  <c:v>8.509711162324157</c:v>
                </c:pt>
                <c:pt idx="37" formatCode="0.00">
                  <c:v>8.776777889074104</c:v>
                </c:pt>
                <c:pt idx="38" formatCode="0.00">
                  <c:v>9.02527866619582</c:v>
                </c:pt>
                <c:pt idx="39" formatCode="0.00">
                  <c:v>8.873892824706334</c:v>
                </c:pt>
                <c:pt idx="40" formatCode="0.00">
                  <c:v>8.718223539089278</c:v>
                </c:pt>
                <c:pt idx="41" formatCode="0.00">
                  <c:v>9.018137849286365</c:v>
                </c:pt>
                <c:pt idx="42" formatCode="0.00">
                  <c:v>9.440873861653367</c:v>
                </c:pt>
                <c:pt idx="43" formatCode="0.00">
                  <c:v>9.68651813767495</c:v>
                </c:pt>
                <c:pt idx="44" formatCode="0.00">
                  <c:v>10.17066587280866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E53-4790-AF71-DC70F1AB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33896"/>
        <c:axId val="2082730920"/>
      </c:lineChart>
      <c:catAx>
        <c:axId val="20827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730920"/>
        <c:crosses val="autoZero"/>
        <c:auto val="1"/>
        <c:lblAlgn val="ctr"/>
        <c:lblOffset val="100"/>
        <c:tickLblSkip val="5"/>
        <c:noMultiLvlLbl val="0"/>
      </c:catAx>
      <c:valAx>
        <c:axId val="208273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33896"/>
        <c:crosses val="autoZero"/>
        <c:crossBetween val="midCat"/>
      </c:valAx>
    </c:plotArea>
    <c:legend>
      <c:legendPos val="b"/>
      <c:layout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690960789571179"/>
          <c:y val="0.0146346675024944"/>
          <c:w val="0.912170828345762"/>
          <c:h val="0.739653709855288"/>
        </c:manualLayout>
      </c:layout>
      <c:barChart>
        <c:barDir val="col"/>
        <c:grouping val="clustered"/>
        <c:varyColors val="0"/>
        <c:ser>
          <c:idx val="17"/>
          <c:order val="17"/>
          <c:tx>
            <c:strRef>
              <c:f>Gaps!$B$50</c:f>
              <c:strCache>
                <c:ptCount val="1"/>
                <c:pt idx="0">
                  <c:v>Terrorism Onset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Pt>
            <c:idx val="15"/>
            <c:invertIfNegative val="0"/>
            <c:bubble3D val="0"/>
            <c:spPr>
              <a:solidFill>
                <a:sysClr val="windowText" lastClr="0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2DD-41D6-9413-1EAD3D164158}"/>
              </c:ext>
            </c:extLst>
          </c:dPt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Gaps!$H$50:$AX$50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6F9-4026-BACB-3CDDE503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147928"/>
        <c:axId val="2085144776"/>
      </c:barChart>
      <c:lineChart>
        <c:grouping val="standard"/>
        <c:varyColors val="0"/>
        <c:ser>
          <c:idx val="0"/>
          <c:order val="0"/>
          <c:tx>
            <c:strRef>
              <c:f>Gaps!$B$32</c:f>
              <c:strCache>
                <c:ptCount val="1"/>
                <c:pt idx="0">
                  <c:v>Andalucia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Gaps!$H$32:$AX$32</c:f>
              <c:numCache>
                <c:formatCode>_(* #,##0.00_);_(* \(#,##0.00\);_(* "-"??_);_(@_)</c:formatCode>
                <c:ptCount val="43"/>
                <c:pt idx="0">
                  <c:v>0.0545236858855125</c:v>
                </c:pt>
                <c:pt idx="1">
                  <c:v>0.01668524039357</c:v>
                </c:pt>
                <c:pt idx="2">
                  <c:v>-0.0213885052190406</c:v>
                </c:pt>
                <c:pt idx="3">
                  <c:v>-0.01649539795716</c:v>
                </c:pt>
                <c:pt idx="4">
                  <c:v>-0.0110876706809389</c:v>
                </c:pt>
                <c:pt idx="5">
                  <c:v>-0.00456782693158697</c:v>
                </c:pt>
                <c:pt idx="6">
                  <c:v>0.00258266170794519</c:v>
                </c:pt>
                <c:pt idx="7">
                  <c:v>0.00314510122240286</c:v>
                </c:pt>
                <c:pt idx="8">
                  <c:v>0.00411750259256882</c:v>
                </c:pt>
                <c:pt idx="9">
                  <c:v>0.000340967818058591</c:v>
                </c:pt>
                <c:pt idx="10">
                  <c:v>-0.0047289604020011</c:v>
                </c:pt>
                <c:pt idx="11">
                  <c:v>-0.0029643987438499</c:v>
                </c:pt>
                <c:pt idx="12">
                  <c:v>-0.00144067498294387</c:v>
                </c:pt>
                <c:pt idx="13">
                  <c:v>0.00051242697954823</c:v>
                </c:pt>
                <c:pt idx="14">
                  <c:v>0.00314132689642665</c:v>
                </c:pt>
                <c:pt idx="15">
                  <c:v>0.00310323049229799</c:v>
                </c:pt>
                <c:pt idx="16">
                  <c:v>0.00453773054892048</c:v>
                </c:pt>
                <c:pt idx="17">
                  <c:v>-0.00807760645229294</c:v>
                </c:pt>
                <c:pt idx="18">
                  <c:v>-0.0230315637031158</c:v>
                </c:pt>
                <c:pt idx="19">
                  <c:v>-0.0039390444619265</c:v>
                </c:pt>
                <c:pt idx="20">
                  <c:v>0.0158337431513926</c:v>
                </c:pt>
                <c:pt idx="21">
                  <c:v>0.0363667980824331</c:v>
                </c:pt>
                <c:pt idx="22">
                  <c:v>0.0605732939399006</c:v>
                </c:pt>
                <c:pt idx="23">
                  <c:v>-0.0359069580647908</c:v>
                </c:pt>
                <c:pt idx="24">
                  <c:v>-0.139115140252811</c:v>
                </c:pt>
                <c:pt idx="25">
                  <c:v>-0.196432265518972</c:v>
                </c:pt>
                <c:pt idx="26">
                  <c:v>-0.255127737945757</c:v>
                </c:pt>
                <c:pt idx="27">
                  <c:v>-0.269936345723039</c:v>
                </c:pt>
                <c:pt idx="28">
                  <c:v>-0.284705637657775</c:v>
                </c:pt>
                <c:pt idx="29">
                  <c:v>-0.33233960527981</c:v>
                </c:pt>
                <c:pt idx="30">
                  <c:v>-0.382970341053615</c:v>
                </c:pt>
                <c:pt idx="31">
                  <c:v>-0.505265979126577</c:v>
                </c:pt>
                <c:pt idx="32">
                  <c:v>-0.625448578518383</c:v>
                </c:pt>
                <c:pt idx="33">
                  <c:v>-0.670477202274312</c:v>
                </c:pt>
                <c:pt idx="34">
                  <c:v>-0.721268597520455</c:v>
                </c:pt>
                <c:pt idx="35">
                  <c:v>-0.709452186739902</c:v>
                </c:pt>
                <c:pt idx="36">
                  <c:v>-0.693053885264191</c:v>
                </c:pt>
                <c:pt idx="37">
                  <c:v>-0.721288295937192</c:v>
                </c:pt>
                <c:pt idx="38">
                  <c:v>-0.748822279110281</c:v>
                </c:pt>
                <c:pt idx="39">
                  <c:v>-0.79946981620144</c:v>
                </c:pt>
                <c:pt idx="40">
                  <c:v>-0.82718445643912</c:v>
                </c:pt>
                <c:pt idx="41">
                  <c:v>-0.87661180892265</c:v>
                </c:pt>
                <c:pt idx="42">
                  <c:v>-0.881154438681911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9-4026-BACB-3CDDE503E563}"/>
            </c:ext>
          </c:extLst>
        </c:ser>
        <c:ser>
          <c:idx val="1"/>
          <c:order val="1"/>
          <c:tx>
            <c:strRef>
              <c:f>Gaps!$B$33</c:f>
              <c:strCache>
                <c:ptCount val="1"/>
                <c:pt idx="0">
                  <c:v>Aragon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Gaps!$H$33:$AX$33</c:f>
              <c:numCache>
                <c:formatCode>_(* #,##0.00_);_(* \(#,##0.00\);_(* "-"??_);_(@_)</c:formatCode>
                <c:ptCount val="43"/>
                <c:pt idx="0">
                  <c:v>-0.0863115515972437</c:v>
                </c:pt>
                <c:pt idx="1">
                  <c:v>-0.0613108269408866</c:v>
                </c:pt>
                <c:pt idx="2">
                  <c:v>-0.0327575161525369</c:v>
                </c:pt>
                <c:pt idx="3">
                  <c:v>-0.0372832033481725</c:v>
                </c:pt>
                <c:pt idx="4">
                  <c:v>-0.0408273312707004</c:v>
                </c:pt>
                <c:pt idx="5">
                  <c:v>-0.0410815776374371</c:v>
                </c:pt>
                <c:pt idx="6">
                  <c:v>0.000961596567149225</c:v>
                </c:pt>
                <c:pt idx="7">
                  <c:v>0.0283177940946997</c:v>
                </c:pt>
                <c:pt idx="8">
                  <c:v>0.0600655543830526</c:v>
                </c:pt>
                <c:pt idx="9">
                  <c:v>0.035402034889735</c:v>
                </c:pt>
                <c:pt idx="10">
                  <c:v>0.013311165385502</c:v>
                </c:pt>
                <c:pt idx="11">
                  <c:v>0.00477321234526951</c:v>
                </c:pt>
                <c:pt idx="12">
                  <c:v>-0.00755163338180331</c:v>
                </c:pt>
                <c:pt idx="13">
                  <c:v>-0.0121877014196929</c:v>
                </c:pt>
                <c:pt idx="14">
                  <c:v>-0.0163478676152273</c:v>
                </c:pt>
                <c:pt idx="15">
                  <c:v>-0.0691902604563363</c:v>
                </c:pt>
                <c:pt idx="16">
                  <c:v>-0.111041133966911</c:v>
                </c:pt>
                <c:pt idx="17">
                  <c:v>-0.118635783052021</c:v>
                </c:pt>
                <c:pt idx="18">
                  <c:v>-0.118963516066827</c:v>
                </c:pt>
                <c:pt idx="19">
                  <c:v>-0.0995686556283042</c:v>
                </c:pt>
                <c:pt idx="20">
                  <c:v>-0.0707495646113356</c:v>
                </c:pt>
                <c:pt idx="21">
                  <c:v>0.00741024870217899</c:v>
                </c:pt>
                <c:pt idx="22">
                  <c:v>0.0786983546824</c:v>
                </c:pt>
                <c:pt idx="23">
                  <c:v>0.125146097480786</c:v>
                </c:pt>
                <c:pt idx="24">
                  <c:v>0.162195569156414</c:v>
                </c:pt>
                <c:pt idx="25">
                  <c:v>0.133570393559578</c:v>
                </c:pt>
                <c:pt idx="26">
                  <c:v>0.100764949142456</c:v>
                </c:pt>
                <c:pt idx="27">
                  <c:v>0.145401994594629</c:v>
                </c:pt>
                <c:pt idx="28">
                  <c:v>0.190893415393382</c:v>
                </c:pt>
                <c:pt idx="29">
                  <c:v>0.123986192894226</c:v>
                </c:pt>
                <c:pt idx="30">
                  <c:v>0.0616530612170738</c:v>
                </c:pt>
                <c:pt idx="31">
                  <c:v>0.106069868902455</c:v>
                </c:pt>
                <c:pt idx="32">
                  <c:v>0.14616230283748</c:v>
                </c:pt>
                <c:pt idx="33">
                  <c:v>0.251109206527803</c:v>
                </c:pt>
                <c:pt idx="34">
                  <c:v>0.353857258341118</c:v>
                </c:pt>
                <c:pt idx="35">
                  <c:v>0.359508890247598</c:v>
                </c:pt>
                <c:pt idx="36">
                  <c:v>0.355630662452453</c:v>
                </c:pt>
                <c:pt idx="37">
                  <c:v>0.318669808851961</c:v>
                </c:pt>
                <c:pt idx="38">
                  <c:v>0.268416567434572</c:v>
                </c:pt>
                <c:pt idx="39">
                  <c:v>0.367821814672906</c:v>
                </c:pt>
                <c:pt idx="40">
                  <c:v>0.388883242172277</c:v>
                </c:pt>
                <c:pt idx="41">
                  <c:v>0.385904261127138</c:v>
                </c:pt>
                <c:pt idx="42">
                  <c:v>0.443466752462674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9-4026-BACB-3CDDE503E563}"/>
            </c:ext>
          </c:extLst>
        </c:ser>
        <c:ser>
          <c:idx val="2"/>
          <c:order val="2"/>
          <c:tx>
            <c:strRef>
              <c:f>Gaps!$B$34</c:f>
              <c:strCache>
                <c:ptCount val="1"/>
                <c:pt idx="0">
                  <c:v>Baleares (Islas)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Gaps!$H$34:$AX$34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9-4026-BACB-3CDDE503E563}"/>
            </c:ext>
          </c:extLst>
        </c:ser>
        <c:ser>
          <c:idx val="4"/>
          <c:order val="3"/>
          <c:tx>
            <c:strRef>
              <c:f>Gaps!$B$36</c:f>
              <c:strCache>
                <c:ptCount val="1"/>
                <c:pt idx="0">
                  <c:v>Canarias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Gaps!$H$36:$AX$36</c:f>
              <c:numCache>
                <c:formatCode>_(* #,##0.00_);_(* \(#,##0.00\);_(* "-"??_);_(@_)</c:formatCode>
                <c:ptCount val="43"/>
                <c:pt idx="0">
                  <c:v>0.0928212079927097</c:v>
                </c:pt>
                <c:pt idx="1">
                  <c:v>0.144022478876408</c:v>
                </c:pt>
                <c:pt idx="2">
                  <c:v>0.191400549666205</c:v>
                </c:pt>
                <c:pt idx="3">
                  <c:v>0.144348939047398</c:v>
                </c:pt>
                <c:pt idx="4">
                  <c:v>0.0954190450861643</c:v>
                </c:pt>
                <c:pt idx="5">
                  <c:v>0.0521322942658995</c:v>
                </c:pt>
                <c:pt idx="6">
                  <c:v>-0.0347271688324056</c:v>
                </c:pt>
                <c:pt idx="7">
                  <c:v>-0.0335057852494449</c:v>
                </c:pt>
                <c:pt idx="8">
                  <c:v>-0.036444794009975</c:v>
                </c:pt>
                <c:pt idx="9">
                  <c:v>-0.0350963090667977</c:v>
                </c:pt>
                <c:pt idx="10">
                  <c:v>-0.0378887293141301</c:v>
                </c:pt>
                <c:pt idx="11">
                  <c:v>-0.00669830735390153</c:v>
                </c:pt>
                <c:pt idx="12">
                  <c:v>0.0230997353914781</c:v>
                </c:pt>
                <c:pt idx="13">
                  <c:v>0.0400877370268975</c:v>
                </c:pt>
                <c:pt idx="14">
                  <c:v>0.0447435502253466</c:v>
                </c:pt>
                <c:pt idx="15">
                  <c:v>0.154468484493237</c:v>
                </c:pt>
                <c:pt idx="16">
                  <c:v>0.236744600278668</c:v>
                </c:pt>
                <c:pt idx="17">
                  <c:v>0.238555206340195</c:v>
                </c:pt>
                <c:pt idx="18">
                  <c:v>0.229297473255453</c:v>
                </c:pt>
                <c:pt idx="19">
                  <c:v>0.107165421667732</c:v>
                </c:pt>
                <c:pt idx="20">
                  <c:v>-0.00718148269490815</c:v>
                </c:pt>
                <c:pt idx="21">
                  <c:v>-0.0127838033250791</c:v>
                </c:pt>
                <c:pt idx="22">
                  <c:v>-0.021666064873135</c:v>
                </c:pt>
                <c:pt idx="23">
                  <c:v>-0.0240845531410336</c:v>
                </c:pt>
                <c:pt idx="24">
                  <c:v>0.184000012619615</c:v>
                </c:pt>
                <c:pt idx="25">
                  <c:v>0.380321031579389</c:v>
                </c:pt>
                <c:pt idx="26">
                  <c:v>0.57856545166969</c:v>
                </c:pt>
                <c:pt idx="27">
                  <c:v>0.505648472424892</c:v>
                </c:pt>
                <c:pt idx="28">
                  <c:v>0.438540745409166</c:v>
                </c:pt>
                <c:pt idx="29">
                  <c:v>0.365482184664446</c:v>
                </c:pt>
                <c:pt idx="30">
                  <c:v>0.291463566642982</c:v>
                </c:pt>
                <c:pt idx="31">
                  <c:v>0.292174222527905</c:v>
                </c:pt>
                <c:pt idx="32">
                  <c:v>0.283482482795907</c:v>
                </c:pt>
                <c:pt idx="33">
                  <c:v>0.334551822422869</c:v>
                </c:pt>
                <c:pt idx="34">
                  <c:v>0.387276307478348</c:v>
                </c:pt>
                <c:pt idx="35">
                  <c:v>0.256972648704101</c:v>
                </c:pt>
                <c:pt idx="36">
                  <c:v>0.112941552966868</c:v>
                </c:pt>
                <c:pt idx="37">
                  <c:v>0.0832122063544647</c:v>
                </c:pt>
                <c:pt idx="38">
                  <c:v>0.0504473207500133</c:v>
                </c:pt>
                <c:pt idx="39">
                  <c:v>0.167561485808088</c:v>
                </c:pt>
                <c:pt idx="40">
                  <c:v>0.238710782414433</c:v>
                </c:pt>
                <c:pt idx="41">
                  <c:v>0.21974517172977</c:v>
                </c:pt>
                <c:pt idx="42">
                  <c:v>0.166539829856624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F9-4026-BACB-3CDDE503E563}"/>
            </c:ext>
          </c:extLst>
        </c:ser>
        <c:ser>
          <c:idx val="5"/>
          <c:order val="4"/>
          <c:tx>
            <c:strRef>
              <c:f>Gaps!$B$37</c:f>
              <c:strCache>
                <c:ptCount val="1"/>
                <c:pt idx="0">
                  <c:v>Cantabria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Gaps!$H$37:$AX$37</c:f>
              <c:numCache>
                <c:formatCode>_(* #,##0.00_);_(* \(#,##0.00\);_(* "-"??_);_(@_)</c:formatCode>
                <c:ptCount val="43"/>
                <c:pt idx="0">
                  <c:v>-0.0392062741970123</c:v>
                </c:pt>
                <c:pt idx="1">
                  <c:v>-0.0544257516042101</c:v>
                </c:pt>
                <c:pt idx="2">
                  <c:v>-0.0756724614837627</c:v>
                </c:pt>
                <c:pt idx="3">
                  <c:v>-0.0501103813994255</c:v>
                </c:pt>
                <c:pt idx="4">
                  <c:v>-0.0177854518330811</c:v>
                </c:pt>
                <c:pt idx="5">
                  <c:v>-0.0192308363850402</c:v>
                </c:pt>
                <c:pt idx="6">
                  <c:v>0.012790605473969</c:v>
                </c:pt>
                <c:pt idx="7">
                  <c:v>0.011659971514546</c:v>
                </c:pt>
                <c:pt idx="8">
                  <c:v>0.0113692255971864</c:v>
                </c:pt>
                <c:pt idx="9">
                  <c:v>-0.00461648053249641</c:v>
                </c:pt>
                <c:pt idx="10">
                  <c:v>-0.0143314988338101</c:v>
                </c:pt>
                <c:pt idx="11">
                  <c:v>-0.00895498697515506</c:v>
                </c:pt>
                <c:pt idx="12">
                  <c:v>0.00249615430527861</c:v>
                </c:pt>
                <c:pt idx="13">
                  <c:v>-0.00273791488272756</c:v>
                </c:pt>
                <c:pt idx="14">
                  <c:v>0.00891944228762575</c:v>
                </c:pt>
                <c:pt idx="15">
                  <c:v>0.00253562875965674</c:v>
                </c:pt>
                <c:pt idx="16">
                  <c:v>0.0029859515232804</c:v>
                </c:pt>
                <c:pt idx="17">
                  <c:v>-0.113772946983739</c:v>
                </c:pt>
                <c:pt idx="18">
                  <c:v>-0.220925405072887</c:v>
                </c:pt>
                <c:pt idx="19">
                  <c:v>-0.145869641788376</c:v>
                </c:pt>
                <c:pt idx="20">
                  <c:v>-0.0646658568900005</c:v>
                </c:pt>
                <c:pt idx="21">
                  <c:v>-0.00218400926694695</c:v>
                </c:pt>
                <c:pt idx="22">
                  <c:v>0.0513016441346332</c:v>
                </c:pt>
                <c:pt idx="23">
                  <c:v>0.127302131946036</c:v>
                </c:pt>
                <c:pt idx="24">
                  <c:v>0.110507282903304</c:v>
                </c:pt>
                <c:pt idx="25">
                  <c:v>0.0563193692478157</c:v>
                </c:pt>
                <c:pt idx="26">
                  <c:v>-0.0313031346544674</c:v>
                </c:pt>
                <c:pt idx="27">
                  <c:v>-0.114602469126345</c:v>
                </c:pt>
                <c:pt idx="28">
                  <c:v>-0.178967090369783</c:v>
                </c:pt>
                <c:pt idx="29">
                  <c:v>-0.197267568122201</c:v>
                </c:pt>
                <c:pt idx="30">
                  <c:v>-0.197426185192316</c:v>
                </c:pt>
                <c:pt idx="31">
                  <c:v>-0.311571269144318</c:v>
                </c:pt>
                <c:pt idx="32">
                  <c:v>-0.414862126744168</c:v>
                </c:pt>
                <c:pt idx="33">
                  <c:v>-0.504246635734696</c:v>
                </c:pt>
                <c:pt idx="34">
                  <c:v>-0.590186783763948</c:v>
                </c:pt>
                <c:pt idx="35">
                  <c:v>-0.622072460035408</c:v>
                </c:pt>
                <c:pt idx="36">
                  <c:v>-0.620073230133359</c:v>
                </c:pt>
                <c:pt idx="37">
                  <c:v>-0.566125561321807</c:v>
                </c:pt>
                <c:pt idx="38">
                  <c:v>-0.511800335425952</c:v>
                </c:pt>
                <c:pt idx="39">
                  <c:v>-0.548313468458154</c:v>
                </c:pt>
                <c:pt idx="40">
                  <c:v>-0.57509683229088</c:v>
                </c:pt>
                <c:pt idx="41">
                  <c:v>-0.624414546329311</c:v>
                </c:pt>
                <c:pt idx="42">
                  <c:v>-0.627656107787851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6F9-4026-BACB-3CDDE503E563}"/>
            </c:ext>
          </c:extLst>
        </c:ser>
        <c:ser>
          <c:idx val="6"/>
          <c:order val="5"/>
          <c:tx>
            <c:strRef>
              <c:f>Gaps!$B$38</c:f>
              <c:strCache>
                <c:ptCount val="1"/>
                <c:pt idx="0">
                  <c:v>Castilla-La Mancha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Gaps!$H$38:$AX$38</c:f>
              <c:numCache>
                <c:formatCode>_(* #,##0.00_);_(* \(#,##0.00\);_(* "-"??_);_(@_)</c:formatCode>
                <c:ptCount val="43"/>
                <c:pt idx="0">
                  <c:v>-0.0637573506700184</c:v>
                </c:pt>
                <c:pt idx="1">
                  <c:v>-0.0641724035754982</c:v>
                </c:pt>
                <c:pt idx="2">
                  <c:v>-0.0643773392186126</c:v>
                </c:pt>
                <c:pt idx="3">
                  <c:v>-0.0606597051054962</c:v>
                </c:pt>
                <c:pt idx="4">
                  <c:v>-0.0568038370406891</c:v>
                </c:pt>
                <c:pt idx="5">
                  <c:v>-0.0648359951931652</c:v>
                </c:pt>
                <c:pt idx="6">
                  <c:v>-0.0805048554699812</c:v>
                </c:pt>
                <c:pt idx="7">
                  <c:v>-0.0575413048194655</c:v>
                </c:pt>
                <c:pt idx="8">
                  <c:v>-0.0335538537675339</c:v>
                </c:pt>
                <c:pt idx="9">
                  <c:v>-0.0236914082101238</c:v>
                </c:pt>
                <c:pt idx="10">
                  <c:v>-0.0137909053859135</c:v>
                </c:pt>
                <c:pt idx="11">
                  <c:v>-0.0105150902943838</c:v>
                </c:pt>
                <c:pt idx="12">
                  <c:v>-0.0060608530444135</c:v>
                </c:pt>
                <c:pt idx="13">
                  <c:v>0.0573899289920647</c:v>
                </c:pt>
                <c:pt idx="14">
                  <c:v>0.123081933259579</c:v>
                </c:pt>
                <c:pt idx="15">
                  <c:v>0.154540367652043</c:v>
                </c:pt>
                <c:pt idx="16">
                  <c:v>0.186664234089338</c:v>
                </c:pt>
                <c:pt idx="17">
                  <c:v>0.270318168385156</c:v>
                </c:pt>
                <c:pt idx="18">
                  <c:v>0.358617604841463</c:v>
                </c:pt>
                <c:pt idx="19">
                  <c:v>0.391007407571022</c:v>
                </c:pt>
                <c:pt idx="20">
                  <c:v>0.429612211330384</c:v>
                </c:pt>
                <c:pt idx="21">
                  <c:v>0.48639752188182</c:v>
                </c:pt>
                <c:pt idx="22">
                  <c:v>0.548359878500257</c:v>
                </c:pt>
                <c:pt idx="23">
                  <c:v>0.495202789575025</c:v>
                </c:pt>
                <c:pt idx="24">
                  <c:v>0.447143261885321</c:v>
                </c:pt>
                <c:pt idx="25">
                  <c:v>0.374748232426121</c:v>
                </c:pt>
                <c:pt idx="26">
                  <c:v>0.302521406121926</c:v>
                </c:pt>
                <c:pt idx="27">
                  <c:v>0.324288511108232</c:v>
                </c:pt>
                <c:pt idx="28">
                  <c:v>0.348056128693214</c:v>
                </c:pt>
                <c:pt idx="29">
                  <c:v>0.373245830492463</c:v>
                </c:pt>
                <c:pt idx="30">
                  <c:v>0.399284916234932</c:v>
                </c:pt>
                <c:pt idx="31">
                  <c:v>0.37525643387651</c:v>
                </c:pt>
                <c:pt idx="32">
                  <c:v>0.360613264170807</c:v>
                </c:pt>
                <c:pt idx="33">
                  <c:v>0.449541446187824</c:v>
                </c:pt>
                <c:pt idx="34">
                  <c:v>0.539826978600312</c:v>
                </c:pt>
                <c:pt idx="35">
                  <c:v>0.588678211991965</c:v>
                </c:pt>
                <c:pt idx="36">
                  <c:v>0.629430653044247</c:v>
                </c:pt>
                <c:pt idx="37">
                  <c:v>0.524369521390082</c:v>
                </c:pt>
                <c:pt idx="38">
                  <c:v>0.420720189986535</c:v>
                </c:pt>
                <c:pt idx="39">
                  <c:v>0.335974358905253</c:v>
                </c:pt>
                <c:pt idx="40">
                  <c:v>0.358261296172103</c:v>
                </c:pt>
                <c:pt idx="41">
                  <c:v>0.322751040813659</c:v>
                </c:pt>
                <c:pt idx="42">
                  <c:v>0.278085868920996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6F9-4026-BACB-3CDDE503E563}"/>
            </c:ext>
          </c:extLst>
        </c:ser>
        <c:ser>
          <c:idx val="7"/>
          <c:order val="6"/>
          <c:tx>
            <c:strRef>
              <c:f>Gaps!$B$39</c:f>
              <c:strCache>
                <c:ptCount val="1"/>
                <c:pt idx="0">
                  <c:v>Castilla Y Leon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Gaps!$H$39:$AX$39</c:f>
              <c:numCache>
                <c:formatCode>_(* #,##0.00_);_(* \(#,##0.00\);_(* "-"??_);_(@_)</c:formatCode>
                <c:ptCount val="43"/>
                <c:pt idx="0">
                  <c:v>-0.0962607624310769</c:v>
                </c:pt>
                <c:pt idx="1">
                  <c:v>-0.0870093208752973</c:v>
                </c:pt>
                <c:pt idx="2">
                  <c:v>-0.0773447605402941</c:v>
                </c:pt>
                <c:pt idx="3">
                  <c:v>-0.0807779112062379</c:v>
                </c:pt>
                <c:pt idx="4">
                  <c:v>-0.0841346432678562</c:v>
                </c:pt>
                <c:pt idx="5">
                  <c:v>-0.0760482228406736</c:v>
                </c:pt>
                <c:pt idx="6">
                  <c:v>-0.0356881219943617</c:v>
                </c:pt>
                <c:pt idx="7">
                  <c:v>-0.0146621162507521</c:v>
                </c:pt>
                <c:pt idx="8">
                  <c:v>0.00805748446957377</c:v>
                </c:pt>
                <c:pt idx="9">
                  <c:v>0.018352837855176</c:v>
                </c:pt>
                <c:pt idx="10">
                  <c:v>0.0312024143477276</c:v>
                </c:pt>
                <c:pt idx="11">
                  <c:v>0.0132177064649004</c:v>
                </c:pt>
                <c:pt idx="12">
                  <c:v>-0.00458121486604801</c:v>
                </c:pt>
                <c:pt idx="13">
                  <c:v>0.0051957544144221</c:v>
                </c:pt>
                <c:pt idx="14">
                  <c:v>0.0167173807432865</c:v>
                </c:pt>
                <c:pt idx="15">
                  <c:v>-0.00654731303159916</c:v>
                </c:pt>
                <c:pt idx="16">
                  <c:v>-0.0175270575411774</c:v>
                </c:pt>
                <c:pt idx="17">
                  <c:v>-0.0142010234546062</c:v>
                </c:pt>
                <c:pt idx="18">
                  <c:v>-0.00571999512053178</c:v>
                </c:pt>
                <c:pt idx="19">
                  <c:v>0.00527713695523868</c:v>
                </c:pt>
                <c:pt idx="20">
                  <c:v>0.0172254818217956</c:v>
                </c:pt>
                <c:pt idx="21">
                  <c:v>0.0615749244071493</c:v>
                </c:pt>
                <c:pt idx="22">
                  <c:v>0.106808663279571</c:v>
                </c:pt>
                <c:pt idx="23">
                  <c:v>0.11877238851064</c:v>
                </c:pt>
                <c:pt idx="24">
                  <c:v>0.0505481921801953</c:v>
                </c:pt>
                <c:pt idx="25">
                  <c:v>-0.00636061638303609</c:v>
                </c:pt>
                <c:pt idx="26">
                  <c:v>-0.0673392768019392</c:v>
                </c:pt>
                <c:pt idx="27">
                  <c:v>-0.10535172499986</c:v>
                </c:pt>
                <c:pt idx="28">
                  <c:v>-0.143745712191373</c:v>
                </c:pt>
                <c:pt idx="29">
                  <c:v>-0.10072395590469</c:v>
                </c:pt>
                <c:pt idx="30">
                  <c:v>-0.0596232256114444</c:v>
                </c:pt>
                <c:pt idx="31">
                  <c:v>0.0385344508341898</c:v>
                </c:pt>
                <c:pt idx="32">
                  <c:v>0.138907401413467</c:v>
                </c:pt>
                <c:pt idx="33">
                  <c:v>0.110215605241088</c:v>
                </c:pt>
                <c:pt idx="34">
                  <c:v>0.0866695738541292</c:v>
                </c:pt>
                <c:pt idx="35">
                  <c:v>0.0747536859697462</c:v>
                </c:pt>
                <c:pt idx="36">
                  <c:v>0.0729694672248478</c:v>
                </c:pt>
                <c:pt idx="37">
                  <c:v>0.14851250119769</c:v>
                </c:pt>
                <c:pt idx="38">
                  <c:v>0.22457964870229</c:v>
                </c:pt>
                <c:pt idx="39">
                  <c:v>0.12604485734099</c:v>
                </c:pt>
                <c:pt idx="40">
                  <c:v>0.184896914331325</c:v>
                </c:pt>
                <c:pt idx="41">
                  <c:v>0.330683749078591</c:v>
                </c:pt>
                <c:pt idx="42">
                  <c:v>0.316115951698754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6F9-4026-BACB-3CDDE503E563}"/>
            </c:ext>
          </c:extLst>
        </c:ser>
        <c:ser>
          <c:idx val="8"/>
          <c:order val="7"/>
          <c:tx>
            <c:strRef>
              <c:f>Gaps!$B$40</c:f>
              <c:strCache>
                <c:ptCount val="1"/>
                <c:pt idx="0">
                  <c:v>Cataluna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Gaps!$H$40:$AX$40</c:f>
              <c:numCache>
                <c:formatCode>_(* #,##0.00_);_(* \(#,##0.00\);_(* "-"??_);_(@_)</c:formatCode>
                <c:ptCount val="43"/>
                <c:pt idx="0">
                  <c:v>-0.178786222478598</c:v>
                </c:pt>
                <c:pt idx="1">
                  <c:v>-0.153591635096343</c:v>
                </c:pt>
                <c:pt idx="2">
                  <c:v>-0.129800375848882</c:v>
                </c:pt>
                <c:pt idx="3">
                  <c:v>-0.0736997404882929</c:v>
                </c:pt>
                <c:pt idx="4">
                  <c:v>-0.0201676767093191</c:v>
                </c:pt>
                <c:pt idx="5">
                  <c:v>0.0290903260605342</c:v>
                </c:pt>
                <c:pt idx="6">
                  <c:v>0.0549204994438268</c:v>
                </c:pt>
                <c:pt idx="7">
                  <c:v>0.0351162879638807</c:v>
                </c:pt>
                <c:pt idx="8">
                  <c:v>0.0190137301943443</c:v>
                </c:pt>
                <c:pt idx="9">
                  <c:v>-0.0267618313370166</c:v>
                </c:pt>
                <c:pt idx="10">
                  <c:v>-0.0690499931772548</c:v>
                </c:pt>
                <c:pt idx="11">
                  <c:v>-0.0366421704333186</c:v>
                </c:pt>
                <c:pt idx="12">
                  <c:v>-0.00536975391524486</c:v>
                </c:pt>
                <c:pt idx="13">
                  <c:v>0.000303289680535279</c:v>
                </c:pt>
                <c:pt idx="14">
                  <c:v>0.00943403655617025</c:v>
                </c:pt>
                <c:pt idx="15">
                  <c:v>0.0424648681759478</c:v>
                </c:pt>
                <c:pt idx="16">
                  <c:v>0.0674101263034288</c:v>
                </c:pt>
                <c:pt idx="17">
                  <c:v>0.0731013193197016</c:v>
                </c:pt>
                <c:pt idx="18">
                  <c:v>0.0829178882180041</c:v>
                </c:pt>
                <c:pt idx="19">
                  <c:v>0.00452174153427798</c:v>
                </c:pt>
                <c:pt idx="20">
                  <c:v>-0.0666545214489256</c:v>
                </c:pt>
                <c:pt idx="21">
                  <c:v>0.0402504411487463</c:v>
                </c:pt>
                <c:pt idx="22">
                  <c:v>0.143836528034311</c:v>
                </c:pt>
                <c:pt idx="23">
                  <c:v>0.256452755333735</c:v>
                </c:pt>
                <c:pt idx="24">
                  <c:v>0.36376144257886</c:v>
                </c:pt>
                <c:pt idx="25">
                  <c:v>0.442917043589143</c:v>
                </c:pt>
                <c:pt idx="26">
                  <c:v>0.541901048722677</c:v>
                </c:pt>
                <c:pt idx="27">
                  <c:v>0.596994412154261</c:v>
                </c:pt>
                <c:pt idx="28">
                  <c:v>0.652096299251241</c:v>
                </c:pt>
                <c:pt idx="29">
                  <c:v>0.571963344703781</c:v>
                </c:pt>
                <c:pt idx="30">
                  <c:v>0.483117712353261</c:v>
                </c:pt>
                <c:pt idx="31">
                  <c:v>0.572108982509221</c:v>
                </c:pt>
                <c:pt idx="32">
                  <c:v>0.654161884415027</c:v>
                </c:pt>
                <c:pt idx="33">
                  <c:v>0.761884596155005</c:v>
                </c:pt>
                <c:pt idx="34">
                  <c:v>0.858523943814079</c:v>
                </c:pt>
                <c:pt idx="35">
                  <c:v>0.89604365581738</c:v>
                </c:pt>
                <c:pt idx="36">
                  <c:v>0.945409159347296</c:v>
                </c:pt>
                <c:pt idx="37">
                  <c:v>0.891188899259848</c:v>
                </c:pt>
                <c:pt idx="38">
                  <c:v>0.838299205394215</c:v>
                </c:pt>
                <c:pt idx="39">
                  <c:v>0.952613987150132</c:v>
                </c:pt>
                <c:pt idx="40">
                  <c:v>0.941376206426373</c:v>
                </c:pt>
                <c:pt idx="41">
                  <c:v>0.941265442876016</c:v>
                </c:pt>
                <c:pt idx="42">
                  <c:v>0.963221699332074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6F9-4026-BACB-3CDDE503E563}"/>
            </c:ext>
          </c:extLst>
        </c:ser>
        <c:ser>
          <c:idx val="9"/>
          <c:order val="8"/>
          <c:tx>
            <c:strRef>
              <c:f>Gaps!$B$41</c:f>
              <c:strCache>
                <c:ptCount val="1"/>
                <c:pt idx="0">
                  <c:v>Comunidad Valenciana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Gaps!$H$41:$AX$41</c:f>
              <c:numCache>
                <c:formatCode>_(* #,##0.00_);_(* \(#,##0.00\);_(* "-"??_);_(@_)</c:formatCode>
                <c:ptCount val="43"/>
                <c:pt idx="0">
                  <c:v>0.0344744118533442</c:v>
                </c:pt>
                <c:pt idx="1">
                  <c:v>0.0664486462096203</c:v>
                </c:pt>
                <c:pt idx="2">
                  <c:v>0.101976735230799</c:v>
                </c:pt>
                <c:pt idx="3">
                  <c:v>0.128792265632605</c:v>
                </c:pt>
                <c:pt idx="4">
                  <c:v>0.155000250937843</c:v>
                </c:pt>
                <c:pt idx="5">
                  <c:v>0.133230913329175</c:v>
                </c:pt>
                <c:pt idx="6">
                  <c:v>0.0718052313635344</c:v>
                </c:pt>
                <c:pt idx="7">
                  <c:v>0.0564251274965337</c:v>
                </c:pt>
                <c:pt idx="8">
                  <c:v>0.0388618822851368</c:v>
                </c:pt>
                <c:pt idx="9">
                  <c:v>0.0136506929757099</c:v>
                </c:pt>
                <c:pt idx="10">
                  <c:v>-0.0146611876441027</c:v>
                </c:pt>
                <c:pt idx="11">
                  <c:v>-0.0335038186776448</c:v>
                </c:pt>
                <c:pt idx="12">
                  <c:v>-0.0549907837659838</c:v>
                </c:pt>
                <c:pt idx="13">
                  <c:v>-0.0870581493180022</c:v>
                </c:pt>
                <c:pt idx="14">
                  <c:v>-0.122463206258717</c:v>
                </c:pt>
                <c:pt idx="15">
                  <c:v>-0.147312482734419</c:v>
                </c:pt>
                <c:pt idx="16">
                  <c:v>-0.172656707456594</c:v>
                </c:pt>
                <c:pt idx="17">
                  <c:v>-0.134762521500102</c:v>
                </c:pt>
                <c:pt idx="18">
                  <c:v>-0.101995757775179</c:v>
                </c:pt>
                <c:pt idx="19">
                  <c:v>-0.0905313775738019</c:v>
                </c:pt>
                <c:pt idx="20">
                  <c:v>-0.0850251104468347</c:v>
                </c:pt>
                <c:pt idx="21">
                  <c:v>-0.0546023554297834</c:v>
                </c:pt>
                <c:pt idx="22">
                  <c:v>-0.0255016042186735</c:v>
                </c:pt>
                <c:pt idx="23">
                  <c:v>-0.0429935228381737</c:v>
                </c:pt>
                <c:pt idx="24">
                  <c:v>-0.0953305646518156</c:v>
                </c:pt>
                <c:pt idx="25">
                  <c:v>-0.119954690698486</c:v>
                </c:pt>
                <c:pt idx="26">
                  <c:v>-0.075861947687831</c:v>
                </c:pt>
                <c:pt idx="27">
                  <c:v>-0.025160961327324</c:v>
                </c:pt>
                <c:pt idx="28">
                  <c:v>0.0216858338346757</c:v>
                </c:pt>
                <c:pt idx="29">
                  <c:v>0.0221992090629524</c:v>
                </c:pt>
                <c:pt idx="30">
                  <c:v>0.0198970393133226</c:v>
                </c:pt>
                <c:pt idx="31">
                  <c:v>0.0306330560827108</c:v>
                </c:pt>
                <c:pt idx="32">
                  <c:v>0.0414366576878216</c:v>
                </c:pt>
                <c:pt idx="33">
                  <c:v>0.0562963267625074</c:v>
                </c:pt>
                <c:pt idx="34">
                  <c:v>0.0646048986681924</c:v>
                </c:pt>
                <c:pt idx="35">
                  <c:v>0.0546017865211858</c:v>
                </c:pt>
                <c:pt idx="36">
                  <c:v>0.0405094813072946</c:v>
                </c:pt>
                <c:pt idx="37">
                  <c:v>-0.0176765975947166</c:v>
                </c:pt>
                <c:pt idx="38">
                  <c:v>-0.0740581859254261</c:v>
                </c:pt>
                <c:pt idx="39">
                  <c:v>-0.120170529241561</c:v>
                </c:pt>
                <c:pt idx="40">
                  <c:v>-0.133567869617666</c:v>
                </c:pt>
                <c:pt idx="41">
                  <c:v>-0.215337122863852</c:v>
                </c:pt>
                <c:pt idx="42">
                  <c:v>-0.269351705814454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6F9-4026-BACB-3CDDE503E563}"/>
            </c:ext>
          </c:extLst>
        </c:ser>
        <c:ser>
          <c:idx val="10"/>
          <c:order val="9"/>
          <c:tx>
            <c:strRef>
              <c:f>Gaps!$B$42</c:f>
              <c:strCache>
                <c:ptCount val="1"/>
                <c:pt idx="0">
                  <c:v>Extremadura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Gaps!$H$42:$AX$42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6F9-4026-BACB-3CDDE503E563}"/>
            </c:ext>
          </c:extLst>
        </c:ser>
        <c:ser>
          <c:idx val="11"/>
          <c:order val="10"/>
          <c:tx>
            <c:strRef>
              <c:f>Gaps!$B$43</c:f>
              <c:strCache>
                <c:ptCount val="1"/>
                <c:pt idx="0">
                  <c:v>Galicia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Gaps!$H$43:$AX$43</c:f>
              <c:numCache>
                <c:formatCode>_(* #,##0.00_);_(* \(#,##0.00\);_(* "-"??_);_(@_)</c:formatCode>
                <c:ptCount val="43"/>
                <c:pt idx="0">
                  <c:v>0.080050753617888</c:v>
                </c:pt>
                <c:pt idx="1">
                  <c:v>0.0714895767868469</c:v>
                </c:pt>
                <c:pt idx="2">
                  <c:v>0.0628078487172494</c:v>
                </c:pt>
                <c:pt idx="3">
                  <c:v>0.0611827561701264</c:v>
                </c:pt>
                <c:pt idx="4">
                  <c:v>0.0592282765003964</c:v>
                </c:pt>
                <c:pt idx="5">
                  <c:v>0.0547349261630958</c:v>
                </c:pt>
                <c:pt idx="6">
                  <c:v>-0.0163186972185909</c:v>
                </c:pt>
                <c:pt idx="7">
                  <c:v>-0.0160935492357166</c:v>
                </c:pt>
                <c:pt idx="8">
                  <c:v>-0.0173177207627364</c:v>
                </c:pt>
                <c:pt idx="9">
                  <c:v>-0.0153651267538959</c:v>
                </c:pt>
                <c:pt idx="10">
                  <c:v>-0.0149868895524223</c:v>
                </c:pt>
                <c:pt idx="11">
                  <c:v>0.00249483498905345</c:v>
                </c:pt>
                <c:pt idx="12">
                  <c:v>0.0177789335277554</c:v>
                </c:pt>
                <c:pt idx="13">
                  <c:v>0.00837191414179505</c:v>
                </c:pt>
                <c:pt idx="14">
                  <c:v>-0.0034648822878216</c:v>
                </c:pt>
                <c:pt idx="15">
                  <c:v>0.01908051853979</c:v>
                </c:pt>
                <c:pt idx="16">
                  <c:v>0.0318134449437273</c:v>
                </c:pt>
                <c:pt idx="17">
                  <c:v>0.020029534583708</c:v>
                </c:pt>
                <c:pt idx="18">
                  <c:v>0.00144671100352056</c:v>
                </c:pt>
                <c:pt idx="19">
                  <c:v>0.00592427796982076</c:v>
                </c:pt>
                <c:pt idx="20">
                  <c:v>0.00811954762464673</c:v>
                </c:pt>
                <c:pt idx="21">
                  <c:v>-0.00248742246133027</c:v>
                </c:pt>
                <c:pt idx="22">
                  <c:v>-0.0142586599937635</c:v>
                </c:pt>
                <c:pt idx="23">
                  <c:v>-0.0392495283149818</c:v>
                </c:pt>
                <c:pt idx="24">
                  <c:v>0.0145354278865266</c:v>
                </c:pt>
                <c:pt idx="25">
                  <c:v>0.071925042858914</c:v>
                </c:pt>
                <c:pt idx="26">
                  <c:v>0.128806038513457</c:v>
                </c:pt>
                <c:pt idx="27">
                  <c:v>0.168823643429493</c:v>
                </c:pt>
                <c:pt idx="28">
                  <c:v>0.208930822713627</c:v>
                </c:pt>
                <c:pt idx="29">
                  <c:v>0.178792645953664</c:v>
                </c:pt>
                <c:pt idx="30">
                  <c:v>0.149144451616236</c:v>
                </c:pt>
                <c:pt idx="31">
                  <c:v>0.0885954649506075</c:v>
                </c:pt>
                <c:pt idx="32">
                  <c:v>0.0255194905733891</c:v>
                </c:pt>
                <c:pt idx="33">
                  <c:v>0.0424704556558959</c:v>
                </c:pt>
                <c:pt idx="34">
                  <c:v>0.0527841753855727</c:v>
                </c:pt>
                <c:pt idx="35">
                  <c:v>0.0568642610121843</c:v>
                </c:pt>
                <c:pt idx="36">
                  <c:v>0.0604132228271341</c:v>
                </c:pt>
                <c:pt idx="37">
                  <c:v>0.0344176958038345</c:v>
                </c:pt>
                <c:pt idx="38">
                  <c:v>0.00807796113708026</c:v>
                </c:pt>
                <c:pt idx="39">
                  <c:v>0.0489625029118539</c:v>
                </c:pt>
                <c:pt idx="40">
                  <c:v>0.037352950650992</c:v>
                </c:pt>
                <c:pt idx="41">
                  <c:v>-0.104391223482713</c:v>
                </c:pt>
                <c:pt idx="42">
                  <c:v>-0.107081402680715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6F9-4026-BACB-3CDDE503E563}"/>
            </c:ext>
          </c:extLst>
        </c:ser>
        <c:ser>
          <c:idx val="12"/>
          <c:order val="11"/>
          <c:tx>
            <c:strRef>
              <c:f>Gaps!$B$44</c:f>
              <c:strCache>
                <c:ptCount val="1"/>
                <c:pt idx="0">
                  <c:v>Madrid (Comunidad De)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Gaps!$H$44:$AX$44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6F9-4026-BACB-3CDDE503E563}"/>
            </c:ext>
          </c:extLst>
        </c:ser>
        <c:ser>
          <c:idx val="13"/>
          <c:order val="12"/>
          <c:tx>
            <c:strRef>
              <c:f>Gaps!$B$45</c:f>
              <c:strCache>
                <c:ptCount val="1"/>
                <c:pt idx="0">
                  <c:v>Murcia (Region de)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Gaps!$H$45:$AX$45</c:f>
              <c:numCache>
                <c:formatCode>_(* #,##0.00_);_(* \(#,##0.00\);_(* "-"??_);_(@_)</c:formatCode>
                <c:ptCount val="43"/>
                <c:pt idx="0">
                  <c:v>-0.137348514048467</c:v>
                </c:pt>
                <c:pt idx="1">
                  <c:v>-0.184979787208733</c:v>
                </c:pt>
                <c:pt idx="2">
                  <c:v>-0.229444707916462</c:v>
                </c:pt>
                <c:pt idx="3">
                  <c:v>-0.200166879859594</c:v>
                </c:pt>
                <c:pt idx="4">
                  <c:v>-0.169878283096913</c:v>
                </c:pt>
                <c:pt idx="5">
                  <c:v>-0.114712402280074</c:v>
                </c:pt>
                <c:pt idx="6">
                  <c:v>-0.025298784293843</c:v>
                </c:pt>
                <c:pt idx="7">
                  <c:v>-0.00527141623259242</c:v>
                </c:pt>
                <c:pt idx="8">
                  <c:v>0.0197918860231652</c:v>
                </c:pt>
                <c:pt idx="9">
                  <c:v>0.0336365948782746</c:v>
                </c:pt>
                <c:pt idx="10">
                  <c:v>0.0521239718753339</c:v>
                </c:pt>
                <c:pt idx="11">
                  <c:v>0.0300404722957821</c:v>
                </c:pt>
                <c:pt idx="12">
                  <c:v>0.00660348414834333</c:v>
                </c:pt>
                <c:pt idx="13">
                  <c:v>-0.00542079174317989</c:v>
                </c:pt>
                <c:pt idx="14">
                  <c:v>-0.00763087187102229</c:v>
                </c:pt>
                <c:pt idx="15">
                  <c:v>-0.0579771781780511</c:v>
                </c:pt>
                <c:pt idx="16">
                  <c:v>-0.0988714506961043</c:v>
                </c:pt>
                <c:pt idx="17">
                  <c:v>-0.104253470542131</c:v>
                </c:pt>
                <c:pt idx="18">
                  <c:v>-0.108010423701341</c:v>
                </c:pt>
                <c:pt idx="19">
                  <c:v>-0.066310228458363</c:v>
                </c:pt>
                <c:pt idx="20">
                  <c:v>-0.0306927463964355</c:v>
                </c:pt>
                <c:pt idx="21">
                  <c:v>-0.0444011525733448</c:v>
                </c:pt>
                <c:pt idx="22">
                  <c:v>-0.056559896627097</c:v>
                </c:pt>
                <c:pt idx="23">
                  <c:v>-0.074802123362204</c:v>
                </c:pt>
                <c:pt idx="24">
                  <c:v>-0.218493396010912</c:v>
                </c:pt>
                <c:pt idx="25">
                  <c:v>-0.402122331834154</c:v>
                </c:pt>
                <c:pt idx="26">
                  <c:v>-0.58712414411807</c:v>
                </c:pt>
                <c:pt idx="27">
                  <c:v>-0.514720035473977</c:v>
                </c:pt>
                <c:pt idx="28">
                  <c:v>-0.452186801920957</c:v>
                </c:pt>
                <c:pt idx="29">
                  <c:v>-0.425263303577109</c:v>
                </c:pt>
                <c:pt idx="30">
                  <c:v>-0.403803364709286</c:v>
                </c:pt>
                <c:pt idx="31">
                  <c:v>-0.421590998531348</c:v>
                </c:pt>
                <c:pt idx="32">
                  <c:v>-0.434245824181102</c:v>
                </c:pt>
                <c:pt idx="33">
                  <c:v>-0.450868540220869</c:v>
                </c:pt>
                <c:pt idx="34">
                  <c:v>-0.477960455225878</c:v>
                </c:pt>
                <c:pt idx="35">
                  <c:v>-0.423184225136207</c:v>
                </c:pt>
                <c:pt idx="36">
                  <c:v>-0.354191217420508</c:v>
                </c:pt>
                <c:pt idx="37">
                  <c:v>-0.270922364902132</c:v>
                </c:pt>
                <c:pt idx="38">
                  <c:v>-0.185966407092693</c:v>
                </c:pt>
                <c:pt idx="39">
                  <c:v>-0.238894498993567</c:v>
                </c:pt>
                <c:pt idx="40">
                  <c:v>-0.308021754678797</c:v>
                </c:pt>
                <c:pt idx="41">
                  <c:v>-0.361502489512905</c:v>
                </c:pt>
                <c:pt idx="42">
                  <c:v>-0.359228997484837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6F9-4026-BACB-3CDDE503E563}"/>
            </c:ext>
          </c:extLst>
        </c:ser>
        <c:ser>
          <c:idx val="14"/>
          <c:order val="13"/>
          <c:tx>
            <c:strRef>
              <c:f>Gaps!$B$46</c:f>
              <c:strCache>
                <c:ptCount val="1"/>
                <c:pt idx="0">
                  <c:v>Navarra (Comunidad Foral De)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Gaps!$H$46:$AX$46</c:f>
              <c:numCache>
                <c:formatCode>_(* #,##0.00_);_(* \(#,##0.00\);_(* "-"??_);_(@_)</c:formatCode>
                <c:ptCount val="43"/>
                <c:pt idx="0">
                  <c:v>-0.0234983013599845</c:v>
                </c:pt>
                <c:pt idx="1">
                  <c:v>-0.0233034014361309</c:v>
                </c:pt>
                <c:pt idx="2">
                  <c:v>-0.0244756985356775</c:v>
                </c:pt>
                <c:pt idx="3">
                  <c:v>-0.0150080974650137</c:v>
                </c:pt>
                <c:pt idx="4">
                  <c:v>0.000296719935154233</c:v>
                </c:pt>
                <c:pt idx="5">
                  <c:v>0.0208080636896293</c:v>
                </c:pt>
                <c:pt idx="6">
                  <c:v>-0.0231773190973223</c:v>
                </c:pt>
                <c:pt idx="7">
                  <c:v>-0.000475856862018009</c:v>
                </c:pt>
                <c:pt idx="8">
                  <c:v>0.00653069173062492</c:v>
                </c:pt>
                <c:pt idx="9">
                  <c:v>-0.00858323152447138</c:v>
                </c:pt>
                <c:pt idx="10">
                  <c:v>-0.0163839518233804</c:v>
                </c:pt>
                <c:pt idx="11">
                  <c:v>0.00402173842654641</c:v>
                </c:pt>
                <c:pt idx="12">
                  <c:v>0.026879853720124</c:v>
                </c:pt>
                <c:pt idx="13">
                  <c:v>0.00907302714623537</c:v>
                </c:pt>
                <c:pt idx="14">
                  <c:v>-0.0128797248538142</c:v>
                </c:pt>
                <c:pt idx="15">
                  <c:v>0.0563386205915774</c:v>
                </c:pt>
                <c:pt idx="16">
                  <c:v>0.125035797778587</c:v>
                </c:pt>
                <c:pt idx="17">
                  <c:v>0.126784372062096</c:v>
                </c:pt>
                <c:pt idx="18">
                  <c:v>0.126635866120827</c:v>
                </c:pt>
                <c:pt idx="19">
                  <c:v>0.226543925553377</c:v>
                </c:pt>
                <c:pt idx="20">
                  <c:v>0.314129856685274</c:v>
                </c:pt>
                <c:pt idx="21">
                  <c:v>0.293915405160511</c:v>
                </c:pt>
                <c:pt idx="22">
                  <c:v>0.288264686283747</c:v>
                </c:pt>
                <c:pt idx="23">
                  <c:v>0.202061394304819</c:v>
                </c:pt>
                <c:pt idx="24">
                  <c:v>0.112840342266869</c:v>
                </c:pt>
                <c:pt idx="25">
                  <c:v>0.0789102979056144</c:v>
                </c:pt>
                <c:pt idx="26">
                  <c:v>0.0272114964404899</c:v>
                </c:pt>
                <c:pt idx="27">
                  <c:v>0.081582713706231</c:v>
                </c:pt>
                <c:pt idx="28">
                  <c:v>0.122098586151932</c:v>
                </c:pt>
                <c:pt idx="29">
                  <c:v>0.249264337994306</c:v>
                </c:pt>
                <c:pt idx="30">
                  <c:v>0.358655966746185</c:v>
                </c:pt>
                <c:pt idx="31">
                  <c:v>0.350716992821396</c:v>
                </c:pt>
                <c:pt idx="32">
                  <c:v>0.357680920638118</c:v>
                </c:pt>
                <c:pt idx="33">
                  <c:v>0.403223039590905</c:v>
                </c:pt>
                <c:pt idx="34">
                  <c:v>0.420694240846785</c:v>
                </c:pt>
                <c:pt idx="35">
                  <c:v>0.512935988257381</c:v>
                </c:pt>
                <c:pt idx="36">
                  <c:v>0.625449763288</c:v>
                </c:pt>
                <c:pt idx="37">
                  <c:v>0.508904994104585</c:v>
                </c:pt>
                <c:pt idx="38">
                  <c:v>0.415201704533249</c:v>
                </c:pt>
                <c:pt idx="39">
                  <c:v>0.330625846151046</c:v>
                </c:pt>
                <c:pt idx="40">
                  <c:v>0.437645308684417</c:v>
                </c:pt>
                <c:pt idx="41">
                  <c:v>0.468082944975119</c:v>
                </c:pt>
                <c:pt idx="42">
                  <c:v>0.500297716197899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6F9-4026-BACB-3CDDE503E563}"/>
            </c:ext>
          </c:extLst>
        </c:ser>
        <c:ser>
          <c:idx val="15"/>
          <c:order val="14"/>
          <c:tx>
            <c:strRef>
              <c:f>Gaps!$B$47</c:f>
              <c:strCache>
                <c:ptCount val="1"/>
                <c:pt idx="0">
                  <c:v>Principado De Asturias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Gaps!$H$47:$AX$47</c:f>
              <c:numCache>
                <c:formatCode>_(* #,##0.00_);_(* \(#,##0.00\);_(* "-"??_);_(@_)</c:formatCode>
                <c:ptCount val="43"/>
                <c:pt idx="0">
                  <c:v>0.0769890665172812</c:v>
                </c:pt>
                <c:pt idx="1">
                  <c:v>0.0444310552232747</c:v>
                </c:pt>
                <c:pt idx="2">
                  <c:v>0.0108308013216178</c:v>
                </c:pt>
                <c:pt idx="3">
                  <c:v>0.0257109317975575</c:v>
                </c:pt>
                <c:pt idx="4">
                  <c:v>0.0398459055994329</c:v>
                </c:pt>
                <c:pt idx="5">
                  <c:v>0.0367306090642492</c:v>
                </c:pt>
                <c:pt idx="6">
                  <c:v>0.0337347803531212</c:v>
                </c:pt>
                <c:pt idx="7">
                  <c:v>0.0144480673524709</c:v>
                </c:pt>
                <c:pt idx="8">
                  <c:v>-0.00159680347047342</c:v>
                </c:pt>
                <c:pt idx="9">
                  <c:v>-0.0219795507664404</c:v>
                </c:pt>
                <c:pt idx="10">
                  <c:v>-0.0424586298887348</c:v>
                </c:pt>
                <c:pt idx="11">
                  <c:v>-0.0196452297336149</c:v>
                </c:pt>
                <c:pt idx="12">
                  <c:v>0.00760259737258373</c:v>
                </c:pt>
                <c:pt idx="13">
                  <c:v>0.00221185586809813</c:v>
                </c:pt>
                <c:pt idx="14">
                  <c:v>0.00343270454132405</c:v>
                </c:pt>
                <c:pt idx="15">
                  <c:v>-0.104744444075675</c:v>
                </c:pt>
                <c:pt idx="16">
                  <c:v>-0.217315797409456</c:v>
                </c:pt>
                <c:pt idx="17">
                  <c:v>-0.17519830812231</c:v>
                </c:pt>
                <c:pt idx="18">
                  <c:v>-0.125803910119478</c:v>
                </c:pt>
                <c:pt idx="19">
                  <c:v>-0.0554314515980518</c:v>
                </c:pt>
                <c:pt idx="20">
                  <c:v>0.0112502749285372</c:v>
                </c:pt>
                <c:pt idx="21">
                  <c:v>-0.105860942554476</c:v>
                </c:pt>
                <c:pt idx="22">
                  <c:v>-0.211790604116904</c:v>
                </c:pt>
                <c:pt idx="23">
                  <c:v>-0.11852269987617</c:v>
                </c:pt>
                <c:pt idx="24">
                  <c:v>-0.0898262439928761</c:v>
                </c:pt>
                <c:pt idx="25">
                  <c:v>-0.0727194390427153</c:v>
                </c:pt>
                <c:pt idx="26">
                  <c:v>-0.0254111962021559</c:v>
                </c:pt>
                <c:pt idx="27">
                  <c:v>-0.182693434524044</c:v>
                </c:pt>
                <c:pt idx="28">
                  <c:v>-0.339261155286404</c:v>
                </c:pt>
                <c:pt idx="29">
                  <c:v>-0.330847552761636</c:v>
                </c:pt>
                <c:pt idx="30">
                  <c:v>-0.324023926452448</c:v>
                </c:pt>
                <c:pt idx="31">
                  <c:v>-0.50137462027767</c:v>
                </c:pt>
                <c:pt idx="32">
                  <c:v>-0.668986248538995</c:v>
                </c:pt>
                <c:pt idx="33">
                  <c:v>-0.846691250696828</c:v>
                </c:pt>
                <c:pt idx="34">
                  <c:v>-1.020811362497123</c:v>
                </c:pt>
                <c:pt idx="35">
                  <c:v>-1.093942018955299</c:v>
                </c:pt>
                <c:pt idx="36">
                  <c:v>-1.17144110476155</c:v>
                </c:pt>
                <c:pt idx="37">
                  <c:v>-1.126294188366467</c:v>
                </c:pt>
                <c:pt idx="38">
                  <c:v>-1.083071032656082</c:v>
                </c:pt>
                <c:pt idx="39">
                  <c:v>-1.24178069559884</c:v>
                </c:pt>
                <c:pt idx="40">
                  <c:v>-1.353073181897742</c:v>
                </c:pt>
                <c:pt idx="41">
                  <c:v>-1.482026047380805</c:v>
                </c:pt>
                <c:pt idx="42">
                  <c:v>-1.586434104791246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6F9-4026-BACB-3CDDE503E563}"/>
            </c:ext>
          </c:extLst>
        </c:ser>
        <c:ser>
          <c:idx val="16"/>
          <c:order val="15"/>
          <c:tx>
            <c:strRef>
              <c:f>Gaps!$B$48</c:f>
              <c:strCache>
                <c:ptCount val="1"/>
                <c:pt idx="0">
                  <c:v>Rioja (La)</c:v>
                </c:pt>
              </c:strCache>
            </c:strRef>
          </c:tx>
          <c:spPr>
            <a:ln w="12700">
              <a:solidFill>
                <a:srgbClr val="2380BF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Gaps!$H$48:$AX$48</c:f>
              <c:numCache>
                <c:formatCode>_(* #,##0.00_);_(* \(#,##0.00\);_(* "-"??_);_(@_)</c:formatCode>
                <c:ptCount val="43"/>
                <c:pt idx="0">
                  <c:v>-0.0348299532013421</c:v>
                </c:pt>
                <c:pt idx="1">
                  <c:v>-0.0273690201502643</c:v>
                </c:pt>
                <c:pt idx="2">
                  <c:v>-0.0187362434288216</c:v>
                </c:pt>
                <c:pt idx="3">
                  <c:v>-0.012499355238337</c:v>
                </c:pt>
                <c:pt idx="4">
                  <c:v>-0.0123671165976482</c:v>
                </c:pt>
                <c:pt idx="5">
                  <c:v>-0.0346017213299228</c:v>
                </c:pt>
                <c:pt idx="6">
                  <c:v>-0.0138792502447993</c:v>
                </c:pt>
                <c:pt idx="7">
                  <c:v>-0.0378246423854547</c:v>
                </c:pt>
                <c:pt idx="8">
                  <c:v>-0.0343920885637199</c:v>
                </c:pt>
                <c:pt idx="9">
                  <c:v>0.00935230123446384</c:v>
                </c:pt>
                <c:pt idx="10">
                  <c:v>0.0383124364717067</c:v>
                </c:pt>
                <c:pt idx="11">
                  <c:v>0.0160729825004031</c:v>
                </c:pt>
                <c:pt idx="12">
                  <c:v>0.00578490344334348</c:v>
                </c:pt>
                <c:pt idx="13">
                  <c:v>0.0120769070858815</c:v>
                </c:pt>
                <c:pt idx="14">
                  <c:v>0.0311373633809904</c:v>
                </c:pt>
                <c:pt idx="15">
                  <c:v>0.0119087289892352</c:v>
                </c:pt>
                <c:pt idx="16">
                  <c:v>-0.0125227949784454</c:v>
                </c:pt>
                <c:pt idx="17">
                  <c:v>-0.0359255034970358</c:v>
                </c:pt>
                <c:pt idx="18">
                  <c:v>-0.0591779633758884</c:v>
                </c:pt>
                <c:pt idx="19">
                  <c:v>-0.193221629424437</c:v>
                </c:pt>
                <c:pt idx="20">
                  <c:v>-0.314002833667558</c:v>
                </c:pt>
                <c:pt idx="21">
                  <c:v>-0.25731706713997</c:v>
                </c:pt>
                <c:pt idx="22">
                  <c:v>-0.212502973157301</c:v>
                </c:pt>
                <c:pt idx="23">
                  <c:v>-0.0539741829051739</c:v>
                </c:pt>
                <c:pt idx="24">
                  <c:v>0.0589392643629036</c:v>
                </c:pt>
                <c:pt idx="25">
                  <c:v>0.101339068102142</c:v>
                </c:pt>
                <c:pt idx="26">
                  <c:v>0.165244533121857</c:v>
                </c:pt>
                <c:pt idx="27">
                  <c:v>0.164863247004977</c:v>
                </c:pt>
                <c:pt idx="28">
                  <c:v>0.188162617759952</c:v>
                </c:pt>
                <c:pt idx="29">
                  <c:v>0.0749232120180432</c:v>
                </c:pt>
                <c:pt idx="30">
                  <c:v>-0.013115782112866</c:v>
                </c:pt>
                <c:pt idx="31">
                  <c:v>-0.0167798378044806</c:v>
                </c:pt>
                <c:pt idx="32">
                  <c:v>-0.0207621853312832</c:v>
                </c:pt>
                <c:pt idx="33">
                  <c:v>-0.0556401322137709</c:v>
                </c:pt>
                <c:pt idx="34">
                  <c:v>-0.0483144581918218</c:v>
                </c:pt>
                <c:pt idx="35">
                  <c:v>-0.013892170554465</c:v>
                </c:pt>
                <c:pt idx="36">
                  <c:v>-0.0134717588789321</c:v>
                </c:pt>
                <c:pt idx="37">
                  <c:v>0.166686486605903</c:v>
                </c:pt>
                <c:pt idx="38">
                  <c:v>0.330379867905673</c:v>
                </c:pt>
                <c:pt idx="39">
                  <c:v>0.471986830666202</c:v>
                </c:pt>
                <c:pt idx="40">
                  <c:v>0.364095878880546</c:v>
                </c:pt>
                <c:pt idx="41">
                  <c:v>0.366429400655996</c:v>
                </c:pt>
                <c:pt idx="42">
                  <c:v>0.348479556830101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6F9-4026-BACB-3CDDE503E563}"/>
            </c:ext>
          </c:extLst>
        </c:ser>
        <c:ser>
          <c:idx val="3"/>
          <c:order val="16"/>
          <c:tx>
            <c:strRef>
              <c:f>Gaps!$B$35</c:f>
              <c:strCache>
                <c:ptCount val="1"/>
                <c:pt idx="0">
                  <c:v>Basque Country (Pais Vasco)</c:v>
                </c:pt>
              </c:strCache>
            </c:strRef>
          </c:tx>
          <c:spPr>
            <a:ln>
              <a:solidFill>
                <a:srgbClr val="000032"/>
              </a:solidFill>
            </a:ln>
          </c:spPr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Gaps!$H$35:$AX$35</c:f>
              <c:numCache>
                <c:formatCode>_(* #,##0.00_);_(* \(#,##0.00\);_(* "-"??_);_(@_)</c:formatCode>
                <c:ptCount val="43"/>
                <c:pt idx="0">
                  <c:v>0.15021895680517</c:v>
                </c:pt>
                <c:pt idx="1">
                  <c:v>0.0916638357925516</c:v>
                </c:pt>
                <c:pt idx="2">
                  <c:v>0.0371476115400964</c:v>
                </c:pt>
                <c:pt idx="3">
                  <c:v>-0.00600357818881658</c:v>
                </c:pt>
                <c:pt idx="4">
                  <c:v>-0.0459125010295986</c:v>
                </c:pt>
                <c:pt idx="5">
                  <c:v>-0.0930282646849365</c:v>
                </c:pt>
                <c:pt idx="6">
                  <c:v>-0.158741267843515</c:v>
                </c:pt>
                <c:pt idx="7">
                  <c:v>-0.088701801660358</c:v>
                </c:pt>
                <c:pt idx="8">
                  <c:v>-0.025035609051459</c:v>
                </c:pt>
                <c:pt idx="9">
                  <c:v>0.0403762155509737</c:v>
                </c:pt>
                <c:pt idx="10">
                  <c:v>0.102991298628567</c:v>
                </c:pt>
                <c:pt idx="11">
                  <c:v>0.0973654142360685</c:v>
                </c:pt>
                <c:pt idx="12">
                  <c:v>0.091767962828154</c:v>
                </c:pt>
                <c:pt idx="13">
                  <c:v>0.0914572949393779</c:v>
                </c:pt>
                <c:pt idx="14">
                  <c:v>0.0882903379921993</c:v>
                </c:pt>
                <c:pt idx="15">
                  <c:v>0.0321641609489474</c:v>
                </c:pt>
                <c:pt idx="16">
                  <c:v>-0.01071848418517</c:v>
                </c:pt>
                <c:pt idx="17">
                  <c:v>-0.0652402851608071</c:v>
                </c:pt>
                <c:pt idx="18">
                  <c:v>-0.122248917039832</c:v>
                </c:pt>
                <c:pt idx="19">
                  <c:v>0.0181146618335379</c:v>
                </c:pt>
                <c:pt idx="20">
                  <c:v>0.149837948228444</c:v>
                </c:pt>
                <c:pt idx="21">
                  <c:v>0.0122497498319571</c:v>
                </c:pt>
                <c:pt idx="22">
                  <c:v>-0.12131142508246</c:v>
                </c:pt>
                <c:pt idx="23">
                  <c:v>-0.287951072510304</c:v>
                </c:pt>
                <c:pt idx="24">
                  <c:v>-0.417501285772242</c:v>
                </c:pt>
                <c:pt idx="25">
                  <c:v>-0.566472165242983</c:v>
                </c:pt>
                <c:pt idx="26">
                  <c:v>-0.733650764422741</c:v>
                </c:pt>
                <c:pt idx="27">
                  <c:v>-0.780284226448149</c:v>
                </c:pt>
                <c:pt idx="28">
                  <c:v>-0.826525640265431</c:v>
                </c:pt>
                <c:pt idx="29">
                  <c:v>-0.754859523647356</c:v>
                </c:pt>
                <c:pt idx="30">
                  <c:v>-0.672982675789552</c:v>
                </c:pt>
                <c:pt idx="31">
                  <c:v>-0.78577033539957</c:v>
                </c:pt>
                <c:pt idx="32">
                  <c:v>-0.880817968518493</c:v>
                </c:pt>
                <c:pt idx="33">
                  <c:v>-0.966277730824034</c:v>
                </c:pt>
                <c:pt idx="34">
                  <c:v>-1.035845236369964</c:v>
                </c:pt>
                <c:pt idx="35">
                  <c:v>-1.011476538931394</c:v>
                </c:pt>
                <c:pt idx="36">
                  <c:v>-1.012419500662659</c:v>
                </c:pt>
                <c:pt idx="37">
                  <c:v>-0.964326371313195</c:v>
                </c:pt>
                <c:pt idx="38">
                  <c:v>-0.920837103656321</c:v>
                </c:pt>
                <c:pt idx="39">
                  <c:v>-0.969747353223966</c:v>
                </c:pt>
                <c:pt idx="40">
                  <c:v>-0.863014218412905</c:v>
                </c:pt>
                <c:pt idx="41">
                  <c:v>-0.851919586687057</c:v>
                </c:pt>
                <c:pt idx="42">
                  <c:v>-0.828080863879022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9-4026-BACB-3CDDE503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34968"/>
        <c:axId val="2085137912"/>
      </c:lineChart>
      <c:catAx>
        <c:axId val="20851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85137912"/>
        <c:crosses val="autoZero"/>
        <c:auto val="1"/>
        <c:lblAlgn val="ctr"/>
        <c:lblOffset val="100"/>
        <c:tickLblSkip val="5"/>
        <c:noMultiLvlLbl val="0"/>
      </c:catAx>
      <c:valAx>
        <c:axId val="2085137912"/>
        <c:scaling>
          <c:orientation val="minMax"/>
          <c:max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gdp in real per-capita GDP (1986 USD, thousands)</a:t>
                </a:r>
              </a:p>
            </c:rich>
          </c:tx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2085134968"/>
        <c:crosses val="autoZero"/>
        <c:crossBetween val="between"/>
        <c:majorUnit val="1.0"/>
      </c:valAx>
      <c:valAx>
        <c:axId val="2085144776"/>
        <c:scaling>
          <c:orientation val="minMax"/>
          <c:max val="1.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one"/>
        <c:crossAx val="2085147928"/>
        <c:crosses val="max"/>
        <c:crossBetween val="between"/>
      </c:valAx>
      <c:catAx>
        <c:axId val="2085147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1447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UpDiag">
              <a:fgClr>
                <a:srgbClr val="2380BF"/>
              </a:fgClr>
              <a:bgClr>
                <a:srgbClr val="000032"/>
              </a:bgClr>
            </a:pattFill>
          </c:spPr>
          <c:invertIfNegative val="0"/>
          <c:cat>
            <c:strRef>
              <c:f>RMSPE!$F$131:$F$147</c:f>
              <c:strCache>
                <c:ptCount val="17"/>
                <c:pt idx="0">
                  <c:v> Madrid (Comunidad De) </c:v>
                </c:pt>
                <c:pt idx="1">
                  <c:v> Comunidad Valenciana </c:v>
                </c:pt>
                <c:pt idx="2">
                  <c:v> Galicia </c:v>
                </c:pt>
                <c:pt idx="3">
                  <c:v> Castilla Y Leon </c:v>
                </c:pt>
                <c:pt idx="4">
                  <c:v> Murcia (Region de) </c:v>
                </c:pt>
                <c:pt idx="5">
                  <c:v> Extremadura </c:v>
                </c:pt>
                <c:pt idx="6">
                  <c:v> Canarias </c:v>
                </c:pt>
                <c:pt idx="7">
                  <c:v> Baleares (Islas) </c:v>
                </c:pt>
                <c:pt idx="8">
                  <c:v> Aragon </c:v>
                </c:pt>
                <c:pt idx="9">
                  <c:v> Castilla-La Mancha </c:v>
                </c:pt>
                <c:pt idx="10">
                  <c:v> Basque Country (Pais Vasco) </c:v>
                </c:pt>
                <c:pt idx="11">
                  <c:v> Rioja (La) </c:v>
                </c:pt>
                <c:pt idx="12">
                  <c:v> Cataluna </c:v>
                </c:pt>
                <c:pt idx="13">
                  <c:v> Cantabria </c:v>
                </c:pt>
                <c:pt idx="14">
                  <c:v> Navarra (Comunidad Foral De) </c:v>
                </c:pt>
                <c:pt idx="15">
                  <c:v> Principado De Asturias </c:v>
                </c:pt>
                <c:pt idx="16">
                  <c:v> Andalucia </c:v>
                </c:pt>
              </c:strCache>
            </c:strRef>
          </c:cat>
          <c:val>
            <c:numRef>
              <c:f>RMSPE!$E$131:$E$147</c:f>
              <c:numCache>
                <c:formatCode>_(* #,##0.00_);_(* \(#,##0.00\);_(* "-"??_);_(@_)</c:formatCode>
                <c:ptCount val="17"/>
                <c:pt idx="0">
                  <c:v>1.065612900825397</c:v>
                </c:pt>
                <c:pt idx="1">
                  <c:v>1.209070915146646</c:v>
                </c:pt>
                <c:pt idx="2">
                  <c:v>1.974194406181935</c:v>
                </c:pt>
                <c:pt idx="3">
                  <c:v>2.340523815552216</c:v>
                </c:pt>
                <c:pt idx="4">
                  <c:v>2.899914467766262</c:v>
                </c:pt>
                <c:pt idx="5">
                  <c:v>3.061497595466045</c:v>
                </c:pt>
                <c:pt idx="6">
                  <c:v>3.178664488090252</c:v>
                </c:pt>
                <c:pt idx="7">
                  <c:v>4.265267582716174</c:v>
                </c:pt>
                <c:pt idx="8">
                  <c:v>5.8559886185488</c:v>
                </c:pt>
                <c:pt idx="9">
                  <c:v>6.861528040715601</c:v>
                </c:pt>
                <c:pt idx="10">
                  <c:v>7.751624636800974</c:v>
                </c:pt>
                <c:pt idx="11">
                  <c:v>7.907757342818936</c:v>
                </c:pt>
                <c:pt idx="12">
                  <c:v>8.0443692982558</c:v>
                </c:pt>
                <c:pt idx="13">
                  <c:v>12.08662363849936</c:v>
                </c:pt>
                <c:pt idx="14">
                  <c:v>19.70761979372281</c:v>
                </c:pt>
                <c:pt idx="15">
                  <c:v>23.43621630212835</c:v>
                </c:pt>
                <c:pt idx="16">
                  <c:v>30.06735036121708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03-4F23-B98F-0329BDFC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85187128"/>
        <c:axId val="2085190200"/>
      </c:barChart>
      <c:catAx>
        <c:axId val="2085187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5190200"/>
        <c:crosses val="autoZero"/>
        <c:auto val="1"/>
        <c:lblAlgn val="ctr"/>
        <c:lblOffset val="100"/>
        <c:noMultiLvlLbl val="0"/>
      </c:catAx>
      <c:valAx>
        <c:axId val="2085190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2085187128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RMSPE!$B$149</c:f>
              <c:strCache>
                <c:ptCount val="1"/>
                <c:pt idx="0">
                  <c:v>Terrorism Onset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97B-4CE8-8C28-3F4A476EA470}"/>
              </c:ext>
            </c:extLst>
          </c:dPt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RMSPE!$H$149:$AX$149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7B-4CE8-8C28-3F4A476E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260216"/>
        <c:axId val="2085257208"/>
      </c:barChart>
      <c:lineChart>
        <c:grouping val="standard"/>
        <c:varyColors val="0"/>
        <c:ser>
          <c:idx val="0"/>
          <c:order val="0"/>
          <c:tx>
            <c:v>Basque country</c:v>
          </c:tx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RMSPE!$H$14:$AX$14</c:f>
              <c:numCache>
                <c:formatCode>_(* #,##0.00_);_(* \(#,##0.00\);_(* "-"??_);_(@_)</c:formatCode>
                <c:ptCount val="43"/>
                <c:pt idx="0">
                  <c:v>3.853184630005267</c:v>
                </c:pt>
                <c:pt idx="1">
                  <c:v>3.945658296150877</c:v>
                </c:pt>
                <c:pt idx="2">
                  <c:v>4.033561734872625</c:v>
                </c:pt>
                <c:pt idx="3">
                  <c:v>4.023421896896646</c:v>
                </c:pt>
                <c:pt idx="4">
                  <c:v>4.013781968405232</c:v>
                </c:pt>
                <c:pt idx="5">
                  <c:v>4.285918396222732</c:v>
                </c:pt>
                <c:pt idx="6">
                  <c:v>4.574336095797406</c:v>
                </c:pt>
                <c:pt idx="7">
                  <c:v>4.898957353563045</c:v>
                </c:pt>
                <c:pt idx="8">
                  <c:v>5.197014981629133</c:v>
                </c:pt>
                <c:pt idx="9">
                  <c:v>5.338902978752722</c:v>
                </c:pt>
                <c:pt idx="10">
                  <c:v>5.465153005251847</c:v>
                </c:pt>
                <c:pt idx="11">
                  <c:v>5.545915627064143</c:v>
                </c:pt>
                <c:pt idx="12">
                  <c:v>5.614895726639487</c:v>
                </c:pt>
                <c:pt idx="13">
                  <c:v>5.852184933071578</c:v>
                </c:pt>
                <c:pt idx="14">
                  <c:v>6.081405417369591</c:v>
                </c:pt>
                <c:pt idx="15">
                  <c:v>6.17009424134957</c:v>
                </c:pt>
                <c:pt idx="16">
                  <c:v>6.283633404546246</c:v>
                </c:pt>
                <c:pt idx="17">
                  <c:v>6.555555398652841</c:v>
                </c:pt>
                <c:pt idx="18">
                  <c:v>6.810768561103078</c:v>
                </c:pt>
                <c:pt idx="19">
                  <c:v>7.105184302810804</c:v>
                </c:pt>
                <c:pt idx="20">
                  <c:v>7.377891682175628</c:v>
                </c:pt>
                <c:pt idx="21">
                  <c:v>7.232933621922754</c:v>
                </c:pt>
                <c:pt idx="22">
                  <c:v>7.089831372119126</c:v>
                </c:pt>
                <c:pt idx="23">
                  <c:v>6.78670360714461</c:v>
                </c:pt>
                <c:pt idx="24">
                  <c:v>6.639817386857103</c:v>
                </c:pt>
                <c:pt idx="25">
                  <c:v>6.562839171369564</c:v>
                </c:pt>
                <c:pt idx="26">
                  <c:v>6.50078545499277</c:v>
                </c:pt>
                <c:pt idx="27">
                  <c:v>6.545058606999563</c:v>
                </c:pt>
                <c:pt idx="28">
                  <c:v>6.595329801139407</c:v>
                </c:pt>
                <c:pt idx="29">
                  <c:v>6.761496750091492</c:v>
                </c:pt>
                <c:pt idx="30">
                  <c:v>6.937160671727721</c:v>
                </c:pt>
                <c:pt idx="31">
                  <c:v>7.332191151300521</c:v>
                </c:pt>
                <c:pt idx="32">
                  <c:v>7.742788123594151</c:v>
                </c:pt>
                <c:pt idx="33">
                  <c:v>8.12053664075889</c:v>
                </c:pt>
                <c:pt idx="34">
                  <c:v>8.509711162324157</c:v>
                </c:pt>
                <c:pt idx="35">
                  <c:v>8.776777889074104</c:v>
                </c:pt>
                <c:pt idx="36">
                  <c:v>9.02527866619582</c:v>
                </c:pt>
                <c:pt idx="37">
                  <c:v>8.873892824706334</c:v>
                </c:pt>
                <c:pt idx="38">
                  <c:v>8.718223539089278</c:v>
                </c:pt>
                <c:pt idx="39">
                  <c:v>9.018137849286365</c:v>
                </c:pt>
                <c:pt idx="40">
                  <c:v>9.440873861653367</c:v>
                </c:pt>
                <c:pt idx="41">
                  <c:v>9.68651813767495</c:v>
                </c:pt>
                <c:pt idx="42">
                  <c:v>10.17066587280866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7B-4CE8-8C28-3F4A476EA470}"/>
            </c:ext>
          </c:extLst>
        </c:ser>
        <c:ser>
          <c:idx val="1"/>
          <c:order val="1"/>
          <c:tx>
            <c:v>Synthetic Basque country</c:v>
          </c:tx>
          <c:marker>
            <c:symbol val="none"/>
          </c:marker>
          <c:cat>
            <c:numRef>
              <c:f>Gaps!$H$3:$AX$3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RMSPE!$H$34:$AX$34</c:f>
              <c:numCache>
                <c:formatCode>_(* #,##0.00_);_(* \(#,##0.00\);_(* "-"??_);_(@_)</c:formatCode>
                <c:ptCount val="43"/>
                <c:pt idx="0">
                  <c:v>3.702965673200096</c:v>
                </c:pt>
                <c:pt idx="1">
                  <c:v>3.853994460358325</c:v>
                </c:pt>
                <c:pt idx="2">
                  <c:v>3.996414123332529</c:v>
                </c:pt>
                <c:pt idx="3">
                  <c:v>4.029425475085462</c:v>
                </c:pt>
                <c:pt idx="4">
                  <c:v>4.05969446943483</c:v>
                </c:pt>
                <c:pt idx="5">
                  <c:v>4.378946660907668</c:v>
                </c:pt>
                <c:pt idx="6">
                  <c:v>4.733077363640921</c:v>
                </c:pt>
                <c:pt idx="7">
                  <c:v>4.987659155223402</c:v>
                </c:pt>
                <c:pt idx="8">
                  <c:v>5.222050590680592</c:v>
                </c:pt>
                <c:pt idx="9">
                  <c:v>5.298526763201749</c:v>
                </c:pt>
                <c:pt idx="10">
                  <c:v>5.362161706623281</c:v>
                </c:pt>
                <c:pt idx="11">
                  <c:v>5.448550212828074</c:v>
                </c:pt>
                <c:pt idx="12">
                  <c:v>5.523127763811333</c:v>
                </c:pt>
                <c:pt idx="13">
                  <c:v>5.7607276381322</c:v>
                </c:pt>
                <c:pt idx="14">
                  <c:v>5.993115079377392</c:v>
                </c:pt>
                <c:pt idx="15">
                  <c:v>6.137930080400623</c:v>
                </c:pt>
                <c:pt idx="16">
                  <c:v>6.294351888731416</c:v>
                </c:pt>
                <c:pt idx="17">
                  <c:v>6.620795683813647</c:v>
                </c:pt>
                <c:pt idx="18">
                  <c:v>6.93301747814291</c:v>
                </c:pt>
                <c:pt idx="19">
                  <c:v>7.087069640977266</c:v>
                </c:pt>
                <c:pt idx="20">
                  <c:v>7.228053733947184</c:v>
                </c:pt>
                <c:pt idx="21">
                  <c:v>7.220683872090797</c:v>
                </c:pt>
                <c:pt idx="22">
                  <c:v>7.211142797201587</c:v>
                </c:pt>
                <c:pt idx="23">
                  <c:v>7.074654679654915</c:v>
                </c:pt>
                <c:pt idx="24">
                  <c:v>7.057318672629346</c:v>
                </c:pt>
                <c:pt idx="25">
                  <c:v>7.129311336612547</c:v>
                </c:pt>
                <c:pt idx="26">
                  <c:v>7.234436219415511</c:v>
                </c:pt>
                <c:pt idx="27">
                  <c:v>7.325342833447712</c:v>
                </c:pt>
                <c:pt idx="28">
                  <c:v>7.421855441404837</c:v>
                </c:pt>
                <c:pt idx="29">
                  <c:v>7.516356273738849</c:v>
                </c:pt>
                <c:pt idx="30">
                  <c:v>7.610143347517273</c:v>
                </c:pt>
                <c:pt idx="31">
                  <c:v>8.117961486700091</c:v>
                </c:pt>
                <c:pt idx="32">
                  <c:v>8.623606092112645</c:v>
                </c:pt>
                <c:pt idx="33">
                  <c:v>9.086814371582924</c:v>
                </c:pt>
                <c:pt idx="34">
                  <c:v>9.54555639869412</c:v>
                </c:pt>
                <c:pt idx="35">
                  <c:v>9.788254428005498</c:v>
                </c:pt>
                <c:pt idx="36">
                  <c:v>10.03769816685848</c:v>
                </c:pt>
                <c:pt idx="37">
                  <c:v>9.83821919601953</c:v>
                </c:pt>
                <c:pt idx="38">
                  <c:v>9.639060642745599</c:v>
                </c:pt>
                <c:pt idx="39">
                  <c:v>9.98788520251033</c:v>
                </c:pt>
                <c:pt idx="40">
                  <c:v>10.30388808006627</c:v>
                </c:pt>
                <c:pt idx="41">
                  <c:v>10.53843772436201</c:v>
                </c:pt>
                <c:pt idx="42">
                  <c:v>10.99874673668768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7B-4CE8-8C28-3F4A476E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50872"/>
        <c:axId val="2085253880"/>
      </c:lineChart>
      <c:catAx>
        <c:axId val="20852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53880"/>
        <c:crosses val="autoZero"/>
        <c:auto val="1"/>
        <c:lblAlgn val="ctr"/>
        <c:lblOffset val="100"/>
        <c:tickLblSkip val="5"/>
        <c:noMultiLvlLbl val="0"/>
      </c:catAx>
      <c:valAx>
        <c:axId val="2085253880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2085250872"/>
        <c:crosses val="autoZero"/>
        <c:crossBetween val="between"/>
      </c:valAx>
      <c:valAx>
        <c:axId val="2085257208"/>
        <c:scaling>
          <c:orientation val="minMax"/>
          <c:max val="1.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one"/>
        <c:crossAx val="2085260216"/>
        <c:crosses val="max"/>
        <c:crossBetween val="between"/>
      </c:valAx>
      <c:catAx>
        <c:axId val="208526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25720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2"/>
          <c:order val="3"/>
          <c:tx>
            <c:strRef>
              <c:f>'Time Placebo'!$B$16</c:f>
              <c:strCache>
                <c:ptCount val="1"/>
                <c:pt idx="0">
                  <c:v>Terrorism Onset</c:v>
                </c:pt>
              </c:strCache>
            </c:strRef>
          </c:tx>
          <c:spPr>
            <a:solidFill>
              <a:srgbClr val="000F2D"/>
            </a:solidFill>
          </c:spPr>
          <c:invertIfNegative val="0"/>
          <c:cat>
            <c:numRef>
              <c:f>'Time Placebo'!$H$3:$AX$3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'Time Placebo'!$H$16:$AX$16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2E-4345-A698-27680DBF5343}"/>
            </c:ext>
          </c:extLst>
        </c:ser>
        <c:ser>
          <c:idx val="4"/>
          <c:order val="4"/>
          <c:tx>
            <c:strRef>
              <c:f>'Time Placebo'!$B$17</c:f>
              <c:strCache>
                <c:ptCount val="1"/>
                <c:pt idx="0">
                  <c:v>Placebo terrorism onset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ysClr val="window" lastClr="FFFFFF"/>
              </a:bgClr>
            </a:pattFill>
          </c:spPr>
          <c:invertIfNegative val="0"/>
          <c:cat>
            <c:numRef>
              <c:f>'Time Placebo'!$H$3:$AX$3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'Time Placebo'!$H$17:$AX$17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E2E-4345-A698-27680DBF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344824"/>
        <c:axId val="2085341816"/>
      </c:barChart>
      <c:lineChart>
        <c:grouping val="standard"/>
        <c:varyColors val="0"/>
        <c:ser>
          <c:idx val="0"/>
          <c:order val="0"/>
          <c:tx>
            <c:v>Basque Country</c:v>
          </c:tx>
          <c:marker>
            <c:symbol val="none"/>
          </c:marker>
          <c:cat>
            <c:numRef>
              <c:f>'Time Placebo'!$H$3:$AX$3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'Time Placebo'!$H$12:$AX$12</c:f>
              <c:numCache>
                <c:formatCode>_(* #,##0.00_);_(* \(#,##0.00\);_(* "-"??_);_(@_)</c:formatCode>
                <c:ptCount val="43"/>
                <c:pt idx="0">
                  <c:v>3.853184630005267</c:v>
                </c:pt>
                <c:pt idx="1">
                  <c:v>3.945658296150877</c:v>
                </c:pt>
                <c:pt idx="2">
                  <c:v>4.033561734872625</c:v>
                </c:pt>
                <c:pt idx="3">
                  <c:v>4.023421896896646</c:v>
                </c:pt>
                <c:pt idx="4">
                  <c:v>4.013781968405232</c:v>
                </c:pt>
                <c:pt idx="5">
                  <c:v>4.285918396222732</c:v>
                </c:pt>
                <c:pt idx="6">
                  <c:v>4.574336095797406</c:v>
                </c:pt>
                <c:pt idx="7">
                  <c:v>4.898957353563045</c:v>
                </c:pt>
                <c:pt idx="8">
                  <c:v>5.197014981629133</c:v>
                </c:pt>
                <c:pt idx="9">
                  <c:v>5.338902978752722</c:v>
                </c:pt>
                <c:pt idx="10">
                  <c:v>5.465153005251847</c:v>
                </c:pt>
                <c:pt idx="11">
                  <c:v>5.545915627064143</c:v>
                </c:pt>
                <c:pt idx="12">
                  <c:v>5.614895726639487</c:v>
                </c:pt>
                <c:pt idx="13">
                  <c:v>5.852184933071578</c:v>
                </c:pt>
                <c:pt idx="14">
                  <c:v>6.081405417369591</c:v>
                </c:pt>
                <c:pt idx="15">
                  <c:v>6.17009424134957</c:v>
                </c:pt>
                <c:pt idx="16">
                  <c:v>6.283633404546246</c:v>
                </c:pt>
                <c:pt idx="17">
                  <c:v>6.555555398652841</c:v>
                </c:pt>
                <c:pt idx="18">
                  <c:v>6.810768561103078</c:v>
                </c:pt>
                <c:pt idx="19">
                  <c:v>7.105184302810804</c:v>
                </c:pt>
                <c:pt idx="20">
                  <c:v>7.377891682175628</c:v>
                </c:pt>
                <c:pt idx="21">
                  <c:v>7.232933621922754</c:v>
                </c:pt>
                <c:pt idx="22">
                  <c:v>7.089831372119126</c:v>
                </c:pt>
                <c:pt idx="23">
                  <c:v>6.78670360714461</c:v>
                </c:pt>
                <c:pt idx="24">
                  <c:v>6.639817386857103</c:v>
                </c:pt>
                <c:pt idx="25">
                  <c:v>6.562839171369564</c:v>
                </c:pt>
                <c:pt idx="26">
                  <c:v>6.50078545499277</c:v>
                </c:pt>
                <c:pt idx="27">
                  <c:v>6.545058606999563</c:v>
                </c:pt>
                <c:pt idx="28">
                  <c:v>6.595329801139407</c:v>
                </c:pt>
                <c:pt idx="29">
                  <c:v>6.761496750091492</c:v>
                </c:pt>
                <c:pt idx="30">
                  <c:v>6.937160671727721</c:v>
                </c:pt>
                <c:pt idx="31">
                  <c:v>7.332191151300521</c:v>
                </c:pt>
                <c:pt idx="32">
                  <c:v>7.742788123594151</c:v>
                </c:pt>
                <c:pt idx="33">
                  <c:v>8.12053664075889</c:v>
                </c:pt>
                <c:pt idx="34">
                  <c:v>8.509711162324157</c:v>
                </c:pt>
                <c:pt idx="35">
                  <c:v>8.776777889074104</c:v>
                </c:pt>
                <c:pt idx="36">
                  <c:v>9.02527866619582</c:v>
                </c:pt>
                <c:pt idx="37">
                  <c:v>8.873892824706334</c:v>
                </c:pt>
                <c:pt idx="38">
                  <c:v>8.718223539089278</c:v>
                </c:pt>
                <c:pt idx="39">
                  <c:v>9.018137849286365</c:v>
                </c:pt>
                <c:pt idx="40">
                  <c:v>9.440873861653367</c:v>
                </c:pt>
                <c:pt idx="41">
                  <c:v>9.68651813767495</c:v>
                </c:pt>
                <c:pt idx="42">
                  <c:v>10.17066587280866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2E-4345-A698-27680DBF5343}"/>
            </c:ext>
          </c:extLst>
        </c:ser>
        <c:ser>
          <c:idx val="1"/>
          <c:order val="1"/>
          <c:tx>
            <c:v>Synthetic basque Country</c:v>
          </c:tx>
          <c:marker>
            <c:symbol val="none"/>
          </c:marker>
          <c:cat>
            <c:numRef>
              <c:f>'Time Placebo'!$H$3:$AX$3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'Time Placebo'!$H$13:$AX$13</c:f>
              <c:numCache>
                <c:formatCode>_(* #,##0.00_);_(* \(#,##0.00\);_(* "-"??_);_(@_)</c:formatCode>
                <c:ptCount val="43"/>
                <c:pt idx="0">
                  <c:v>3.702965673200096</c:v>
                </c:pt>
                <c:pt idx="1">
                  <c:v>3.853994460358325</c:v>
                </c:pt>
                <c:pt idx="2">
                  <c:v>3.996414123332529</c:v>
                </c:pt>
                <c:pt idx="3">
                  <c:v>4.029425475085462</c:v>
                </c:pt>
                <c:pt idx="4">
                  <c:v>4.05969446943483</c:v>
                </c:pt>
                <c:pt idx="5">
                  <c:v>4.378946660907668</c:v>
                </c:pt>
                <c:pt idx="6">
                  <c:v>4.733077363640921</c:v>
                </c:pt>
                <c:pt idx="7">
                  <c:v>4.987659155223402</c:v>
                </c:pt>
                <c:pt idx="8">
                  <c:v>5.222050590680592</c:v>
                </c:pt>
                <c:pt idx="9">
                  <c:v>5.298526763201749</c:v>
                </c:pt>
                <c:pt idx="10">
                  <c:v>5.362161706623281</c:v>
                </c:pt>
                <c:pt idx="11">
                  <c:v>5.448550212828074</c:v>
                </c:pt>
                <c:pt idx="12">
                  <c:v>5.523127763811333</c:v>
                </c:pt>
                <c:pt idx="13">
                  <c:v>5.7607276381322</c:v>
                </c:pt>
                <c:pt idx="14">
                  <c:v>5.993115079377392</c:v>
                </c:pt>
                <c:pt idx="15">
                  <c:v>6.137930080400623</c:v>
                </c:pt>
                <c:pt idx="16">
                  <c:v>6.294351888731416</c:v>
                </c:pt>
                <c:pt idx="17">
                  <c:v>6.620795683813647</c:v>
                </c:pt>
                <c:pt idx="18">
                  <c:v>6.93301747814291</c:v>
                </c:pt>
                <c:pt idx="19">
                  <c:v>7.087069640977266</c:v>
                </c:pt>
                <c:pt idx="20">
                  <c:v>7.228053733947184</c:v>
                </c:pt>
                <c:pt idx="21">
                  <c:v>7.220683872090797</c:v>
                </c:pt>
                <c:pt idx="22">
                  <c:v>7.211142797201587</c:v>
                </c:pt>
                <c:pt idx="23">
                  <c:v>7.074654679654915</c:v>
                </c:pt>
                <c:pt idx="24">
                  <c:v>7.057318672629346</c:v>
                </c:pt>
                <c:pt idx="25">
                  <c:v>7.129311336612547</c:v>
                </c:pt>
                <c:pt idx="26">
                  <c:v>7.234436219415511</c:v>
                </c:pt>
                <c:pt idx="27">
                  <c:v>7.325342833447712</c:v>
                </c:pt>
                <c:pt idx="28">
                  <c:v>7.421855441404837</c:v>
                </c:pt>
                <c:pt idx="29">
                  <c:v>7.516356273738849</c:v>
                </c:pt>
                <c:pt idx="30">
                  <c:v>7.610143347517273</c:v>
                </c:pt>
                <c:pt idx="31">
                  <c:v>8.117961486700091</c:v>
                </c:pt>
                <c:pt idx="32">
                  <c:v>8.623606092112645</c:v>
                </c:pt>
                <c:pt idx="33">
                  <c:v>9.086814371582924</c:v>
                </c:pt>
                <c:pt idx="34">
                  <c:v>9.54555639869412</c:v>
                </c:pt>
                <c:pt idx="35">
                  <c:v>9.788254428005498</c:v>
                </c:pt>
                <c:pt idx="36">
                  <c:v>10.03769816685848</c:v>
                </c:pt>
                <c:pt idx="37">
                  <c:v>9.83821919601953</c:v>
                </c:pt>
                <c:pt idx="38">
                  <c:v>9.639060642745599</c:v>
                </c:pt>
                <c:pt idx="39">
                  <c:v>9.98788520251033</c:v>
                </c:pt>
                <c:pt idx="40">
                  <c:v>10.30388808006627</c:v>
                </c:pt>
                <c:pt idx="41">
                  <c:v>10.53843772436201</c:v>
                </c:pt>
                <c:pt idx="42">
                  <c:v>10.99874673668768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2E-4345-A698-27680DBF5343}"/>
            </c:ext>
          </c:extLst>
        </c:ser>
        <c:ser>
          <c:idx val="3"/>
          <c:order val="2"/>
          <c:tx>
            <c:v>Synthetic Basque Country - Time Placebo</c:v>
          </c:tx>
          <c:spPr>
            <a:ln>
              <a:solidFill>
                <a:srgbClr val="53B7E7"/>
              </a:solidFill>
              <a:prstDash val="dash"/>
            </a:ln>
          </c:spPr>
          <c:marker>
            <c:symbol val="none"/>
          </c:marker>
          <c:cat>
            <c:numRef>
              <c:f>'Time Placebo'!$H$3:$AX$3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'Time Placebo'!$H$14:$AX$14</c:f>
              <c:numCache>
                <c:formatCode>_(* #,##0.00_);_(* \(#,##0.00\);_(* "-"??_);_(@_)</c:formatCode>
                <c:ptCount val="43"/>
                <c:pt idx="0">
                  <c:v>3.546473880743983</c:v>
                </c:pt>
                <c:pt idx="1">
                  <c:v>3.690288338518652</c:v>
                </c:pt>
                <c:pt idx="2">
                  <c:v>3.826676205855713</c:v>
                </c:pt>
                <c:pt idx="3">
                  <c:v>3.875521104737187</c:v>
                </c:pt>
                <c:pt idx="4">
                  <c:v>3.921582356158199</c:v>
                </c:pt>
                <c:pt idx="5">
                  <c:v>4.24161386348689</c:v>
                </c:pt>
                <c:pt idx="6">
                  <c:v>4.575138595533804</c:v>
                </c:pt>
                <c:pt idx="7">
                  <c:v>4.837844032384592</c:v>
                </c:pt>
                <c:pt idx="8">
                  <c:v>5.081127458160073</c:v>
                </c:pt>
                <c:pt idx="9">
                  <c:v>5.157889890291588</c:v>
                </c:pt>
                <c:pt idx="10">
                  <c:v>5.223442743820314</c:v>
                </c:pt>
                <c:pt idx="11">
                  <c:v>5.332271446782212</c:v>
                </c:pt>
                <c:pt idx="12">
                  <c:v>5.42924810914503</c:v>
                </c:pt>
                <c:pt idx="13">
                  <c:v>5.674174106291047</c:v>
                </c:pt>
                <c:pt idx="14">
                  <c:v>5.915318207689944</c:v>
                </c:pt>
                <c:pt idx="15">
                  <c:v>6.066636704444735</c:v>
                </c:pt>
                <c:pt idx="16">
                  <c:v>6.227450739756238</c:v>
                </c:pt>
                <c:pt idx="17">
                  <c:v>6.538842018620511</c:v>
                </c:pt>
                <c:pt idx="18">
                  <c:v>6.837738901177802</c:v>
                </c:pt>
                <c:pt idx="19">
                  <c:v>6.987127814418491</c:v>
                </c:pt>
                <c:pt idx="20">
                  <c:v>7.124664596636904</c:v>
                </c:pt>
                <c:pt idx="21">
                  <c:v>7.13517866948077</c:v>
                </c:pt>
                <c:pt idx="22">
                  <c:v>7.142763491640232</c:v>
                </c:pt>
                <c:pt idx="23">
                  <c:v>7.019177615334646</c:v>
                </c:pt>
                <c:pt idx="24">
                  <c:v>7.010822741485151</c:v>
                </c:pt>
                <c:pt idx="25">
                  <c:v>7.078648713394</c:v>
                </c:pt>
                <c:pt idx="26">
                  <c:v>7.182033868256189</c:v>
                </c:pt>
                <c:pt idx="27">
                  <c:v>7.286987842655647</c:v>
                </c:pt>
                <c:pt idx="28">
                  <c:v>7.397657047231537</c:v>
                </c:pt>
                <c:pt idx="29">
                  <c:v>7.484060957590783</c:v>
                </c:pt>
                <c:pt idx="30">
                  <c:v>7.569754559444299</c:v>
                </c:pt>
                <c:pt idx="31">
                  <c:v>8.07743102512806</c:v>
                </c:pt>
                <c:pt idx="32">
                  <c:v>8.58368157938392</c:v>
                </c:pt>
                <c:pt idx="33">
                  <c:v>9.057092446524944</c:v>
                </c:pt>
                <c:pt idx="34">
                  <c:v>9.525505010113766</c:v>
                </c:pt>
                <c:pt idx="35">
                  <c:v>9.78469479156096</c:v>
                </c:pt>
                <c:pt idx="36">
                  <c:v>10.05031403870282</c:v>
                </c:pt>
                <c:pt idx="37">
                  <c:v>9.83752971362106</c:v>
                </c:pt>
                <c:pt idx="38">
                  <c:v>9.624746261219529</c:v>
                </c:pt>
                <c:pt idx="39">
                  <c:v>10.00604109105419</c:v>
                </c:pt>
                <c:pt idx="40">
                  <c:v>10.33950003031787</c:v>
                </c:pt>
                <c:pt idx="41">
                  <c:v>10.57584437566558</c:v>
                </c:pt>
                <c:pt idx="42">
                  <c:v>11.0449729888668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2E-4345-A698-27680DBF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35672"/>
        <c:axId val="2085338696"/>
      </c:lineChart>
      <c:catAx>
        <c:axId val="20853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38696"/>
        <c:crosses val="autoZero"/>
        <c:auto val="1"/>
        <c:lblAlgn val="ctr"/>
        <c:lblOffset val="100"/>
        <c:tickLblSkip val="5"/>
        <c:noMultiLvlLbl val="0"/>
      </c:catAx>
      <c:valAx>
        <c:axId val="2085338696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2085335672"/>
        <c:crosses val="autoZero"/>
        <c:crossBetween val="between"/>
      </c:valAx>
      <c:valAx>
        <c:axId val="2085341816"/>
        <c:scaling>
          <c:orientation val="minMax"/>
          <c:max val="1.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one"/>
        <c:crossAx val="2085344824"/>
        <c:crosses val="max"/>
        <c:crossBetween val="between"/>
      </c:valAx>
      <c:catAx>
        <c:axId val="208534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34181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'Leave-one-out'!$B$16</c:f>
              <c:strCache>
                <c:ptCount val="1"/>
                <c:pt idx="0">
                  <c:v>Terrorism Onset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Pt>
            <c:idx val="15"/>
            <c:invertIfNegative val="0"/>
            <c:bubble3D val="0"/>
            <c:spPr>
              <a:solidFill>
                <a:srgbClr val="0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A9E-4C0A-AD08-C4CFED530C2B}"/>
              </c:ext>
            </c:extLst>
          </c:dPt>
          <c:cat>
            <c:numRef>
              <c:f>'Leave-one-out'!$H$3:$AX$3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'Leave-one-out'!$H$16:$AX$16</c:f>
              <c:numCache>
                <c:formatCode>_(* #,##0.00_);_(* \(#,##0.00\);_(* "-"??_);_(@_)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9E-4C0A-AD08-C4CFED53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429768"/>
        <c:axId val="2085426760"/>
      </c:barChart>
      <c:lineChart>
        <c:grouping val="standard"/>
        <c:varyColors val="0"/>
        <c:ser>
          <c:idx val="0"/>
          <c:order val="0"/>
          <c:tx>
            <c:v>Basque country</c:v>
          </c:tx>
          <c:marker>
            <c:symbol val="none"/>
          </c:marker>
          <c:cat>
            <c:numRef>
              <c:f>'Leave-one-out'!$H$3:$AX$3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'Leave-one-out'!$H$11:$AX$11</c:f>
              <c:numCache>
                <c:formatCode>_(* #,##0.00_);_(* \(#,##0.00\);_(* "-"??_);_(@_)</c:formatCode>
                <c:ptCount val="43"/>
                <c:pt idx="0">
                  <c:v>3.853184630005267</c:v>
                </c:pt>
                <c:pt idx="1">
                  <c:v>3.945658296150877</c:v>
                </c:pt>
                <c:pt idx="2">
                  <c:v>4.033561734872625</c:v>
                </c:pt>
                <c:pt idx="3">
                  <c:v>4.023421896896646</c:v>
                </c:pt>
                <c:pt idx="4">
                  <c:v>4.013781968405232</c:v>
                </c:pt>
                <c:pt idx="5">
                  <c:v>4.285918396222732</c:v>
                </c:pt>
                <c:pt idx="6">
                  <c:v>4.574336095797406</c:v>
                </c:pt>
                <c:pt idx="7">
                  <c:v>4.898957353563045</c:v>
                </c:pt>
                <c:pt idx="8">
                  <c:v>5.197014981629133</c:v>
                </c:pt>
                <c:pt idx="9">
                  <c:v>5.338902978752722</c:v>
                </c:pt>
                <c:pt idx="10">
                  <c:v>5.465153005251847</c:v>
                </c:pt>
                <c:pt idx="11">
                  <c:v>5.545915627064143</c:v>
                </c:pt>
                <c:pt idx="12">
                  <c:v>5.614895726639487</c:v>
                </c:pt>
                <c:pt idx="13">
                  <c:v>5.852184933071578</c:v>
                </c:pt>
                <c:pt idx="14">
                  <c:v>6.081405417369591</c:v>
                </c:pt>
                <c:pt idx="15">
                  <c:v>6.17009424134957</c:v>
                </c:pt>
                <c:pt idx="16">
                  <c:v>6.283633404546246</c:v>
                </c:pt>
                <c:pt idx="17">
                  <c:v>6.555555398652841</c:v>
                </c:pt>
                <c:pt idx="18">
                  <c:v>6.810768561103078</c:v>
                </c:pt>
                <c:pt idx="19">
                  <c:v>7.105184302810804</c:v>
                </c:pt>
                <c:pt idx="20">
                  <c:v>7.377891682175628</c:v>
                </c:pt>
                <c:pt idx="21">
                  <c:v>7.232933621922754</c:v>
                </c:pt>
                <c:pt idx="22">
                  <c:v>7.089831372119126</c:v>
                </c:pt>
                <c:pt idx="23">
                  <c:v>6.78670360714461</c:v>
                </c:pt>
                <c:pt idx="24">
                  <c:v>6.639817386857103</c:v>
                </c:pt>
                <c:pt idx="25">
                  <c:v>6.562839171369564</c:v>
                </c:pt>
                <c:pt idx="26">
                  <c:v>6.50078545499277</c:v>
                </c:pt>
                <c:pt idx="27">
                  <c:v>6.545058606999563</c:v>
                </c:pt>
                <c:pt idx="28">
                  <c:v>6.595329801139407</c:v>
                </c:pt>
                <c:pt idx="29">
                  <c:v>6.761496750091492</c:v>
                </c:pt>
                <c:pt idx="30">
                  <c:v>6.937160671727721</c:v>
                </c:pt>
                <c:pt idx="31">
                  <c:v>7.332191151300521</c:v>
                </c:pt>
                <c:pt idx="32">
                  <c:v>7.742788123594151</c:v>
                </c:pt>
                <c:pt idx="33">
                  <c:v>8.12053664075889</c:v>
                </c:pt>
                <c:pt idx="34">
                  <c:v>8.509711162324157</c:v>
                </c:pt>
                <c:pt idx="35">
                  <c:v>8.776777889074104</c:v>
                </c:pt>
                <c:pt idx="36">
                  <c:v>9.02527866619582</c:v>
                </c:pt>
                <c:pt idx="37">
                  <c:v>8.873892824706334</c:v>
                </c:pt>
                <c:pt idx="38">
                  <c:v>8.718223539089278</c:v>
                </c:pt>
                <c:pt idx="39">
                  <c:v>9.018137849286365</c:v>
                </c:pt>
                <c:pt idx="40">
                  <c:v>9.440873861653367</c:v>
                </c:pt>
                <c:pt idx="41">
                  <c:v>9.68651813767495</c:v>
                </c:pt>
                <c:pt idx="42">
                  <c:v>10.17066587280866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E-4C0A-AD08-C4CFED530C2B}"/>
            </c:ext>
          </c:extLst>
        </c:ser>
        <c:ser>
          <c:idx val="1"/>
          <c:order val="1"/>
          <c:tx>
            <c:v>Synthetic Basque country</c:v>
          </c:tx>
          <c:marker>
            <c:symbol val="none"/>
          </c:marker>
          <c:cat>
            <c:numRef>
              <c:f>'Leave-one-out'!$H$3:$AX$3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'Leave-one-out'!$H$12:$AX$12</c:f>
              <c:numCache>
                <c:formatCode>_(* #,##0.00_);_(* \(#,##0.00\);_(* "-"??_);_(@_)</c:formatCode>
                <c:ptCount val="43"/>
                <c:pt idx="0">
                  <c:v>3.702965673200096</c:v>
                </c:pt>
                <c:pt idx="1">
                  <c:v>3.853994460358325</c:v>
                </c:pt>
                <c:pt idx="2">
                  <c:v>3.996414123332529</c:v>
                </c:pt>
                <c:pt idx="3">
                  <c:v>4.029425475085462</c:v>
                </c:pt>
                <c:pt idx="4">
                  <c:v>4.05969446943483</c:v>
                </c:pt>
                <c:pt idx="5">
                  <c:v>4.378946660907668</c:v>
                </c:pt>
                <c:pt idx="6">
                  <c:v>4.733077363640921</c:v>
                </c:pt>
                <c:pt idx="7">
                  <c:v>4.987659155223402</c:v>
                </c:pt>
                <c:pt idx="8">
                  <c:v>5.222050590680592</c:v>
                </c:pt>
                <c:pt idx="9">
                  <c:v>5.298526763201749</c:v>
                </c:pt>
                <c:pt idx="10">
                  <c:v>5.362161706623281</c:v>
                </c:pt>
                <c:pt idx="11">
                  <c:v>5.448550212828074</c:v>
                </c:pt>
                <c:pt idx="12">
                  <c:v>5.523127763811333</c:v>
                </c:pt>
                <c:pt idx="13">
                  <c:v>5.7607276381322</c:v>
                </c:pt>
                <c:pt idx="14">
                  <c:v>5.993115079377392</c:v>
                </c:pt>
                <c:pt idx="15">
                  <c:v>6.137930080400623</c:v>
                </c:pt>
                <c:pt idx="16">
                  <c:v>6.294351888731416</c:v>
                </c:pt>
                <c:pt idx="17">
                  <c:v>6.620795683813647</c:v>
                </c:pt>
                <c:pt idx="18">
                  <c:v>6.93301747814291</c:v>
                </c:pt>
                <c:pt idx="19">
                  <c:v>7.087069640977266</c:v>
                </c:pt>
                <c:pt idx="20">
                  <c:v>7.228053733947184</c:v>
                </c:pt>
                <c:pt idx="21">
                  <c:v>7.220683872090797</c:v>
                </c:pt>
                <c:pt idx="22">
                  <c:v>7.211142797201587</c:v>
                </c:pt>
                <c:pt idx="23">
                  <c:v>7.074654679654915</c:v>
                </c:pt>
                <c:pt idx="24">
                  <c:v>7.057318672629346</c:v>
                </c:pt>
                <c:pt idx="25">
                  <c:v>7.129311336612547</c:v>
                </c:pt>
                <c:pt idx="26">
                  <c:v>7.234436219415511</c:v>
                </c:pt>
                <c:pt idx="27">
                  <c:v>7.325342833447712</c:v>
                </c:pt>
                <c:pt idx="28">
                  <c:v>7.421855441404837</c:v>
                </c:pt>
                <c:pt idx="29">
                  <c:v>7.516356273738849</c:v>
                </c:pt>
                <c:pt idx="30">
                  <c:v>7.610143347517273</c:v>
                </c:pt>
                <c:pt idx="31">
                  <c:v>8.117961486700091</c:v>
                </c:pt>
                <c:pt idx="32">
                  <c:v>8.623606092112645</c:v>
                </c:pt>
                <c:pt idx="33">
                  <c:v>9.086814371582924</c:v>
                </c:pt>
                <c:pt idx="34">
                  <c:v>9.54555639869412</c:v>
                </c:pt>
                <c:pt idx="35">
                  <c:v>9.788254428005498</c:v>
                </c:pt>
                <c:pt idx="36">
                  <c:v>10.03769816685848</c:v>
                </c:pt>
                <c:pt idx="37">
                  <c:v>9.83821919601953</c:v>
                </c:pt>
                <c:pt idx="38">
                  <c:v>9.639060642745599</c:v>
                </c:pt>
                <c:pt idx="39">
                  <c:v>9.98788520251033</c:v>
                </c:pt>
                <c:pt idx="40">
                  <c:v>10.30388808006627</c:v>
                </c:pt>
                <c:pt idx="41">
                  <c:v>10.53843772436201</c:v>
                </c:pt>
                <c:pt idx="42">
                  <c:v>10.99874673668768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E-4C0A-AD08-C4CFED530C2B}"/>
            </c:ext>
          </c:extLst>
        </c:ser>
        <c:ser>
          <c:idx val="3"/>
          <c:order val="3"/>
          <c:tx>
            <c:v>Synthetic Basque country - leave Cataluna out</c:v>
          </c:tx>
          <c:spPr>
            <a:ln>
              <a:solidFill>
                <a:srgbClr val="53B7E7"/>
              </a:solidFill>
              <a:prstDash val="sysDot"/>
            </a:ln>
          </c:spPr>
          <c:marker>
            <c:symbol val="none"/>
          </c:marker>
          <c:cat>
            <c:numRef>
              <c:f>'Leave-one-out'!$H$3:$AX$3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'Leave-one-out'!$H$13:$AX$13</c:f>
              <c:numCache>
                <c:formatCode>_(* #,##0.00_);_(* \(#,##0.00\);_(* "-"??_);_(@_)</c:formatCode>
                <c:ptCount val="43"/>
                <c:pt idx="0">
                  <c:v>3.650459655729718</c:v>
                </c:pt>
                <c:pt idx="1">
                  <c:v>3.835162590135226</c:v>
                </c:pt>
                <c:pt idx="2">
                  <c:v>4.011567926363195</c:v>
                </c:pt>
                <c:pt idx="3">
                  <c:v>4.032079964586833</c:v>
                </c:pt>
                <c:pt idx="4">
                  <c:v>4.05177988709803</c:v>
                </c:pt>
                <c:pt idx="5">
                  <c:v>4.34797999305733</c:v>
                </c:pt>
                <c:pt idx="6">
                  <c:v>4.700595832129192</c:v>
                </c:pt>
                <c:pt idx="7">
                  <c:v>4.943138356051</c:v>
                </c:pt>
                <c:pt idx="8">
                  <c:v>5.165458791862278</c:v>
                </c:pt>
                <c:pt idx="9">
                  <c:v>5.26501261964953</c:v>
                </c:pt>
                <c:pt idx="10">
                  <c:v>5.352620742665216</c:v>
                </c:pt>
                <c:pt idx="11">
                  <c:v>5.472069534685994</c:v>
                </c:pt>
                <c:pt idx="12">
                  <c:v>5.581742503481604</c:v>
                </c:pt>
                <c:pt idx="13">
                  <c:v>5.8730669051048</c:v>
                </c:pt>
                <c:pt idx="14">
                  <c:v>6.159294884879267</c:v>
                </c:pt>
                <c:pt idx="15">
                  <c:v>6.350734138690466</c:v>
                </c:pt>
                <c:pt idx="16">
                  <c:v>6.541562273380942</c:v>
                </c:pt>
                <c:pt idx="17">
                  <c:v>6.91930246926138</c:v>
                </c:pt>
                <c:pt idx="18">
                  <c:v>7.280094783739245</c:v>
                </c:pt>
                <c:pt idx="19">
                  <c:v>7.392927230028693</c:v>
                </c:pt>
                <c:pt idx="20">
                  <c:v>7.490496636029737</c:v>
                </c:pt>
                <c:pt idx="21">
                  <c:v>7.476192863024284</c:v>
                </c:pt>
                <c:pt idx="22">
                  <c:v>7.45588785952119</c:v>
                </c:pt>
                <c:pt idx="23">
                  <c:v>7.35859935559549</c:v>
                </c:pt>
                <c:pt idx="24">
                  <c:v>7.320513237958745</c:v>
                </c:pt>
                <c:pt idx="25">
                  <c:v>7.468031670796688</c:v>
                </c:pt>
                <c:pt idx="26">
                  <c:v>7.636145306726533</c:v>
                </c:pt>
                <c:pt idx="27">
                  <c:v>7.710022656219183</c:v>
                </c:pt>
                <c:pt idx="28">
                  <c:v>7.793305394404275</c:v>
                </c:pt>
                <c:pt idx="29">
                  <c:v>8.009554461508484</c:v>
                </c:pt>
                <c:pt idx="30">
                  <c:v>8.238405110657547</c:v>
                </c:pt>
                <c:pt idx="31">
                  <c:v>8.739980121038688</c:v>
                </c:pt>
                <c:pt idx="32">
                  <c:v>9.224679064638742</c:v>
                </c:pt>
                <c:pt idx="33">
                  <c:v>9.563378229542774</c:v>
                </c:pt>
                <c:pt idx="34">
                  <c:v>9.897991434172502</c:v>
                </c:pt>
                <c:pt idx="35">
                  <c:v>10.01982200708603</c:v>
                </c:pt>
                <c:pt idx="36">
                  <c:v>10.17216153602146</c:v>
                </c:pt>
                <c:pt idx="37">
                  <c:v>9.954610561819583</c:v>
                </c:pt>
                <c:pt idx="38">
                  <c:v>9.741416061951206</c:v>
                </c:pt>
                <c:pt idx="39">
                  <c:v>10.02359360266632</c:v>
                </c:pt>
                <c:pt idx="40">
                  <c:v>10.29131376519213</c:v>
                </c:pt>
                <c:pt idx="41">
                  <c:v>10.46824282548586</c:v>
                </c:pt>
                <c:pt idx="42">
                  <c:v>10.86253158088958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9E-4C0A-AD08-C4CFED530C2B}"/>
            </c:ext>
          </c:extLst>
        </c:ser>
        <c:ser>
          <c:idx val="4"/>
          <c:order val="4"/>
          <c:tx>
            <c:v>Synthetic Basque Country - leave Madrid out</c:v>
          </c:tx>
          <c:spPr>
            <a:ln>
              <a:solidFill>
                <a:srgbClr val="53B7E7"/>
              </a:solidFill>
              <a:prstDash val="dash"/>
            </a:ln>
          </c:spPr>
          <c:marker>
            <c:symbol val="none"/>
          </c:marker>
          <c:cat>
            <c:numRef>
              <c:f>'Leave-one-out'!$H$3:$AX$3</c:f>
              <c:numCache>
                <c:formatCode>General</c:formatCode>
                <c:ptCount val="43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</c:numCache>
            </c:numRef>
          </c:cat>
          <c:val>
            <c:numRef>
              <c:f>'Leave-one-out'!$H$14:$AX$14</c:f>
              <c:numCache>
                <c:formatCode>_(* #,##0.00_);_(* \(#,##0.00\);_(* "-"??_);_(@_)</c:formatCode>
                <c:ptCount val="43"/>
                <c:pt idx="0">
                  <c:v>3.546629407806196</c:v>
                </c:pt>
                <c:pt idx="1">
                  <c:v>3.690445345432836</c:v>
                </c:pt>
                <c:pt idx="2">
                  <c:v>3.826834773339072</c:v>
                </c:pt>
                <c:pt idx="3">
                  <c:v>3.875678149693341</c:v>
                </c:pt>
                <c:pt idx="4">
                  <c:v>3.921736503377311</c:v>
                </c:pt>
                <c:pt idx="5">
                  <c:v>4.241787944781883</c:v>
                </c:pt>
                <c:pt idx="6">
                  <c:v>4.57533519084209</c:v>
                </c:pt>
                <c:pt idx="7">
                  <c:v>4.838046116500804</c:v>
                </c:pt>
                <c:pt idx="8">
                  <c:v>5.081333795792948</c:v>
                </c:pt>
                <c:pt idx="9">
                  <c:v>5.158097579404033</c:v>
                </c:pt>
                <c:pt idx="10">
                  <c:v>5.223650229461286</c:v>
                </c:pt>
                <c:pt idx="11">
                  <c:v>5.332476217909749</c:v>
                </c:pt>
                <c:pt idx="12">
                  <c:v>5.429448643563115</c:v>
                </c:pt>
                <c:pt idx="13">
                  <c:v>5.674378575510917</c:v>
                </c:pt>
                <c:pt idx="14">
                  <c:v>5.915523666732256</c:v>
                </c:pt>
                <c:pt idx="15">
                  <c:v>6.066837600119286</c:v>
                </c:pt>
                <c:pt idx="16">
                  <c:v>6.227648937166991</c:v>
                </c:pt>
                <c:pt idx="17">
                  <c:v>6.539059854707513</c:v>
                </c:pt>
                <c:pt idx="18">
                  <c:v>6.837974779696181</c:v>
                </c:pt>
                <c:pt idx="19">
                  <c:v>6.987360535713921</c:v>
                </c:pt>
                <c:pt idx="20">
                  <c:v>7.124892728606845</c:v>
                </c:pt>
                <c:pt idx="21">
                  <c:v>7.135389526180108</c:v>
                </c:pt>
                <c:pt idx="22">
                  <c:v>7.142958780674865</c:v>
                </c:pt>
                <c:pt idx="23">
                  <c:v>7.019351285677254</c:v>
                </c:pt>
                <c:pt idx="24">
                  <c:v>7.010996664947744</c:v>
                </c:pt>
                <c:pt idx="25">
                  <c:v>7.078834428962848</c:v>
                </c:pt>
                <c:pt idx="26">
                  <c:v>7.182233321700198</c:v>
                </c:pt>
                <c:pt idx="27">
                  <c:v>7.287203402181622</c:v>
                </c:pt>
                <c:pt idx="28">
                  <c:v>7.397886049195733</c:v>
                </c:pt>
                <c:pt idx="29">
                  <c:v>7.484289765329826</c:v>
                </c:pt>
                <c:pt idx="30">
                  <c:v>7.569979575625179</c:v>
                </c:pt>
                <c:pt idx="31">
                  <c:v>8.077691449748444</c:v>
                </c:pt>
                <c:pt idx="32">
                  <c:v>8.58397550950023</c:v>
                </c:pt>
                <c:pt idx="33">
                  <c:v>9.057411990559591</c:v>
                </c:pt>
                <c:pt idx="34">
                  <c:v>9.525849377477774</c:v>
                </c:pt>
                <c:pt idx="35">
                  <c:v>9.785061351904479</c:v>
                </c:pt>
                <c:pt idx="36">
                  <c:v>10.05069936295922</c:v>
                </c:pt>
                <c:pt idx="37">
                  <c:v>9.837902682770686</c:v>
                </c:pt>
                <c:pt idx="38">
                  <c:v>9.625106874047325</c:v>
                </c:pt>
                <c:pt idx="39">
                  <c:v>10.00642664308803</c:v>
                </c:pt>
                <c:pt idx="40">
                  <c:v>10.33990242001818</c:v>
                </c:pt>
                <c:pt idx="41">
                  <c:v>10.57626327094049</c:v>
                </c:pt>
                <c:pt idx="42">
                  <c:v>11.04541543187007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9E-4C0A-AD08-C4CFED53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20632"/>
        <c:axId val="2085423640"/>
      </c:lineChart>
      <c:catAx>
        <c:axId val="208542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423640"/>
        <c:crosses val="autoZero"/>
        <c:auto val="1"/>
        <c:lblAlgn val="ctr"/>
        <c:lblOffset val="100"/>
        <c:tickLblSkip val="5"/>
        <c:noMultiLvlLbl val="0"/>
      </c:catAx>
      <c:valAx>
        <c:axId val="2085423640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2085420632"/>
        <c:crosses val="autoZero"/>
        <c:crossBetween val="between"/>
      </c:valAx>
      <c:valAx>
        <c:axId val="2085426760"/>
        <c:scaling>
          <c:orientation val="minMax"/>
          <c:max val="1.0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one"/>
        <c:crossAx val="2085429768"/>
        <c:crosses val="max"/>
        <c:crossBetween val="between"/>
      </c:valAx>
      <c:catAx>
        <c:axId val="20854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4267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7E151E5-5611-458E-ADFE-F7FC2B60F7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EE1E7F5-4BD2-4762-976D-135E154B4E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8554130-1C3C-4149-82D1-A9C07C126B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BA2A847-EE25-4145-8B1F-F3F986A33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E176CE3-CA3C-48C4-A0FF-2094F1B4C8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4017C28-72F3-48AD-9E40-FEE113D86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122%20Terminal%20Two%20Security%20April%20to%20June%2013%20-%20Payro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Cache"/>
      <sheetName val="BneWorkBookProperties"/>
      <sheetName val="BneLog"/>
      <sheetName val="JNL"/>
      <sheetName val="JNL from KF"/>
      <sheetName val="Workings"/>
      <sheetName val="Breakdown"/>
      <sheetName val="EMAIL"/>
      <sheetName val="D Quale"/>
    </sheetNames>
    <sheetDataSet>
      <sheetData sheetId="0">
        <row r="1">
          <cell r="A1" t="str">
            <v>No</v>
          </cell>
        </row>
        <row r="2">
          <cell r="A2" t="str">
            <v>Yes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7">
          <cell r="C17">
            <v>2614.02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xera (blue)">
    <a:dk1>
      <a:srgbClr val="001E41"/>
    </a:dk1>
    <a:lt1>
      <a:sysClr val="window" lastClr="FFFFFF"/>
    </a:lt1>
    <a:dk2>
      <a:srgbClr val="0066B3"/>
    </a:dk2>
    <a:lt2>
      <a:srgbClr val="53B6E7"/>
    </a:lt2>
    <a:accent1>
      <a:srgbClr val="001E41"/>
    </a:accent1>
    <a:accent2>
      <a:srgbClr val="53B6E7"/>
    </a:accent2>
    <a:accent3>
      <a:srgbClr val="0066B3"/>
    </a:accent3>
    <a:accent4>
      <a:srgbClr val="003273"/>
    </a:accent4>
    <a:accent5>
      <a:srgbClr val="DCD7D2"/>
    </a:accent5>
    <a:accent6>
      <a:srgbClr val="737373"/>
    </a:accent6>
    <a:hlink>
      <a:srgbClr val="53B6E7"/>
    </a:hlink>
    <a:folHlink>
      <a:srgbClr val="0066B3"/>
    </a:folHlink>
  </a:clrScheme>
  <a:fontScheme name="Oxera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Median">
    <a:fillStyleLst>
      <a:solidFill>
        <a:schemeClr val="phClr"/>
      </a:solidFill>
      <a:solidFill>
        <a:schemeClr val="phClr">
          <a:tint val="50000"/>
        </a:schemeClr>
      </a:solidFill>
      <a:solidFill>
        <a:schemeClr val="phClr"/>
      </a:soli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47625" cap="flat" cmpd="dbl" algn="ctr">
        <a:solidFill>
          <a:schemeClr val="phClr"/>
        </a:solidFill>
        <a:prstDash val="solid"/>
      </a:ln>
    </a:lnStyleLst>
    <a:effectStyleLst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300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  <a:scene3d>
          <a:camera prst="isometricTopDown" fov="0">
            <a:rot lat="0" lon="0" rev="0"/>
          </a:camera>
          <a:lightRig rig="balanced" dir="t">
            <a:rot lat="0" lon="0" rev="13800000"/>
          </a:lightRig>
        </a:scene3d>
        <a:sp3d extrusionH="12700" prstMaterial="plastic">
          <a:bevelT w="38100" h="25400" prst="softRound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3"/>
  <sheetViews>
    <sheetView showGridLines="0" workbookViewId="0">
      <selection activeCell="I9" sqref="I9"/>
    </sheetView>
  </sheetViews>
  <sheetFormatPr baseColWidth="10" defaultColWidth="9.1640625" defaultRowHeight="12" x14ac:dyDescent="0"/>
  <cols>
    <col min="1" max="4" width="9.1640625" style="26"/>
    <col min="5" max="5" width="11.33203125" style="26" bestFit="1" customWidth="1"/>
    <col min="6" max="16384" width="9.1640625" style="26"/>
  </cols>
  <sheetData>
    <row r="9" spans="1:12">
      <c r="I9" s="27"/>
      <c r="J9" s="27"/>
      <c r="K9" s="27"/>
      <c r="L9" s="27"/>
    </row>
    <row r="12" spans="1:12" ht="42">
      <c r="A12" s="28"/>
      <c r="B12" s="29"/>
      <c r="C12" s="27"/>
      <c r="D12" s="27"/>
      <c r="E12" s="30" t="s">
        <v>878</v>
      </c>
      <c r="F12" s="31"/>
      <c r="G12" s="31"/>
      <c r="H12" s="31"/>
    </row>
    <row r="13" spans="1:12">
      <c r="E13" s="26" t="s">
        <v>879</v>
      </c>
    </row>
    <row r="15" spans="1:12">
      <c r="E15" s="32"/>
      <c r="F15" s="32"/>
      <c r="G15" s="32"/>
      <c r="H15" s="32"/>
    </row>
    <row r="18" spans="1:9">
      <c r="A18" s="34"/>
      <c r="B18" s="35"/>
      <c r="C18" s="35"/>
      <c r="D18" s="35"/>
      <c r="E18" s="35"/>
      <c r="F18" s="35"/>
      <c r="G18" s="35"/>
      <c r="H18" s="35"/>
      <c r="I18" s="35"/>
    </row>
    <row r="19" spans="1:9">
      <c r="A19" s="36"/>
      <c r="B19" s="35"/>
      <c r="C19" s="35"/>
      <c r="D19" s="35"/>
      <c r="E19" s="35"/>
      <c r="F19" s="35"/>
      <c r="G19" s="35"/>
      <c r="H19" s="35"/>
      <c r="I19" s="35"/>
    </row>
    <row r="20" spans="1:9">
      <c r="A20" s="36"/>
      <c r="B20" s="37"/>
      <c r="C20" s="37"/>
      <c r="D20" s="37"/>
      <c r="E20" s="37"/>
      <c r="F20" s="37"/>
      <c r="G20" s="37"/>
      <c r="H20" s="37"/>
      <c r="I20" s="37"/>
    </row>
    <row r="23" spans="1:9" ht="17">
      <c r="A23" s="33"/>
    </row>
  </sheetData>
  <mergeCells count="3">
    <mergeCell ref="A18:I18"/>
    <mergeCell ref="A19:I19"/>
    <mergeCell ref="A20:I20"/>
  </mergeCells>
  <pageMargins left="1.3779527559055118" right="0.59055118110236227" top="0.59055118110236227" bottom="0.98425196850393704" header="0.51181102362204722" footer="0.51181102362204722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F2D"/>
  </sheetPr>
  <dimension ref="A1:E12"/>
  <sheetViews>
    <sheetView showGridLines="0" workbookViewId="0"/>
  </sheetViews>
  <sheetFormatPr baseColWidth="10" defaultColWidth="8.83203125" defaultRowHeight="14" x14ac:dyDescent="0"/>
  <cols>
    <col min="1" max="1" width="2.6640625" customWidth="1"/>
    <col min="2" max="2" width="23.6640625" customWidth="1"/>
    <col min="3" max="3" width="79.6640625" customWidth="1"/>
    <col min="4" max="4" width="33.83203125" customWidth="1"/>
    <col min="5" max="7" width="4.33203125" customWidth="1"/>
  </cols>
  <sheetData>
    <row r="1" spans="1:5" ht="20">
      <c r="A1" s="2" t="s">
        <v>847</v>
      </c>
      <c r="B1" s="2"/>
      <c r="C1" s="2"/>
      <c r="D1" s="2"/>
      <c r="E1" s="2"/>
    </row>
    <row r="3" spans="1:5">
      <c r="B3" s="24" t="s">
        <v>848</v>
      </c>
      <c r="C3" s="24" t="s">
        <v>853</v>
      </c>
      <c r="D3" s="24" t="s">
        <v>832</v>
      </c>
    </row>
    <row r="4" spans="1:5">
      <c r="B4" t="s">
        <v>850</v>
      </c>
      <c r="C4" t="s">
        <v>858</v>
      </c>
      <c r="D4" t="s">
        <v>855</v>
      </c>
    </row>
    <row r="5" spans="1:5">
      <c r="B5" t="s">
        <v>849</v>
      </c>
      <c r="C5" t="s">
        <v>856</v>
      </c>
      <c r="D5" t="s">
        <v>855</v>
      </c>
    </row>
    <row r="6" spans="1:5">
      <c r="B6" t="s">
        <v>851</v>
      </c>
      <c r="C6" t="s">
        <v>857</v>
      </c>
      <c r="D6" t="s">
        <v>855</v>
      </c>
    </row>
    <row r="7" spans="1:5">
      <c r="B7" t="s">
        <v>871</v>
      </c>
      <c r="C7" t="s">
        <v>872</v>
      </c>
      <c r="D7" t="s">
        <v>855</v>
      </c>
    </row>
    <row r="8" spans="1:5">
      <c r="B8" t="s">
        <v>873</v>
      </c>
      <c r="C8" t="s">
        <v>874</v>
      </c>
      <c r="D8" t="s">
        <v>855</v>
      </c>
    </row>
    <row r="9" spans="1:5">
      <c r="B9" t="s">
        <v>847</v>
      </c>
      <c r="C9" t="s">
        <v>859</v>
      </c>
      <c r="D9" t="s">
        <v>854</v>
      </c>
    </row>
    <row r="10" spans="1:5">
      <c r="B10" t="s">
        <v>852</v>
      </c>
      <c r="C10" t="s">
        <v>860</v>
      </c>
      <c r="D10" t="s">
        <v>861</v>
      </c>
    </row>
    <row r="12" spans="1:5">
      <c r="A12" s="9" t="s">
        <v>32</v>
      </c>
      <c r="B12" s="9"/>
      <c r="C12" s="9"/>
      <c r="D12" s="9"/>
      <c r="E12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4"/>
  <sheetViews>
    <sheetView workbookViewId="0"/>
  </sheetViews>
  <sheetFormatPr baseColWidth="10" defaultColWidth="8.83203125" defaultRowHeight="14" x14ac:dyDescent="0"/>
  <cols>
    <col min="1" max="1" width="9.5" customWidth="1"/>
    <col min="5" max="5" width="24.83203125" style="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6" t="s">
        <v>31</v>
      </c>
    </row>
    <row r="2" spans="1:5">
      <c r="A2" t="s">
        <v>4</v>
      </c>
      <c r="B2">
        <v>1955</v>
      </c>
      <c r="C2" t="s">
        <v>5</v>
      </c>
      <c r="D2">
        <v>1.6342081442570473</v>
      </c>
      <c r="E2" s="6" t="str">
        <f>CONCATENATE(C2,"_",A2,"_",B2)</f>
        <v>control_Andalucia_1955</v>
      </c>
    </row>
    <row r="3" spans="1:5">
      <c r="A3" t="s">
        <v>4</v>
      </c>
      <c r="B3">
        <v>1956</v>
      </c>
      <c r="C3" t="s">
        <v>5</v>
      </c>
      <c r="D3">
        <v>1.741812292503002</v>
      </c>
      <c r="E3" s="6" t="str">
        <f t="shared" ref="E3:E66" si="0">CONCATENATE(C3,"_",A3,"_",B3)</f>
        <v>control_Andalucia_1956</v>
      </c>
    </row>
    <row r="4" spans="1:5">
      <c r="A4" t="s">
        <v>4</v>
      </c>
      <c r="B4">
        <v>1957</v>
      </c>
      <c r="C4" t="s">
        <v>5</v>
      </c>
      <c r="D4">
        <v>1.8490092024584455</v>
      </c>
      <c r="E4" s="6" t="str">
        <f t="shared" si="0"/>
        <v>control_Andalucia_1957</v>
      </c>
    </row>
    <row r="5" spans="1:5">
      <c r="A5" t="s">
        <v>4</v>
      </c>
      <c r="B5">
        <v>1958</v>
      </c>
      <c r="C5" t="s">
        <v>5</v>
      </c>
      <c r="D5">
        <v>1.869251692266487</v>
      </c>
      <c r="E5" s="6" t="str">
        <f t="shared" si="0"/>
        <v>control_Andalucia_1958</v>
      </c>
    </row>
    <row r="6" spans="1:5">
      <c r="A6" t="s">
        <v>4</v>
      </c>
      <c r="B6">
        <v>1959</v>
      </c>
      <c r="C6" t="s">
        <v>5</v>
      </c>
      <c r="D6">
        <v>1.8891225178674571</v>
      </c>
      <c r="E6" s="6" t="str">
        <f t="shared" si="0"/>
        <v>control_Andalucia_1959</v>
      </c>
    </row>
    <row r="7" spans="1:5">
      <c r="A7" t="s">
        <v>4</v>
      </c>
      <c r="B7">
        <v>1960</v>
      </c>
      <c r="C7" t="s">
        <v>5</v>
      </c>
      <c r="D7">
        <v>2.0147077869430126</v>
      </c>
      <c r="E7" s="6" t="str">
        <f t="shared" si="0"/>
        <v>control_Andalucia_1960</v>
      </c>
    </row>
    <row r="8" spans="1:5">
      <c r="A8" t="s">
        <v>4</v>
      </c>
      <c r="B8">
        <v>1961</v>
      </c>
      <c r="C8" t="s">
        <v>5</v>
      </c>
      <c r="D8">
        <v>2.1265948120690785</v>
      </c>
      <c r="E8" s="6" t="str">
        <f t="shared" si="0"/>
        <v>control_Andalucia_1961</v>
      </c>
    </row>
    <row r="9" spans="1:5">
      <c r="A9" t="s">
        <v>4</v>
      </c>
      <c r="B9">
        <v>1962</v>
      </c>
      <c r="C9" t="s">
        <v>5</v>
      </c>
      <c r="D9">
        <v>2.2772033444923263</v>
      </c>
      <c r="E9" s="6" t="str">
        <f t="shared" si="0"/>
        <v>control_Andalucia_1962</v>
      </c>
    </row>
    <row r="10" spans="1:5">
      <c r="A10" t="s">
        <v>4</v>
      </c>
      <c r="B10">
        <v>1963</v>
      </c>
      <c r="C10" t="s">
        <v>5</v>
      </c>
      <c r="D10">
        <v>2.4269022234957363</v>
      </c>
      <c r="E10" s="6" t="str">
        <f t="shared" si="0"/>
        <v>control_Andalucia_1963</v>
      </c>
    </row>
    <row r="11" spans="1:5">
      <c r="A11" t="s">
        <v>4</v>
      </c>
      <c r="B11">
        <v>1964</v>
      </c>
      <c r="C11" t="s">
        <v>5</v>
      </c>
      <c r="D11">
        <v>2.5085136189992125</v>
      </c>
      <c r="E11" s="6" t="str">
        <f t="shared" si="0"/>
        <v>control_Andalucia_1964</v>
      </c>
    </row>
    <row r="12" spans="1:5">
      <c r="A12" t="s">
        <v>4</v>
      </c>
      <c r="B12">
        <v>1965</v>
      </c>
      <c r="C12" t="s">
        <v>5</v>
      </c>
      <c r="D12">
        <v>2.5894189879304084</v>
      </c>
      <c r="E12" s="6" t="str">
        <f t="shared" si="0"/>
        <v>control_Andalucia_1965</v>
      </c>
    </row>
    <row r="13" spans="1:5">
      <c r="A13" t="s">
        <v>4</v>
      </c>
      <c r="B13">
        <v>1966</v>
      </c>
      <c r="C13" t="s">
        <v>5</v>
      </c>
      <c r="D13">
        <v>2.6974087473033017</v>
      </c>
      <c r="E13" s="6" t="str">
        <f t="shared" si="0"/>
        <v>control_Andalucia_1966</v>
      </c>
    </row>
    <row r="14" spans="1:5">
      <c r="A14" t="s">
        <v>4</v>
      </c>
      <c r="B14">
        <v>1967</v>
      </c>
      <c r="C14" t="s">
        <v>5</v>
      </c>
      <c r="D14">
        <v>2.8037828803628799</v>
      </c>
      <c r="E14" s="6" t="str">
        <f t="shared" si="0"/>
        <v>control_Andalucia_1967</v>
      </c>
    </row>
    <row r="15" spans="1:5">
      <c r="A15" t="s">
        <v>4</v>
      </c>
      <c r="B15">
        <v>1968</v>
      </c>
      <c r="C15" t="s">
        <v>5</v>
      </c>
      <c r="D15">
        <v>2.9868483706748052</v>
      </c>
      <c r="E15" s="6" t="str">
        <f t="shared" si="0"/>
        <v>control_Andalucia_1968</v>
      </c>
    </row>
    <row r="16" spans="1:5">
      <c r="A16" t="s">
        <v>4</v>
      </c>
      <c r="B16">
        <v>1969</v>
      </c>
      <c r="C16" t="s">
        <v>5</v>
      </c>
      <c r="D16">
        <v>3.175950448360866</v>
      </c>
      <c r="E16" s="6" t="str">
        <f t="shared" si="0"/>
        <v>control_Andalucia_1969</v>
      </c>
    </row>
    <row r="17" spans="1:5">
      <c r="A17" t="s">
        <v>4</v>
      </c>
      <c r="B17">
        <v>1970</v>
      </c>
      <c r="C17" t="s">
        <v>5</v>
      </c>
      <c r="D17">
        <v>3.3512240348202913</v>
      </c>
      <c r="E17" s="6" t="str">
        <f t="shared" si="0"/>
        <v>control_Andalucia_1970</v>
      </c>
    </row>
    <row r="18" spans="1:5">
      <c r="A18" t="s">
        <v>4</v>
      </c>
      <c r="B18">
        <v>1971</v>
      </c>
      <c r="C18" t="s">
        <v>5</v>
      </c>
      <c r="D18">
        <v>3.5183843353145159</v>
      </c>
      <c r="E18" s="6" t="str">
        <f t="shared" si="0"/>
        <v>control_Andalucia_1971</v>
      </c>
    </row>
    <row r="19" spans="1:5">
      <c r="A19" t="s">
        <v>4</v>
      </c>
      <c r="B19">
        <v>1972</v>
      </c>
      <c r="C19" t="s">
        <v>5</v>
      </c>
      <c r="D19">
        <v>3.7642902566325986</v>
      </c>
      <c r="E19" s="6" t="str">
        <f t="shared" si="0"/>
        <v>control_Andalucia_1972</v>
      </c>
    </row>
    <row r="20" spans="1:5">
      <c r="A20" t="s">
        <v>4</v>
      </c>
      <c r="B20">
        <v>1973</v>
      </c>
      <c r="C20" t="s">
        <v>5</v>
      </c>
      <c r="D20">
        <v>4.0107493760524893</v>
      </c>
      <c r="E20" s="6" t="str">
        <f t="shared" si="0"/>
        <v>control_Andalucia_1973</v>
      </c>
    </row>
    <row r="21" spans="1:5">
      <c r="A21" t="s">
        <v>4</v>
      </c>
      <c r="B21">
        <v>1974</v>
      </c>
      <c r="C21" t="s">
        <v>5</v>
      </c>
      <c r="D21">
        <v>4.0557812531891209</v>
      </c>
      <c r="E21" s="6" t="str">
        <f t="shared" si="0"/>
        <v>control_Andalucia_1974</v>
      </c>
    </row>
    <row r="22" spans="1:5">
      <c r="A22" t="s">
        <v>4</v>
      </c>
      <c r="B22">
        <v>1975</v>
      </c>
      <c r="C22" t="s">
        <v>5</v>
      </c>
      <c r="D22">
        <v>4.096348455628867</v>
      </c>
      <c r="E22" s="6" t="str">
        <f t="shared" si="0"/>
        <v>control_Andalucia_1975</v>
      </c>
    </row>
    <row r="23" spans="1:5">
      <c r="A23" t="s">
        <v>4</v>
      </c>
      <c r="B23">
        <v>1976</v>
      </c>
      <c r="C23" t="s">
        <v>5</v>
      </c>
      <c r="D23">
        <v>4.1854267659216013</v>
      </c>
      <c r="E23" s="6" t="str">
        <f t="shared" si="0"/>
        <v>control_Andalucia_1976</v>
      </c>
    </row>
    <row r="24" spans="1:5">
      <c r="A24" t="s">
        <v>4</v>
      </c>
      <c r="B24">
        <v>1977</v>
      </c>
      <c r="C24" t="s">
        <v>5</v>
      </c>
      <c r="D24">
        <v>4.271117546902448</v>
      </c>
      <c r="E24" s="6" t="str">
        <f t="shared" si="0"/>
        <v>control_Andalucia_1977</v>
      </c>
    </row>
    <row r="25" spans="1:5">
      <c r="A25" t="s">
        <v>4</v>
      </c>
      <c r="B25">
        <v>1978</v>
      </c>
      <c r="C25" t="s">
        <v>5</v>
      </c>
      <c r="D25">
        <v>4.3411056471112239</v>
      </c>
      <c r="E25" s="6" t="str">
        <f t="shared" si="0"/>
        <v>control_Andalucia_1978</v>
      </c>
    </row>
    <row r="26" spans="1:5">
      <c r="A26" t="s">
        <v>4</v>
      </c>
      <c r="B26">
        <v>1979</v>
      </c>
      <c r="C26" t="s">
        <v>5</v>
      </c>
      <c r="D26">
        <v>4.3660503190689077</v>
      </c>
      <c r="E26" s="6" t="str">
        <f t="shared" si="0"/>
        <v>control_Andalucia_1979</v>
      </c>
    </row>
    <row r="27" spans="1:5">
      <c r="A27" t="s">
        <v>4</v>
      </c>
      <c r="B27">
        <v>1980</v>
      </c>
      <c r="C27" t="s">
        <v>5</v>
      </c>
      <c r="D27">
        <v>4.4079434715806327</v>
      </c>
      <c r="E27" s="6" t="str">
        <f t="shared" si="0"/>
        <v>control_Andalucia_1980</v>
      </c>
    </row>
    <row r="28" spans="1:5">
      <c r="A28" t="s">
        <v>4</v>
      </c>
      <c r="B28">
        <v>1981</v>
      </c>
      <c r="C28" t="s">
        <v>5</v>
      </c>
      <c r="D28">
        <v>4.4621401944871915</v>
      </c>
      <c r="E28" s="6" t="str">
        <f t="shared" si="0"/>
        <v>control_Andalucia_1981</v>
      </c>
    </row>
    <row r="29" spans="1:5">
      <c r="A29" t="s">
        <v>4</v>
      </c>
      <c r="B29">
        <v>1982</v>
      </c>
      <c r="C29" t="s">
        <v>5</v>
      </c>
      <c r="D29">
        <v>4.5190078826220947</v>
      </c>
      <c r="E29" s="6" t="str">
        <f t="shared" si="0"/>
        <v>control_Andalucia_1982</v>
      </c>
    </row>
    <row r="30" spans="1:5">
      <c r="A30" t="s">
        <v>4</v>
      </c>
      <c r="B30">
        <v>1983</v>
      </c>
      <c r="C30" t="s">
        <v>5</v>
      </c>
      <c r="D30">
        <v>4.5763366002398946</v>
      </c>
      <c r="E30" s="6" t="str">
        <f t="shared" si="0"/>
        <v>control_Andalucia_1983</v>
      </c>
    </row>
    <row r="31" spans="1:5">
      <c r="A31" t="s">
        <v>4</v>
      </c>
      <c r="B31">
        <v>1984</v>
      </c>
      <c r="C31" t="s">
        <v>5</v>
      </c>
      <c r="D31">
        <v>4.6910229432435173</v>
      </c>
      <c r="E31" s="6" t="str">
        <f t="shared" si="0"/>
        <v>control_Andalucia_1984</v>
      </c>
    </row>
    <row r="32" spans="1:5">
      <c r="A32" t="s">
        <v>4</v>
      </c>
      <c r="B32">
        <v>1985</v>
      </c>
      <c r="C32" t="s">
        <v>5</v>
      </c>
      <c r="D32">
        <v>4.8095629175607737</v>
      </c>
      <c r="E32" s="6" t="str">
        <f t="shared" si="0"/>
        <v>control_Andalucia_1985</v>
      </c>
    </row>
    <row r="33" spans="1:5">
      <c r="A33" t="s">
        <v>4</v>
      </c>
      <c r="B33">
        <v>1986</v>
      </c>
      <c r="C33" t="s">
        <v>5</v>
      </c>
      <c r="D33">
        <v>5.1685048967739906</v>
      </c>
      <c r="E33" s="6" t="str">
        <f t="shared" si="0"/>
        <v>control_Andalucia_1986</v>
      </c>
    </row>
    <row r="34" spans="1:5">
      <c r="A34" t="s">
        <v>4</v>
      </c>
      <c r="B34">
        <v>1987</v>
      </c>
      <c r="C34" t="s">
        <v>5</v>
      </c>
      <c r="D34">
        <v>5.5261196584051566</v>
      </c>
      <c r="E34" s="6" t="str">
        <f t="shared" si="0"/>
        <v>control_Andalucia_1987</v>
      </c>
    </row>
    <row r="35" spans="1:5">
      <c r="A35" t="s">
        <v>4</v>
      </c>
      <c r="B35">
        <v>1988</v>
      </c>
      <c r="C35" t="s">
        <v>5</v>
      </c>
      <c r="D35">
        <v>5.8300743730324438</v>
      </c>
      <c r="E35" s="6" t="str">
        <f t="shared" si="0"/>
        <v>control_Andalucia_1988</v>
      </c>
    </row>
    <row r="36" spans="1:5">
      <c r="A36" t="s">
        <v>4</v>
      </c>
      <c r="B36">
        <v>1989</v>
      </c>
      <c r="C36" t="s">
        <v>5</v>
      </c>
      <c r="D36">
        <v>6.1390064738917154</v>
      </c>
      <c r="E36" s="6" t="str">
        <f t="shared" si="0"/>
        <v>control_Andalucia_1989</v>
      </c>
    </row>
    <row r="37" spans="1:5">
      <c r="A37" t="s">
        <v>4</v>
      </c>
      <c r="B37">
        <v>1990</v>
      </c>
      <c r="C37" t="s">
        <v>5</v>
      </c>
      <c r="D37">
        <v>6.294713348868803</v>
      </c>
      <c r="E37" s="6" t="str">
        <f t="shared" si="0"/>
        <v>control_Andalucia_1990</v>
      </c>
    </row>
    <row r="38" spans="1:5">
      <c r="A38" t="s">
        <v>4</v>
      </c>
      <c r="B38">
        <v>1991</v>
      </c>
      <c r="C38" t="s">
        <v>5</v>
      </c>
      <c r="D38">
        <v>6.4422683605368807</v>
      </c>
      <c r="E38" s="6" t="str">
        <f t="shared" si="0"/>
        <v>control_Andalucia_1991</v>
      </c>
    </row>
    <row r="39" spans="1:5">
      <c r="A39" t="s">
        <v>4</v>
      </c>
      <c r="B39">
        <v>1992</v>
      </c>
      <c r="C39" t="s">
        <v>5</v>
      </c>
      <c r="D39">
        <v>6.3625336544062012</v>
      </c>
      <c r="E39" s="6" t="str">
        <f t="shared" si="0"/>
        <v>control_Andalucia_1992</v>
      </c>
    </row>
    <row r="40" spans="1:5">
      <c r="A40" t="s">
        <v>4</v>
      </c>
      <c r="B40">
        <v>1993</v>
      </c>
      <c r="C40" t="s">
        <v>5</v>
      </c>
      <c r="D40">
        <v>6.2837407691957035</v>
      </c>
      <c r="E40" s="6" t="str">
        <f t="shared" si="0"/>
        <v>control_Andalucia_1993</v>
      </c>
    </row>
    <row r="41" spans="1:5">
      <c r="A41" t="s">
        <v>4</v>
      </c>
      <c r="B41">
        <v>1994</v>
      </c>
      <c r="C41" t="s">
        <v>5</v>
      </c>
      <c r="D41">
        <v>6.4382871051512494</v>
      </c>
      <c r="E41" s="6" t="str">
        <f t="shared" si="0"/>
        <v>control_Andalucia_1994</v>
      </c>
    </row>
    <row r="42" spans="1:5">
      <c r="A42" t="s">
        <v>4</v>
      </c>
      <c r="B42">
        <v>1995</v>
      </c>
      <c r="C42" t="s">
        <v>5</v>
      </c>
      <c r="D42">
        <v>6.5479071419776274</v>
      </c>
      <c r="E42" s="6" t="str">
        <f t="shared" si="0"/>
        <v>control_Andalucia_1995</v>
      </c>
    </row>
    <row r="43" spans="1:5">
      <c r="A43" t="s">
        <v>4</v>
      </c>
      <c r="B43">
        <v>1996</v>
      </c>
      <c r="C43" t="s">
        <v>5</v>
      </c>
      <c r="D43">
        <v>6.8725414212488163</v>
      </c>
      <c r="E43" s="6" t="str">
        <f t="shared" si="0"/>
        <v>control_Andalucia_1996</v>
      </c>
    </row>
    <row r="44" spans="1:5">
      <c r="A44" t="s">
        <v>4</v>
      </c>
      <c r="B44">
        <v>1997</v>
      </c>
      <c r="C44" t="s">
        <v>5</v>
      </c>
      <c r="D44">
        <v>7.1821399760172264</v>
      </c>
      <c r="E44" s="6" t="str">
        <f t="shared" si="0"/>
        <v>control_Andalucia_1997</v>
      </c>
    </row>
    <row r="45" spans="1:5">
      <c r="A45" t="s">
        <v>4</v>
      </c>
      <c r="B45">
        <v>1955</v>
      </c>
      <c r="C45" t="s">
        <v>6</v>
      </c>
      <c r="D45">
        <v>1.6887318301425598</v>
      </c>
      <c r="E45" s="6" t="str">
        <f t="shared" si="0"/>
        <v>treatment_Andalucia_1955</v>
      </c>
    </row>
    <row r="46" spans="1:5">
      <c r="A46" t="s">
        <v>4</v>
      </c>
      <c r="B46">
        <v>1956</v>
      </c>
      <c r="C46" t="s">
        <v>6</v>
      </c>
      <c r="D46">
        <v>1.758497532896572</v>
      </c>
      <c r="E46" s="6" t="str">
        <f t="shared" si="0"/>
        <v>treatment_Andalucia_1956</v>
      </c>
    </row>
    <row r="47" spans="1:5">
      <c r="A47" t="s">
        <v>4</v>
      </c>
      <c r="B47">
        <v>1957</v>
      </c>
      <c r="C47" t="s">
        <v>6</v>
      </c>
      <c r="D47">
        <v>1.8276206972394049</v>
      </c>
      <c r="E47" s="6" t="str">
        <f t="shared" si="0"/>
        <v>treatment_Andalucia_1957</v>
      </c>
    </row>
    <row r="48" spans="1:5">
      <c r="A48" t="s">
        <v>4</v>
      </c>
      <c r="B48">
        <v>1958</v>
      </c>
      <c r="C48" t="s">
        <v>6</v>
      </c>
      <c r="D48">
        <v>1.852756294309327</v>
      </c>
      <c r="E48" s="6" t="str">
        <f t="shared" si="0"/>
        <v>treatment_Andalucia_1958</v>
      </c>
    </row>
    <row r="49" spans="1:5">
      <c r="A49" t="s">
        <v>4</v>
      </c>
      <c r="B49">
        <v>1959</v>
      </c>
      <c r="C49" t="s">
        <v>6</v>
      </c>
      <c r="D49">
        <v>1.8780348471865183</v>
      </c>
      <c r="E49" s="6" t="str">
        <f t="shared" si="0"/>
        <v>treatment_Andalucia_1959</v>
      </c>
    </row>
    <row r="50" spans="1:5">
      <c r="A50" t="s">
        <v>4</v>
      </c>
      <c r="B50">
        <v>1960</v>
      </c>
      <c r="C50" t="s">
        <v>6</v>
      </c>
      <c r="D50">
        <v>2.0101399600114256</v>
      </c>
      <c r="E50" s="6" t="str">
        <f t="shared" si="0"/>
        <v>treatment_Andalucia_1960</v>
      </c>
    </row>
    <row r="51" spans="1:5">
      <c r="A51" t="s">
        <v>4</v>
      </c>
      <c r="B51">
        <v>1961</v>
      </c>
      <c r="C51" t="s">
        <v>6</v>
      </c>
      <c r="D51">
        <v>2.1291774737770237</v>
      </c>
      <c r="E51" s="6" t="str">
        <f t="shared" si="0"/>
        <v>treatment_Andalucia_1961</v>
      </c>
    </row>
    <row r="52" spans="1:5">
      <c r="A52" t="s">
        <v>4</v>
      </c>
      <c r="B52">
        <v>1962</v>
      </c>
      <c r="C52" t="s">
        <v>6</v>
      </c>
      <c r="D52">
        <v>2.2803484457147292</v>
      </c>
      <c r="E52" s="6" t="str">
        <f t="shared" si="0"/>
        <v>treatment_Andalucia_1962</v>
      </c>
    </row>
    <row r="53" spans="1:5">
      <c r="A53" t="s">
        <v>4</v>
      </c>
      <c r="B53">
        <v>1963</v>
      </c>
      <c r="C53" t="s">
        <v>6</v>
      </c>
      <c r="D53">
        <v>2.4310197260883051</v>
      </c>
      <c r="E53" s="6" t="str">
        <f t="shared" si="0"/>
        <v>treatment_Andalucia_1963</v>
      </c>
    </row>
    <row r="54" spans="1:5">
      <c r="A54" t="s">
        <v>4</v>
      </c>
      <c r="B54">
        <v>1964</v>
      </c>
      <c r="C54" t="s">
        <v>6</v>
      </c>
      <c r="D54">
        <v>2.5088545868172711</v>
      </c>
      <c r="E54" s="6" t="str">
        <f t="shared" si="0"/>
        <v>treatment_Andalucia_1964</v>
      </c>
    </row>
    <row r="55" spans="1:5">
      <c r="A55" t="s">
        <v>4</v>
      </c>
      <c r="B55">
        <v>1965</v>
      </c>
      <c r="C55" t="s">
        <v>6</v>
      </c>
      <c r="D55">
        <v>2.5846900275284073</v>
      </c>
      <c r="E55" s="6" t="str">
        <f t="shared" si="0"/>
        <v>treatment_Andalucia_1965</v>
      </c>
    </row>
    <row r="56" spans="1:5">
      <c r="A56" t="s">
        <v>4</v>
      </c>
      <c r="B56">
        <v>1966</v>
      </c>
      <c r="C56" t="s">
        <v>6</v>
      </c>
      <c r="D56">
        <v>2.6944443485594518</v>
      </c>
      <c r="E56" s="6" t="str">
        <f t="shared" si="0"/>
        <v>treatment_Andalucia_1966</v>
      </c>
    </row>
    <row r="57" spans="1:5">
      <c r="A57" t="s">
        <v>4</v>
      </c>
      <c r="B57">
        <v>1967</v>
      </c>
      <c r="C57" t="s">
        <v>6</v>
      </c>
      <c r="D57">
        <v>2.8023422053799361</v>
      </c>
      <c r="E57" s="6" t="str">
        <f t="shared" si="0"/>
        <v>treatment_Andalucia_1967</v>
      </c>
    </row>
    <row r="58" spans="1:5">
      <c r="A58" t="s">
        <v>4</v>
      </c>
      <c r="B58">
        <v>1968</v>
      </c>
      <c r="C58" t="s">
        <v>6</v>
      </c>
      <c r="D58">
        <v>2.9873607976543535</v>
      </c>
      <c r="E58" s="6" t="str">
        <f t="shared" si="0"/>
        <v>treatment_Andalucia_1968</v>
      </c>
    </row>
    <row r="59" spans="1:5">
      <c r="A59" t="s">
        <v>4</v>
      </c>
      <c r="B59">
        <v>1969</v>
      </c>
      <c r="C59" t="s">
        <v>6</v>
      </c>
      <c r="D59">
        <v>3.1790917752572927</v>
      </c>
      <c r="E59" s="6" t="str">
        <f t="shared" si="0"/>
        <v>treatment_Andalucia_1969</v>
      </c>
    </row>
    <row r="60" spans="1:5">
      <c r="A60" t="s">
        <v>4</v>
      </c>
      <c r="B60">
        <v>1970</v>
      </c>
      <c r="C60" t="s">
        <v>6</v>
      </c>
      <c r="D60">
        <v>3.3543272653125893</v>
      </c>
      <c r="E60" s="6" t="str">
        <f t="shared" si="0"/>
        <v>treatment_Andalucia_1970</v>
      </c>
    </row>
    <row r="61" spans="1:5">
      <c r="A61" t="s">
        <v>4</v>
      </c>
      <c r="B61">
        <v>1971</v>
      </c>
      <c r="C61" t="s">
        <v>6</v>
      </c>
      <c r="D61">
        <v>3.5229220658634364</v>
      </c>
      <c r="E61" s="6" t="str">
        <f t="shared" si="0"/>
        <v>treatment_Andalucia_1971</v>
      </c>
    </row>
    <row r="62" spans="1:5">
      <c r="A62" t="s">
        <v>4</v>
      </c>
      <c r="B62">
        <v>1972</v>
      </c>
      <c r="C62" t="s">
        <v>6</v>
      </c>
      <c r="D62">
        <v>3.7562126501803057</v>
      </c>
      <c r="E62" s="6" t="str">
        <f t="shared" si="0"/>
        <v>treatment_Andalucia_1972</v>
      </c>
    </row>
    <row r="63" spans="1:5">
      <c r="A63" t="s">
        <v>4</v>
      </c>
      <c r="B63">
        <v>1973</v>
      </c>
      <c r="C63" t="s">
        <v>6</v>
      </c>
      <c r="D63">
        <v>3.9877178123493735</v>
      </c>
      <c r="E63" s="6" t="str">
        <f t="shared" si="0"/>
        <v>treatment_Andalucia_1973</v>
      </c>
    </row>
    <row r="64" spans="1:5">
      <c r="A64" t="s">
        <v>4</v>
      </c>
      <c r="B64">
        <v>1974</v>
      </c>
      <c r="C64" t="s">
        <v>6</v>
      </c>
      <c r="D64">
        <v>4.0518422087271944</v>
      </c>
      <c r="E64" s="6" t="str">
        <f t="shared" si="0"/>
        <v>treatment_Andalucia_1974</v>
      </c>
    </row>
    <row r="65" spans="1:5">
      <c r="A65" t="s">
        <v>4</v>
      </c>
      <c r="B65">
        <v>1975</v>
      </c>
      <c r="C65" t="s">
        <v>6</v>
      </c>
      <c r="D65">
        <v>4.1121821987802596</v>
      </c>
      <c r="E65" s="6" t="str">
        <f t="shared" si="0"/>
        <v>treatment_Andalucia_1975</v>
      </c>
    </row>
    <row r="66" spans="1:5">
      <c r="A66" t="s">
        <v>4</v>
      </c>
      <c r="B66">
        <v>1976</v>
      </c>
      <c r="C66" t="s">
        <v>6</v>
      </c>
      <c r="D66">
        <v>4.2217935640040345</v>
      </c>
      <c r="E66" s="6" t="str">
        <f t="shared" si="0"/>
        <v>treatment_Andalucia_1976</v>
      </c>
    </row>
    <row r="67" spans="1:5">
      <c r="A67" t="s">
        <v>4</v>
      </c>
      <c r="B67">
        <v>1977</v>
      </c>
      <c r="C67" t="s">
        <v>6</v>
      </c>
      <c r="D67">
        <v>4.3316908408423487</v>
      </c>
      <c r="E67" s="6" t="str">
        <f t="shared" ref="E67:E130" si="1">CONCATENATE(C67,"_",A67,"_",B67)</f>
        <v>treatment_Andalucia_1977</v>
      </c>
    </row>
    <row r="68" spans="1:5">
      <c r="A68" t="s">
        <v>4</v>
      </c>
      <c r="B68">
        <v>1978</v>
      </c>
      <c r="C68" t="s">
        <v>6</v>
      </c>
      <c r="D68">
        <v>4.3051986890464331</v>
      </c>
      <c r="E68" s="6" t="str">
        <f t="shared" si="1"/>
        <v>treatment_Andalucia_1978</v>
      </c>
    </row>
    <row r="69" spans="1:5">
      <c r="A69" t="s">
        <v>4</v>
      </c>
      <c r="B69">
        <v>1979</v>
      </c>
      <c r="C69" t="s">
        <v>6</v>
      </c>
      <c r="D69">
        <v>4.2269351788160971</v>
      </c>
      <c r="E69" s="6" t="str">
        <f t="shared" si="1"/>
        <v>treatment_Andalucia_1979</v>
      </c>
    </row>
    <row r="70" spans="1:5">
      <c r="A70" t="s">
        <v>4</v>
      </c>
      <c r="B70">
        <v>1980</v>
      </c>
      <c r="C70" t="s">
        <v>6</v>
      </c>
      <c r="D70">
        <v>4.2115112060616609</v>
      </c>
      <c r="E70" s="6" t="str">
        <f t="shared" si="1"/>
        <v>treatment_Andalucia_1980</v>
      </c>
    </row>
    <row r="71" spans="1:5">
      <c r="A71" t="s">
        <v>4</v>
      </c>
      <c r="B71">
        <v>1981</v>
      </c>
      <c r="C71" t="s">
        <v>6</v>
      </c>
      <c r="D71">
        <v>4.2070124565414346</v>
      </c>
      <c r="E71" s="6" t="str">
        <f t="shared" si="1"/>
        <v>treatment_Andalucia_1981</v>
      </c>
    </row>
    <row r="72" spans="1:5">
      <c r="A72" t="s">
        <v>4</v>
      </c>
      <c r="B72">
        <v>1982</v>
      </c>
      <c r="C72" t="s">
        <v>6</v>
      </c>
      <c r="D72">
        <v>4.2490715368990557</v>
      </c>
      <c r="E72" s="6" t="str">
        <f t="shared" si="1"/>
        <v>treatment_Andalucia_1982</v>
      </c>
    </row>
    <row r="73" spans="1:5">
      <c r="A73" t="s">
        <v>4</v>
      </c>
      <c r="B73">
        <v>1983</v>
      </c>
      <c r="C73" t="s">
        <v>6</v>
      </c>
      <c r="D73">
        <v>4.2916309625821194</v>
      </c>
      <c r="E73" s="6" t="str">
        <f t="shared" si="1"/>
        <v>treatment_Andalucia_1983</v>
      </c>
    </row>
    <row r="74" spans="1:5">
      <c r="A74" t="s">
        <v>4</v>
      </c>
      <c r="B74">
        <v>1984</v>
      </c>
      <c r="C74" t="s">
        <v>6</v>
      </c>
      <c r="D74">
        <v>4.3586833379637069</v>
      </c>
      <c r="E74" s="6" t="str">
        <f t="shared" si="1"/>
        <v>treatment_Andalucia_1984</v>
      </c>
    </row>
    <row r="75" spans="1:5">
      <c r="A75" t="s">
        <v>4</v>
      </c>
      <c r="B75">
        <v>1985</v>
      </c>
      <c r="C75" t="s">
        <v>6</v>
      </c>
      <c r="D75">
        <v>4.4265925765071588</v>
      </c>
      <c r="E75" s="6" t="str">
        <f t="shared" si="1"/>
        <v>treatment_Andalucia_1985</v>
      </c>
    </row>
    <row r="76" spans="1:5">
      <c r="A76" t="s">
        <v>4</v>
      </c>
      <c r="B76">
        <v>1986</v>
      </c>
      <c r="C76" t="s">
        <v>6</v>
      </c>
      <c r="D76">
        <v>4.6632389176474138</v>
      </c>
      <c r="E76" s="6" t="str">
        <f t="shared" si="1"/>
        <v>treatment_Andalucia_1986</v>
      </c>
    </row>
    <row r="77" spans="1:5">
      <c r="A77" t="s">
        <v>4</v>
      </c>
      <c r="B77">
        <v>1987</v>
      </c>
      <c r="C77" t="s">
        <v>6</v>
      </c>
      <c r="D77">
        <v>4.9006710798867736</v>
      </c>
      <c r="E77" s="6" t="str">
        <f t="shared" si="1"/>
        <v>treatment_Andalucia_1987</v>
      </c>
    </row>
    <row r="78" spans="1:5">
      <c r="A78" t="s">
        <v>4</v>
      </c>
      <c r="B78">
        <v>1988</v>
      </c>
      <c r="C78" t="s">
        <v>6</v>
      </c>
      <c r="D78">
        <v>5.1595971707581318</v>
      </c>
      <c r="E78" s="6" t="str">
        <f t="shared" si="1"/>
        <v>treatment_Andalucia_1988</v>
      </c>
    </row>
    <row r="79" spans="1:5">
      <c r="A79" t="s">
        <v>4</v>
      </c>
      <c r="B79">
        <v>1989</v>
      </c>
      <c r="C79" t="s">
        <v>6</v>
      </c>
      <c r="D79">
        <v>5.4177378763712607</v>
      </c>
      <c r="E79" s="6" t="str">
        <f t="shared" si="1"/>
        <v>treatment_Andalucia_1989</v>
      </c>
    </row>
    <row r="80" spans="1:5">
      <c r="A80" t="s">
        <v>4</v>
      </c>
      <c r="B80">
        <v>1990</v>
      </c>
      <c r="C80" t="s">
        <v>6</v>
      </c>
      <c r="D80">
        <v>5.5852611621289006</v>
      </c>
      <c r="E80" s="6" t="str">
        <f t="shared" si="1"/>
        <v>treatment_Andalucia_1990</v>
      </c>
    </row>
    <row r="81" spans="1:5">
      <c r="A81" t="s">
        <v>4</v>
      </c>
      <c r="B81">
        <v>1991</v>
      </c>
      <c r="C81" t="s">
        <v>6</v>
      </c>
      <c r="D81">
        <v>5.7492144752726899</v>
      </c>
      <c r="E81" s="6" t="str">
        <f t="shared" si="1"/>
        <v>treatment_Andalucia_1991</v>
      </c>
    </row>
    <row r="82" spans="1:5">
      <c r="A82" t="s">
        <v>4</v>
      </c>
      <c r="B82">
        <v>1992</v>
      </c>
      <c r="C82" t="s">
        <v>6</v>
      </c>
      <c r="D82">
        <v>5.6412453584690088</v>
      </c>
      <c r="E82" s="6" t="str">
        <f t="shared" si="1"/>
        <v>treatment_Andalucia_1992</v>
      </c>
    </row>
    <row r="83" spans="1:5">
      <c r="A83" t="s">
        <v>4</v>
      </c>
      <c r="B83">
        <v>1993</v>
      </c>
      <c r="C83" t="s">
        <v>6</v>
      </c>
      <c r="D83">
        <v>5.5349184900854222</v>
      </c>
      <c r="E83" s="6" t="str">
        <f t="shared" si="1"/>
        <v>treatment_Andalucia_1993</v>
      </c>
    </row>
    <row r="84" spans="1:5">
      <c r="A84" t="s">
        <v>4</v>
      </c>
      <c r="B84">
        <v>1994</v>
      </c>
      <c r="C84" t="s">
        <v>6</v>
      </c>
      <c r="D84">
        <v>5.6388172889498094</v>
      </c>
      <c r="E84" s="6" t="str">
        <f t="shared" si="1"/>
        <v>treatment_Andalucia_1994</v>
      </c>
    </row>
    <row r="85" spans="1:5">
      <c r="A85" t="s">
        <v>4</v>
      </c>
      <c r="B85">
        <v>1995</v>
      </c>
      <c r="C85" t="s">
        <v>6</v>
      </c>
      <c r="D85">
        <v>5.7207226855385072</v>
      </c>
      <c r="E85" s="6" t="str">
        <f t="shared" si="1"/>
        <v>treatment_Andalucia_1995</v>
      </c>
    </row>
    <row r="86" spans="1:5">
      <c r="A86" t="s">
        <v>4</v>
      </c>
      <c r="B86">
        <v>1996</v>
      </c>
      <c r="C86" t="s">
        <v>6</v>
      </c>
      <c r="D86">
        <v>5.9959296123261661</v>
      </c>
      <c r="E86" s="6" t="str">
        <f t="shared" si="1"/>
        <v>treatment_Andalucia_1996</v>
      </c>
    </row>
    <row r="87" spans="1:5">
      <c r="A87" t="s">
        <v>4</v>
      </c>
      <c r="B87">
        <v>1997</v>
      </c>
      <c r="C87" t="s">
        <v>6</v>
      </c>
      <c r="D87">
        <v>6.3009855373353156</v>
      </c>
      <c r="E87" s="6" t="str">
        <f t="shared" si="1"/>
        <v>treatment_Andalucia_1997</v>
      </c>
    </row>
    <row r="88" spans="1:5">
      <c r="A88" t="s">
        <v>4</v>
      </c>
      <c r="B88">
        <v>1955</v>
      </c>
      <c r="C88" t="s">
        <v>7</v>
      </c>
      <c r="D88">
        <v>5.4523685885512485E-2</v>
      </c>
      <c r="E88" s="6" t="str">
        <f t="shared" si="1"/>
        <v>gap_Andalucia_1955</v>
      </c>
    </row>
    <row r="89" spans="1:5">
      <c r="A89" t="s">
        <v>4</v>
      </c>
      <c r="B89">
        <v>1956</v>
      </c>
      <c r="C89" t="s">
        <v>7</v>
      </c>
      <c r="D89">
        <v>1.668524039357E-2</v>
      </c>
      <c r="E89" s="6" t="str">
        <f t="shared" si="1"/>
        <v>gap_Andalucia_1956</v>
      </c>
    </row>
    <row r="90" spans="1:5">
      <c r="A90" t="s">
        <v>4</v>
      </c>
      <c r="B90">
        <v>1957</v>
      </c>
      <c r="C90" t="s">
        <v>7</v>
      </c>
      <c r="D90">
        <v>-2.1388505219040566E-2</v>
      </c>
      <c r="E90" s="6" t="str">
        <f t="shared" si="1"/>
        <v>gap_Andalucia_1957</v>
      </c>
    </row>
    <row r="91" spans="1:5">
      <c r="A91" t="s">
        <v>4</v>
      </c>
      <c r="B91">
        <v>1958</v>
      </c>
      <c r="C91" t="s">
        <v>7</v>
      </c>
      <c r="D91">
        <v>-1.6495397957160041E-2</v>
      </c>
      <c r="E91" s="6" t="str">
        <f t="shared" si="1"/>
        <v>gap_Andalucia_1958</v>
      </c>
    </row>
    <row r="92" spans="1:5">
      <c r="A92" t="s">
        <v>4</v>
      </c>
      <c r="B92">
        <v>1959</v>
      </c>
      <c r="C92" t="s">
        <v>7</v>
      </c>
      <c r="D92">
        <v>-1.1087670680938855E-2</v>
      </c>
      <c r="E92" s="6" t="str">
        <f t="shared" si="1"/>
        <v>gap_Andalucia_1959</v>
      </c>
    </row>
    <row r="93" spans="1:5">
      <c r="A93" t="s">
        <v>4</v>
      </c>
      <c r="B93">
        <v>1960</v>
      </c>
      <c r="C93" t="s">
        <v>7</v>
      </c>
      <c r="D93">
        <v>-4.5678269315869713E-3</v>
      </c>
      <c r="E93" s="6" t="str">
        <f t="shared" si="1"/>
        <v>gap_Andalucia_1960</v>
      </c>
    </row>
    <row r="94" spans="1:5">
      <c r="A94" t="s">
        <v>4</v>
      </c>
      <c r="B94">
        <v>1961</v>
      </c>
      <c r="C94" t="s">
        <v>7</v>
      </c>
      <c r="D94">
        <v>2.5826617079451886E-3</v>
      </c>
      <c r="E94" s="6" t="str">
        <f t="shared" si="1"/>
        <v>gap_Andalucia_1961</v>
      </c>
    </row>
    <row r="95" spans="1:5">
      <c r="A95" t="s">
        <v>4</v>
      </c>
      <c r="B95">
        <v>1962</v>
      </c>
      <c r="C95" t="s">
        <v>7</v>
      </c>
      <c r="D95">
        <v>3.1451012224028574E-3</v>
      </c>
      <c r="E95" s="6" t="str">
        <f t="shared" si="1"/>
        <v>gap_Andalucia_1962</v>
      </c>
    </row>
    <row r="96" spans="1:5">
      <c r="A96" t="s">
        <v>4</v>
      </c>
      <c r="B96">
        <v>1963</v>
      </c>
      <c r="C96" t="s">
        <v>7</v>
      </c>
      <c r="D96">
        <v>4.1175025925688225E-3</v>
      </c>
      <c r="E96" s="6" t="str">
        <f t="shared" si="1"/>
        <v>gap_Andalucia_1963</v>
      </c>
    </row>
    <row r="97" spans="1:5">
      <c r="A97" t="s">
        <v>4</v>
      </c>
      <c r="B97">
        <v>1964</v>
      </c>
      <c r="C97" t="s">
        <v>7</v>
      </c>
      <c r="D97">
        <v>3.4096781805859067E-4</v>
      </c>
      <c r="E97" s="6" t="str">
        <f t="shared" si="1"/>
        <v>gap_Andalucia_1964</v>
      </c>
    </row>
    <row r="98" spans="1:5">
      <c r="A98" t="s">
        <v>4</v>
      </c>
      <c r="B98">
        <v>1965</v>
      </c>
      <c r="C98" t="s">
        <v>7</v>
      </c>
      <c r="D98">
        <v>-4.7289604020011033E-3</v>
      </c>
      <c r="E98" s="6" t="str">
        <f t="shared" si="1"/>
        <v>gap_Andalucia_1965</v>
      </c>
    </row>
    <row r="99" spans="1:5">
      <c r="A99" t="s">
        <v>4</v>
      </c>
      <c r="B99">
        <v>1966</v>
      </c>
      <c r="C99" t="s">
        <v>7</v>
      </c>
      <c r="D99">
        <v>-2.9643987438499053E-3</v>
      </c>
      <c r="E99" s="6" t="str">
        <f t="shared" si="1"/>
        <v>gap_Andalucia_1966</v>
      </c>
    </row>
    <row r="100" spans="1:5">
      <c r="A100" t="s">
        <v>4</v>
      </c>
      <c r="B100">
        <v>1967</v>
      </c>
      <c r="C100" t="s">
        <v>7</v>
      </c>
      <c r="D100">
        <v>-1.4406749829438681E-3</v>
      </c>
      <c r="E100" s="6" t="str">
        <f t="shared" si="1"/>
        <v>gap_Andalucia_1967</v>
      </c>
    </row>
    <row r="101" spans="1:5">
      <c r="A101" t="s">
        <v>4</v>
      </c>
      <c r="B101">
        <v>1968</v>
      </c>
      <c r="C101" t="s">
        <v>7</v>
      </c>
      <c r="D101">
        <v>5.1242697954823058E-4</v>
      </c>
      <c r="E101" s="6" t="str">
        <f t="shared" si="1"/>
        <v>gap_Andalucia_1968</v>
      </c>
    </row>
    <row r="102" spans="1:5">
      <c r="A102" t="s">
        <v>4</v>
      </c>
      <c r="B102">
        <v>1969</v>
      </c>
      <c r="C102" t="s">
        <v>7</v>
      </c>
      <c r="D102">
        <v>3.141326896426655E-3</v>
      </c>
      <c r="E102" s="6" t="str">
        <f t="shared" si="1"/>
        <v>gap_Andalucia_1969</v>
      </c>
    </row>
    <row r="103" spans="1:5">
      <c r="A103" t="s">
        <v>4</v>
      </c>
      <c r="B103">
        <v>1970</v>
      </c>
      <c r="C103" t="s">
        <v>7</v>
      </c>
      <c r="D103">
        <v>3.1032304922979925E-3</v>
      </c>
      <c r="E103" s="6" t="str">
        <f t="shared" si="1"/>
        <v>gap_Andalucia_1970</v>
      </c>
    </row>
    <row r="104" spans="1:5">
      <c r="A104" t="s">
        <v>4</v>
      </c>
      <c r="B104">
        <v>1971</v>
      </c>
      <c r="C104" t="s">
        <v>7</v>
      </c>
      <c r="D104">
        <v>4.5377305489204822E-3</v>
      </c>
      <c r="E104" s="6" t="str">
        <f t="shared" si="1"/>
        <v>gap_Andalucia_1971</v>
      </c>
    </row>
    <row r="105" spans="1:5">
      <c r="A105" t="s">
        <v>4</v>
      </c>
      <c r="B105">
        <v>1972</v>
      </c>
      <c r="C105" t="s">
        <v>7</v>
      </c>
      <c r="D105">
        <v>-8.0776064522929403E-3</v>
      </c>
      <c r="E105" s="6" t="str">
        <f t="shared" si="1"/>
        <v>gap_Andalucia_1972</v>
      </c>
    </row>
    <row r="106" spans="1:5">
      <c r="A106" t="s">
        <v>4</v>
      </c>
      <c r="B106">
        <v>1973</v>
      </c>
      <c r="C106" t="s">
        <v>7</v>
      </c>
      <c r="D106">
        <v>-2.3031563703115765E-2</v>
      </c>
      <c r="E106" s="6" t="str">
        <f t="shared" si="1"/>
        <v>gap_Andalucia_1973</v>
      </c>
    </row>
    <row r="107" spans="1:5">
      <c r="A107" t="s">
        <v>4</v>
      </c>
      <c r="B107">
        <v>1974</v>
      </c>
      <c r="C107" t="s">
        <v>7</v>
      </c>
      <c r="D107">
        <v>-3.9390444619264997E-3</v>
      </c>
      <c r="E107" s="6" t="str">
        <f t="shared" si="1"/>
        <v>gap_Andalucia_1974</v>
      </c>
    </row>
    <row r="108" spans="1:5">
      <c r="A108" t="s">
        <v>4</v>
      </c>
      <c r="B108">
        <v>1975</v>
      </c>
      <c r="C108" t="s">
        <v>7</v>
      </c>
      <c r="D108">
        <v>1.5833743151392632E-2</v>
      </c>
      <c r="E108" s="6" t="str">
        <f t="shared" si="1"/>
        <v>gap_Andalucia_1975</v>
      </c>
    </row>
    <row r="109" spans="1:5">
      <c r="A109" t="s">
        <v>4</v>
      </c>
      <c r="B109">
        <v>1976</v>
      </c>
      <c r="C109" t="s">
        <v>7</v>
      </c>
      <c r="D109">
        <v>3.6366798082433149E-2</v>
      </c>
      <c r="E109" s="6" t="str">
        <f t="shared" si="1"/>
        <v>gap_Andalucia_1976</v>
      </c>
    </row>
    <row r="110" spans="1:5">
      <c r="A110" t="s">
        <v>4</v>
      </c>
      <c r="B110">
        <v>1977</v>
      </c>
      <c r="C110" t="s">
        <v>7</v>
      </c>
      <c r="D110">
        <v>6.057329393990063E-2</v>
      </c>
      <c r="E110" s="6" t="str">
        <f t="shared" si="1"/>
        <v>gap_Andalucia_1977</v>
      </c>
    </row>
    <row r="111" spans="1:5">
      <c r="A111" t="s">
        <v>4</v>
      </c>
      <c r="B111">
        <v>1978</v>
      </c>
      <c r="C111" t="s">
        <v>7</v>
      </c>
      <c r="D111">
        <v>-3.5906958064790828E-2</v>
      </c>
      <c r="E111" s="6" t="str">
        <f t="shared" si="1"/>
        <v>gap_Andalucia_1978</v>
      </c>
    </row>
    <row r="112" spans="1:5">
      <c r="A112" t="s">
        <v>4</v>
      </c>
      <c r="B112">
        <v>1979</v>
      </c>
      <c r="C112" t="s">
        <v>7</v>
      </c>
      <c r="D112">
        <v>-0.13911514025281058</v>
      </c>
      <c r="E112" s="6" t="str">
        <f t="shared" si="1"/>
        <v>gap_Andalucia_1979</v>
      </c>
    </row>
    <row r="113" spans="1:5">
      <c r="A113" t="s">
        <v>4</v>
      </c>
      <c r="B113">
        <v>1980</v>
      </c>
      <c r="C113" t="s">
        <v>7</v>
      </c>
      <c r="D113">
        <v>-0.19643226551897186</v>
      </c>
      <c r="E113" s="6" t="str">
        <f t="shared" si="1"/>
        <v>gap_Andalucia_1980</v>
      </c>
    </row>
    <row r="114" spans="1:5">
      <c r="A114" t="s">
        <v>4</v>
      </c>
      <c r="B114">
        <v>1981</v>
      </c>
      <c r="C114" t="s">
        <v>7</v>
      </c>
      <c r="D114">
        <v>-0.25512773794575683</v>
      </c>
      <c r="E114" s="6" t="str">
        <f t="shared" si="1"/>
        <v>gap_Andalucia_1981</v>
      </c>
    </row>
    <row r="115" spans="1:5">
      <c r="A115" t="s">
        <v>4</v>
      </c>
      <c r="B115">
        <v>1982</v>
      </c>
      <c r="C115" t="s">
        <v>7</v>
      </c>
      <c r="D115">
        <v>-0.26993634572303904</v>
      </c>
      <c r="E115" s="6" t="str">
        <f t="shared" si="1"/>
        <v>gap_Andalucia_1982</v>
      </c>
    </row>
    <row r="116" spans="1:5">
      <c r="A116" t="s">
        <v>4</v>
      </c>
      <c r="B116">
        <v>1983</v>
      </c>
      <c r="C116" t="s">
        <v>7</v>
      </c>
      <c r="D116">
        <v>-0.28470563765777523</v>
      </c>
      <c r="E116" s="6" t="str">
        <f t="shared" si="1"/>
        <v>gap_Andalucia_1983</v>
      </c>
    </row>
    <row r="117" spans="1:5">
      <c r="A117" t="s">
        <v>4</v>
      </c>
      <c r="B117">
        <v>1984</v>
      </c>
      <c r="C117" t="s">
        <v>7</v>
      </c>
      <c r="D117">
        <v>-0.33233960527981043</v>
      </c>
      <c r="E117" s="6" t="str">
        <f t="shared" si="1"/>
        <v>gap_Andalucia_1984</v>
      </c>
    </row>
    <row r="118" spans="1:5">
      <c r="A118" t="s">
        <v>4</v>
      </c>
      <c r="B118">
        <v>1985</v>
      </c>
      <c r="C118" t="s">
        <v>7</v>
      </c>
      <c r="D118">
        <v>-0.38297034105361494</v>
      </c>
      <c r="E118" s="6" t="str">
        <f t="shared" si="1"/>
        <v>gap_Andalucia_1985</v>
      </c>
    </row>
    <row r="119" spans="1:5">
      <c r="A119" t="s">
        <v>4</v>
      </c>
      <c r="B119">
        <v>1986</v>
      </c>
      <c r="C119" t="s">
        <v>7</v>
      </c>
      <c r="D119">
        <v>-0.50526597912657678</v>
      </c>
      <c r="E119" s="6" t="str">
        <f t="shared" si="1"/>
        <v>gap_Andalucia_1986</v>
      </c>
    </row>
    <row r="120" spans="1:5">
      <c r="A120" t="s">
        <v>4</v>
      </c>
      <c r="B120">
        <v>1987</v>
      </c>
      <c r="C120" t="s">
        <v>7</v>
      </c>
      <c r="D120">
        <v>-0.62544857851838298</v>
      </c>
      <c r="E120" s="6" t="str">
        <f t="shared" si="1"/>
        <v>gap_Andalucia_1987</v>
      </c>
    </row>
    <row r="121" spans="1:5">
      <c r="A121" t="s">
        <v>4</v>
      </c>
      <c r="B121">
        <v>1988</v>
      </c>
      <c r="C121" t="s">
        <v>7</v>
      </c>
      <c r="D121">
        <v>-0.67047720227431196</v>
      </c>
      <c r="E121" s="6" t="str">
        <f t="shared" si="1"/>
        <v>gap_Andalucia_1988</v>
      </c>
    </row>
    <row r="122" spans="1:5">
      <c r="A122" t="s">
        <v>4</v>
      </c>
      <c r="B122">
        <v>1989</v>
      </c>
      <c r="C122" t="s">
        <v>7</v>
      </c>
      <c r="D122">
        <v>-0.72126859752045469</v>
      </c>
      <c r="E122" s="6" t="str">
        <f t="shared" si="1"/>
        <v>gap_Andalucia_1989</v>
      </c>
    </row>
    <row r="123" spans="1:5">
      <c r="A123" t="s">
        <v>4</v>
      </c>
      <c r="B123">
        <v>1990</v>
      </c>
      <c r="C123" t="s">
        <v>7</v>
      </c>
      <c r="D123">
        <v>-0.7094521867399024</v>
      </c>
      <c r="E123" s="6" t="str">
        <f t="shared" si="1"/>
        <v>gap_Andalucia_1990</v>
      </c>
    </row>
    <row r="124" spans="1:5">
      <c r="A124" t="s">
        <v>4</v>
      </c>
      <c r="B124">
        <v>1991</v>
      </c>
      <c r="C124" t="s">
        <v>7</v>
      </c>
      <c r="D124">
        <v>-0.69305388526419076</v>
      </c>
      <c r="E124" s="6" t="str">
        <f t="shared" si="1"/>
        <v>gap_Andalucia_1991</v>
      </c>
    </row>
    <row r="125" spans="1:5">
      <c r="A125" t="s">
        <v>4</v>
      </c>
      <c r="B125">
        <v>1992</v>
      </c>
      <c r="C125" t="s">
        <v>7</v>
      </c>
      <c r="D125">
        <v>-0.72128829593719246</v>
      </c>
      <c r="E125" s="6" t="str">
        <f t="shared" si="1"/>
        <v>gap_Andalucia_1992</v>
      </c>
    </row>
    <row r="126" spans="1:5">
      <c r="A126" t="s">
        <v>4</v>
      </c>
      <c r="B126">
        <v>1993</v>
      </c>
      <c r="C126" t="s">
        <v>7</v>
      </c>
      <c r="D126">
        <v>-0.74882227911028121</v>
      </c>
      <c r="E126" s="6" t="str">
        <f t="shared" si="1"/>
        <v>gap_Andalucia_1993</v>
      </c>
    </row>
    <row r="127" spans="1:5">
      <c r="A127" t="s">
        <v>4</v>
      </c>
      <c r="B127">
        <v>1994</v>
      </c>
      <c r="C127" t="s">
        <v>7</v>
      </c>
      <c r="D127">
        <v>-0.79946981620143998</v>
      </c>
      <c r="E127" s="6" t="str">
        <f t="shared" si="1"/>
        <v>gap_Andalucia_1994</v>
      </c>
    </row>
    <row r="128" spans="1:5">
      <c r="A128" t="s">
        <v>4</v>
      </c>
      <c r="B128">
        <v>1995</v>
      </c>
      <c r="C128" t="s">
        <v>7</v>
      </c>
      <c r="D128">
        <v>-0.8271844564391202</v>
      </c>
      <c r="E128" s="6" t="str">
        <f t="shared" si="1"/>
        <v>gap_Andalucia_1995</v>
      </c>
    </row>
    <row r="129" spans="1:5">
      <c r="A129" t="s">
        <v>4</v>
      </c>
      <c r="B129">
        <v>1996</v>
      </c>
      <c r="C129" t="s">
        <v>7</v>
      </c>
      <c r="D129">
        <v>-0.87661180892265023</v>
      </c>
      <c r="E129" s="6" t="str">
        <f t="shared" si="1"/>
        <v>gap_Andalucia_1996</v>
      </c>
    </row>
    <row r="130" spans="1:5">
      <c r="A130" t="s">
        <v>4</v>
      </c>
      <c r="B130">
        <v>1997</v>
      </c>
      <c r="C130" t="s">
        <v>7</v>
      </c>
      <c r="D130">
        <v>-0.88115443868191079</v>
      </c>
      <c r="E130" s="6" t="str">
        <f t="shared" si="1"/>
        <v>gap_Andalucia_1997</v>
      </c>
    </row>
    <row r="131" spans="1:5">
      <c r="A131" t="s">
        <v>8</v>
      </c>
      <c r="B131">
        <v>1955</v>
      </c>
      <c r="C131" t="s">
        <v>5</v>
      </c>
      <c r="D131">
        <v>2.3750861089642239</v>
      </c>
      <c r="E131" s="6" t="str">
        <f t="shared" ref="E131:E194" si="2">CONCATENATE(C131,"_",A131,"_",B131)</f>
        <v>control_Aragon_1955</v>
      </c>
    </row>
    <row r="132" spans="1:5">
      <c r="A132" t="s">
        <v>8</v>
      </c>
      <c r="B132">
        <v>1956</v>
      </c>
      <c r="C132" t="s">
        <v>5</v>
      </c>
      <c r="D132">
        <v>2.5064694489612696</v>
      </c>
      <c r="E132" s="6" t="str">
        <f t="shared" si="2"/>
        <v>control_Aragon_1956</v>
      </c>
    </row>
    <row r="133" spans="1:5">
      <c r="A133" t="s">
        <v>8</v>
      </c>
      <c r="B133">
        <v>1957</v>
      </c>
      <c r="C133" t="s">
        <v>5</v>
      </c>
      <c r="D133">
        <v>2.6361564491164446</v>
      </c>
      <c r="E133" s="6" t="str">
        <f t="shared" si="2"/>
        <v>control_Aragon_1957</v>
      </c>
    </row>
    <row r="134" spans="1:5">
      <c r="A134" t="s">
        <v>8</v>
      </c>
      <c r="B134">
        <v>1958</v>
      </c>
      <c r="C134" t="s">
        <v>5</v>
      </c>
      <c r="D134">
        <v>2.6763149608761556</v>
      </c>
      <c r="E134" s="6" t="str">
        <f t="shared" si="2"/>
        <v>control_Aragon_1958</v>
      </c>
    </row>
    <row r="135" spans="1:5">
      <c r="A135" t="s">
        <v>8</v>
      </c>
      <c r="B135">
        <v>1959</v>
      </c>
      <c r="C135" t="s">
        <v>5</v>
      </c>
      <c r="D135">
        <v>2.7179195470410833</v>
      </c>
      <c r="E135" s="6" t="str">
        <f t="shared" si="2"/>
        <v>control_Aragon_1959</v>
      </c>
    </row>
    <row r="136" spans="1:5">
      <c r="A136" t="s">
        <v>8</v>
      </c>
      <c r="B136">
        <v>1960</v>
      </c>
      <c r="C136" t="s">
        <v>5</v>
      </c>
      <c r="D136">
        <v>2.9225439384891359</v>
      </c>
      <c r="E136" s="6" t="str">
        <f t="shared" si="2"/>
        <v>control_Aragon_1960</v>
      </c>
    </row>
    <row r="137" spans="1:5">
      <c r="A137" t="s">
        <v>8</v>
      </c>
      <c r="B137">
        <v>1961</v>
      </c>
      <c r="C137" t="s">
        <v>5</v>
      </c>
      <c r="D137">
        <v>3.0985813737170109</v>
      </c>
      <c r="E137" s="6" t="str">
        <f t="shared" si="2"/>
        <v>control_Aragon_1961</v>
      </c>
    </row>
    <row r="138" spans="1:5">
      <c r="A138" t="s">
        <v>8</v>
      </c>
      <c r="B138">
        <v>1962</v>
      </c>
      <c r="C138" t="s">
        <v>5</v>
      </c>
      <c r="D138">
        <v>3.3308653923358515</v>
      </c>
      <c r="E138" s="6" t="str">
        <f t="shared" si="2"/>
        <v>control_Aragon_1962</v>
      </c>
    </row>
    <row r="139" spans="1:5">
      <c r="A139" t="s">
        <v>8</v>
      </c>
      <c r="B139">
        <v>1963</v>
      </c>
      <c r="C139" t="s">
        <v>5</v>
      </c>
      <c r="D139">
        <v>3.5541161428663943</v>
      </c>
      <c r="E139" s="6" t="str">
        <f t="shared" si="2"/>
        <v>control_Aragon_1963</v>
      </c>
    </row>
    <row r="140" spans="1:5">
      <c r="A140" t="s">
        <v>8</v>
      </c>
      <c r="B140">
        <v>1964</v>
      </c>
      <c r="C140" t="s">
        <v>5</v>
      </c>
      <c r="D140">
        <v>3.6446892629648961</v>
      </c>
      <c r="E140" s="6" t="str">
        <f t="shared" si="2"/>
        <v>control_Aragon_1964</v>
      </c>
    </row>
    <row r="141" spans="1:5">
      <c r="A141" t="s">
        <v>8</v>
      </c>
      <c r="B141">
        <v>1965</v>
      </c>
      <c r="C141" t="s">
        <v>5</v>
      </c>
      <c r="D141">
        <v>3.7319758257197182</v>
      </c>
      <c r="E141" s="6" t="str">
        <f t="shared" si="2"/>
        <v>control_Aragon_1965</v>
      </c>
    </row>
    <row r="142" spans="1:5">
      <c r="A142" t="s">
        <v>8</v>
      </c>
      <c r="B142">
        <v>1966</v>
      </c>
      <c r="C142" t="s">
        <v>5</v>
      </c>
      <c r="D142">
        <v>3.8785458916551501</v>
      </c>
      <c r="E142" s="6" t="str">
        <f t="shared" si="2"/>
        <v>control_Aragon_1966</v>
      </c>
    </row>
    <row r="143" spans="1:5">
      <c r="A143" t="s">
        <v>8</v>
      </c>
      <c r="B143">
        <v>1967</v>
      </c>
      <c r="C143" t="s">
        <v>5</v>
      </c>
      <c r="D143">
        <v>4.0236897575617254</v>
      </c>
      <c r="E143" s="6" t="str">
        <f t="shared" si="2"/>
        <v>control_Aragon_1967</v>
      </c>
    </row>
    <row r="144" spans="1:5">
      <c r="A144" t="s">
        <v>8</v>
      </c>
      <c r="B144">
        <v>1968</v>
      </c>
      <c r="C144" t="s">
        <v>5</v>
      </c>
      <c r="D144">
        <v>4.2558325835738993</v>
      </c>
      <c r="E144" s="6" t="str">
        <f t="shared" si="2"/>
        <v>control_Aragon_1968</v>
      </c>
    </row>
    <row r="145" spans="1:5">
      <c r="A145" t="s">
        <v>8</v>
      </c>
      <c r="B145">
        <v>1969</v>
      </c>
      <c r="C145" t="s">
        <v>5</v>
      </c>
      <c r="D145">
        <v>4.4925687729703938</v>
      </c>
      <c r="E145" s="6" t="str">
        <f t="shared" si="2"/>
        <v>control_Aragon_1969</v>
      </c>
    </row>
    <row r="146" spans="1:5">
      <c r="A146" t="s">
        <v>8</v>
      </c>
      <c r="B146">
        <v>1970</v>
      </c>
      <c r="C146" t="s">
        <v>5</v>
      </c>
      <c r="D146">
        <v>4.6654482806257969</v>
      </c>
      <c r="E146" s="6" t="str">
        <f t="shared" si="2"/>
        <v>control_Aragon_1970</v>
      </c>
    </row>
    <row r="147" spans="1:5">
      <c r="A147" t="s">
        <v>8</v>
      </c>
      <c r="B147">
        <v>1971</v>
      </c>
      <c r="C147" t="s">
        <v>5</v>
      </c>
      <c r="D147">
        <v>4.8347629974746589</v>
      </c>
      <c r="E147" s="6" t="str">
        <f t="shared" si="2"/>
        <v>control_Aragon_1971</v>
      </c>
    </row>
    <row r="148" spans="1:5">
      <c r="A148" t="s">
        <v>8</v>
      </c>
      <c r="B148">
        <v>1972</v>
      </c>
      <c r="C148" t="s">
        <v>5</v>
      </c>
      <c r="D148">
        <v>5.1199211649629932</v>
      </c>
      <c r="E148" s="6" t="str">
        <f t="shared" si="2"/>
        <v>control_Aragon_1972</v>
      </c>
    </row>
    <row r="149" spans="1:5">
      <c r="A149" t="s">
        <v>8</v>
      </c>
      <c r="B149">
        <v>1973</v>
      </c>
      <c r="C149" t="s">
        <v>5</v>
      </c>
      <c r="D149">
        <v>5.4024541217085194</v>
      </c>
      <c r="E149" s="6" t="str">
        <f t="shared" si="2"/>
        <v>control_Aragon_1973</v>
      </c>
    </row>
    <row r="150" spans="1:5">
      <c r="A150" t="s">
        <v>8</v>
      </c>
      <c r="B150">
        <v>1974</v>
      </c>
      <c r="C150" t="s">
        <v>5</v>
      </c>
      <c r="D150">
        <v>5.5419424375053579</v>
      </c>
      <c r="E150" s="6" t="str">
        <f t="shared" si="2"/>
        <v>control_Aragon_1974</v>
      </c>
    </row>
    <row r="151" spans="1:5">
      <c r="A151" t="s">
        <v>8</v>
      </c>
      <c r="B151">
        <v>1975</v>
      </c>
      <c r="C151" t="s">
        <v>5</v>
      </c>
      <c r="D151">
        <v>5.6717206111092118</v>
      </c>
      <c r="E151" s="6" t="str">
        <f t="shared" si="2"/>
        <v>control_Aragon_1975</v>
      </c>
    </row>
    <row r="152" spans="1:5">
      <c r="A152" t="s">
        <v>8</v>
      </c>
      <c r="B152">
        <v>1976</v>
      </c>
      <c r="C152" t="s">
        <v>5</v>
      </c>
      <c r="D152">
        <v>5.7291648411716967</v>
      </c>
      <c r="E152" s="6" t="str">
        <f t="shared" si="2"/>
        <v>control_Aragon_1976</v>
      </c>
    </row>
    <row r="153" spans="1:5">
      <c r="A153" t="s">
        <v>8</v>
      </c>
      <c r="B153">
        <v>1977</v>
      </c>
      <c r="C153" t="s">
        <v>5</v>
      </c>
      <c r="D153">
        <v>5.7876971701453277</v>
      </c>
      <c r="E153" s="6" t="str">
        <f t="shared" si="2"/>
        <v>control_Aragon_1977</v>
      </c>
    </row>
    <row r="154" spans="1:5">
      <c r="A154" t="s">
        <v>8</v>
      </c>
      <c r="B154">
        <v>1978</v>
      </c>
      <c r="C154" t="s">
        <v>5</v>
      </c>
      <c r="D154">
        <v>5.7998752552354027</v>
      </c>
      <c r="E154" s="6" t="str">
        <f t="shared" si="2"/>
        <v>control_Aragon_1978</v>
      </c>
    </row>
    <row r="155" spans="1:5">
      <c r="A155" t="s">
        <v>8</v>
      </c>
      <c r="B155">
        <v>1979</v>
      </c>
      <c r="C155" t="s">
        <v>5</v>
      </c>
      <c r="D155">
        <v>5.7906036659393623</v>
      </c>
      <c r="E155" s="6" t="str">
        <f t="shared" si="2"/>
        <v>control_Aragon_1979</v>
      </c>
    </row>
    <row r="156" spans="1:5">
      <c r="A156" t="s">
        <v>8</v>
      </c>
      <c r="B156">
        <v>1980</v>
      </c>
      <c r="C156" t="s">
        <v>5</v>
      </c>
      <c r="D156">
        <v>5.8411512017491285</v>
      </c>
      <c r="E156" s="6" t="str">
        <f t="shared" si="2"/>
        <v>control_Aragon_1980</v>
      </c>
    </row>
    <row r="157" spans="1:5">
      <c r="A157" t="s">
        <v>8</v>
      </c>
      <c r="B157">
        <v>1981</v>
      </c>
      <c r="C157" t="s">
        <v>5</v>
      </c>
      <c r="D157">
        <v>5.9103746380681184</v>
      </c>
      <c r="E157" s="6" t="str">
        <f t="shared" si="2"/>
        <v>control_Aragon_1981</v>
      </c>
    </row>
    <row r="158" spans="1:5">
      <c r="A158" t="s">
        <v>8</v>
      </c>
      <c r="B158">
        <v>1982</v>
      </c>
      <c r="C158" t="s">
        <v>5</v>
      </c>
      <c r="D158">
        <v>5.9882027769494384</v>
      </c>
      <c r="E158" s="6" t="str">
        <f t="shared" si="2"/>
        <v>control_Aragon_1982</v>
      </c>
    </row>
    <row r="159" spans="1:5">
      <c r="A159" t="s">
        <v>8</v>
      </c>
      <c r="B159">
        <v>1983</v>
      </c>
      <c r="C159" t="s">
        <v>5</v>
      </c>
      <c r="D159">
        <v>6.0699607657780694</v>
      </c>
      <c r="E159" s="6" t="str">
        <f t="shared" si="2"/>
        <v>control_Aragon_1983</v>
      </c>
    </row>
    <row r="160" spans="1:5">
      <c r="A160" t="s">
        <v>8</v>
      </c>
      <c r="B160">
        <v>1984</v>
      </c>
      <c r="C160" t="s">
        <v>5</v>
      </c>
      <c r="D160">
        <v>6.2489074230202002</v>
      </c>
      <c r="E160" s="6" t="str">
        <f t="shared" si="2"/>
        <v>control_Aragon_1984</v>
      </c>
    </row>
    <row r="161" spans="1:5">
      <c r="A161" t="s">
        <v>8</v>
      </c>
      <c r="B161">
        <v>1985</v>
      </c>
      <c r="C161" t="s">
        <v>5</v>
      </c>
      <c r="D161">
        <v>6.4338482589972399</v>
      </c>
      <c r="E161" s="6" t="str">
        <f t="shared" si="2"/>
        <v>control_Aragon_1985</v>
      </c>
    </row>
    <row r="162" spans="1:5">
      <c r="A162" t="s">
        <v>8</v>
      </c>
      <c r="B162">
        <v>1986</v>
      </c>
      <c r="C162" t="s">
        <v>5</v>
      </c>
      <c r="D162">
        <v>6.8204510553647193</v>
      </c>
      <c r="E162" s="6" t="str">
        <f t="shared" si="2"/>
        <v>control_Aragon_1986</v>
      </c>
    </row>
    <row r="163" spans="1:5">
      <c r="A163" t="s">
        <v>8</v>
      </c>
      <c r="B163">
        <v>1987</v>
      </c>
      <c r="C163" t="s">
        <v>5</v>
      </c>
      <c r="D163">
        <v>7.2124495223553229</v>
      </c>
      <c r="E163" s="6" t="str">
        <f t="shared" si="2"/>
        <v>control_Aragon_1987</v>
      </c>
    </row>
    <row r="164" spans="1:5">
      <c r="A164" t="s">
        <v>8</v>
      </c>
      <c r="B164">
        <v>1988</v>
      </c>
      <c r="C164" t="s">
        <v>5</v>
      </c>
      <c r="D164">
        <v>7.5516610817603649</v>
      </c>
      <c r="E164" s="6" t="str">
        <f t="shared" si="2"/>
        <v>control_Aragon_1988</v>
      </c>
    </row>
    <row r="165" spans="1:5">
      <c r="A165" t="s">
        <v>8</v>
      </c>
      <c r="B165">
        <v>1989</v>
      </c>
      <c r="C165" t="s">
        <v>5</v>
      </c>
      <c r="D165">
        <v>7.8887880489148445</v>
      </c>
      <c r="E165" s="6" t="str">
        <f t="shared" si="2"/>
        <v>control_Aragon_1989</v>
      </c>
    </row>
    <row r="166" spans="1:5">
      <c r="A166" t="s">
        <v>8</v>
      </c>
      <c r="B166">
        <v>1990</v>
      </c>
      <c r="C166" t="s">
        <v>5</v>
      </c>
      <c r="D166">
        <v>8.0987887390011881</v>
      </c>
      <c r="E166" s="6" t="str">
        <f t="shared" si="2"/>
        <v>control_Aragon_1990</v>
      </c>
    </row>
    <row r="167" spans="1:5">
      <c r="A167" t="s">
        <v>8</v>
      </c>
      <c r="B167">
        <v>1991</v>
      </c>
      <c r="C167" t="s">
        <v>5</v>
      </c>
      <c r="D167">
        <v>8.3126071582706444</v>
      </c>
      <c r="E167" s="6" t="str">
        <f t="shared" si="2"/>
        <v>control_Aragon_1991</v>
      </c>
    </row>
    <row r="168" spans="1:5">
      <c r="A168" t="s">
        <v>8</v>
      </c>
      <c r="B168">
        <v>1992</v>
      </c>
      <c r="C168" t="s">
        <v>5</v>
      </c>
      <c r="D168">
        <v>8.148196452015469</v>
      </c>
      <c r="E168" s="6" t="str">
        <f t="shared" si="2"/>
        <v>control_Aragon_1992</v>
      </c>
    </row>
    <row r="169" spans="1:5">
      <c r="A169" t="s">
        <v>8</v>
      </c>
      <c r="B169">
        <v>1993</v>
      </c>
      <c r="C169" t="s">
        <v>5</v>
      </c>
      <c r="D169">
        <v>7.9885103736402998</v>
      </c>
      <c r="E169" s="6" t="str">
        <f t="shared" si="2"/>
        <v>control_Aragon_1993</v>
      </c>
    </row>
    <row r="170" spans="1:5">
      <c r="A170" t="s">
        <v>8</v>
      </c>
      <c r="B170">
        <v>1994</v>
      </c>
      <c r="C170" t="s">
        <v>5</v>
      </c>
      <c r="D170">
        <v>8.2061566998363418</v>
      </c>
      <c r="E170" s="6" t="str">
        <f t="shared" si="2"/>
        <v>control_Aragon_1994</v>
      </c>
    </row>
    <row r="171" spans="1:5">
      <c r="A171" t="s">
        <v>8</v>
      </c>
      <c r="B171">
        <v>1995</v>
      </c>
      <c r="C171" t="s">
        <v>5</v>
      </c>
      <c r="D171">
        <v>8.4578750012871815</v>
      </c>
      <c r="E171" s="6" t="str">
        <f t="shared" si="2"/>
        <v>control_Aragon_1995</v>
      </c>
    </row>
    <row r="172" spans="1:5">
      <c r="A172" t="s">
        <v>8</v>
      </c>
      <c r="B172">
        <v>1996</v>
      </c>
      <c r="C172" t="s">
        <v>5</v>
      </c>
      <c r="D172">
        <v>8.7107825741632254</v>
      </c>
      <c r="E172" s="6" t="str">
        <f t="shared" si="2"/>
        <v>control_Aragon_1996</v>
      </c>
    </row>
    <row r="173" spans="1:5">
      <c r="A173" t="s">
        <v>8</v>
      </c>
      <c r="B173">
        <v>1997</v>
      </c>
      <c r="C173" t="s">
        <v>5</v>
      </c>
      <c r="D173">
        <v>9.0752421878400966</v>
      </c>
      <c r="E173" s="6" t="str">
        <f t="shared" si="2"/>
        <v>control_Aragon_1997</v>
      </c>
    </row>
    <row r="174" spans="1:5">
      <c r="A174" t="s">
        <v>8</v>
      </c>
      <c r="B174">
        <v>1955</v>
      </c>
      <c r="C174" t="s">
        <v>6</v>
      </c>
      <c r="D174">
        <v>2.2887745573669802</v>
      </c>
      <c r="E174" s="6" t="str">
        <f t="shared" si="2"/>
        <v>treatment_Aragon_1955</v>
      </c>
    </row>
    <row r="175" spans="1:5">
      <c r="A175" t="s">
        <v>8</v>
      </c>
      <c r="B175">
        <v>1956</v>
      </c>
      <c r="C175" t="s">
        <v>6</v>
      </c>
      <c r="D175">
        <v>2.4451586220203829</v>
      </c>
      <c r="E175" s="6" t="str">
        <f t="shared" si="2"/>
        <v>treatment_Aragon_1956</v>
      </c>
    </row>
    <row r="176" spans="1:5">
      <c r="A176" t="s">
        <v>8</v>
      </c>
      <c r="B176">
        <v>1957</v>
      </c>
      <c r="C176" t="s">
        <v>6</v>
      </c>
      <c r="D176">
        <v>2.6033989329639078</v>
      </c>
      <c r="E176" s="6" t="str">
        <f t="shared" si="2"/>
        <v>treatment_Aragon_1957</v>
      </c>
    </row>
    <row r="177" spans="1:5">
      <c r="A177" t="s">
        <v>8</v>
      </c>
      <c r="B177">
        <v>1958</v>
      </c>
      <c r="C177" t="s">
        <v>6</v>
      </c>
      <c r="D177">
        <v>2.6390317575279831</v>
      </c>
      <c r="E177" s="6" t="str">
        <f t="shared" si="2"/>
        <v>treatment_Aragon_1958</v>
      </c>
    </row>
    <row r="178" spans="1:5">
      <c r="A178" t="s">
        <v>8</v>
      </c>
      <c r="B178">
        <v>1959</v>
      </c>
      <c r="C178" t="s">
        <v>6</v>
      </c>
      <c r="D178">
        <v>2.6770922157703829</v>
      </c>
      <c r="E178" s="6" t="str">
        <f t="shared" si="2"/>
        <v>treatment_Aragon_1959</v>
      </c>
    </row>
    <row r="179" spans="1:5">
      <c r="A179" t="s">
        <v>8</v>
      </c>
      <c r="B179">
        <v>1960</v>
      </c>
      <c r="C179" t="s">
        <v>6</v>
      </c>
      <c r="D179">
        <v>2.8814623608516987</v>
      </c>
      <c r="E179" s="6" t="str">
        <f t="shared" si="2"/>
        <v>treatment_Aragon_1960</v>
      </c>
    </row>
    <row r="180" spans="1:5">
      <c r="A180" t="s">
        <v>8</v>
      </c>
      <c r="B180">
        <v>1961</v>
      </c>
      <c r="C180" t="s">
        <v>6</v>
      </c>
      <c r="D180">
        <v>3.0995429702841601</v>
      </c>
      <c r="E180" s="6" t="str">
        <f t="shared" si="2"/>
        <v>treatment_Aragon_1961</v>
      </c>
    </row>
    <row r="181" spans="1:5">
      <c r="A181" t="s">
        <v>8</v>
      </c>
      <c r="B181">
        <v>1962</v>
      </c>
      <c r="C181" t="s">
        <v>6</v>
      </c>
      <c r="D181">
        <v>3.3591831864305512</v>
      </c>
      <c r="E181" s="6" t="str">
        <f t="shared" si="2"/>
        <v>treatment_Aragon_1962</v>
      </c>
    </row>
    <row r="182" spans="1:5">
      <c r="A182" t="s">
        <v>8</v>
      </c>
      <c r="B182">
        <v>1963</v>
      </c>
      <c r="C182" t="s">
        <v>6</v>
      </c>
      <c r="D182">
        <v>3.6141816972494469</v>
      </c>
      <c r="E182" s="6" t="str">
        <f t="shared" si="2"/>
        <v>treatment_Aragon_1963</v>
      </c>
    </row>
    <row r="183" spans="1:5">
      <c r="A183" t="s">
        <v>8</v>
      </c>
      <c r="B183">
        <v>1964</v>
      </c>
      <c r="C183" t="s">
        <v>6</v>
      </c>
      <c r="D183">
        <v>3.6800912978546312</v>
      </c>
      <c r="E183" s="6" t="str">
        <f t="shared" si="2"/>
        <v>treatment_Aragon_1964</v>
      </c>
    </row>
    <row r="184" spans="1:5">
      <c r="A184" t="s">
        <v>8</v>
      </c>
      <c r="B184">
        <v>1965</v>
      </c>
      <c r="C184" t="s">
        <v>6</v>
      </c>
      <c r="D184">
        <v>3.7452869911052202</v>
      </c>
      <c r="E184" s="6" t="str">
        <f t="shared" si="2"/>
        <v>treatment_Aragon_1965</v>
      </c>
    </row>
    <row r="185" spans="1:5">
      <c r="A185" t="s">
        <v>8</v>
      </c>
      <c r="B185">
        <v>1966</v>
      </c>
      <c r="C185" t="s">
        <v>6</v>
      </c>
      <c r="D185">
        <v>3.8833191040004196</v>
      </c>
      <c r="E185" s="6" t="str">
        <f t="shared" si="2"/>
        <v>treatment_Aragon_1966</v>
      </c>
    </row>
    <row r="186" spans="1:5">
      <c r="A186" t="s">
        <v>8</v>
      </c>
      <c r="B186">
        <v>1967</v>
      </c>
      <c r="C186" t="s">
        <v>6</v>
      </c>
      <c r="D186">
        <v>4.0161381241799221</v>
      </c>
      <c r="E186" s="6" t="str">
        <f t="shared" si="2"/>
        <v>treatment_Aragon_1967</v>
      </c>
    </row>
    <row r="187" spans="1:5">
      <c r="A187" t="s">
        <v>8</v>
      </c>
      <c r="B187">
        <v>1968</v>
      </c>
      <c r="C187" t="s">
        <v>6</v>
      </c>
      <c r="D187">
        <v>4.2436448821542063</v>
      </c>
      <c r="E187" s="6" t="str">
        <f t="shared" si="2"/>
        <v>treatment_Aragon_1968</v>
      </c>
    </row>
    <row r="188" spans="1:5">
      <c r="A188" t="s">
        <v>8</v>
      </c>
      <c r="B188">
        <v>1969</v>
      </c>
      <c r="C188" t="s">
        <v>6</v>
      </c>
      <c r="D188">
        <v>4.4762209053551665</v>
      </c>
      <c r="E188" s="6" t="str">
        <f t="shared" si="2"/>
        <v>treatment_Aragon_1969</v>
      </c>
    </row>
    <row r="189" spans="1:5">
      <c r="A189" t="s">
        <v>8</v>
      </c>
      <c r="B189">
        <v>1970</v>
      </c>
      <c r="C189" t="s">
        <v>6</v>
      </c>
      <c r="D189">
        <v>4.5962580201694605</v>
      </c>
      <c r="E189" s="6" t="str">
        <f t="shared" si="2"/>
        <v>treatment_Aragon_1970</v>
      </c>
    </row>
    <row r="190" spans="1:5">
      <c r="A190" t="s">
        <v>8</v>
      </c>
      <c r="B190">
        <v>1971</v>
      </c>
      <c r="C190" t="s">
        <v>6</v>
      </c>
      <c r="D190">
        <v>4.7237218635077483</v>
      </c>
      <c r="E190" s="6" t="str">
        <f t="shared" si="2"/>
        <v>treatment_Aragon_1971</v>
      </c>
    </row>
    <row r="191" spans="1:5">
      <c r="A191" t="s">
        <v>8</v>
      </c>
      <c r="B191">
        <v>1972</v>
      </c>
      <c r="C191" t="s">
        <v>6</v>
      </c>
      <c r="D191">
        <v>5.0012853819109724</v>
      </c>
      <c r="E191" s="6" t="str">
        <f t="shared" si="2"/>
        <v>treatment_Aragon_1972</v>
      </c>
    </row>
    <row r="192" spans="1:5">
      <c r="A192" t="s">
        <v>8</v>
      </c>
      <c r="B192">
        <v>1973</v>
      </c>
      <c r="C192" t="s">
        <v>6</v>
      </c>
      <c r="D192">
        <v>5.2834906056416919</v>
      </c>
      <c r="E192" s="6" t="str">
        <f t="shared" si="2"/>
        <v>treatment_Aragon_1973</v>
      </c>
    </row>
    <row r="193" spans="1:5">
      <c r="A193" t="s">
        <v>8</v>
      </c>
      <c r="B193">
        <v>1974</v>
      </c>
      <c r="C193" t="s">
        <v>6</v>
      </c>
      <c r="D193">
        <v>5.4423737818770537</v>
      </c>
      <c r="E193" s="6" t="str">
        <f t="shared" si="2"/>
        <v>treatment_Aragon_1974</v>
      </c>
    </row>
    <row r="194" spans="1:5">
      <c r="A194" t="s">
        <v>8</v>
      </c>
      <c r="B194">
        <v>1975</v>
      </c>
      <c r="C194" t="s">
        <v>6</v>
      </c>
      <c r="D194">
        <v>5.6009710464978761</v>
      </c>
      <c r="E194" s="6" t="str">
        <f t="shared" si="2"/>
        <v>treatment_Aragon_1975</v>
      </c>
    </row>
    <row r="195" spans="1:5">
      <c r="A195" t="s">
        <v>8</v>
      </c>
      <c r="B195">
        <v>1976</v>
      </c>
      <c r="C195" t="s">
        <v>6</v>
      </c>
      <c r="D195">
        <v>5.7365750898738757</v>
      </c>
      <c r="E195" s="6" t="str">
        <f t="shared" ref="E195:E258" si="3">CONCATENATE(C195,"_",A195,"_",B195)</f>
        <v>treatment_Aragon_1976</v>
      </c>
    </row>
    <row r="196" spans="1:5">
      <c r="A196" t="s">
        <v>8</v>
      </c>
      <c r="B196">
        <v>1977</v>
      </c>
      <c r="C196" t="s">
        <v>6</v>
      </c>
      <c r="D196">
        <v>5.8663955248277277</v>
      </c>
      <c r="E196" s="6" t="str">
        <f t="shared" si="3"/>
        <v>treatment_Aragon_1977</v>
      </c>
    </row>
    <row r="197" spans="1:5">
      <c r="A197" t="s">
        <v>8</v>
      </c>
      <c r="B197">
        <v>1978</v>
      </c>
      <c r="C197" t="s">
        <v>6</v>
      </c>
      <c r="D197">
        <v>5.9250213527161888</v>
      </c>
      <c r="E197" s="6" t="str">
        <f t="shared" si="3"/>
        <v>treatment_Aragon_1978</v>
      </c>
    </row>
    <row r="198" spans="1:5">
      <c r="A198" t="s">
        <v>8</v>
      </c>
      <c r="B198">
        <v>1979</v>
      </c>
      <c r="C198" t="s">
        <v>6</v>
      </c>
      <c r="D198">
        <v>5.9527992350957764</v>
      </c>
      <c r="E198" s="6" t="str">
        <f t="shared" si="3"/>
        <v>treatment_Aragon_1979</v>
      </c>
    </row>
    <row r="199" spans="1:5">
      <c r="A199" t="s">
        <v>8</v>
      </c>
      <c r="B199">
        <v>1980</v>
      </c>
      <c r="C199" t="s">
        <v>6</v>
      </c>
      <c r="D199">
        <v>5.9747215953087069</v>
      </c>
      <c r="E199" s="6" t="str">
        <f t="shared" si="3"/>
        <v>treatment_Aragon_1980</v>
      </c>
    </row>
    <row r="200" spans="1:5">
      <c r="A200" t="s">
        <v>8</v>
      </c>
      <c r="B200">
        <v>1981</v>
      </c>
      <c r="C200" t="s">
        <v>6</v>
      </c>
      <c r="D200">
        <v>6.0111395872105744</v>
      </c>
      <c r="E200" s="6" t="str">
        <f t="shared" si="3"/>
        <v>treatment_Aragon_1981</v>
      </c>
    </row>
    <row r="201" spans="1:5">
      <c r="A201" t="s">
        <v>8</v>
      </c>
      <c r="B201">
        <v>1982</v>
      </c>
      <c r="C201" t="s">
        <v>6</v>
      </c>
      <c r="D201">
        <v>6.1336047715440678</v>
      </c>
      <c r="E201" s="6" t="str">
        <f t="shared" si="3"/>
        <v>treatment_Aragon_1982</v>
      </c>
    </row>
    <row r="202" spans="1:5">
      <c r="A202" t="s">
        <v>8</v>
      </c>
      <c r="B202">
        <v>1983</v>
      </c>
      <c r="C202" t="s">
        <v>6</v>
      </c>
      <c r="D202">
        <v>6.2608541811714513</v>
      </c>
      <c r="E202" s="6" t="str">
        <f t="shared" si="3"/>
        <v>treatment_Aragon_1983</v>
      </c>
    </row>
    <row r="203" spans="1:5">
      <c r="A203" t="s">
        <v>8</v>
      </c>
      <c r="B203">
        <v>1984</v>
      </c>
      <c r="C203" t="s">
        <v>6</v>
      </c>
      <c r="D203">
        <v>6.3728936159144265</v>
      </c>
      <c r="E203" s="6" t="str">
        <f t="shared" si="3"/>
        <v>treatment_Aragon_1984</v>
      </c>
    </row>
    <row r="204" spans="1:5">
      <c r="A204" t="s">
        <v>8</v>
      </c>
      <c r="B204">
        <v>1985</v>
      </c>
      <c r="C204" t="s">
        <v>6</v>
      </c>
      <c r="D204">
        <v>6.4955013202143137</v>
      </c>
      <c r="E204" s="6" t="str">
        <f t="shared" si="3"/>
        <v>treatment_Aragon_1985</v>
      </c>
    </row>
    <row r="205" spans="1:5">
      <c r="A205" t="s">
        <v>8</v>
      </c>
      <c r="B205">
        <v>1986</v>
      </c>
      <c r="C205" t="s">
        <v>6</v>
      </c>
      <c r="D205">
        <v>6.9265209242671739</v>
      </c>
      <c r="E205" s="6" t="str">
        <f t="shared" si="3"/>
        <v>treatment_Aragon_1986</v>
      </c>
    </row>
    <row r="206" spans="1:5">
      <c r="A206" t="s">
        <v>8</v>
      </c>
      <c r="B206">
        <v>1987</v>
      </c>
      <c r="C206" t="s">
        <v>6</v>
      </c>
      <c r="D206">
        <v>7.3586118251928028</v>
      </c>
      <c r="E206" s="6" t="str">
        <f t="shared" si="3"/>
        <v>treatment_Aragon_1987</v>
      </c>
    </row>
    <row r="207" spans="1:5">
      <c r="A207" t="s">
        <v>8</v>
      </c>
      <c r="B207">
        <v>1988</v>
      </c>
      <c r="C207" t="s">
        <v>6</v>
      </c>
      <c r="D207">
        <v>7.8027702882881682</v>
      </c>
      <c r="E207" s="6" t="str">
        <f t="shared" si="3"/>
        <v>treatment_Aragon_1988</v>
      </c>
    </row>
    <row r="208" spans="1:5">
      <c r="A208" t="s">
        <v>8</v>
      </c>
      <c r="B208">
        <v>1989</v>
      </c>
      <c r="C208" t="s">
        <v>6</v>
      </c>
      <c r="D208">
        <v>8.2426453072559625</v>
      </c>
      <c r="E208" s="6" t="str">
        <f t="shared" si="3"/>
        <v>treatment_Aragon_1989</v>
      </c>
    </row>
    <row r="209" spans="1:5">
      <c r="A209" t="s">
        <v>8</v>
      </c>
      <c r="B209">
        <v>1990</v>
      </c>
      <c r="C209" t="s">
        <v>6</v>
      </c>
      <c r="D209">
        <v>8.4582976292487864</v>
      </c>
      <c r="E209" s="6" t="str">
        <f t="shared" si="3"/>
        <v>treatment_Aragon_1990</v>
      </c>
    </row>
    <row r="210" spans="1:5">
      <c r="A210" t="s">
        <v>8</v>
      </c>
      <c r="B210">
        <v>1991</v>
      </c>
      <c r="C210" t="s">
        <v>6</v>
      </c>
      <c r="D210">
        <v>8.6682378207230979</v>
      </c>
      <c r="E210" s="6" t="str">
        <f t="shared" si="3"/>
        <v>treatment_Aragon_1991</v>
      </c>
    </row>
    <row r="211" spans="1:5">
      <c r="A211" t="s">
        <v>8</v>
      </c>
      <c r="B211">
        <v>1992</v>
      </c>
      <c r="C211" t="s">
        <v>6</v>
      </c>
      <c r="D211">
        <v>8.4668662608674303</v>
      </c>
      <c r="E211" s="6" t="str">
        <f t="shared" si="3"/>
        <v>treatment_Aragon_1992</v>
      </c>
    </row>
    <row r="212" spans="1:5">
      <c r="A212" t="s">
        <v>8</v>
      </c>
      <c r="B212">
        <v>1993</v>
      </c>
      <c r="C212" t="s">
        <v>6</v>
      </c>
      <c r="D212">
        <v>8.2569269410748714</v>
      </c>
      <c r="E212" s="6" t="str">
        <f t="shared" si="3"/>
        <v>treatment_Aragon_1993</v>
      </c>
    </row>
    <row r="213" spans="1:5">
      <c r="A213" t="s">
        <v>8</v>
      </c>
      <c r="B213">
        <v>1994</v>
      </c>
      <c r="C213" t="s">
        <v>6</v>
      </c>
      <c r="D213">
        <v>8.573978514509248</v>
      </c>
      <c r="E213" s="6" t="str">
        <f t="shared" si="3"/>
        <v>treatment_Aragon_1994</v>
      </c>
    </row>
    <row r="214" spans="1:5">
      <c r="A214" t="s">
        <v>8</v>
      </c>
      <c r="B214">
        <v>1995</v>
      </c>
      <c r="C214" t="s">
        <v>6</v>
      </c>
      <c r="D214">
        <v>8.8467582434594583</v>
      </c>
      <c r="E214" s="6" t="str">
        <f t="shared" si="3"/>
        <v>treatment_Aragon_1995</v>
      </c>
    </row>
    <row r="215" spans="1:5">
      <c r="A215" t="s">
        <v>8</v>
      </c>
      <c r="B215">
        <v>1996</v>
      </c>
      <c r="C215" t="s">
        <v>6</v>
      </c>
      <c r="D215">
        <v>9.0966868352903631</v>
      </c>
      <c r="E215" s="6" t="str">
        <f t="shared" si="3"/>
        <v>treatment_Aragon_1996</v>
      </c>
    </row>
    <row r="216" spans="1:5">
      <c r="A216" t="s">
        <v>8</v>
      </c>
      <c r="B216">
        <v>1997</v>
      </c>
      <c r="C216" t="s">
        <v>6</v>
      </c>
      <c r="D216">
        <v>9.5187089403027709</v>
      </c>
      <c r="E216" s="6" t="str">
        <f t="shared" si="3"/>
        <v>treatment_Aragon_1997</v>
      </c>
    </row>
    <row r="217" spans="1:5">
      <c r="A217" t="s">
        <v>8</v>
      </c>
      <c r="B217">
        <v>1955</v>
      </c>
      <c r="C217" t="s">
        <v>7</v>
      </c>
      <c r="D217">
        <v>-8.6311551597243685E-2</v>
      </c>
      <c r="E217" s="6" t="str">
        <f t="shared" si="3"/>
        <v>gap_Aragon_1955</v>
      </c>
    </row>
    <row r="218" spans="1:5">
      <c r="A218" t="s">
        <v>8</v>
      </c>
      <c r="B218">
        <v>1956</v>
      </c>
      <c r="C218" t="s">
        <v>7</v>
      </c>
      <c r="D218">
        <v>-6.1310826940886631E-2</v>
      </c>
      <c r="E218" s="6" t="str">
        <f t="shared" si="3"/>
        <v>gap_Aragon_1956</v>
      </c>
    </row>
    <row r="219" spans="1:5">
      <c r="A219" t="s">
        <v>8</v>
      </c>
      <c r="B219">
        <v>1957</v>
      </c>
      <c r="C219" t="s">
        <v>7</v>
      </c>
      <c r="D219">
        <v>-3.2757516152536859E-2</v>
      </c>
      <c r="E219" s="6" t="str">
        <f t="shared" si="3"/>
        <v>gap_Aragon_1957</v>
      </c>
    </row>
    <row r="220" spans="1:5">
      <c r="A220" t="s">
        <v>8</v>
      </c>
      <c r="B220">
        <v>1958</v>
      </c>
      <c r="C220" t="s">
        <v>7</v>
      </c>
      <c r="D220">
        <v>-3.7283203348172478E-2</v>
      </c>
      <c r="E220" s="6" t="str">
        <f t="shared" si="3"/>
        <v>gap_Aragon_1958</v>
      </c>
    </row>
    <row r="221" spans="1:5">
      <c r="A221" t="s">
        <v>8</v>
      </c>
      <c r="B221">
        <v>1959</v>
      </c>
      <c r="C221" t="s">
        <v>7</v>
      </c>
      <c r="D221">
        <v>-4.0827331270700373E-2</v>
      </c>
      <c r="E221" s="6" t="str">
        <f t="shared" si="3"/>
        <v>gap_Aragon_1959</v>
      </c>
    </row>
    <row r="222" spans="1:5">
      <c r="A222" t="s">
        <v>8</v>
      </c>
      <c r="B222">
        <v>1960</v>
      </c>
      <c r="C222" t="s">
        <v>7</v>
      </c>
      <c r="D222">
        <v>-4.1081577637437139E-2</v>
      </c>
      <c r="E222" s="6" t="str">
        <f t="shared" si="3"/>
        <v>gap_Aragon_1960</v>
      </c>
    </row>
    <row r="223" spans="1:5">
      <c r="A223" t="s">
        <v>8</v>
      </c>
      <c r="B223">
        <v>1961</v>
      </c>
      <c r="C223" t="s">
        <v>7</v>
      </c>
      <c r="D223">
        <v>9.6159656714922548E-4</v>
      </c>
      <c r="E223" s="6" t="str">
        <f t="shared" si="3"/>
        <v>gap_Aragon_1961</v>
      </c>
    </row>
    <row r="224" spans="1:5">
      <c r="A224" t="s">
        <v>8</v>
      </c>
      <c r="B224">
        <v>1962</v>
      </c>
      <c r="C224" t="s">
        <v>7</v>
      </c>
      <c r="D224">
        <v>2.83177940946997E-2</v>
      </c>
      <c r="E224" s="6" t="str">
        <f t="shared" si="3"/>
        <v>gap_Aragon_1962</v>
      </c>
    </row>
    <row r="225" spans="1:5">
      <c r="A225" t="s">
        <v>8</v>
      </c>
      <c r="B225">
        <v>1963</v>
      </c>
      <c r="C225" t="s">
        <v>7</v>
      </c>
      <c r="D225">
        <v>6.0065554383052611E-2</v>
      </c>
      <c r="E225" s="6" t="str">
        <f t="shared" si="3"/>
        <v>gap_Aragon_1963</v>
      </c>
    </row>
    <row r="226" spans="1:5">
      <c r="A226" t="s">
        <v>8</v>
      </c>
      <c r="B226">
        <v>1964</v>
      </c>
      <c r="C226" t="s">
        <v>7</v>
      </c>
      <c r="D226">
        <v>3.5402034889735035E-2</v>
      </c>
      <c r="E226" s="6" t="str">
        <f t="shared" si="3"/>
        <v>gap_Aragon_1964</v>
      </c>
    </row>
    <row r="227" spans="1:5">
      <c r="A227" t="s">
        <v>8</v>
      </c>
      <c r="B227">
        <v>1965</v>
      </c>
      <c r="C227" t="s">
        <v>7</v>
      </c>
      <c r="D227">
        <v>1.3311165385502033E-2</v>
      </c>
      <c r="E227" s="6" t="str">
        <f t="shared" si="3"/>
        <v>gap_Aragon_1965</v>
      </c>
    </row>
    <row r="228" spans="1:5">
      <c r="A228" t="s">
        <v>8</v>
      </c>
      <c r="B228">
        <v>1966</v>
      </c>
      <c r="C228" t="s">
        <v>7</v>
      </c>
      <c r="D228">
        <v>4.7732123452695063E-3</v>
      </c>
      <c r="E228" s="6" t="str">
        <f t="shared" si="3"/>
        <v>gap_Aragon_1966</v>
      </c>
    </row>
    <row r="229" spans="1:5">
      <c r="A229" t="s">
        <v>8</v>
      </c>
      <c r="B229">
        <v>1967</v>
      </c>
      <c r="C229" t="s">
        <v>7</v>
      </c>
      <c r="D229">
        <v>-7.5516333818033132E-3</v>
      </c>
      <c r="E229" s="6" t="str">
        <f t="shared" si="3"/>
        <v>gap_Aragon_1967</v>
      </c>
    </row>
    <row r="230" spans="1:5">
      <c r="A230" t="s">
        <v>8</v>
      </c>
      <c r="B230">
        <v>1968</v>
      </c>
      <c r="C230" t="s">
        <v>7</v>
      </c>
      <c r="D230">
        <v>-1.2187701419692942E-2</v>
      </c>
      <c r="E230" s="6" t="str">
        <f t="shared" si="3"/>
        <v>gap_Aragon_1968</v>
      </c>
    </row>
    <row r="231" spans="1:5">
      <c r="A231" t="s">
        <v>8</v>
      </c>
      <c r="B231">
        <v>1969</v>
      </c>
      <c r="C231" t="s">
        <v>7</v>
      </c>
      <c r="D231">
        <v>-1.6347867615227329E-2</v>
      </c>
      <c r="E231" s="6" t="str">
        <f t="shared" si="3"/>
        <v>gap_Aragon_1969</v>
      </c>
    </row>
    <row r="232" spans="1:5">
      <c r="A232" t="s">
        <v>8</v>
      </c>
      <c r="B232">
        <v>1970</v>
      </c>
      <c r="C232" t="s">
        <v>7</v>
      </c>
      <c r="D232">
        <v>-6.9190260456336361E-2</v>
      </c>
      <c r="E232" s="6" t="str">
        <f t="shared" si="3"/>
        <v>gap_Aragon_1970</v>
      </c>
    </row>
    <row r="233" spans="1:5">
      <c r="A233" t="s">
        <v>8</v>
      </c>
      <c r="B233">
        <v>1971</v>
      </c>
      <c r="C233" t="s">
        <v>7</v>
      </c>
      <c r="D233">
        <v>-0.11104113396691062</v>
      </c>
      <c r="E233" s="6" t="str">
        <f t="shared" si="3"/>
        <v>gap_Aragon_1971</v>
      </c>
    </row>
    <row r="234" spans="1:5">
      <c r="A234" t="s">
        <v>8</v>
      </c>
      <c r="B234">
        <v>1972</v>
      </c>
      <c r="C234" t="s">
        <v>7</v>
      </c>
      <c r="D234">
        <v>-0.11863578305202083</v>
      </c>
      <c r="E234" s="6" t="str">
        <f t="shared" si="3"/>
        <v>gap_Aragon_1972</v>
      </c>
    </row>
    <row r="235" spans="1:5">
      <c r="A235" t="s">
        <v>8</v>
      </c>
      <c r="B235">
        <v>1973</v>
      </c>
      <c r="C235" t="s">
        <v>7</v>
      </c>
      <c r="D235">
        <v>-0.11896351606682742</v>
      </c>
      <c r="E235" s="6" t="str">
        <f t="shared" si="3"/>
        <v>gap_Aragon_1973</v>
      </c>
    </row>
    <row r="236" spans="1:5">
      <c r="A236" t="s">
        <v>8</v>
      </c>
      <c r="B236">
        <v>1974</v>
      </c>
      <c r="C236" t="s">
        <v>7</v>
      </c>
      <c r="D236">
        <v>-9.9568655628304192E-2</v>
      </c>
      <c r="E236" s="6" t="str">
        <f t="shared" si="3"/>
        <v>gap_Aragon_1974</v>
      </c>
    </row>
    <row r="237" spans="1:5">
      <c r="A237" t="s">
        <v>8</v>
      </c>
      <c r="B237">
        <v>1975</v>
      </c>
      <c r="C237" t="s">
        <v>7</v>
      </c>
      <c r="D237">
        <v>-7.0749564611335636E-2</v>
      </c>
      <c r="E237" s="6" t="str">
        <f t="shared" si="3"/>
        <v>gap_Aragon_1975</v>
      </c>
    </row>
    <row r="238" spans="1:5">
      <c r="A238" t="s">
        <v>8</v>
      </c>
      <c r="B238">
        <v>1976</v>
      </c>
      <c r="C238" t="s">
        <v>7</v>
      </c>
      <c r="D238">
        <v>7.4102487021789898E-3</v>
      </c>
      <c r="E238" s="6" t="str">
        <f t="shared" si="3"/>
        <v>gap_Aragon_1976</v>
      </c>
    </row>
    <row r="239" spans="1:5">
      <c r="A239" t="s">
        <v>8</v>
      </c>
      <c r="B239">
        <v>1977</v>
      </c>
      <c r="C239" t="s">
        <v>7</v>
      </c>
      <c r="D239">
        <v>7.8698354682400051E-2</v>
      </c>
      <c r="E239" s="6" t="str">
        <f t="shared" si="3"/>
        <v>gap_Aragon_1977</v>
      </c>
    </row>
    <row r="240" spans="1:5">
      <c r="A240" t="s">
        <v>8</v>
      </c>
      <c r="B240">
        <v>1978</v>
      </c>
      <c r="C240" t="s">
        <v>7</v>
      </c>
      <c r="D240">
        <v>0.12514609748078609</v>
      </c>
      <c r="E240" s="6" t="str">
        <f t="shared" si="3"/>
        <v>gap_Aragon_1978</v>
      </c>
    </row>
    <row r="241" spans="1:5">
      <c r="A241" t="s">
        <v>8</v>
      </c>
      <c r="B241">
        <v>1979</v>
      </c>
      <c r="C241" t="s">
        <v>7</v>
      </c>
      <c r="D241">
        <v>0.16219556915641409</v>
      </c>
      <c r="E241" s="6" t="str">
        <f t="shared" si="3"/>
        <v>gap_Aragon_1979</v>
      </c>
    </row>
    <row r="242" spans="1:5">
      <c r="A242" t="s">
        <v>8</v>
      </c>
      <c r="B242">
        <v>1980</v>
      </c>
      <c r="C242" t="s">
        <v>7</v>
      </c>
      <c r="D242">
        <v>0.13357039355957845</v>
      </c>
      <c r="E242" s="6" t="str">
        <f t="shared" si="3"/>
        <v>gap_Aragon_1980</v>
      </c>
    </row>
    <row r="243" spans="1:5">
      <c r="A243" t="s">
        <v>8</v>
      </c>
      <c r="B243">
        <v>1981</v>
      </c>
      <c r="C243" t="s">
        <v>7</v>
      </c>
      <c r="D243">
        <v>0.10076494914245604</v>
      </c>
      <c r="E243" s="6" t="str">
        <f t="shared" si="3"/>
        <v>gap_Aragon_1981</v>
      </c>
    </row>
    <row r="244" spans="1:5">
      <c r="A244" t="s">
        <v>8</v>
      </c>
      <c r="B244">
        <v>1982</v>
      </c>
      <c r="C244" t="s">
        <v>7</v>
      </c>
      <c r="D244">
        <v>0.14540199459462944</v>
      </c>
      <c r="E244" s="6" t="str">
        <f t="shared" si="3"/>
        <v>gap_Aragon_1982</v>
      </c>
    </row>
    <row r="245" spans="1:5">
      <c r="A245" t="s">
        <v>8</v>
      </c>
      <c r="B245">
        <v>1983</v>
      </c>
      <c r="C245" t="s">
        <v>7</v>
      </c>
      <c r="D245">
        <v>0.19089341539338189</v>
      </c>
      <c r="E245" s="6" t="str">
        <f t="shared" si="3"/>
        <v>gap_Aragon_1983</v>
      </c>
    </row>
    <row r="246" spans="1:5">
      <c r="A246" t="s">
        <v>8</v>
      </c>
      <c r="B246">
        <v>1984</v>
      </c>
      <c r="C246" t="s">
        <v>7</v>
      </c>
      <c r="D246">
        <v>0.1239861928942263</v>
      </c>
      <c r="E246" s="6" t="str">
        <f t="shared" si="3"/>
        <v>gap_Aragon_1984</v>
      </c>
    </row>
    <row r="247" spans="1:5">
      <c r="A247" t="s">
        <v>8</v>
      </c>
      <c r="B247">
        <v>1985</v>
      </c>
      <c r="C247" t="s">
        <v>7</v>
      </c>
      <c r="D247">
        <v>6.1653061217073812E-2</v>
      </c>
      <c r="E247" s="6" t="str">
        <f t="shared" si="3"/>
        <v>gap_Aragon_1985</v>
      </c>
    </row>
    <row r="248" spans="1:5">
      <c r="A248" t="s">
        <v>8</v>
      </c>
      <c r="B248">
        <v>1986</v>
      </c>
      <c r="C248" t="s">
        <v>7</v>
      </c>
      <c r="D248">
        <v>0.10606986890245462</v>
      </c>
      <c r="E248" s="6" t="str">
        <f t="shared" si="3"/>
        <v>gap_Aragon_1986</v>
      </c>
    </row>
    <row r="249" spans="1:5">
      <c r="A249" t="s">
        <v>8</v>
      </c>
      <c r="B249">
        <v>1987</v>
      </c>
      <c r="C249" t="s">
        <v>7</v>
      </c>
      <c r="D249">
        <v>0.14616230283747988</v>
      </c>
      <c r="E249" s="6" t="str">
        <f t="shared" si="3"/>
        <v>gap_Aragon_1987</v>
      </c>
    </row>
    <row r="250" spans="1:5">
      <c r="A250" t="s">
        <v>8</v>
      </c>
      <c r="B250">
        <v>1988</v>
      </c>
      <c r="C250" t="s">
        <v>7</v>
      </c>
      <c r="D250">
        <v>0.25110920652780333</v>
      </c>
      <c r="E250" s="6" t="str">
        <f t="shared" si="3"/>
        <v>gap_Aragon_1988</v>
      </c>
    </row>
    <row r="251" spans="1:5">
      <c r="A251" t="s">
        <v>8</v>
      </c>
      <c r="B251">
        <v>1989</v>
      </c>
      <c r="C251" t="s">
        <v>7</v>
      </c>
      <c r="D251">
        <v>0.35385725834111792</v>
      </c>
      <c r="E251" s="6" t="str">
        <f t="shared" si="3"/>
        <v>gap_Aragon_1989</v>
      </c>
    </row>
    <row r="252" spans="1:5">
      <c r="A252" t="s">
        <v>8</v>
      </c>
      <c r="B252">
        <v>1990</v>
      </c>
      <c r="C252" t="s">
        <v>7</v>
      </c>
      <c r="D252">
        <v>0.35950889024759825</v>
      </c>
      <c r="E252" s="6" t="str">
        <f t="shared" si="3"/>
        <v>gap_Aragon_1990</v>
      </c>
    </row>
    <row r="253" spans="1:5">
      <c r="A253" t="s">
        <v>8</v>
      </c>
      <c r="B253">
        <v>1991</v>
      </c>
      <c r="C253" t="s">
        <v>7</v>
      </c>
      <c r="D253">
        <v>0.35563066245245345</v>
      </c>
      <c r="E253" s="6" t="str">
        <f t="shared" si="3"/>
        <v>gap_Aragon_1991</v>
      </c>
    </row>
    <row r="254" spans="1:5">
      <c r="A254" t="s">
        <v>8</v>
      </c>
      <c r="B254">
        <v>1992</v>
      </c>
      <c r="C254" t="s">
        <v>7</v>
      </c>
      <c r="D254">
        <v>0.31866980885196128</v>
      </c>
      <c r="E254" s="6" t="str">
        <f t="shared" si="3"/>
        <v>gap_Aragon_1992</v>
      </c>
    </row>
    <row r="255" spans="1:5">
      <c r="A255" t="s">
        <v>8</v>
      </c>
      <c r="B255">
        <v>1993</v>
      </c>
      <c r="C255" t="s">
        <v>7</v>
      </c>
      <c r="D255">
        <v>0.26841656743457154</v>
      </c>
      <c r="E255" s="6" t="str">
        <f t="shared" si="3"/>
        <v>gap_Aragon_1993</v>
      </c>
    </row>
    <row r="256" spans="1:5">
      <c r="A256" t="s">
        <v>8</v>
      </c>
      <c r="B256">
        <v>1994</v>
      </c>
      <c r="C256" t="s">
        <v>7</v>
      </c>
      <c r="D256">
        <v>0.3678218146729062</v>
      </c>
      <c r="E256" s="6" t="str">
        <f t="shared" si="3"/>
        <v>gap_Aragon_1994</v>
      </c>
    </row>
    <row r="257" spans="1:5">
      <c r="A257" t="s">
        <v>8</v>
      </c>
      <c r="B257">
        <v>1995</v>
      </c>
      <c r="C257" t="s">
        <v>7</v>
      </c>
      <c r="D257">
        <v>0.38888324217227677</v>
      </c>
      <c r="E257" s="6" t="str">
        <f t="shared" si="3"/>
        <v>gap_Aragon_1995</v>
      </c>
    </row>
    <row r="258" spans="1:5">
      <c r="A258" t="s">
        <v>8</v>
      </c>
      <c r="B258">
        <v>1996</v>
      </c>
      <c r="C258" t="s">
        <v>7</v>
      </c>
      <c r="D258">
        <v>0.38590426112713772</v>
      </c>
      <c r="E258" s="6" t="str">
        <f t="shared" si="3"/>
        <v>gap_Aragon_1996</v>
      </c>
    </row>
    <row r="259" spans="1:5">
      <c r="A259" t="s">
        <v>8</v>
      </c>
      <c r="B259">
        <v>1997</v>
      </c>
      <c r="C259" t="s">
        <v>7</v>
      </c>
      <c r="D259">
        <v>0.44346675246267431</v>
      </c>
      <c r="E259" s="6" t="str">
        <f t="shared" ref="E259:E322" si="4">CONCATENATE(C259,"_",A259,"_",B259)</f>
        <v>gap_Aragon_1997</v>
      </c>
    </row>
    <row r="260" spans="1:5">
      <c r="A260" t="s">
        <v>9</v>
      </c>
      <c r="B260">
        <v>1955</v>
      </c>
      <c r="C260" t="s">
        <v>5</v>
      </c>
      <c r="D260">
        <v>2.4259387381501352</v>
      </c>
      <c r="E260" s="6" t="str">
        <f t="shared" si="4"/>
        <v>control_Principado De Asturias_1955</v>
      </c>
    </row>
    <row r="261" spans="1:5">
      <c r="A261" t="s">
        <v>9</v>
      </c>
      <c r="B261">
        <v>1956</v>
      </c>
      <c r="C261" t="s">
        <v>5</v>
      </c>
      <c r="D261">
        <v>2.571107353654881</v>
      </c>
      <c r="E261" s="6" t="str">
        <f t="shared" si="4"/>
        <v>control_Principado De Asturias_1956</v>
      </c>
    </row>
    <row r="262" spans="1:5">
      <c r="A262" t="s">
        <v>9</v>
      </c>
      <c r="B262">
        <v>1957</v>
      </c>
      <c r="C262" t="s">
        <v>5</v>
      </c>
      <c r="D262">
        <v>2.7149618380721492</v>
      </c>
      <c r="E262" s="6" t="str">
        <f t="shared" si="4"/>
        <v>control_Principado De Asturias_1957</v>
      </c>
    </row>
    <row r="263" spans="1:5">
      <c r="A263" t="s">
        <v>9</v>
      </c>
      <c r="B263">
        <v>1958</v>
      </c>
      <c r="C263" t="s">
        <v>5</v>
      </c>
      <c r="D263">
        <v>2.7261456457316307</v>
      </c>
      <c r="E263" s="6" t="str">
        <f t="shared" si="4"/>
        <v>control_Principado De Asturias_1958</v>
      </c>
    </row>
    <row r="264" spans="1:5">
      <c r="A264" t="s">
        <v>9</v>
      </c>
      <c r="B264">
        <v>1959</v>
      </c>
      <c r="C264" t="s">
        <v>5</v>
      </c>
      <c r="D264">
        <v>2.7375749185010476</v>
      </c>
      <c r="E264" s="6" t="str">
        <f t="shared" si="4"/>
        <v>control_Principado De Asturias_1959</v>
      </c>
    </row>
    <row r="265" spans="1:5">
      <c r="A265" t="s">
        <v>9</v>
      </c>
      <c r="B265">
        <v>1960</v>
      </c>
      <c r="C265" t="s">
        <v>5</v>
      </c>
      <c r="D265">
        <v>2.9305645105081721</v>
      </c>
      <c r="E265" s="6" t="str">
        <f t="shared" si="4"/>
        <v>control_Principado De Asturias_1960</v>
      </c>
    </row>
    <row r="266" spans="1:5">
      <c r="A266" t="s">
        <v>9</v>
      </c>
      <c r="B266">
        <v>1961</v>
      </c>
      <c r="C266" t="s">
        <v>5</v>
      </c>
      <c r="D266">
        <v>3.1101526019210284</v>
      </c>
      <c r="E266" s="6" t="str">
        <f t="shared" si="4"/>
        <v>control_Principado De Asturias_1961</v>
      </c>
    </row>
    <row r="267" spans="1:5">
      <c r="A267" t="s">
        <v>9</v>
      </c>
      <c r="B267">
        <v>1962</v>
      </c>
      <c r="C267" t="s">
        <v>5</v>
      </c>
      <c r="D267">
        <v>3.3590880128801861</v>
      </c>
      <c r="E267" s="6" t="str">
        <f t="shared" si="4"/>
        <v>control_Principado De Asturias_1962</v>
      </c>
    </row>
    <row r="268" spans="1:5">
      <c r="A268" t="s">
        <v>9</v>
      </c>
      <c r="B268">
        <v>1963</v>
      </c>
      <c r="C268" t="s">
        <v>5</v>
      </c>
      <c r="D268">
        <v>3.5988547995117832</v>
      </c>
      <c r="E268" s="6" t="str">
        <f t="shared" si="4"/>
        <v>control_Principado De Asturias_1963</v>
      </c>
    </row>
    <row r="269" spans="1:5">
      <c r="A269" t="s">
        <v>9</v>
      </c>
      <c r="B269">
        <v>1964</v>
      </c>
      <c r="C269" t="s">
        <v>5</v>
      </c>
      <c r="D269">
        <v>3.6945730780343196</v>
      </c>
      <c r="E269" s="6" t="str">
        <f t="shared" si="4"/>
        <v>control_Principado De Asturias_1964</v>
      </c>
    </row>
    <row r="270" spans="1:5">
      <c r="A270" t="s">
        <v>9</v>
      </c>
      <c r="B270">
        <v>1965</v>
      </c>
      <c r="C270" t="s">
        <v>5</v>
      </c>
      <c r="D270">
        <v>3.785817460959322</v>
      </c>
      <c r="E270" s="6" t="str">
        <f t="shared" si="4"/>
        <v>control_Principado De Asturias_1965</v>
      </c>
    </row>
    <row r="271" spans="1:5">
      <c r="A271" t="s">
        <v>9</v>
      </c>
      <c r="B271">
        <v>1966</v>
      </c>
      <c r="C271" t="s">
        <v>5</v>
      </c>
      <c r="D271">
        <v>3.9290280539490179</v>
      </c>
      <c r="E271" s="6" t="str">
        <f t="shared" si="4"/>
        <v>control_Principado De Asturias_1966</v>
      </c>
    </row>
    <row r="272" spans="1:5">
      <c r="A272" t="s">
        <v>9</v>
      </c>
      <c r="B272">
        <v>1967</v>
      </c>
      <c r="C272" t="s">
        <v>5</v>
      </c>
      <c r="D272">
        <v>4.0655195421165802</v>
      </c>
      <c r="E272" s="6" t="str">
        <f t="shared" si="4"/>
        <v>control_Principado De Asturias_1967</v>
      </c>
    </row>
    <row r="273" spans="1:5">
      <c r="A273" t="s">
        <v>9</v>
      </c>
      <c r="B273">
        <v>1968</v>
      </c>
      <c r="C273" t="s">
        <v>5</v>
      </c>
      <c r="D273">
        <v>4.3064142858257934</v>
      </c>
      <c r="E273" s="6" t="str">
        <f t="shared" si="4"/>
        <v>control_Principado De Asturias_1968</v>
      </c>
    </row>
    <row r="274" spans="1:5">
      <c r="A274" t="s">
        <v>9</v>
      </c>
      <c r="B274">
        <v>1969</v>
      </c>
      <c r="C274" t="s">
        <v>5</v>
      </c>
      <c r="D274">
        <v>4.5462674857502892</v>
      </c>
      <c r="E274" s="6" t="str">
        <f t="shared" si="4"/>
        <v>control_Principado De Asturias_1969</v>
      </c>
    </row>
    <row r="275" spans="1:5">
      <c r="A275" t="s">
        <v>9</v>
      </c>
      <c r="B275">
        <v>1970</v>
      </c>
      <c r="C275" t="s">
        <v>5</v>
      </c>
      <c r="D275">
        <v>4.7363495951151107</v>
      </c>
      <c r="E275" s="6" t="str">
        <f t="shared" si="4"/>
        <v>control_Principado De Asturias_1970</v>
      </c>
    </row>
    <row r="276" spans="1:5">
      <c r="A276" t="s">
        <v>9</v>
      </c>
      <c r="B276">
        <v>1971</v>
      </c>
      <c r="C276" t="s">
        <v>5</v>
      </c>
      <c r="D276">
        <v>4.9169731427996126</v>
      </c>
      <c r="E276" s="6" t="str">
        <f t="shared" si="4"/>
        <v>control_Principado De Asturias_1971</v>
      </c>
    </row>
    <row r="277" spans="1:5">
      <c r="A277" t="s">
        <v>9</v>
      </c>
      <c r="B277">
        <v>1972</v>
      </c>
      <c r="C277" t="s">
        <v>5</v>
      </c>
      <c r="D277">
        <v>5.1977631849543764</v>
      </c>
      <c r="E277" s="6" t="str">
        <f t="shared" si="4"/>
        <v>control_Principado De Asturias_1972</v>
      </c>
    </row>
    <row r="278" spans="1:5">
      <c r="A278" t="s">
        <v>9</v>
      </c>
      <c r="B278">
        <v>1973</v>
      </c>
      <c r="C278" t="s">
        <v>5</v>
      </c>
      <c r="D278">
        <v>5.4714192742007226</v>
      </c>
      <c r="E278" s="6" t="str">
        <f t="shared" si="4"/>
        <v>control_Principado De Asturias_1973</v>
      </c>
    </row>
    <row r="279" spans="1:5">
      <c r="A279" t="s">
        <v>9</v>
      </c>
      <c r="B279">
        <v>1974</v>
      </c>
      <c r="C279" t="s">
        <v>5</v>
      </c>
      <c r="D279">
        <v>5.5579307898172665</v>
      </c>
      <c r="E279" s="6" t="str">
        <f t="shared" si="4"/>
        <v>control_Principado De Asturias_1974</v>
      </c>
    </row>
    <row r="280" spans="1:5">
      <c r="A280" t="s">
        <v>9</v>
      </c>
      <c r="B280">
        <v>1975</v>
      </c>
      <c r="C280" t="s">
        <v>5</v>
      </c>
      <c r="D280">
        <v>5.6407063089046536</v>
      </c>
      <c r="E280" s="6" t="str">
        <f t="shared" si="4"/>
        <v>control_Principado De Asturias_1975</v>
      </c>
    </row>
    <row r="281" spans="1:5">
      <c r="A281" t="s">
        <v>9</v>
      </c>
      <c r="B281">
        <v>1976</v>
      </c>
      <c r="C281" t="s">
        <v>5</v>
      </c>
      <c r="D281">
        <v>5.6981204016264382</v>
      </c>
      <c r="E281" s="6" t="str">
        <f t="shared" si="4"/>
        <v>control_Principado De Asturias_1976</v>
      </c>
    </row>
    <row r="282" spans="1:5">
      <c r="A282" t="s">
        <v>9</v>
      </c>
      <c r="B282">
        <v>1977</v>
      </c>
      <c r="C282" t="s">
        <v>5</v>
      </c>
      <c r="D282">
        <v>5.750493936367957</v>
      </c>
      <c r="E282" s="6" t="str">
        <f t="shared" si="4"/>
        <v>control_Principado De Asturias_1977</v>
      </c>
    </row>
    <row r="283" spans="1:5">
      <c r="A283" t="s">
        <v>9</v>
      </c>
      <c r="B283">
        <v>1978</v>
      </c>
      <c r="C283" t="s">
        <v>5</v>
      </c>
      <c r="D283">
        <v>5.7331329507419939</v>
      </c>
      <c r="E283" s="6" t="str">
        <f t="shared" si="4"/>
        <v>control_Principado De Asturias_1978</v>
      </c>
    </row>
    <row r="284" spans="1:5">
      <c r="A284" t="s">
        <v>9</v>
      </c>
      <c r="B284">
        <v>1979</v>
      </c>
      <c r="C284" t="s">
        <v>5</v>
      </c>
      <c r="D284">
        <v>5.7941251378078134</v>
      </c>
      <c r="E284" s="6" t="str">
        <f t="shared" si="4"/>
        <v>control_Principado De Asturias_1979</v>
      </c>
    </row>
    <row r="285" spans="1:5">
      <c r="A285" t="s">
        <v>9</v>
      </c>
      <c r="B285">
        <v>1980</v>
      </c>
      <c r="C285" t="s">
        <v>5</v>
      </c>
      <c r="D285">
        <v>5.8697059968732912</v>
      </c>
      <c r="E285" s="6" t="str">
        <f t="shared" si="4"/>
        <v>control_Principado De Asturias_1980</v>
      </c>
    </row>
    <row r="286" spans="1:5">
      <c r="A286" t="s">
        <v>9</v>
      </c>
      <c r="B286">
        <v>1981</v>
      </c>
      <c r="C286" t="s">
        <v>5</v>
      </c>
      <c r="D286">
        <v>5.9610722963788918</v>
      </c>
      <c r="E286" s="6" t="str">
        <f t="shared" si="4"/>
        <v>control_Principado De Asturias_1981</v>
      </c>
    </row>
    <row r="287" spans="1:5">
      <c r="A287" t="s">
        <v>9</v>
      </c>
      <c r="B287">
        <v>1982</v>
      </c>
      <c r="C287" t="s">
        <v>5</v>
      </c>
      <c r="D287">
        <v>6.0324507339172975</v>
      </c>
      <c r="E287" s="6" t="str">
        <f t="shared" si="4"/>
        <v>control_Principado De Asturias_1982</v>
      </c>
    </row>
    <row r="288" spans="1:5">
      <c r="A288" t="s">
        <v>9</v>
      </c>
      <c r="B288">
        <v>1983</v>
      </c>
      <c r="C288" t="s">
        <v>5</v>
      </c>
      <c r="D288">
        <v>6.1083273107709974</v>
      </c>
      <c r="E288" s="6" t="str">
        <f t="shared" si="4"/>
        <v>control_Principado De Asturias_1983</v>
      </c>
    </row>
    <row r="289" spans="1:5">
      <c r="A289" t="s">
        <v>9</v>
      </c>
      <c r="B289">
        <v>1984</v>
      </c>
      <c r="C289" t="s">
        <v>5</v>
      </c>
      <c r="D289">
        <v>6.2181656188331607</v>
      </c>
      <c r="E289" s="6" t="str">
        <f t="shared" si="4"/>
        <v>control_Principado De Asturias_1984</v>
      </c>
    </row>
    <row r="290" spans="1:5">
      <c r="A290" t="s">
        <v>9</v>
      </c>
      <c r="B290">
        <v>1985</v>
      </c>
      <c r="C290" t="s">
        <v>5</v>
      </c>
      <c r="D290">
        <v>6.3353064694702912</v>
      </c>
      <c r="E290" s="6" t="str">
        <f t="shared" si="4"/>
        <v>control_Principado De Asturias_1985</v>
      </c>
    </row>
    <row r="291" spans="1:5">
      <c r="A291" t="s">
        <v>9</v>
      </c>
      <c r="B291">
        <v>1986</v>
      </c>
      <c r="C291" t="s">
        <v>5</v>
      </c>
      <c r="D291">
        <v>6.7361646453932629</v>
      </c>
      <c r="E291" s="6" t="str">
        <f t="shared" si="4"/>
        <v>control_Principado De Asturias_1986</v>
      </c>
    </row>
    <row r="292" spans="1:5">
      <c r="A292" t="s">
        <v>9</v>
      </c>
      <c r="B292">
        <v>1987</v>
      </c>
      <c r="C292" t="s">
        <v>5</v>
      </c>
      <c r="D292">
        <v>7.1342820526953972</v>
      </c>
      <c r="E292" s="6" t="str">
        <f t="shared" si="4"/>
        <v>control_Principado De Asturias_1987</v>
      </c>
    </row>
    <row r="293" spans="1:5">
      <c r="A293" t="s">
        <v>9</v>
      </c>
      <c r="B293">
        <v>1988</v>
      </c>
      <c r="C293" t="s">
        <v>5</v>
      </c>
      <c r="D293">
        <v>7.5348516716591432</v>
      </c>
      <c r="E293" s="6" t="str">
        <f t="shared" si="4"/>
        <v>control_Principado De Asturias_1988</v>
      </c>
    </row>
    <row r="294" spans="1:5">
      <c r="A294" t="s">
        <v>9</v>
      </c>
      <c r="B294">
        <v>1989</v>
      </c>
      <c r="C294" t="s">
        <v>5</v>
      </c>
      <c r="D294">
        <v>7.9343359476881847</v>
      </c>
      <c r="E294" s="6" t="str">
        <f t="shared" si="4"/>
        <v>control_Principado De Asturias_1989</v>
      </c>
    </row>
    <row r="295" spans="1:5">
      <c r="A295" t="s">
        <v>9</v>
      </c>
      <c r="B295">
        <v>1990</v>
      </c>
      <c r="C295" t="s">
        <v>5</v>
      </c>
      <c r="D295">
        <v>8.0770895690135411</v>
      </c>
      <c r="E295" s="6" t="str">
        <f t="shared" si="4"/>
        <v>control_Principado De Asturias_1990</v>
      </c>
    </row>
    <row r="296" spans="1:5">
      <c r="A296" t="s">
        <v>9</v>
      </c>
      <c r="B296">
        <v>1991</v>
      </c>
      <c r="C296" t="s">
        <v>5</v>
      </c>
      <c r="D296">
        <v>8.2120721437727262</v>
      </c>
      <c r="E296" s="6" t="str">
        <f t="shared" si="4"/>
        <v>control_Principado De Asturias_1991</v>
      </c>
    </row>
    <row r="297" spans="1:5">
      <c r="A297" t="s">
        <v>9</v>
      </c>
      <c r="B297">
        <v>1992</v>
      </c>
      <c r="C297" t="s">
        <v>5</v>
      </c>
      <c r="D297">
        <v>8.049101748371644</v>
      </c>
      <c r="E297" s="6" t="str">
        <f t="shared" si="4"/>
        <v>control_Principado De Asturias_1992</v>
      </c>
    </row>
    <row r="298" spans="1:5">
      <c r="A298" t="s">
        <v>9</v>
      </c>
      <c r="B298">
        <v>1993</v>
      </c>
      <c r="C298" t="s">
        <v>5</v>
      </c>
      <c r="D298">
        <v>7.8814142062303736</v>
      </c>
      <c r="E298" s="6" t="str">
        <f t="shared" si="4"/>
        <v>control_Principado De Asturias_1993</v>
      </c>
    </row>
    <row r="299" spans="1:5">
      <c r="A299" t="s">
        <v>9</v>
      </c>
      <c r="B299">
        <v>1994</v>
      </c>
      <c r="C299" t="s">
        <v>5</v>
      </c>
      <c r="D299">
        <v>8.1959365464383325</v>
      </c>
      <c r="E299" s="6" t="str">
        <f t="shared" si="4"/>
        <v>control_Principado De Asturias_1994</v>
      </c>
    </row>
    <row r="300" spans="1:5">
      <c r="A300" t="s">
        <v>9</v>
      </c>
      <c r="B300">
        <v>1995</v>
      </c>
      <c r="C300" t="s">
        <v>5</v>
      </c>
      <c r="D300">
        <v>8.4695400974609303</v>
      </c>
      <c r="E300" s="6" t="str">
        <f t="shared" si="4"/>
        <v>control_Principado De Asturias_1995</v>
      </c>
    </row>
    <row r="301" spans="1:5">
      <c r="A301" t="s">
        <v>9</v>
      </c>
      <c r="B301">
        <v>1996</v>
      </c>
      <c r="C301" t="s">
        <v>5</v>
      </c>
      <c r="D301">
        <v>8.6992497849345849</v>
      </c>
      <c r="E301" s="6" t="str">
        <f t="shared" si="4"/>
        <v>control_Principado De Asturias_1996</v>
      </c>
    </row>
    <row r="302" spans="1:5">
      <c r="A302" t="s">
        <v>9</v>
      </c>
      <c r="B302">
        <v>1997</v>
      </c>
      <c r="C302" t="s">
        <v>5</v>
      </c>
      <c r="D302">
        <v>9.062155501635452</v>
      </c>
      <c r="E302" s="6" t="str">
        <f t="shared" si="4"/>
        <v>control_Principado De Asturias_1997</v>
      </c>
    </row>
    <row r="303" spans="1:5">
      <c r="A303" t="s">
        <v>9</v>
      </c>
      <c r="B303">
        <v>1955</v>
      </c>
      <c r="C303" t="s">
        <v>6</v>
      </c>
      <c r="D303">
        <v>2.5029278046674164</v>
      </c>
      <c r="E303" s="6" t="str">
        <f t="shared" si="4"/>
        <v>treatment_Principado De Asturias_1955</v>
      </c>
    </row>
    <row r="304" spans="1:5">
      <c r="A304" t="s">
        <v>9</v>
      </c>
      <c r="B304">
        <v>1956</v>
      </c>
      <c r="C304" t="s">
        <v>6</v>
      </c>
      <c r="D304">
        <v>2.6155384088781557</v>
      </c>
      <c r="E304" s="6" t="str">
        <f t="shared" si="4"/>
        <v>treatment_Principado De Asturias_1956</v>
      </c>
    </row>
    <row r="305" spans="1:5">
      <c r="A305" t="s">
        <v>9</v>
      </c>
      <c r="B305">
        <v>1957</v>
      </c>
      <c r="C305" t="s">
        <v>6</v>
      </c>
      <c r="D305">
        <v>2.725792639393767</v>
      </c>
      <c r="E305" s="6" t="str">
        <f t="shared" si="4"/>
        <v>treatment_Principado De Asturias_1957</v>
      </c>
    </row>
    <row r="306" spans="1:5">
      <c r="A306" t="s">
        <v>9</v>
      </c>
      <c r="B306">
        <v>1958</v>
      </c>
      <c r="C306" t="s">
        <v>6</v>
      </c>
      <c r="D306">
        <v>2.7518565775291881</v>
      </c>
      <c r="E306" s="6" t="str">
        <f t="shared" si="4"/>
        <v>treatment_Principado De Asturias_1958</v>
      </c>
    </row>
    <row r="307" spans="1:5">
      <c r="A307" t="s">
        <v>9</v>
      </c>
      <c r="B307">
        <v>1959</v>
      </c>
      <c r="C307" t="s">
        <v>6</v>
      </c>
      <c r="D307">
        <v>2.7774208241004805</v>
      </c>
      <c r="E307" s="6" t="str">
        <f t="shared" si="4"/>
        <v>treatment_Principado De Asturias_1959</v>
      </c>
    </row>
    <row r="308" spans="1:5">
      <c r="A308" t="s">
        <v>9</v>
      </c>
      <c r="B308">
        <v>1960</v>
      </c>
      <c r="C308" t="s">
        <v>6</v>
      </c>
      <c r="D308">
        <v>2.9672951195724213</v>
      </c>
      <c r="E308" s="6" t="str">
        <f t="shared" si="4"/>
        <v>treatment_Principado De Asturias_1960</v>
      </c>
    </row>
    <row r="309" spans="1:5">
      <c r="A309" t="s">
        <v>9</v>
      </c>
      <c r="B309">
        <v>1961</v>
      </c>
      <c r="C309" t="s">
        <v>6</v>
      </c>
      <c r="D309">
        <v>3.1438873822741495</v>
      </c>
      <c r="E309" s="6" t="str">
        <f t="shared" si="4"/>
        <v>treatment_Principado De Asturias_1961</v>
      </c>
    </row>
    <row r="310" spans="1:5">
      <c r="A310" t="s">
        <v>9</v>
      </c>
      <c r="B310">
        <v>1962</v>
      </c>
      <c r="C310" t="s">
        <v>6</v>
      </c>
      <c r="D310">
        <v>3.3735360802326571</v>
      </c>
      <c r="E310" s="6" t="str">
        <f t="shared" si="4"/>
        <v>treatment_Principado De Asturias_1962</v>
      </c>
    </row>
    <row r="311" spans="1:5">
      <c r="A311" t="s">
        <v>9</v>
      </c>
      <c r="B311">
        <v>1963</v>
      </c>
      <c r="C311" t="s">
        <v>6</v>
      </c>
      <c r="D311">
        <v>3.5972579960413098</v>
      </c>
      <c r="E311" s="6" t="str">
        <f t="shared" si="4"/>
        <v>treatment_Principado De Asturias_1963</v>
      </c>
    </row>
    <row r="312" spans="1:5">
      <c r="A312" t="s">
        <v>9</v>
      </c>
      <c r="B312">
        <v>1964</v>
      </c>
      <c r="C312" t="s">
        <v>6</v>
      </c>
      <c r="D312">
        <v>3.6725935272678791</v>
      </c>
      <c r="E312" s="6" t="str">
        <f t="shared" si="4"/>
        <v>treatment_Principado De Asturias_1964</v>
      </c>
    </row>
    <row r="313" spans="1:5">
      <c r="A313" t="s">
        <v>9</v>
      </c>
      <c r="B313">
        <v>1965</v>
      </c>
      <c r="C313" t="s">
        <v>6</v>
      </c>
      <c r="D313">
        <v>3.7433588310705872</v>
      </c>
      <c r="E313" s="6" t="str">
        <f t="shared" si="4"/>
        <v>treatment_Principado De Asturias_1965</v>
      </c>
    </row>
    <row r="314" spans="1:5">
      <c r="A314" t="s">
        <v>9</v>
      </c>
      <c r="B314">
        <v>1966</v>
      </c>
      <c r="C314" t="s">
        <v>6</v>
      </c>
      <c r="D314">
        <v>3.909382824215403</v>
      </c>
      <c r="E314" s="6" t="str">
        <f t="shared" si="4"/>
        <v>treatment_Principado De Asturias_1966</v>
      </c>
    </row>
    <row r="315" spans="1:5">
      <c r="A315" t="s">
        <v>9</v>
      </c>
      <c r="B315">
        <v>1967</v>
      </c>
      <c r="C315" t="s">
        <v>6</v>
      </c>
      <c r="D315">
        <v>4.0731221394891639</v>
      </c>
      <c r="E315" s="6" t="str">
        <f t="shared" si="4"/>
        <v>treatment_Principado De Asturias_1967</v>
      </c>
    </row>
    <row r="316" spans="1:5">
      <c r="A316" t="s">
        <v>9</v>
      </c>
      <c r="B316">
        <v>1968</v>
      </c>
      <c r="C316" t="s">
        <v>6</v>
      </c>
      <c r="D316">
        <v>4.3086261416938916</v>
      </c>
      <c r="E316" s="6" t="str">
        <f t="shared" si="4"/>
        <v>treatment_Principado De Asturias_1968</v>
      </c>
    </row>
    <row r="317" spans="1:5">
      <c r="A317" t="s">
        <v>9</v>
      </c>
      <c r="B317">
        <v>1969</v>
      </c>
      <c r="C317" t="s">
        <v>6</v>
      </c>
      <c r="D317">
        <v>4.5497001902916132</v>
      </c>
      <c r="E317" s="6" t="str">
        <f t="shared" si="4"/>
        <v>treatment_Principado De Asturias_1969</v>
      </c>
    </row>
    <row r="318" spans="1:5">
      <c r="A318" t="s">
        <v>9</v>
      </c>
      <c r="B318">
        <v>1970</v>
      </c>
      <c r="C318" t="s">
        <v>6</v>
      </c>
      <c r="D318">
        <v>4.6316051510394356</v>
      </c>
      <c r="E318" s="6" t="str">
        <f t="shared" si="4"/>
        <v>treatment_Principado De Asturias_1970</v>
      </c>
    </row>
    <row r="319" spans="1:5">
      <c r="A319" t="s">
        <v>9</v>
      </c>
      <c r="B319">
        <v>1971</v>
      </c>
      <c r="C319" t="s">
        <v>6</v>
      </c>
      <c r="D319">
        <v>4.6996573453901567</v>
      </c>
      <c r="E319" s="6" t="str">
        <f t="shared" si="4"/>
        <v>treatment_Principado De Asturias_1971</v>
      </c>
    </row>
    <row r="320" spans="1:5">
      <c r="A320" t="s">
        <v>9</v>
      </c>
      <c r="B320">
        <v>1972</v>
      </c>
      <c r="C320" t="s">
        <v>6</v>
      </c>
      <c r="D320">
        <v>5.0225648768320665</v>
      </c>
      <c r="E320" s="6" t="str">
        <f t="shared" si="4"/>
        <v>treatment_Principado De Asturias_1972</v>
      </c>
    </row>
    <row r="321" spans="1:5">
      <c r="A321" t="s">
        <v>9</v>
      </c>
      <c r="B321">
        <v>1973</v>
      </c>
      <c r="C321" t="s">
        <v>6</v>
      </c>
      <c r="D321">
        <v>5.3456153640812447</v>
      </c>
      <c r="E321" s="6" t="str">
        <f t="shared" si="4"/>
        <v>treatment_Principado De Asturias_1973</v>
      </c>
    </row>
    <row r="322" spans="1:5">
      <c r="A322" t="s">
        <v>9</v>
      </c>
      <c r="B322">
        <v>1974</v>
      </c>
      <c r="C322" t="s">
        <v>6</v>
      </c>
      <c r="D322">
        <v>5.5024993382192147</v>
      </c>
      <c r="E322" s="6" t="str">
        <f t="shared" si="4"/>
        <v>treatment_Principado De Asturias_1974</v>
      </c>
    </row>
    <row r="323" spans="1:5">
      <c r="A323" t="s">
        <v>9</v>
      </c>
      <c r="B323">
        <v>1975</v>
      </c>
      <c r="C323" t="s">
        <v>6</v>
      </c>
      <c r="D323">
        <v>5.6519565838331909</v>
      </c>
      <c r="E323" s="6" t="str">
        <f t="shared" ref="E323:E386" si="5">CONCATENATE(C323,"_",A323,"_",B323)</f>
        <v>treatment_Principado De Asturias_1975</v>
      </c>
    </row>
    <row r="324" spans="1:5">
      <c r="A324" t="s">
        <v>9</v>
      </c>
      <c r="B324">
        <v>1976</v>
      </c>
      <c r="C324" t="s">
        <v>6</v>
      </c>
      <c r="D324">
        <v>5.5922594590719621</v>
      </c>
      <c r="E324" s="6" t="str">
        <f t="shared" si="5"/>
        <v>treatment_Principado De Asturias_1976</v>
      </c>
    </row>
    <row r="325" spans="1:5">
      <c r="A325" t="s">
        <v>9</v>
      </c>
      <c r="B325">
        <v>1977</v>
      </c>
      <c r="C325" t="s">
        <v>6</v>
      </c>
      <c r="D325">
        <v>5.5387033322510533</v>
      </c>
      <c r="E325" s="6" t="str">
        <f t="shared" si="5"/>
        <v>treatment_Principado De Asturias_1977</v>
      </c>
    </row>
    <row r="326" spans="1:5">
      <c r="A326" t="s">
        <v>9</v>
      </c>
      <c r="B326">
        <v>1978</v>
      </c>
      <c r="C326" t="s">
        <v>6</v>
      </c>
      <c r="D326">
        <v>5.614610250865824</v>
      </c>
      <c r="E326" s="6" t="str">
        <f t="shared" si="5"/>
        <v>treatment_Principado De Asturias_1978</v>
      </c>
    </row>
    <row r="327" spans="1:5">
      <c r="A327" t="s">
        <v>9</v>
      </c>
      <c r="B327">
        <v>1979</v>
      </c>
      <c r="C327" t="s">
        <v>6</v>
      </c>
      <c r="D327">
        <v>5.7042988938149373</v>
      </c>
      <c r="E327" s="6" t="str">
        <f t="shared" si="5"/>
        <v>treatment_Principado De Asturias_1979</v>
      </c>
    </row>
    <row r="328" spans="1:5">
      <c r="A328" t="s">
        <v>9</v>
      </c>
      <c r="B328">
        <v>1980</v>
      </c>
      <c r="C328" t="s">
        <v>6</v>
      </c>
      <c r="D328">
        <v>5.7969865578305759</v>
      </c>
      <c r="E328" s="6" t="str">
        <f t="shared" si="5"/>
        <v>treatment_Principado De Asturias_1980</v>
      </c>
    </row>
    <row r="329" spans="1:5">
      <c r="A329" t="s">
        <v>9</v>
      </c>
      <c r="B329">
        <v>1981</v>
      </c>
      <c r="C329" t="s">
        <v>6</v>
      </c>
      <c r="D329">
        <v>5.9356611001767359</v>
      </c>
      <c r="E329" s="6" t="str">
        <f t="shared" si="5"/>
        <v>treatment_Principado De Asturias_1981</v>
      </c>
    </row>
    <row r="330" spans="1:5">
      <c r="A330" t="s">
        <v>9</v>
      </c>
      <c r="B330">
        <v>1982</v>
      </c>
      <c r="C330" t="s">
        <v>6</v>
      </c>
      <c r="D330">
        <v>5.8497572993932536</v>
      </c>
      <c r="E330" s="6" t="str">
        <f t="shared" si="5"/>
        <v>treatment_Principado De Asturias_1982</v>
      </c>
    </row>
    <row r="331" spans="1:5">
      <c r="A331" t="s">
        <v>9</v>
      </c>
      <c r="B331">
        <v>1983</v>
      </c>
      <c r="C331" t="s">
        <v>6</v>
      </c>
      <c r="D331">
        <v>5.7690661554845937</v>
      </c>
      <c r="E331" s="6" t="str">
        <f t="shared" si="5"/>
        <v>treatment_Principado De Asturias_1983</v>
      </c>
    </row>
    <row r="332" spans="1:5">
      <c r="A332" t="s">
        <v>9</v>
      </c>
      <c r="B332">
        <v>1984</v>
      </c>
      <c r="C332" t="s">
        <v>6</v>
      </c>
      <c r="D332">
        <v>5.8873180660715247</v>
      </c>
      <c r="E332" s="6" t="str">
        <f t="shared" si="5"/>
        <v>treatment_Principado De Asturias_1984</v>
      </c>
    </row>
    <row r="333" spans="1:5">
      <c r="A333" t="s">
        <v>9</v>
      </c>
      <c r="B333">
        <v>1985</v>
      </c>
      <c r="C333" t="s">
        <v>6</v>
      </c>
      <c r="D333">
        <v>6.0112825430178436</v>
      </c>
      <c r="E333" s="6" t="str">
        <f t="shared" si="5"/>
        <v>treatment_Principado De Asturias_1985</v>
      </c>
    </row>
    <row r="334" spans="1:5">
      <c r="A334" t="s">
        <v>9</v>
      </c>
      <c r="B334">
        <v>1986</v>
      </c>
      <c r="C334" t="s">
        <v>6</v>
      </c>
      <c r="D334">
        <v>6.2347900251155925</v>
      </c>
      <c r="E334" s="6" t="str">
        <f t="shared" si="5"/>
        <v>treatment_Principado De Asturias_1986</v>
      </c>
    </row>
    <row r="335" spans="1:5">
      <c r="A335" t="s">
        <v>9</v>
      </c>
      <c r="B335">
        <v>1987</v>
      </c>
      <c r="C335" t="s">
        <v>6</v>
      </c>
      <c r="D335">
        <v>6.4652958041564021</v>
      </c>
      <c r="E335" s="6" t="str">
        <f t="shared" si="5"/>
        <v>treatment_Principado De Asturias_1987</v>
      </c>
    </row>
    <row r="336" spans="1:5">
      <c r="A336" t="s">
        <v>9</v>
      </c>
      <c r="B336">
        <v>1988</v>
      </c>
      <c r="C336" t="s">
        <v>6</v>
      </c>
      <c r="D336">
        <v>6.6881604209623147</v>
      </c>
      <c r="E336" s="6" t="str">
        <f t="shared" si="5"/>
        <v>treatment_Principado De Asturias_1988</v>
      </c>
    </row>
    <row r="337" spans="1:5">
      <c r="A337" t="s">
        <v>9</v>
      </c>
      <c r="B337">
        <v>1989</v>
      </c>
      <c r="C337" t="s">
        <v>6</v>
      </c>
      <c r="D337">
        <v>6.9135245851910616</v>
      </c>
      <c r="E337" s="6" t="str">
        <f t="shared" si="5"/>
        <v>treatment_Principado De Asturias_1989</v>
      </c>
    </row>
    <row r="338" spans="1:5">
      <c r="A338" t="s">
        <v>9</v>
      </c>
      <c r="B338">
        <v>1990</v>
      </c>
      <c r="C338" t="s">
        <v>6</v>
      </c>
      <c r="D338">
        <v>6.9831475500582423</v>
      </c>
      <c r="E338" s="6" t="str">
        <f t="shared" si="5"/>
        <v>treatment_Principado De Asturias_1990</v>
      </c>
    </row>
    <row r="339" spans="1:5">
      <c r="A339" t="s">
        <v>9</v>
      </c>
      <c r="B339">
        <v>1991</v>
      </c>
      <c r="C339" t="s">
        <v>6</v>
      </c>
      <c r="D339">
        <v>7.0406310390111759</v>
      </c>
      <c r="E339" s="6" t="str">
        <f t="shared" si="5"/>
        <v>treatment_Principado De Asturias_1991</v>
      </c>
    </row>
    <row r="340" spans="1:5">
      <c r="A340" t="s">
        <v>9</v>
      </c>
      <c r="B340">
        <v>1992</v>
      </c>
      <c r="C340" t="s">
        <v>6</v>
      </c>
      <c r="D340">
        <v>6.9228075600051771</v>
      </c>
      <c r="E340" s="6" t="str">
        <f t="shared" si="5"/>
        <v>treatment_Principado De Asturias_1992</v>
      </c>
    </row>
    <row r="341" spans="1:5">
      <c r="A341" t="s">
        <v>9</v>
      </c>
      <c r="B341">
        <v>1993</v>
      </c>
      <c r="C341" t="s">
        <v>6</v>
      </c>
      <c r="D341">
        <v>6.7983431735742919</v>
      </c>
      <c r="E341" s="6" t="str">
        <f t="shared" si="5"/>
        <v>treatment_Principado De Asturias_1993</v>
      </c>
    </row>
    <row r="342" spans="1:5">
      <c r="A342" t="s">
        <v>9</v>
      </c>
      <c r="B342">
        <v>1994</v>
      </c>
      <c r="C342" t="s">
        <v>6</v>
      </c>
      <c r="D342">
        <v>6.9541558508394923</v>
      </c>
      <c r="E342" s="6" t="str">
        <f t="shared" si="5"/>
        <v>treatment_Principado De Asturias_1994</v>
      </c>
    </row>
    <row r="343" spans="1:5">
      <c r="A343" t="s">
        <v>9</v>
      </c>
      <c r="B343">
        <v>1995</v>
      </c>
      <c r="C343" t="s">
        <v>6</v>
      </c>
      <c r="D343">
        <v>7.1164669155631879</v>
      </c>
      <c r="E343" s="6" t="str">
        <f t="shared" si="5"/>
        <v>treatment_Principado De Asturias_1995</v>
      </c>
    </row>
    <row r="344" spans="1:5">
      <c r="A344" t="s">
        <v>9</v>
      </c>
      <c r="B344">
        <v>1996</v>
      </c>
      <c r="C344" t="s">
        <v>6</v>
      </c>
      <c r="D344">
        <v>7.2172237375537796</v>
      </c>
      <c r="E344" s="6" t="str">
        <f t="shared" si="5"/>
        <v>treatment_Principado De Asturias_1996</v>
      </c>
    </row>
    <row r="345" spans="1:5">
      <c r="A345" t="s">
        <v>9</v>
      </c>
      <c r="B345">
        <v>1997</v>
      </c>
      <c r="C345" t="s">
        <v>6</v>
      </c>
      <c r="D345">
        <v>7.4757213968442056</v>
      </c>
      <c r="E345" s="6" t="str">
        <f t="shared" si="5"/>
        <v>treatment_Principado De Asturias_1997</v>
      </c>
    </row>
    <row r="346" spans="1:5">
      <c r="A346" t="s">
        <v>9</v>
      </c>
      <c r="B346">
        <v>1955</v>
      </c>
      <c r="C346" t="s">
        <v>7</v>
      </c>
      <c r="D346">
        <v>7.6989066517281213E-2</v>
      </c>
      <c r="E346" s="6" t="str">
        <f t="shared" si="5"/>
        <v>gap_Principado De Asturias_1955</v>
      </c>
    </row>
    <row r="347" spans="1:5">
      <c r="A347" t="s">
        <v>9</v>
      </c>
      <c r="B347">
        <v>1956</v>
      </c>
      <c r="C347" t="s">
        <v>7</v>
      </c>
      <c r="D347">
        <v>4.4431055223274729E-2</v>
      </c>
      <c r="E347" s="6" t="str">
        <f t="shared" si="5"/>
        <v>gap_Principado De Asturias_1956</v>
      </c>
    </row>
    <row r="348" spans="1:5">
      <c r="A348" t="s">
        <v>9</v>
      </c>
      <c r="B348">
        <v>1957</v>
      </c>
      <c r="C348" t="s">
        <v>7</v>
      </c>
      <c r="D348">
        <v>1.0830801321617844E-2</v>
      </c>
      <c r="E348" s="6" t="str">
        <f t="shared" si="5"/>
        <v>gap_Principado De Asturias_1957</v>
      </c>
    </row>
    <row r="349" spans="1:5">
      <c r="A349" t="s">
        <v>9</v>
      </c>
      <c r="B349">
        <v>1958</v>
      </c>
      <c r="C349" t="s">
        <v>7</v>
      </c>
      <c r="D349">
        <v>2.5710931797557457E-2</v>
      </c>
      <c r="E349" s="6" t="str">
        <f t="shared" si="5"/>
        <v>gap_Principado De Asturias_1958</v>
      </c>
    </row>
    <row r="350" spans="1:5">
      <c r="A350" t="s">
        <v>9</v>
      </c>
      <c r="B350">
        <v>1959</v>
      </c>
      <c r="C350" t="s">
        <v>7</v>
      </c>
      <c r="D350">
        <v>3.9845905599432907E-2</v>
      </c>
      <c r="E350" s="6" t="str">
        <f t="shared" si="5"/>
        <v>gap_Principado De Asturias_1959</v>
      </c>
    </row>
    <row r="351" spans="1:5">
      <c r="A351" t="s">
        <v>9</v>
      </c>
      <c r="B351">
        <v>1960</v>
      </c>
      <c r="C351" t="s">
        <v>7</v>
      </c>
      <c r="D351">
        <v>3.6730609064249187E-2</v>
      </c>
      <c r="E351" s="6" t="str">
        <f t="shared" si="5"/>
        <v>gap_Principado De Asturias_1960</v>
      </c>
    </row>
    <row r="352" spans="1:5">
      <c r="A352" t="s">
        <v>9</v>
      </c>
      <c r="B352">
        <v>1961</v>
      </c>
      <c r="C352" t="s">
        <v>7</v>
      </c>
      <c r="D352">
        <v>3.3734780353121163E-2</v>
      </c>
      <c r="E352" s="6" t="str">
        <f t="shared" si="5"/>
        <v>gap_Principado De Asturias_1961</v>
      </c>
    </row>
    <row r="353" spans="1:5">
      <c r="A353" t="s">
        <v>9</v>
      </c>
      <c r="B353">
        <v>1962</v>
      </c>
      <c r="C353" t="s">
        <v>7</v>
      </c>
      <c r="D353">
        <v>1.444806735247095E-2</v>
      </c>
      <c r="E353" s="6" t="str">
        <f t="shared" si="5"/>
        <v>gap_Principado De Asturias_1962</v>
      </c>
    </row>
    <row r="354" spans="1:5">
      <c r="A354" t="s">
        <v>9</v>
      </c>
      <c r="B354">
        <v>1963</v>
      </c>
      <c r="C354" t="s">
        <v>7</v>
      </c>
      <c r="D354">
        <v>-1.596803470473418E-3</v>
      </c>
      <c r="E354" s="6" t="str">
        <f t="shared" si="5"/>
        <v>gap_Principado De Asturias_1963</v>
      </c>
    </row>
    <row r="355" spans="1:5">
      <c r="A355" t="s">
        <v>9</v>
      </c>
      <c r="B355">
        <v>1964</v>
      </c>
      <c r="C355" t="s">
        <v>7</v>
      </c>
      <c r="D355">
        <v>-2.1979550766440425E-2</v>
      </c>
      <c r="E355" s="6" t="str">
        <f t="shared" si="5"/>
        <v>gap_Principado De Asturias_1964</v>
      </c>
    </row>
    <row r="356" spans="1:5">
      <c r="A356" t="s">
        <v>9</v>
      </c>
      <c r="B356">
        <v>1965</v>
      </c>
      <c r="C356" t="s">
        <v>7</v>
      </c>
      <c r="D356">
        <v>-4.2458629888734833E-2</v>
      </c>
      <c r="E356" s="6" t="str">
        <f t="shared" si="5"/>
        <v>gap_Principado De Asturias_1965</v>
      </c>
    </row>
    <row r="357" spans="1:5">
      <c r="A357" t="s">
        <v>9</v>
      </c>
      <c r="B357">
        <v>1966</v>
      </c>
      <c r="C357" t="s">
        <v>7</v>
      </c>
      <c r="D357">
        <v>-1.9645229733614933E-2</v>
      </c>
      <c r="E357" s="6" t="str">
        <f t="shared" si="5"/>
        <v>gap_Principado De Asturias_1966</v>
      </c>
    </row>
    <row r="358" spans="1:5">
      <c r="A358" t="s">
        <v>9</v>
      </c>
      <c r="B358">
        <v>1967</v>
      </c>
      <c r="C358" t="s">
        <v>7</v>
      </c>
      <c r="D358">
        <v>7.6025973725837304E-3</v>
      </c>
      <c r="E358" s="6" t="str">
        <f t="shared" si="5"/>
        <v>gap_Principado De Asturias_1967</v>
      </c>
    </row>
    <row r="359" spans="1:5">
      <c r="A359" t="s">
        <v>9</v>
      </c>
      <c r="B359">
        <v>1968</v>
      </c>
      <c r="C359" t="s">
        <v>7</v>
      </c>
      <c r="D359">
        <v>2.2118558680981337E-3</v>
      </c>
      <c r="E359" s="6" t="str">
        <f t="shared" si="5"/>
        <v>gap_Principado De Asturias_1968</v>
      </c>
    </row>
    <row r="360" spans="1:5">
      <c r="A360" t="s">
        <v>9</v>
      </c>
      <c r="B360">
        <v>1969</v>
      </c>
      <c r="C360" t="s">
        <v>7</v>
      </c>
      <c r="D360">
        <v>3.4327045413240498E-3</v>
      </c>
      <c r="E360" s="6" t="str">
        <f t="shared" si="5"/>
        <v>gap_Principado De Asturias_1969</v>
      </c>
    </row>
    <row r="361" spans="1:5">
      <c r="A361" t="s">
        <v>9</v>
      </c>
      <c r="B361">
        <v>1970</v>
      </c>
      <c r="C361" t="s">
        <v>7</v>
      </c>
      <c r="D361">
        <v>-0.10474444407567507</v>
      </c>
      <c r="E361" s="6" t="str">
        <f t="shared" si="5"/>
        <v>gap_Principado De Asturias_1970</v>
      </c>
    </row>
    <row r="362" spans="1:5">
      <c r="A362" t="s">
        <v>9</v>
      </c>
      <c r="B362">
        <v>1971</v>
      </c>
      <c r="C362" t="s">
        <v>7</v>
      </c>
      <c r="D362">
        <v>-0.21731579740945595</v>
      </c>
      <c r="E362" s="6" t="str">
        <f t="shared" si="5"/>
        <v>gap_Principado De Asturias_1971</v>
      </c>
    </row>
    <row r="363" spans="1:5">
      <c r="A363" t="s">
        <v>9</v>
      </c>
      <c r="B363">
        <v>1972</v>
      </c>
      <c r="C363" t="s">
        <v>7</v>
      </c>
      <c r="D363">
        <v>-0.17519830812230985</v>
      </c>
      <c r="E363" s="6" t="str">
        <f t="shared" si="5"/>
        <v>gap_Principado De Asturias_1972</v>
      </c>
    </row>
    <row r="364" spans="1:5">
      <c r="A364" t="s">
        <v>9</v>
      </c>
      <c r="B364">
        <v>1973</v>
      </c>
      <c r="C364" t="s">
        <v>7</v>
      </c>
      <c r="D364">
        <v>-0.12580391011947789</v>
      </c>
      <c r="E364" s="6" t="str">
        <f t="shared" si="5"/>
        <v>gap_Principado De Asturias_1973</v>
      </c>
    </row>
    <row r="365" spans="1:5">
      <c r="A365" t="s">
        <v>9</v>
      </c>
      <c r="B365">
        <v>1974</v>
      </c>
      <c r="C365" t="s">
        <v>7</v>
      </c>
      <c r="D365">
        <v>-5.5431451598051851E-2</v>
      </c>
      <c r="E365" s="6" t="str">
        <f t="shared" si="5"/>
        <v>gap_Principado De Asturias_1974</v>
      </c>
    </row>
    <row r="366" spans="1:5">
      <c r="A366" t="s">
        <v>9</v>
      </c>
      <c r="B366">
        <v>1975</v>
      </c>
      <c r="C366" t="s">
        <v>7</v>
      </c>
      <c r="D366">
        <v>1.1250274928537252E-2</v>
      </c>
      <c r="E366" s="6" t="str">
        <f t="shared" si="5"/>
        <v>gap_Principado De Asturias_1975</v>
      </c>
    </row>
    <row r="367" spans="1:5">
      <c r="A367" t="s">
        <v>9</v>
      </c>
      <c r="B367">
        <v>1976</v>
      </c>
      <c r="C367" t="s">
        <v>7</v>
      </c>
      <c r="D367">
        <v>-0.10586094255447609</v>
      </c>
      <c r="E367" s="6" t="str">
        <f t="shared" si="5"/>
        <v>gap_Principado De Asturias_1976</v>
      </c>
    </row>
    <row r="368" spans="1:5">
      <c r="A368" t="s">
        <v>9</v>
      </c>
      <c r="B368">
        <v>1977</v>
      </c>
      <c r="C368" t="s">
        <v>7</v>
      </c>
      <c r="D368">
        <v>-0.21179060411690376</v>
      </c>
      <c r="E368" s="6" t="str">
        <f t="shared" si="5"/>
        <v>gap_Principado De Asturias_1977</v>
      </c>
    </row>
    <row r="369" spans="1:5">
      <c r="A369" t="s">
        <v>9</v>
      </c>
      <c r="B369">
        <v>1978</v>
      </c>
      <c r="C369" t="s">
        <v>7</v>
      </c>
      <c r="D369">
        <v>-0.11852269987616992</v>
      </c>
      <c r="E369" s="6" t="str">
        <f t="shared" si="5"/>
        <v>gap_Principado De Asturias_1978</v>
      </c>
    </row>
    <row r="370" spans="1:5">
      <c r="A370" t="s">
        <v>9</v>
      </c>
      <c r="B370">
        <v>1979</v>
      </c>
      <c r="C370" t="s">
        <v>7</v>
      </c>
      <c r="D370">
        <v>-8.9826243992876087E-2</v>
      </c>
      <c r="E370" s="6" t="str">
        <f t="shared" si="5"/>
        <v>gap_Principado De Asturias_1979</v>
      </c>
    </row>
    <row r="371" spans="1:5">
      <c r="A371" t="s">
        <v>9</v>
      </c>
      <c r="B371">
        <v>1980</v>
      </c>
      <c r="C371" t="s">
        <v>7</v>
      </c>
      <c r="D371">
        <v>-7.2719439042715273E-2</v>
      </c>
      <c r="E371" s="6" t="str">
        <f t="shared" si="5"/>
        <v>gap_Principado De Asturias_1980</v>
      </c>
    </row>
    <row r="372" spans="1:5">
      <c r="A372" t="s">
        <v>9</v>
      </c>
      <c r="B372">
        <v>1981</v>
      </c>
      <c r="C372" t="s">
        <v>7</v>
      </c>
      <c r="D372">
        <v>-2.5411196202155928E-2</v>
      </c>
      <c r="E372" s="6" t="str">
        <f t="shared" si="5"/>
        <v>gap_Principado De Asturias_1981</v>
      </c>
    </row>
    <row r="373" spans="1:5">
      <c r="A373" t="s">
        <v>9</v>
      </c>
      <c r="B373">
        <v>1982</v>
      </c>
      <c r="C373" t="s">
        <v>7</v>
      </c>
      <c r="D373">
        <v>-0.18269343452404385</v>
      </c>
      <c r="E373" s="6" t="str">
        <f t="shared" si="5"/>
        <v>gap_Principado De Asturias_1982</v>
      </c>
    </row>
    <row r="374" spans="1:5">
      <c r="A374" t="s">
        <v>9</v>
      </c>
      <c r="B374">
        <v>1983</v>
      </c>
      <c r="C374" t="s">
        <v>7</v>
      </c>
      <c r="D374">
        <v>-0.33926115528640377</v>
      </c>
      <c r="E374" s="6" t="str">
        <f t="shared" si="5"/>
        <v>gap_Principado De Asturias_1983</v>
      </c>
    </row>
    <row r="375" spans="1:5">
      <c r="A375" t="s">
        <v>9</v>
      </c>
      <c r="B375">
        <v>1984</v>
      </c>
      <c r="C375" t="s">
        <v>7</v>
      </c>
      <c r="D375">
        <v>-0.33084755276163591</v>
      </c>
      <c r="E375" s="6" t="str">
        <f t="shared" si="5"/>
        <v>gap_Principado De Asturias_1984</v>
      </c>
    </row>
    <row r="376" spans="1:5">
      <c r="A376" t="s">
        <v>9</v>
      </c>
      <c r="B376">
        <v>1985</v>
      </c>
      <c r="C376" t="s">
        <v>7</v>
      </c>
      <c r="D376">
        <v>-0.3240239264524476</v>
      </c>
      <c r="E376" s="6" t="str">
        <f t="shared" si="5"/>
        <v>gap_Principado De Asturias_1985</v>
      </c>
    </row>
    <row r="377" spans="1:5">
      <c r="A377" t="s">
        <v>9</v>
      </c>
      <c r="B377">
        <v>1986</v>
      </c>
      <c r="C377" t="s">
        <v>7</v>
      </c>
      <c r="D377">
        <v>-0.50137462027767032</v>
      </c>
      <c r="E377" s="6" t="str">
        <f t="shared" si="5"/>
        <v>gap_Principado De Asturias_1986</v>
      </c>
    </row>
    <row r="378" spans="1:5">
      <c r="A378" t="s">
        <v>9</v>
      </c>
      <c r="B378">
        <v>1987</v>
      </c>
      <c r="C378" t="s">
        <v>7</v>
      </c>
      <c r="D378">
        <v>-0.66898624853899502</v>
      </c>
      <c r="E378" s="6" t="str">
        <f t="shared" si="5"/>
        <v>gap_Principado De Asturias_1987</v>
      </c>
    </row>
    <row r="379" spans="1:5">
      <c r="A379" t="s">
        <v>9</v>
      </c>
      <c r="B379">
        <v>1988</v>
      </c>
      <c r="C379" t="s">
        <v>7</v>
      </c>
      <c r="D379">
        <v>-0.84669125069682849</v>
      </c>
      <c r="E379" s="6" t="str">
        <f t="shared" si="5"/>
        <v>gap_Principado De Asturias_1988</v>
      </c>
    </row>
    <row r="380" spans="1:5">
      <c r="A380" t="s">
        <v>9</v>
      </c>
      <c r="B380">
        <v>1989</v>
      </c>
      <c r="C380" t="s">
        <v>7</v>
      </c>
      <c r="D380">
        <v>-1.0208113624971231</v>
      </c>
      <c r="E380" s="6" t="str">
        <f t="shared" si="5"/>
        <v>gap_Principado De Asturias_1989</v>
      </c>
    </row>
    <row r="381" spans="1:5">
      <c r="A381" t="s">
        <v>9</v>
      </c>
      <c r="B381">
        <v>1990</v>
      </c>
      <c r="C381" t="s">
        <v>7</v>
      </c>
      <c r="D381">
        <v>-1.0939420189552989</v>
      </c>
      <c r="E381" s="6" t="str">
        <f t="shared" si="5"/>
        <v>gap_Principado De Asturias_1990</v>
      </c>
    </row>
    <row r="382" spans="1:5">
      <c r="A382" t="s">
        <v>9</v>
      </c>
      <c r="B382">
        <v>1991</v>
      </c>
      <c r="C382" t="s">
        <v>7</v>
      </c>
      <c r="D382">
        <v>-1.1714411047615503</v>
      </c>
      <c r="E382" s="6" t="str">
        <f t="shared" si="5"/>
        <v>gap_Principado De Asturias_1991</v>
      </c>
    </row>
    <row r="383" spans="1:5">
      <c r="A383" t="s">
        <v>9</v>
      </c>
      <c r="B383">
        <v>1992</v>
      </c>
      <c r="C383" t="s">
        <v>7</v>
      </c>
      <c r="D383">
        <v>-1.126294188366467</v>
      </c>
      <c r="E383" s="6" t="str">
        <f t="shared" si="5"/>
        <v>gap_Principado De Asturias_1992</v>
      </c>
    </row>
    <row r="384" spans="1:5">
      <c r="A384" t="s">
        <v>9</v>
      </c>
      <c r="B384">
        <v>1993</v>
      </c>
      <c r="C384" t="s">
        <v>7</v>
      </c>
      <c r="D384">
        <v>-1.0830710326560817</v>
      </c>
      <c r="E384" s="6" t="str">
        <f t="shared" si="5"/>
        <v>gap_Principado De Asturias_1993</v>
      </c>
    </row>
    <row r="385" spans="1:5">
      <c r="A385" t="s">
        <v>9</v>
      </c>
      <c r="B385">
        <v>1994</v>
      </c>
      <c r="C385" t="s">
        <v>7</v>
      </c>
      <c r="D385">
        <v>-1.2417806955988402</v>
      </c>
      <c r="E385" s="6" t="str">
        <f t="shared" si="5"/>
        <v>gap_Principado De Asturias_1994</v>
      </c>
    </row>
    <row r="386" spans="1:5">
      <c r="A386" t="s">
        <v>9</v>
      </c>
      <c r="B386">
        <v>1995</v>
      </c>
      <c r="C386" t="s">
        <v>7</v>
      </c>
      <c r="D386">
        <v>-1.3530731818977424</v>
      </c>
      <c r="E386" s="6" t="str">
        <f t="shared" si="5"/>
        <v>gap_Principado De Asturias_1995</v>
      </c>
    </row>
    <row r="387" spans="1:5">
      <c r="A387" t="s">
        <v>9</v>
      </c>
      <c r="B387">
        <v>1996</v>
      </c>
      <c r="C387" t="s">
        <v>7</v>
      </c>
      <c r="D387">
        <v>-1.4820260473808053</v>
      </c>
      <c r="E387" s="6" t="str">
        <f t="shared" ref="E387:E450" si="6">CONCATENATE(C387,"_",A387,"_",B387)</f>
        <v>gap_Principado De Asturias_1996</v>
      </c>
    </row>
    <row r="388" spans="1:5">
      <c r="A388" t="s">
        <v>9</v>
      </c>
      <c r="B388">
        <v>1997</v>
      </c>
      <c r="C388" t="s">
        <v>7</v>
      </c>
      <c r="D388">
        <v>-1.5864341047912465</v>
      </c>
      <c r="E388" s="6" t="str">
        <f t="shared" si="6"/>
        <v>gap_Principado De Asturias_1997</v>
      </c>
    </row>
    <row r="389" spans="1:5">
      <c r="A389" t="s">
        <v>10</v>
      </c>
      <c r="B389">
        <v>1955</v>
      </c>
      <c r="C389" t="s">
        <v>5</v>
      </c>
      <c r="D389">
        <v>3.6712726621576901</v>
      </c>
      <c r="E389" s="6" t="str">
        <f t="shared" si="6"/>
        <v>control_Baleares (Islas)_1955</v>
      </c>
    </row>
    <row r="390" spans="1:5">
      <c r="A390" t="s">
        <v>10</v>
      </c>
      <c r="B390">
        <v>1956</v>
      </c>
      <c r="C390" t="s">
        <v>5</v>
      </c>
      <c r="D390">
        <v>3.8288824799975183</v>
      </c>
      <c r="E390" s="6" t="str">
        <f t="shared" si="6"/>
        <v>control_Baleares (Islas)_1956</v>
      </c>
    </row>
    <row r="391" spans="1:5">
      <c r="A391" t="s">
        <v>10</v>
      </c>
      <c r="B391">
        <v>1957</v>
      </c>
      <c r="C391" t="s">
        <v>5</v>
      </c>
      <c r="D391">
        <v>3.9773882301667354</v>
      </c>
      <c r="E391" s="6" t="str">
        <f t="shared" si="6"/>
        <v>control_Baleares (Islas)_1957</v>
      </c>
    </row>
    <row r="392" spans="1:5">
      <c r="A392" t="s">
        <v>10</v>
      </c>
      <c r="B392">
        <v>1958</v>
      </c>
      <c r="C392" t="s">
        <v>5</v>
      </c>
      <c r="D392">
        <v>3.9937587183016925</v>
      </c>
      <c r="E392" s="6" t="str">
        <f t="shared" si="6"/>
        <v>control_Baleares (Islas)_1958</v>
      </c>
    </row>
    <row r="393" spans="1:5">
      <c r="A393" t="s">
        <v>10</v>
      </c>
      <c r="B393">
        <v>1959</v>
      </c>
      <c r="C393" t="s">
        <v>5</v>
      </c>
      <c r="D393">
        <v>4.0074730118168</v>
      </c>
      <c r="E393" s="6" t="str">
        <f t="shared" si="6"/>
        <v>control_Baleares (Islas)_1959</v>
      </c>
    </row>
    <row r="394" spans="1:5">
      <c r="A394" t="s">
        <v>10</v>
      </c>
      <c r="B394">
        <v>1960</v>
      </c>
      <c r="C394" t="s">
        <v>5</v>
      </c>
      <c r="D394">
        <v>4.3101678640104906</v>
      </c>
      <c r="E394" s="6" t="str">
        <f t="shared" si="6"/>
        <v>control_Baleares (Islas)_1960</v>
      </c>
    </row>
    <row r="395" spans="1:5">
      <c r="A395" t="s">
        <v>10</v>
      </c>
      <c r="B395">
        <v>1961</v>
      </c>
      <c r="C395" t="s">
        <v>5</v>
      </c>
      <c r="D395">
        <v>4.6573436571261686</v>
      </c>
      <c r="E395" s="6" t="str">
        <f t="shared" si="6"/>
        <v>control_Baleares (Islas)_1961</v>
      </c>
    </row>
    <row r="396" spans="1:5">
      <c r="A396" t="s">
        <v>10</v>
      </c>
      <c r="B396">
        <v>1962</v>
      </c>
      <c r="C396" t="s">
        <v>5</v>
      </c>
      <c r="D396">
        <v>4.9003833027028803</v>
      </c>
      <c r="E396" s="6" t="str">
        <f t="shared" si="6"/>
        <v>control_Baleares (Islas)_1962</v>
      </c>
    </row>
    <row r="397" spans="1:5">
      <c r="A397" t="s">
        <v>10</v>
      </c>
      <c r="B397">
        <v>1963</v>
      </c>
      <c r="C397" t="s">
        <v>5</v>
      </c>
      <c r="D397">
        <v>5.1238803185293555</v>
      </c>
      <c r="E397" s="6" t="str">
        <f t="shared" si="6"/>
        <v>control_Baleares (Islas)_1963</v>
      </c>
    </row>
    <row r="398" spans="1:5">
      <c r="A398" t="s">
        <v>10</v>
      </c>
      <c r="B398">
        <v>1964</v>
      </c>
      <c r="C398" t="s">
        <v>5</v>
      </c>
      <c r="D398">
        <v>5.2027915928789961</v>
      </c>
      <c r="E398" s="6" t="str">
        <f t="shared" si="6"/>
        <v>control_Baleares (Islas)_1964</v>
      </c>
    </row>
    <row r="399" spans="1:5">
      <c r="A399" t="s">
        <v>10</v>
      </c>
      <c r="B399">
        <v>1965</v>
      </c>
      <c r="C399" t="s">
        <v>5</v>
      </c>
      <c r="D399">
        <v>5.2683601166713458</v>
      </c>
      <c r="E399" s="6" t="str">
        <f t="shared" si="6"/>
        <v>control_Baleares (Islas)_1965</v>
      </c>
    </row>
    <row r="400" spans="1:5">
      <c r="A400" t="s">
        <v>10</v>
      </c>
      <c r="B400">
        <v>1966</v>
      </c>
      <c r="C400" t="s">
        <v>5</v>
      </c>
      <c r="D400">
        <v>5.3442186285610482</v>
      </c>
      <c r="E400" s="6" t="str">
        <f t="shared" si="6"/>
        <v>control_Baleares (Islas)_1966</v>
      </c>
    </row>
    <row r="401" spans="1:5">
      <c r="A401" t="s">
        <v>10</v>
      </c>
      <c r="B401">
        <v>1967</v>
      </c>
      <c r="C401" t="s">
        <v>5</v>
      </c>
      <c r="D401">
        <v>5.4088308593890275</v>
      </c>
      <c r="E401" s="6" t="str">
        <f t="shared" si="6"/>
        <v>control_Baleares (Islas)_1967</v>
      </c>
    </row>
    <row r="402" spans="1:5">
      <c r="A402" t="s">
        <v>10</v>
      </c>
      <c r="B402">
        <v>1968</v>
      </c>
      <c r="C402" t="s">
        <v>5</v>
      </c>
      <c r="D402">
        <v>5.6419983243207579</v>
      </c>
      <c r="E402" s="6" t="str">
        <f t="shared" si="6"/>
        <v>control_Baleares (Islas)_1968</v>
      </c>
    </row>
    <row r="403" spans="1:5">
      <c r="A403" t="s">
        <v>10</v>
      </c>
      <c r="B403">
        <v>1969</v>
      </c>
      <c r="C403" t="s">
        <v>5</v>
      </c>
      <c r="D403">
        <v>5.8688473313013025</v>
      </c>
      <c r="E403" s="6" t="str">
        <f t="shared" si="6"/>
        <v>control_Baleares (Islas)_1969</v>
      </c>
    </row>
    <row r="404" spans="1:5">
      <c r="A404" t="s">
        <v>10</v>
      </c>
      <c r="B404">
        <v>1970</v>
      </c>
      <c r="C404" t="s">
        <v>5</v>
      </c>
      <c r="D404">
        <v>6.0232848566385933</v>
      </c>
      <c r="E404" s="6" t="str">
        <f t="shared" si="6"/>
        <v>control_Baleares (Islas)_1970</v>
      </c>
    </row>
    <row r="405" spans="1:5">
      <c r="A405" t="s">
        <v>10</v>
      </c>
      <c r="B405">
        <v>1971</v>
      </c>
      <c r="C405" t="s">
        <v>5</v>
      </c>
      <c r="D405">
        <v>6.1861291572758317</v>
      </c>
      <c r="E405" s="6" t="str">
        <f t="shared" si="6"/>
        <v>control_Baleares (Islas)_1971</v>
      </c>
    </row>
    <row r="406" spans="1:5">
      <c r="A406" t="s">
        <v>10</v>
      </c>
      <c r="B406">
        <v>1972</v>
      </c>
      <c r="C406" t="s">
        <v>5</v>
      </c>
      <c r="D406">
        <v>6.5216619374258382</v>
      </c>
      <c r="E406" s="6" t="str">
        <f t="shared" si="6"/>
        <v>control_Baleares (Islas)_1972</v>
      </c>
    </row>
    <row r="407" spans="1:5">
      <c r="A407" t="s">
        <v>10</v>
      </c>
      <c r="B407">
        <v>1973</v>
      </c>
      <c r="C407" t="s">
        <v>5</v>
      </c>
      <c r="D407">
        <v>6.8414371395820748</v>
      </c>
      <c r="E407" s="6" t="str">
        <f t="shared" si="6"/>
        <v>control_Baleares (Islas)_1973</v>
      </c>
    </row>
    <row r="408" spans="1:5">
      <c r="A408" t="s">
        <v>10</v>
      </c>
      <c r="B408">
        <v>1974</v>
      </c>
      <c r="C408" t="s">
        <v>5</v>
      </c>
      <c r="D408">
        <v>6.9776617040212843</v>
      </c>
      <c r="E408" s="6" t="str">
        <f t="shared" si="6"/>
        <v>control_Baleares (Islas)_1974</v>
      </c>
    </row>
    <row r="409" spans="1:5">
      <c r="A409" t="s">
        <v>10</v>
      </c>
      <c r="B409">
        <v>1975</v>
      </c>
      <c r="C409" t="s">
        <v>5</v>
      </c>
      <c r="D409">
        <v>7.1010602222609407</v>
      </c>
      <c r="E409" s="6" t="str">
        <f t="shared" si="6"/>
        <v>control_Baleares (Islas)_1975</v>
      </c>
    </row>
    <row r="410" spans="1:5">
      <c r="A410" t="s">
        <v>10</v>
      </c>
      <c r="B410">
        <v>1976</v>
      </c>
      <c r="C410" t="s">
        <v>5</v>
      </c>
      <c r="D410">
        <v>7.0855682571577345</v>
      </c>
      <c r="E410" s="6" t="str">
        <f t="shared" si="6"/>
        <v>control_Baleares (Islas)_1976</v>
      </c>
    </row>
    <row r="411" spans="1:5">
      <c r="A411" t="s">
        <v>10</v>
      </c>
      <c r="B411">
        <v>1977</v>
      </c>
      <c r="C411" t="s">
        <v>5</v>
      </c>
      <c r="D411">
        <v>7.0680627198329784</v>
      </c>
      <c r="E411" s="6" t="str">
        <f t="shared" si="6"/>
        <v>control_Baleares (Islas)_1977</v>
      </c>
    </row>
    <row r="412" spans="1:5">
      <c r="A412" t="s">
        <v>10</v>
      </c>
      <c r="B412">
        <v>1978</v>
      </c>
      <c r="C412" t="s">
        <v>5</v>
      </c>
      <c r="D412">
        <v>6.9361550412312125</v>
      </c>
      <c r="E412" s="6" t="str">
        <f t="shared" si="6"/>
        <v>control_Baleares (Islas)_1978</v>
      </c>
    </row>
    <row r="413" spans="1:5">
      <c r="A413" t="s">
        <v>10</v>
      </c>
      <c r="B413">
        <v>1979</v>
      </c>
      <c r="C413" t="s">
        <v>5</v>
      </c>
      <c r="D413">
        <v>6.9301402461672241</v>
      </c>
      <c r="E413" s="6" t="str">
        <f t="shared" si="6"/>
        <v>control_Baleares (Islas)_1979</v>
      </c>
    </row>
    <row r="414" spans="1:5">
      <c r="A414" t="s">
        <v>10</v>
      </c>
      <c r="B414">
        <v>1980</v>
      </c>
      <c r="C414" t="s">
        <v>5</v>
      </c>
      <c r="D414">
        <v>7.0173466908813067</v>
      </c>
      <c r="E414" s="6" t="str">
        <f t="shared" si="6"/>
        <v>control_Baleares (Islas)_1980</v>
      </c>
    </row>
    <row r="415" spans="1:5">
      <c r="A415" t="s">
        <v>10</v>
      </c>
      <c r="B415">
        <v>1981</v>
      </c>
      <c r="C415" t="s">
        <v>5</v>
      </c>
      <c r="D415">
        <v>7.1342904398883968</v>
      </c>
      <c r="E415" s="6" t="str">
        <f t="shared" si="6"/>
        <v>control_Baleares (Islas)_1981</v>
      </c>
    </row>
    <row r="416" spans="1:5">
      <c r="A416" t="s">
        <v>10</v>
      </c>
      <c r="B416">
        <v>1982</v>
      </c>
      <c r="C416" t="s">
        <v>5</v>
      </c>
      <c r="D416">
        <v>7.2078898325322367</v>
      </c>
      <c r="E416" s="6" t="str">
        <f t="shared" si="6"/>
        <v>control_Baleares (Islas)_1982</v>
      </c>
    </row>
    <row r="417" spans="1:5">
      <c r="A417" t="s">
        <v>10</v>
      </c>
      <c r="B417">
        <v>1983</v>
      </c>
      <c r="C417" t="s">
        <v>5</v>
      </c>
      <c r="D417">
        <v>7.286814393453553</v>
      </c>
      <c r="E417" s="6" t="str">
        <f t="shared" si="6"/>
        <v>control_Baleares (Islas)_1983</v>
      </c>
    </row>
    <row r="418" spans="1:5">
      <c r="A418" t="s">
        <v>10</v>
      </c>
      <c r="B418">
        <v>1984</v>
      </c>
      <c r="C418" t="s">
        <v>5</v>
      </c>
      <c r="D418">
        <v>7.3869047644546706</v>
      </c>
      <c r="E418" s="6" t="str">
        <f t="shared" si="6"/>
        <v>control_Baleares (Islas)_1984</v>
      </c>
    </row>
    <row r="419" spans="1:5">
      <c r="A419" t="s">
        <v>10</v>
      </c>
      <c r="B419">
        <v>1985</v>
      </c>
      <c r="C419" t="s">
        <v>5</v>
      </c>
      <c r="D419">
        <v>7.4866001067437917</v>
      </c>
      <c r="E419" s="6" t="str">
        <f t="shared" si="6"/>
        <v>control_Baleares (Islas)_1985</v>
      </c>
    </row>
    <row r="420" spans="1:5">
      <c r="A420" t="s">
        <v>10</v>
      </c>
      <c r="B420">
        <v>1986</v>
      </c>
      <c r="C420" t="s">
        <v>5</v>
      </c>
      <c r="D420">
        <v>7.9820466544936384</v>
      </c>
      <c r="E420" s="6" t="str">
        <f t="shared" si="6"/>
        <v>control_Baleares (Islas)_1986</v>
      </c>
    </row>
    <row r="421" spans="1:5">
      <c r="A421" t="s">
        <v>10</v>
      </c>
      <c r="B421">
        <v>1987</v>
      </c>
      <c r="C421" t="s">
        <v>5</v>
      </c>
      <c r="D421">
        <v>8.4735245304199882</v>
      </c>
      <c r="E421" s="6" t="str">
        <f t="shared" si="6"/>
        <v>control_Baleares (Islas)_1987</v>
      </c>
    </row>
    <row r="422" spans="1:5">
      <c r="A422" t="s">
        <v>10</v>
      </c>
      <c r="B422">
        <v>1988</v>
      </c>
      <c r="C422" t="s">
        <v>5</v>
      </c>
      <c r="D422">
        <v>8.9191880490995015</v>
      </c>
      <c r="E422" s="6" t="str">
        <f t="shared" si="6"/>
        <v>control_Baleares (Islas)_1988</v>
      </c>
    </row>
    <row r="423" spans="1:5">
      <c r="A423" t="s">
        <v>10</v>
      </c>
      <c r="B423">
        <v>1989</v>
      </c>
      <c r="C423" t="s">
        <v>5</v>
      </c>
      <c r="D423">
        <v>9.3609234185841075</v>
      </c>
      <c r="E423" s="6" t="str">
        <f t="shared" si="6"/>
        <v>control_Baleares (Islas)_1989</v>
      </c>
    </row>
    <row r="424" spans="1:5">
      <c r="A424" t="s">
        <v>10</v>
      </c>
      <c r="B424">
        <v>1990</v>
      </c>
      <c r="C424" t="s">
        <v>5</v>
      </c>
      <c r="D424">
        <v>9.5685814544822509</v>
      </c>
      <c r="E424" s="6" t="str">
        <f t="shared" si="6"/>
        <v>control_Baleares (Islas)_1990</v>
      </c>
    </row>
    <row r="425" spans="1:5">
      <c r="A425" t="s">
        <v>10</v>
      </c>
      <c r="B425">
        <v>1991</v>
      </c>
      <c r="C425" t="s">
        <v>5</v>
      </c>
      <c r="D425">
        <v>9.7821883338727798</v>
      </c>
      <c r="E425" s="6" t="str">
        <f t="shared" si="6"/>
        <v>control_Baleares (Islas)_1991</v>
      </c>
    </row>
    <row r="426" spans="1:5">
      <c r="A426" t="s">
        <v>10</v>
      </c>
      <c r="B426">
        <v>1992</v>
      </c>
      <c r="C426" t="s">
        <v>5</v>
      </c>
      <c r="D426">
        <v>9.6003589243043113</v>
      </c>
      <c r="E426" s="6" t="str">
        <f t="shared" si="6"/>
        <v>control_Baleares (Islas)_1992</v>
      </c>
    </row>
    <row r="427" spans="1:5">
      <c r="A427" t="s">
        <v>10</v>
      </c>
      <c r="B427">
        <v>1993</v>
      </c>
      <c r="C427" t="s">
        <v>5</v>
      </c>
      <c r="D427">
        <v>9.4190194787456782</v>
      </c>
      <c r="E427" s="6" t="str">
        <f t="shared" si="6"/>
        <v>control_Baleares (Islas)_1993</v>
      </c>
    </row>
    <row r="428" spans="1:5">
      <c r="A428" t="s">
        <v>10</v>
      </c>
      <c r="B428">
        <v>1994</v>
      </c>
      <c r="C428" t="s">
        <v>5</v>
      </c>
      <c r="D428">
        <v>9.7377791643135847</v>
      </c>
      <c r="E428" s="6" t="str">
        <f t="shared" si="6"/>
        <v>control_Baleares (Islas)_1994</v>
      </c>
    </row>
    <row r="429" spans="1:5">
      <c r="A429" t="s">
        <v>10</v>
      </c>
      <c r="B429">
        <v>1995</v>
      </c>
      <c r="C429" t="s">
        <v>5</v>
      </c>
      <c r="D429">
        <v>10.029112864279583</v>
      </c>
      <c r="E429" s="6" t="str">
        <f t="shared" si="6"/>
        <v>control_Baleares (Islas)_1995</v>
      </c>
    </row>
    <row r="430" spans="1:5">
      <c r="A430" t="s">
        <v>10</v>
      </c>
      <c r="B430">
        <v>1996</v>
      </c>
      <c r="C430" t="s">
        <v>5</v>
      </c>
      <c r="D430">
        <v>10.259052203410018</v>
      </c>
      <c r="E430" s="6" t="str">
        <f t="shared" si="6"/>
        <v>control_Baleares (Islas)_1996</v>
      </c>
    </row>
    <row r="431" spans="1:5">
      <c r="A431" t="s">
        <v>10</v>
      </c>
      <c r="B431">
        <v>1997</v>
      </c>
      <c r="C431" t="s">
        <v>5</v>
      </c>
      <c r="D431">
        <v>10.692316155356734</v>
      </c>
      <c r="E431" s="6" t="str">
        <f t="shared" si="6"/>
        <v>control_Baleares (Islas)_1997</v>
      </c>
    </row>
    <row r="432" spans="1:5">
      <c r="A432" t="s">
        <v>10</v>
      </c>
      <c r="B432">
        <v>1955</v>
      </c>
      <c r="C432" t="s">
        <v>6</v>
      </c>
      <c r="D432">
        <v>3.1439588601777841</v>
      </c>
      <c r="E432" s="6" t="str">
        <f t="shared" si="6"/>
        <v>treatment_Baleares (Islas)_1955</v>
      </c>
    </row>
    <row r="433" spans="1:5">
      <c r="A433" t="s">
        <v>10</v>
      </c>
      <c r="B433">
        <v>1956</v>
      </c>
      <c r="C433" t="s">
        <v>6</v>
      </c>
      <c r="D433">
        <v>3.3477578357913367</v>
      </c>
      <c r="E433" s="6" t="str">
        <f t="shared" si="6"/>
        <v>treatment_Baleares (Islas)_1956</v>
      </c>
    </row>
    <row r="434" spans="1:5">
      <c r="A434" t="s">
        <v>10</v>
      </c>
      <c r="B434">
        <v>1957</v>
      </c>
      <c r="C434" t="s">
        <v>6</v>
      </c>
      <c r="D434">
        <v>3.5496286513702562</v>
      </c>
      <c r="E434" s="6" t="str">
        <f t="shared" si="6"/>
        <v>treatment_Baleares (Islas)_1957</v>
      </c>
    </row>
    <row r="435" spans="1:5">
      <c r="A435" t="s">
        <v>10</v>
      </c>
      <c r="B435">
        <v>1958</v>
      </c>
      <c r="C435" t="s">
        <v>6</v>
      </c>
      <c r="D435">
        <v>3.6426734869836297</v>
      </c>
      <c r="E435" s="6" t="str">
        <f t="shared" si="6"/>
        <v>treatment_Baleares (Islas)_1958</v>
      </c>
    </row>
    <row r="436" spans="1:5">
      <c r="A436" t="s">
        <v>10</v>
      </c>
      <c r="B436">
        <v>1959</v>
      </c>
      <c r="C436" t="s">
        <v>6</v>
      </c>
      <c r="D436">
        <v>3.7348616773555774</v>
      </c>
      <c r="E436" s="6" t="str">
        <f t="shared" si="6"/>
        <v>treatment_Baleares (Islas)_1959</v>
      </c>
    </row>
    <row r="437" spans="1:5">
      <c r="A437" t="s">
        <v>10</v>
      </c>
      <c r="B437">
        <v>1960</v>
      </c>
      <c r="C437" t="s">
        <v>6</v>
      </c>
      <c r="D437">
        <v>4.058840505670255</v>
      </c>
      <c r="E437" s="6" t="str">
        <f t="shared" si="6"/>
        <v>treatment_Baleares (Islas)_1960</v>
      </c>
    </row>
    <row r="438" spans="1:5">
      <c r="A438" t="s">
        <v>10</v>
      </c>
      <c r="B438">
        <v>1961</v>
      </c>
      <c r="C438" t="s">
        <v>6</v>
      </c>
      <c r="D438">
        <v>4.3602541084801665</v>
      </c>
      <c r="E438" s="6" t="str">
        <f t="shared" si="6"/>
        <v>treatment_Baleares (Islas)_1961</v>
      </c>
    </row>
    <row r="439" spans="1:5">
      <c r="A439" t="s">
        <v>10</v>
      </c>
      <c r="B439">
        <v>1962</v>
      </c>
      <c r="C439" t="s">
        <v>6</v>
      </c>
      <c r="D439">
        <v>4.6461726964728829</v>
      </c>
      <c r="E439" s="6" t="str">
        <f t="shared" si="6"/>
        <v>treatment_Baleares (Islas)_1962</v>
      </c>
    </row>
    <row r="440" spans="1:5">
      <c r="A440" t="s">
        <v>10</v>
      </c>
      <c r="B440">
        <v>1963</v>
      </c>
      <c r="C440" t="s">
        <v>6</v>
      </c>
      <c r="D440">
        <v>4.911525261058225</v>
      </c>
      <c r="E440" s="6" t="str">
        <f t="shared" si="6"/>
        <v>treatment_Baleares (Islas)_1963</v>
      </c>
    </row>
    <row r="441" spans="1:5">
      <c r="A441" t="s">
        <v>10</v>
      </c>
      <c r="B441">
        <v>1964</v>
      </c>
      <c r="C441" t="s">
        <v>6</v>
      </c>
      <c r="D441">
        <v>5.0506997128889513</v>
      </c>
      <c r="E441" s="6" t="str">
        <f t="shared" si="6"/>
        <v>treatment_Baleares (Islas)_1964</v>
      </c>
    </row>
    <row r="442" spans="1:5">
      <c r="A442" t="s">
        <v>10</v>
      </c>
      <c r="B442">
        <v>1965</v>
      </c>
      <c r="C442" t="s">
        <v>6</v>
      </c>
      <c r="D442">
        <v>5.184661507844857</v>
      </c>
      <c r="E442" s="6" t="str">
        <f t="shared" si="6"/>
        <v>treatment_Baleares (Islas)_1965</v>
      </c>
    </row>
    <row r="443" spans="1:5">
      <c r="A443" t="s">
        <v>10</v>
      </c>
      <c r="B443">
        <v>1966</v>
      </c>
      <c r="C443" t="s">
        <v>6</v>
      </c>
      <c r="D443">
        <v>5.4667952536719424</v>
      </c>
      <c r="E443" s="6" t="str">
        <f t="shared" si="6"/>
        <v>treatment_Baleares (Islas)_1966</v>
      </c>
    </row>
    <row r="444" spans="1:5">
      <c r="A444" t="s">
        <v>10</v>
      </c>
      <c r="B444">
        <v>1967</v>
      </c>
      <c r="C444" t="s">
        <v>6</v>
      </c>
      <c r="D444">
        <v>5.7376463867466443</v>
      </c>
      <c r="E444" s="6" t="str">
        <f t="shared" si="6"/>
        <v>treatment_Baleares (Islas)_1967</v>
      </c>
    </row>
    <row r="445" spans="1:5">
      <c r="A445" t="s">
        <v>10</v>
      </c>
      <c r="B445">
        <v>1968</v>
      </c>
      <c r="C445" t="s">
        <v>6</v>
      </c>
      <c r="D445">
        <v>6.161453695986415</v>
      </c>
      <c r="E445" s="6" t="str">
        <f t="shared" si="6"/>
        <v>treatment_Baleares (Islas)_1968</v>
      </c>
    </row>
    <row r="446" spans="1:5">
      <c r="A446" t="s">
        <v>10</v>
      </c>
      <c r="B446">
        <v>1969</v>
      </c>
      <c r="C446" t="s">
        <v>6</v>
      </c>
      <c r="D446">
        <v>6.5816910326123343</v>
      </c>
      <c r="E446" s="6" t="str">
        <f t="shared" si="6"/>
        <v>treatment_Baleares (Islas)_1969</v>
      </c>
    </row>
    <row r="447" spans="1:5">
      <c r="A447" t="s">
        <v>10</v>
      </c>
      <c r="B447">
        <v>1970</v>
      </c>
      <c r="C447" t="s">
        <v>6</v>
      </c>
      <c r="D447">
        <v>6.887032433395146</v>
      </c>
      <c r="E447" s="6" t="str">
        <f t="shared" si="6"/>
        <v>treatment_Baleares (Islas)_1970</v>
      </c>
    </row>
    <row r="448" spans="1:5">
      <c r="A448" t="s">
        <v>10</v>
      </c>
      <c r="B448">
        <v>1971</v>
      </c>
      <c r="C448" t="s">
        <v>6</v>
      </c>
      <c r="D448">
        <v>7.1686662697376651</v>
      </c>
      <c r="E448" s="6" t="str">
        <f t="shared" si="6"/>
        <v>treatment_Baleares (Islas)_1971</v>
      </c>
    </row>
    <row r="449" spans="1:5">
      <c r="A449" t="s">
        <v>10</v>
      </c>
      <c r="B449">
        <v>1972</v>
      </c>
      <c r="C449" t="s">
        <v>6</v>
      </c>
      <c r="D449">
        <v>7.570693738730899</v>
      </c>
      <c r="E449" s="6" t="str">
        <f t="shared" si="6"/>
        <v>treatment_Baleares (Islas)_1972</v>
      </c>
    </row>
    <row r="450" spans="1:5">
      <c r="A450" t="s">
        <v>10</v>
      </c>
      <c r="B450">
        <v>1973</v>
      </c>
      <c r="C450" t="s">
        <v>6</v>
      </c>
      <c r="D450">
        <v>7.9562978518414385</v>
      </c>
      <c r="E450" s="6" t="str">
        <f t="shared" si="6"/>
        <v>treatment_Baleares (Islas)_1973</v>
      </c>
    </row>
    <row r="451" spans="1:5">
      <c r="A451" t="s">
        <v>10</v>
      </c>
      <c r="B451">
        <v>1974</v>
      </c>
      <c r="C451" t="s">
        <v>6</v>
      </c>
      <c r="D451">
        <v>7.9727220794058846</v>
      </c>
      <c r="E451" s="6" t="str">
        <f t="shared" ref="E451:E514" si="7">CONCATENATE(C451,"_",A451,"_",B451)</f>
        <v>treatment_Baleares (Islas)_1974</v>
      </c>
    </row>
    <row r="452" spans="1:5">
      <c r="A452" t="s">
        <v>10</v>
      </c>
      <c r="B452">
        <v>1975</v>
      </c>
      <c r="C452" t="s">
        <v>6</v>
      </c>
      <c r="D452">
        <v>7.974149894115075</v>
      </c>
      <c r="E452" s="6" t="str">
        <f t="shared" si="7"/>
        <v>treatment_Baleares (Islas)_1975</v>
      </c>
    </row>
    <row r="453" spans="1:5">
      <c r="A453" t="s">
        <v>10</v>
      </c>
      <c r="B453">
        <v>1976</v>
      </c>
      <c r="C453" t="s">
        <v>6</v>
      </c>
      <c r="D453">
        <v>8.0348468378454374</v>
      </c>
      <c r="E453" s="6" t="str">
        <f t="shared" si="7"/>
        <v>treatment_Baleares (Islas)_1976</v>
      </c>
    </row>
    <row r="454" spans="1:5">
      <c r="A454" t="s">
        <v>10</v>
      </c>
      <c r="B454">
        <v>1977</v>
      </c>
      <c r="C454" t="s">
        <v>6</v>
      </c>
      <c r="D454">
        <v>8.0805482404022957</v>
      </c>
      <c r="E454" s="6" t="str">
        <f t="shared" si="7"/>
        <v>treatment_Baleares (Islas)_1977</v>
      </c>
    </row>
    <row r="455" spans="1:5">
      <c r="A455" t="s">
        <v>10</v>
      </c>
      <c r="B455">
        <v>1978</v>
      </c>
      <c r="C455" t="s">
        <v>6</v>
      </c>
      <c r="D455">
        <v>8.0419876547548927</v>
      </c>
      <c r="E455" s="6" t="str">
        <f t="shared" si="7"/>
        <v>treatment_Baleares (Islas)_1978</v>
      </c>
    </row>
    <row r="456" spans="1:5">
      <c r="A456" t="s">
        <v>10</v>
      </c>
      <c r="B456">
        <v>1979</v>
      </c>
      <c r="C456" t="s">
        <v>6</v>
      </c>
      <c r="D456">
        <v>8.0048557554984292</v>
      </c>
      <c r="E456" s="6" t="str">
        <f t="shared" si="7"/>
        <v>treatment_Baleares (Islas)_1979</v>
      </c>
    </row>
    <row r="457" spans="1:5">
      <c r="A457" t="s">
        <v>10</v>
      </c>
      <c r="B457">
        <v>1980</v>
      </c>
      <c r="C457" t="s">
        <v>6</v>
      </c>
      <c r="D457">
        <v>8.2597825704932522</v>
      </c>
      <c r="E457" s="6" t="str">
        <f t="shared" si="7"/>
        <v>treatment_Baleares (Islas)_1980</v>
      </c>
    </row>
    <row r="458" spans="1:5">
      <c r="A458" t="s">
        <v>10</v>
      </c>
      <c r="B458">
        <v>1981</v>
      </c>
      <c r="C458" t="s">
        <v>6</v>
      </c>
      <c r="D458">
        <v>8.5311336130525213</v>
      </c>
      <c r="E458" s="6" t="str">
        <f t="shared" si="7"/>
        <v>treatment_Baleares (Islas)_1981</v>
      </c>
    </row>
    <row r="459" spans="1:5">
      <c r="A459" t="s">
        <v>10</v>
      </c>
      <c r="B459">
        <v>1982</v>
      </c>
      <c r="C459" t="s">
        <v>6</v>
      </c>
      <c r="D459">
        <v>8.7225078548986001</v>
      </c>
      <c r="E459" s="6" t="str">
        <f t="shared" si="7"/>
        <v>treatment_Baleares (Islas)_1982</v>
      </c>
    </row>
    <row r="460" spans="1:5">
      <c r="A460" t="s">
        <v>10</v>
      </c>
      <c r="B460">
        <v>1983</v>
      </c>
      <c r="C460" t="s">
        <v>6</v>
      </c>
      <c r="D460">
        <v>8.9253072294634581</v>
      </c>
      <c r="E460" s="6" t="str">
        <f t="shared" si="7"/>
        <v>treatment_Baleares (Islas)_1983</v>
      </c>
    </row>
    <row r="461" spans="1:5">
      <c r="A461" t="s">
        <v>10</v>
      </c>
      <c r="B461">
        <v>1984</v>
      </c>
      <c r="C461" t="s">
        <v>6</v>
      </c>
      <c r="D461">
        <v>9.2759211653813196</v>
      </c>
      <c r="E461" s="6" t="str">
        <f t="shared" si="7"/>
        <v>treatment_Baleares (Islas)_1984</v>
      </c>
    </row>
    <row r="462" spans="1:5">
      <c r="A462" t="s">
        <v>10</v>
      </c>
      <c r="B462">
        <v>1985</v>
      </c>
      <c r="C462" t="s">
        <v>6</v>
      </c>
      <c r="D462">
        <v>9.6522418678368691</v>
      </c>
      <c r="E462" s="6" t="str">
        <f t="shared" si="7"/>
        <v>treatment_Baleares (Islas)_1985</v>
      </c>
    </row>
    <row r="463" spans="1:5">
      <c r="A463" t="s">
        <v>10</v>
      </c>
      <c r="B463">
        <v>1986</v>
      </c>
      <c r="C463" t="s">
        <v>6</v>
      </c>
      <c r="D463">
        <v>10.257783490431306</v>
      </c>
      <c r="E463" s="6" t="str">
        <f t="shared" si="7"/>
        <v>treatment_Baleares (Islas)_1986</v>
      </c>
    </row>
    <row r="464" spans="1:5">
      <c r="A464" t="s">
        <v>10</v>
      </c>
      <c r="B464">
        <v>1987</v>
      </c>
      <c r="C464" t="s">
        <v>6</v>
      </c>
      <c r="D464">
        <v>10.823335840987397</v>
      </c>
      <c r="E464" s="6" t="str">
        <f t="shared" si="7"/>
        <v>treatment_Baleares (Islas)_1987</v>
      </c>
    </row>
    <row r="465" spans="1:5">
      <c r="A465" t="s">
        <v>10</v>
      </c>
      <c r="B465">
        <v>1988</v>
      </c>
      <c r="C465" t="s">
        <v>6</v>
      </c>
      <c r="D465">
        <v>11.120394521766103</v>
      </c>
      <c r="E465" s="6" t="str">
        <f t="shared" si="7"/>
        <v>treatment_Baleares (Islas)_1988</v>
      </c>
    </row>
    <row r="466" spans="1:5">
      <c r="A466" t="s">
        <v>10</v>
      </c>
      <c r="B466">
        <v>1989</v>
      </c>
      <c r="C466" t="s">
        <v>6</v>
      </c>
      <c r="D466">
        <v>11.408168920208066</v>
      </c>
      <c r="E466" s="6" t="str">
        <f t="shared" si="7"/>
        <v>treatment_Baleares (Islas)_1989</v>
      </c>
    </row>
    <row r="467" spans="1:5">
      <c r="A467" t="s">
        <v>10</v>
      </c>
      <c r="B467">
        <v>1990</v>
      </c>
      <c r="C467" t="s">
        <v>6</v>
      </c>
      <c r="D467">
        <v>11.51242467274975</v>
      </c>
      <c r="E467" s="6" t="str">
        <f t="shared" si="7"/>
        <v>treatment_Baleares (Islas)_1990</v>
      </c>
    </row>
    <row r="468" spans="1:5">
      <c r="A468" t="s">
        <v>10</v>
      </c>
      <c r="B468">
        <v>1991</v>
      </c>
      <c r="C468" t="s">
        <v>6</v>
      </c>
      <c r="D468">
        <v>11.679519962767335</v>
      </c>
      <c r="E468" s="6" t="str">
        <f t="shared" si="7"/>
        <v>treatment_Baleares (Islas)_1991</v>
      </c>
    </row>
    <row r="469" spans="1:5">
      <c r="A469" t="s">
        <v>10</v>
      </c>
      <c r="B469">
        <v>1992</v>
      </c>
      <c r="C469" t="s">
        <v>6</v>
      </c>
      <c r="D469">
        <v>11.319622616194481</v>
      </c>
      <c r="E469" s="6" t="str">
        <f t="shared" si="7"/>
        <v>treatment_Baleares (Islas)_1992</v>
      </c>
    </row>
    <row r="470" spans="1:5">
      <c r="A470" t="s">
        <v>10</v>
      </c>
      <c r="B470">
        <v>1993</v>
      </c>
      <c r="C470" t="s">
        <v>6</v>
      </c>
      <c r="D470">
        <v>10.969722587631214</v>
      </c>
      <c r="E470" s="6" t="str">
        <f t="shared" si="7"/>
        <v>treatment_Baleares (Islas)_1993</v>
      </c>
    </row>
    <row r="471" spans="1:5">
      <c r="A471" t="s">
        <v>10</v>
      </c>
      <c r="B471">
        <v>1994</v>
      </c>
      <c r="C471" t="s">
        <v>6</v>
      </c>
      <c r="D471">
        <v>11.419594052926843</v>
      </c>
      <c r="E471" s="6" t="str">
        <f t="shared" si="7"/>
        <v>treatment_Baleares (Islas)_1994</v>
      </c>
    </row>
    <row r="472" spans="1:5">
      <c r="A472" t="s">
        <v>10</v>
      </c>
      <c r="B472">
        <v>1995</v>
      </c>
      <c r="C472" t="s">
        <v>6</v>
      </c>
      <c r="D472">
        <v>11.773779268981185</v>
      </c>
      <c r="E472" s="6" t="str">
        <f t="shared" si="7"/>
        <v>treatment_Baleares (Islas)_1995</v>
      </c>
    </row>
    <row r="473" spans="1:5">
      <c r="A473" t="s">
        <v>10</v>
      </c>
      <c r="B473">
        <v>1996</v>
      </c>
      <c r="C473" t="s">
        <v>6</v>
      </c>
      <c r="D473">
        <v>11.926592053498108</v>
      </c>
      <c r="E473" s="6" t="str">
        <f t="shared" si="7"/>
        <v>treatment_Baleares (Islas)_1996</v>
      </c>
    </row>
    <row r="474" spans="1:5">
      <c r="A474" t="s">
        <v>10</v>
      </c>
      <c r="B474">
        <v>1997</v>
      </c>
      <c r="C474" t="s">
        <v>6</v>
      </c>
      <c r="D474">
        <v>12.350042844901457</v>
      </c>
      <c r="E474" s="6" t="str">
        <f t="shared" si="7"/>
        <v>treatment_Baleares (Islas)_1997</v>
      </c>
    </row>
    <row r="475" spans="1:5">
      <c r="A475" t="s">
        <v>10</v>
      </c>
      <c r="B475">
        <v>1955</v>
      </c>
      <c r="C475" t="s">
        <v>7</v>
      </c>
      <c r="D475">
        <v>-0.52731380197990596</v>
      </c>
      <c r="E475" s="6" t="str">
        <f t="shared" si="7"/>
        <v>gap_Baleares (Islas)_1955</v>
      </c>
    </row>
    <row r="476" spans="1:5">
      <c r="A476" t="s">
        <v>10</v>
      </c>
      <c r="B476">
        <v>1956</v>
      </c>
      <c r="C476" t="s">
        <v>7</v>
      </c>
      <c r="D476">
        <v>-0.48112464420618162</v>
      </c>
      <c r="E476" s="6" t="str">
        <f t="shared" si="7"/>
        <v>gap_Baleares (Islas)_1956</v>
      </c>
    </row>
    <row r="477" spans="1:5">
      <c r="A477" t="s">
        <v>10</v>
      </c>
      <c r="B477">
        <v>1957</v>
      </c>
      <c r="C477" t="s">
        <v>7</v>
      </c>
      <c r="D477">
        <v>-0.42775957879647919</v>
      </c>
      <c r="E477" s="6" t="str">
        <f t="shared" si="7"/>
        <v>gap_Baleares (Islas)_1957</v>
      </c>
    </row>
    <row r="478" spans="1:5">
      <c r="A478" t="s">
        <v>10</v>
      </c>
      <c r="B478">
        <v>1958</v>
      </c>
      <c r="C478" t="s">
        <v>7</v>
      </c>
      <c r="D478">
        <v>-0.3510852313180628</v>
      </c>
      <c r="E478" s="6" t="str">
        <f t="shared" si="7"/>
        <v>gap_Baleares (Islas)_1958</v>
      </c>
    </row>
    <row r="479" spans="1:5">
      <c r="A479" t="s">
        <v>10</v>
      </c>
      <c r="B479">
        <v>1959</v>
      </c>
      <c r="C479" t="s">
        <v>7</v>
      </c>
      <c r="D479">
        <v>-0.27261133446122265</v>
      </c>
      <c r="E479" s="6" t="str">
        <f t="shared" si="7"/>
        <v>gap_Baleares (Islas)_1959</v>
      </c>
    </row>
    <row r="480" spans="1:5">
      <c r="A480" t="s">
        <v>10</v>
      </c>
      <c r="B480">
        <v>1960</v>
      </c>
      <c r="C480" t="s">
        <v>7</v>
      </c>
      <c r="D480">
        <v>-0.25132735834023556</v>
      </c>
      <c r="E480" s="6" t="str">
        <f t="shared" si="7"/>
        <v>gap_Baleares (Islas)_1960</v>
      </c>
    </row>
    <row r="481" spans="1:5">
      <c r="A481" t="s">
        <v>10</v>
      </c>
      <c r="B481">
        <v>1961</v>
      </c>
      <c r="C481" t="s">
        <v>7</v>
      </c>
      <c r="D481">
        <v>-0.29708954864600212</v>
      </c>
      <c r="E481" s="6" t="str">
        <f t="shared" si="7"/>
        <v>gap_Baleares (Islas)_1961</v>
      </c>
    </row>
    <row r="482" spans="1:5">
      <c r="A482" t="s">
        <v>10</v>
      </c>
      <c r="B482">
        <v>1962</v>
      </c>
      <c r="C482" t="s">
        <v>7</v>
      </c>
      <c r="D482">
        <v>-0.25421060622999736</v>
      </c>
      <c r="E482" s="6" t="str">
        <f t="shared" si="7"/>
        <v>gap_Baleares (Islas)_1962</v>
      </c>
    </row>
    <row r="483" spans="1:5">
      <c r="A483" t="s">
        <v>10</v>
      </c>
      <c r="B483">
        <v>1963</v>
      </c>
      <c r="C483" t="s">
        <v>7</v>
      </c>
      <c r="D483">
        <v>-0.21235505747113059</v>
      </c>
      <c r="E483" s="6" t="str">
        <f t="shared" si="7"/>
        <v>gap_Baleares (Islas)_1963</v>
      </c>
    </row>
    <row r="484" spans="1:5">
      <c r="A484" t="s">
        <v>10</v>
      </c>
      <c r="B484">
        <v>1964</v>
      </c>
      <c r="C484" t="s">
        <v>7</v>
      </c>
      <c r="D484">
        <v>-0.15209187999004481</v>
      </c>
      <c r="E484" s="6" t="str">
        <f t="shared" si="7"/>
        <v>gap_Baleares (Islas)_1964</v>
      </c>
    </row>
    <row r="485" spans="1:5">
      <c r="A485" t="s">
        <v>10</v>
      </c>
      <c r="B485">
        <v>1965</v>
      </c>
      <c r="C485" t="s">
        <v>7</v>
      </c>
      <c r="D485">
        <v>-8.3698608826488829E-2</v>
      </c>
      <c r="E485" s="6" t="str">
        <f t="shared" si="7"/>
        <v>gap_Baleares (Islas)_1965</v>
      </c>
    </row>
    <row r="486" spans="1:5">
      <c r="A486" t="s">
        <v>10</v>
      </c>
      <c r="B486">
        <v>1966</v>
      </c>
      <c r="C486" t="s">
        <v>7</v>
      </c>
      <c r="D486">
        <v>0.12257662511089418</v>
      </c>
      <c r="E486" s="6" t="str">
        <f t="shared" si="7"/>
        <v>gap_Baleares (Islas)_1966</v>
      </c>
    </row>
    <row r="487" spans="1:5">
      <c r="A487" t="s">
        <v>10</v>
      </c>
      <c r="B487">
        <v>1967</v>
      </c>
      <c r="C487" t="s">
        <v>7</v>
      </c>
      <c r="D487">
        <v>0.32881552735761677</v>
      </c>
      <c r="E487" s="6" t="str">
        <f t="shared" si="7"/>
        <v>gap_Baleares (Islas)_1967</v>
      </c>
    </row>
    <row r="488" spans="1:5">
      <c r="A488" t="s">
        <v>10</v>
      </c>
      <c r="B488">
        <v>1968</v>
      </c>
      <c r="C488" t="s">
        <v>7</v>
      </c>
      <c r="D488">
        <v>0.51945537166565714</v>
      </c>
      <c r="E488" s="6" t="str">
        <f t="shared" si="7"/>
        <v>gap_Baleares (Islas)_1968</v>
      </c>
    </row>
    <row r="489" spans="1:5">
      <c r="A489" t="s">
        <v>10</v>
      </c>
      <c r="B489">
        <v>1969</v>
      </c>
      <c r="C489" t="s">
        <v>7</v>
      </c>
      <c r="D489">
        <v>0.71284370131103181</v>
      </c>
      <c r="E489" s="6" t="str">
        <f t="shared" si="7"/>
        <v>gap_Baleares (Islas)_1969</v>
      </c>
    </row>
    <row r="490" spans="1:5">
      <c r="A490" t="s">
        <v>10</v>
      </c>
      <c r="B490">
        <v>1970</v>
      </c>
      <c r="C490" t="s">
        <v>7</v>
      </c>
      <c r="D490">
        <v>0.86374757675655278</v>
      </c>
      <c r="E490" s="6" t="str">
        <f t="shared" si="7"/>
        <v>gap_Baleares (Islas)_1970</v>
      </c>
    </row>
    <row r="491" spans="1:5">
      <c r="A491" t="s">
        <v>10</v>
      </c>
      <c r="B491">
        <v>1971</v>
      </c>
      <c r="C491" t="s">
        <v>7</v>
      </c>
      <c r="D491">
        <v>0.9825371124618334</v>
      </c>
      <c r="E491" s="6" t="str">
        <f t="shared" si="7"/>
        <v>gap_Baleares (Islas)_1971</v>
      </c>
    </row>
    <row r="492" spans="1:5">
      <c r="A492" t="s">
        <v>10</v>
      </c>
      <c r="B492">
        <v>1972</v>
      </c>
      <c r="C492" t="s">
        <v>7</v>
      </c>
      <c r="D492">
        <v>1.0490318013050608</v>
      </c>
      <c r="E492" s="6" t="str">
        <f t="shared" si="7"/>
        <v>gap_Baleares (Islas)_1972</v>
      </c>
    </row>
    <row r="493" spans="1:5">
      <c r="A493" t="s">
        <v>10</v>
      </c>
      <c r="B493">
        <v>1973</v>
      </c>
      <c r="C493" t="s">
        <v>7</v>
      </c>
      <c r="D493">
        <v>1.1148607122593637</v>
      </c>
      <c r="E493" s="6" t="str">
        <f t="shared" si="7"/>
        <v>gap_Baleares (Islas)_1973</v>
      </c>
    </row>
    <row r="494" spans="1:5">
      <c r="A494" t="s">
        <v>10</v>
      </c>
      <c r="B494">
        <v>1974</v>
      </c>
      <c r="C494" t="s">
        <v>7</v>
      </c>
      <c r="D494">
        <v>0.99506037538460035</v>
      </c>
      <c r="E494" s="6" t="str">
        <f t="shared" si="7"/>
        <v>gap_Baleares (Islas)_1974</v>
      </c>
    </row>
    <row r="495" spans="1:5">
      <c r="A495" t="s">
        <v>10</v>
      </c>
      <c r="B495">
        <v>1975</v>
      </c>
      <c r="C495" t="s">
        <v>7</v>
      </c>
      <c r="D495">
        <v>0.87308967185413433</v>
      </c>
      <c r="E495" s="6" t="str">
        <f t="shared" si="7"/>
        <v>gap_Baleares (Islas)_1975</v>
      </c>
    </row>
    <row r="496" spans="1:5">
      <c r="A496" t="s">
        <v>10</v>
      </c>
      <c r="B496">
        <v>1976</v>
      </c>
      <c r="C496" t="s">
        <v>7</v>
      </c>
      <c r="D496">
        <v>0.94927858068770288</v>
      </c>
      <c r="E496" s="6" t="str">
        <f t="shared" si="7"/>
        <v>gap_Baleares (Islas)_1976</v>
      </c>
    </row>
    <row r="497" spans="1:5">
      <c r="A497" t="s">
        <v>10</v>
      </c>
      <c r="B497">
        <v>1977</v>
      </c>
      <c r="C497" t="s">
        <v>7</v>
      </c>
      <c r="D497">
        <v>1.0124855205693173</v>
      </c>
      <c r="E497" s="6" t="str">
        <f t="shared" si="7"/>
        <v>gap_Baleares (Islas)_1977</v>
      </c>
    </row>
    <row r="498" spans="1:5">
      <c r="A498" t="s">
        <v>10</v>
      </c>
      <c r="B498">
        <v>1978</v>
      </c>
      <c r="C498" t="s">
        <v>7</v>
      </c>
      <c r="D498">
        <v>1.1058326135236802</v>
      </c>
      <c r="E498" s="6" t="str">
        <f t="shared" si="7"/>
        <v>gap_Baleares (Islas)_1978</v>
      </c>
    </row>
    <row r="499" spans="1:5">
      <c r="A499" t="s">
        <v>10</v>
      </c>
      <c r="B499">
        <v>1979</v>
      </c>
      <c r="C499" t="s">
        <v>7</v>
      </c>
      <c r="D499">
        <v>1.0747155093312051</v>
      </c>
      <c r="E499" s="6" t="str">
        <f t="shared" si="7"/>
        <v>gap_Baleares (Islas)_1979</v>
      </c>
    </row>
    <row r="500" spans="1:5">
      <c r="A500" t="s">
        <v>10</v>
      </c>
      <c r="B500">
        <v>1980</v>
      </c>
      <c r="C500" t="s">
        <v>7</v>
      </c>
      <c r="D500">
        <v>1.2424358796119455</v>
      </c>
      <c r="E500" s="6" t="str">
        <f t="shared" si="7"/>
        <v>gap_Baleares (Islas)_1980</v>
      </c>
    </row>
    <row r="501" spans="1:5">
      <c r="A501" t="s">
        <v>10</v>
      </c>
      <c r="B501">
        <v>1981</v>
      </c>
      <c r="C501" t="s">
        <v>7</v>
      </c>
      <c r="D501">
        <v>1.3968431731641244</v>
      </c>
      <c r="E501" s="6" t="str">
        <f t="shared" si="7"/>
        <v>gap_Baleares (Islas)_1981</v>
      </c>
    </row>
    <row r="502" spans="1:5">
      <c r="A502" t="s">
        <v>10</v>
      </c>
      <c r="B502">
        <v>1982</v>
      </c>
      <c r="C502" t="s">
        <v>7</v>
      </c>
      <c r="D502">
        <v>1.5146180223663634</v>
      </c>
      <c r="E502" s="6" t="str">
        <f t="shared" si="7"/>
        <v>gap_Baleares (Islas)_1982</v>
      </c>
    </row>
    <row r="503" spans="1:5">
      <c r="A503" t="s">
        <v>10</v>
      </c>
      <c r="B503">
        <v>1983</v>
      </c>
      <c r="C503" t="s">
        <v>7</v>
      </c>
      <c r="D503">
        <v>1.6384928360099051</v>
      </c>
      <c r="E503" s="6" t="str">
        <f t="shared" si="7"/>
        <v>gap_Baleares (Islas)_1983</v>
      </c>
    </row>
    <row r="504" spans="1:5">
      <c r="A504" t="s">
        <v>10</v>
      </c>
      <c r="B504">
        <v>1984</v>
      </c>
      <c r="C504" t="s">
        <v>7</v>
      </c>
      <c r="D504">
        <v>1.889016400926649</v>
      </c>
      <c r="E504" s="6" t="str">
        <f t="shared" si="7"/>
        <v>gap_Baleares (Islas)_1984</v>
      </c>
    </row>
    <row r="505" spans="1:5">
      <c r="A505" t="s">
        <v>10</v>
      </c>
      <c r="B505">
        <v>1985</v>
      </c>
      <c r="C505" t="s">
        <v>7</v>
      </c>
      <c r="D505">
        <v>2.1656417610930774</v>
      </c>
      <c r="E505" s="6" t="str">
        <f t="shared" si="7"/>
        <v>gap_Baleares (Islas)_1985</v>
      </c>
    </row>
    <row r="506" spans="1:5">
      <c r="A506" t="s">
        <v>10</v>
      </c>
      <c r="B506">
        <v>1986</v>
      </c>
      <c r="C506" t="s">
        <v>7</v>
      </c>
      <c r="D506">
        <v>2.2757368359376677</v>
      </c>
      <c r="E506" s="6" t="str">
        <f t="shared" si="7"/>
        <v>gap_Baleares (Islas)_1986</v>
      </c>
    </row>
    <row r="507" spans="1:5">
      <c r="A507" t="s">
        <v>10</v>
      </c>
      <c r="B507">
        <v>1987</v>
      </c>
      <c r="C507" t="s">
        <v>7</v>
      </c>
      <c r="D507">
        <v>2.349811310567409</v>
      </c>
      <c r="E507" s="6" t="str">
        <f t="shared" si="7"/>
        <v>gap_Baleares (Islas)_1987</v>
      </c>
    </row>
    <row r="508" spans="1:5">
      <c r="A508" t="s">
        <v>10</v>
      </c>
      <c r="B508">
        <v>1988</v>
      </c>
      <c r="C508" t="s">
        <v>7</v>
      </c>
      <c r="D508">
        <v>2.2012064726666019</v>
      </c>
      <c r="E508" s="6" t="str">
        <f t="shared" si="7"/>
        <v>gap_Baleares (Islas)_1988</v>
      </c>
    </row>
    <row r="509" spans="1:5">
      <c r="A509" t="s">
        <v>10</v>
      </c>
      <c r="B509">
        <v>1989</v>
      </c>
      <c r="C509" t="s">
        <v>7</v>
      </c>
      <c r="D509">
        <v>2.0472455016239586</v>
      </c>
      <c r="E509" s="6" t="str">
        <f t="shared" si="7"/>
        <v>gap_Baleares (Islas)_1989</v>
      </c>
    </row>
    <row r="510" spans="1:5">
      <c r="A510" t="s">
        <v>10</v>
      </c>
      <c r="B510">
        <v>1990</v>
      </c>
      <c r="C510" t="s">
        <v>7</v>
      </c>
      <c r="D510">
        <v>1.9438432182674994</v>
      </c>
      <c r="E510" s="6" t="str">
        <f t="shared" si="7"/>
        <v>gap_Baleares (Islas)_1990</v>
      </c>
    </row>
    <row r="511" spans="1:5">
      <c r="A511" t="s">
        <v>10</v>
      </c>
      <c r="B511">
        <v>1991</v>
      </c>
      <c r="C511" t="s">
        <v>7</v>
      </c>
      <c r="D511">
        <v>1.8973316288945554</v>
      </c>
      <c r="E511" s="6" t="str">
        <f t="shared" si="7"/>
        <v>gap_Baleares (Islas)_1991</v>
      </c>
    </row>
    <row r="512" spans="1:5">
      <c r="A512" t="s">
        <v>10</v>
      </c>
      <c r="B512">
        <v>1992</v>
      </c>
      <c r="C512" t="s">
        <v>7</v>
      </c>
      <c r="D512">
        <v>1.7192636918901698</v>
      </c>
      <c r="E512" s="6" t="str">
        <f t="shared" si="7"/>
        <v>gap_Baleares (Islas)_1992</v>
      </c>
    </row>
    <row r="513" spans="1:5">
      <c r="A513" t="s">
        <v>10</v>
      </c>
      <c r="B513">
        <v>1993</v>
      </c>
      <c r="C513" t="s">
        <v>7</v>
      </c>
      <c r="D513">
        <v>1.5507031088855356</v>
      </c>
      <c r="E513" s="6" t="str">
        <f t="shared" si="7"/>
        <v>gap_Baleares (Islas)_1993</v>
      </c>
    </row>
    <row r="514" spans="1:5">
      <c r="A514" t="s">
        <v>10</v>
      </c>
      <c r="B514">
        <v>1994</v>
      </c>
      <c r="C514" t="s">
        <v>7</v>
      </c>
      <c r="D514">
        <v>1.6818148886132587</v>
      </c>
      <c r="E514" s="6" t="str">
        <f t="shared" si="7"/>
        <v>gap_Baleares (Islas)_1994</v>
      </c>
    </row>
    <row r="515" spans="1:5">
      <c r="A515" t="s">
        <v>10</v>
      </c>
      <c r="B515">
        <v>1995</v>
      </c>
      <c r="C515" t="s">
        <v>7</v>
      </c>
      <c r="D515">
        <v>1.7446664047016025</v>
      </c>
      <c r="E515" s="6" t="str">
        <f t="shared" ref="E515:E578" si="8">CONCATENATE(C515,"_",A515,"_",B515)</f>
        <v>gap_Baleares (Islas)_1995</v>
      </c>
    </row>
    <row r="516" spans="1:5">
      <c r="A516" t="s">
        <v>10</v>
      </c>
      <c r="B516">
        <v>1996</v>
      </c>
      <c r="C516" t="s">
        <v>7</v>
      </c>
      <c r="D516">
        <v>1.6675398500880902</v>
      </c>
      <c r="E516" s="6" t="str">
        <f t="shared" si="8"/>
        <v>gap_Baleares (Islas)_1996</v>
      </c>
    </row>
    <row r="517" spans="1:5">
      <c r="A517" t="s">
        <v>10</v>
      </c>
      <c r="B517">
        <v>1997</v>
      </c>
      <c r="C517" t="s">
        <v>7</v>
      </c>
      <c r="D517">
        <v>1.6577266895447238</v>
      </c>
      <c r="E517" s="6" t="str">
        <f t="shared" si="8"/>
        <v>gap_Baleares (Islas)_1997</v>
      </c>
    </row>
    <row r="518" spans="1:5">
      <c r="A518" t="s">
        <v>11</v>
      </c>
      <c r="B518">
        <v>1955</v>
      </c>
      <c r="C518" t="s">
        <v>5</v>
      </c>
      <c r="D518">
        <v>1.821560371112479</v>
      </c>
      <c r="E518" s="6" t="str">
        <f t="shared" si="8"/>
        <v>control_Canarias_1955</v>
      </c>
    </row>
    <row r="519" spans="1:5">
      <c r="A519" t="s">
        <v>11</v>
      </c>
      <c r="B519">
        <v>1956</v>
      </c>
      <c r="C519" t="s">
        <v>5</v>
      </c>
      <c r="D519">
        <v>1.9278142438345141</v>
      </c>
      <c r="E519" s="6" t="str">
        <f t="shared" si="8"/>
        <v>control_Canarias_1956</v>
      </c>
    </row>
    <row r="520" spans="1:5">
      <c r="A520" t="s">
        <v>11</v>
      </c>
      <c r="B520">
        <v>1957</v>
      </c>
      <c r="C520" t="s">
        <v>5</v>
      </c>
      <c r="D520">
        <v>2.0346776439525827</v>
      </c>
      <c r="E520" s="6" t="str">
        <f t="shared" si="8"/>
        <v>control_Canarias_1957</v>
      </c>
    </row>
    <row r="521" spans="1:5">
      <c r="A521" t="s">
        <v>11</v>
      </c>
      <c r="B521">
        <v>1958</v>
      </c>
      <c r="C521" t="s">
        <v>5</v>
      </c>
      <c r="D521">
        <v>2.0765165976965685</v>
      </c>
      <c r="E521" s="6" t="str">
        <f t="shared" si="8"/>
        <v>control_Canarias_1958</v>
      </c>
    </row>
    <row r="522" spans="1:5">
      <c r="A522" t="s">
        <v>11</v>
      </c>
      <c r="B522">
        <v>1959</v>
      </c>
      <c r="C522" t="s">
        <v>5</v>
      </c>
      <c r="D522">
        <v>2.1180199810542466</v>
      </c>
      <c r="E522" s="6" t="str">
        <f t="shared" si="8"/>
        <v>control_Canarias_1959</v>
      </c>
    </row>
    <row r="523" spans="1:5">
      <c r="A523" t="s">
        <v>11</v>
      </c>
      <c r="B523">
        <v>1960</v>
      </c>
      <c r="C523" t="s">
        <v>5</v>
      </c>
      <c r="D523">
        <v>2.3055513206136662</v>
      </c>
      <c r="E523" s="6" t="str">
        <f t="shared" si="8"/>
        <v>control_Canarias_1960</v>
      </c>
    </row>
    <row r="524" spans="1:5">
      <c r="A524" t="s">
        <v>11</v>
      </c>
      <c r="B524">
        <v>1961</v>
      </c>
      <c r="C524" t="s">
        <v>5</v>
      </c>
      <c r="D524">
        <v>2.4804569603205517</v>
      </c>
      <c r="E524" s="6" t="str">
        <f t="shared" si="8"/>
        <v>control_Canarias_1961</v>
      </c>
    </row>
    <row r="525" spans="1:5">
      <c r="A525" t="s">
        <v>11</v>
      </c>
      <c r="B525">
        <v>1962</v>
      </c>
      <c r="C525" t="s">
        <v>5</v>
      </c>
      <c r="D525">
        <v>2.6817490396879089</v>
      </c>
      <c r="E525" s="6" t="str">
        <f t="shared" si="8"/>
        <v>control_Canarias_1962</v>
      </c>
    </row>
    <row r="526" spans="1:5">
      <c r="A526" t="s">
        <v>11</v>
      </c>
      <c r="B526">
        <v>1963</v>
      </c>
      <c r="C526" t="s">
        <v>5</v>
      </c>
      <c r="D526">
        <v>2.8812034692657056</v>
      </c>
      <c r="E526" s="6" t="str">
        <f t="shared" si="8"/>
        <v>control_Canarias_1963</v>
      </c>
    </row>
    <row r="527" spans="1:5">
      <c r="A527" t="s">
        <v>11</v>
      </c>
      <c r="B527">
        <v>1964</v>
      </c>
      <c r="C527" t="s">
        <v>5</v>
      </c>
      <c r="D527">
        <v>2.9862531126893122</v>
      </c>
      <c r="E527" s="6" t="str">
        <f t="shared" si="8"/>
        <v>control_Canarias_1964</v>
      </c>
    </row>
    <row r="528" spans="1:5">
      <c r="A528" t="s">
        <v>11</v>
      </c>
      <c r="B528">
        <v>1965</v>
      </c>
      <c r="C528" t="s">
        <v>5</v>
      </c>
      <c r="D528">
        <v>3.0920874686391668</v>
      </c>
      <c r="E528" s="6" t="str">
        <f t="shared" si="8"/>
        <v>control_Canarias_1965</v>
      </c>
    </row>
    <row r="529" spans="1:5">
      <c r="A529" t="s">
        <v>11</v>
      </c>
      <c r="B529">
        <v>1966</v>
      </c>
      <c r="C529" t="s">
        <v>5</v>
      </c>
      <c r="D529">
        <v>3.2384891283498001</v>
      </c>
      <c r="E529" s="6" t="str">
        <f t="shared" si="8"/>
        <v>control_Canarias_1966</v>
      </c>
    </row>
    <row r="530" spans="1:5">
      <c r="A530" t="s">
        <v>11</v>
      </c>
      <c r="B530">
        <v>1967</v>
      </c>
      <c r="C530" t="s">
        <v>5</v>
      </c>
      <c r="D530">
        <v>3.3802849072217933</v>
      </c>
      <c r="E530" s="6" t="str">
        <f t="shared" si="8"/>
        <v>control_Canarias_1967</v>
      </c>
    </row>
    <row r="531" spans="1:5">
      <c r="A531" t="s">
        <v>11</v>
      </c>
      <c r="B531">
        <v>1968</v>
      </c>
      <c r="C531" t="s">
        <v>5</v>
      </c>
      <c r="D531">
        <v>3.6202237943603404</v>
      </c>
      <c r="E531" s="6" t="str">
        <f t="shared" si="8"/>
        <v>control_Canarias_1968</v>
      </c>
    </row>
    <row r="532" spans="1:5">
      <c r="A532" t="s">
        <v>11</v>
      </c>
      <c r="B532">
        <v>1969</v>
      </c>
      <c r="C532" t="s">
        <v>5</v>
      </c>
      <c r="D532">
        <v>3.8681386403820248</v>
      </c>
      <c r="E532" s="6" t="str">
        <f t="shared" si="8"/>
        <v>control_Canarias_1969</v>
      </c>
    </row>
    <row r="533" spans="1:5">
      <c r="A533" t="s">
        <v>11</v>
      </c>
      <c r="B533">
        <v>1970</v>
      </c>
      <c r="C533" t="s">
        <v>5</v>
      </c>
      <c r="D533">
        <v>4.0704670563845928</v>
      </c>
      <c r="E533" s="6" t="str">
        <f t="shared" si="8"/>
        <v>control_Canarias_1970</v>
      </c>
    </row>
    <row r="534" spans="1:5">
      <c r="A534" t="s">
        <v>11</v>
      </c>
      <c r="B534">
        <v>1971</v>
      </c>
      <c r="C534" t="s">
        <v>5</v>
      </c>
      <c r="D534">
        <v>4.2568288737064437</v>
      </c>
      <c r="E534" s="6" t="str">
        <f t="shared" si="8"/>
        <v>control_Canarias_1971</v>
      </c>
    </row>
    <row r="535" spans="1:5">
      <c r="A535" t="s">
        <v>11</v>
      </c>
      <c r="B535">
        <v>1972</v>
      </c>
      <c r="C535" t="s">
        <v>5</v>
      </c>
      <c r="D535">
        <v>4.5433640534750808</v>
      </c>
      <c r="E535" s="6" t="str">
        <f t="shared" si="8"/>
        <v>control_Canarias_1972</v>
      </c>
    </row>
    <row r="536" spans="1:5">
      <c r="A536" t="s">
        <v>11</v>
      </c>
      <c r="B536">
        <v>1973</v>
      </c>
      <c r="C536" t="s">
        <v>5</v>
      </c>
      <c r="D536">
        <v>4.825615513380062</v>
      </c>
      <c r="E536" s="6" t="str">
        <f t="shared" si="8"/>
        <v>control_Canarias_1973</v>
      </c>
    </row>
    <row r="537" spans="1:5">
      <c r="A537" t="s">
        <v>11</v>
      </c>
      <c r="B537">
        <v>1974</v>
      </c>
      <c r="C537" t="s">
        <v>5</v>
      </c>
      <c r="D537">
        <v>4.8606295115042641</v>
      </c>
      <c r="E537" s="6" t="str">
        <f t="shared" si="8"/>
        <v>control_Canarias_1974</v>
      </c>
    </row>
    <row r="538" spans="1:5">
      <c r="A538" t="s">
        <v>11</v>
      </c>
      <c r="B538">
        <v>1975</v>
      </c>
      <c r="C538" t="s">
        <v>5</v>
      </c>
      <c r="D538">
        <v>4.8887152255652486</v>
      </c>
      <c r="E538" s="6" t="str">
        <f t="shared" si="8"/>
        <v>control_Canarias_1975</v>
      </c>
    </row>
    <row r="539" spans="1:5">
      <c r="A539" t="s">
        <v>11</v>
      </c>
      <c r="B539">
        <v>1976</v>
      </c>
      <c r="C539" t="s">
        <v>5</v>
      </c>
      <c r="D539">
        <v>4.9612269657697379</v>
      </c>
      <c r="E539" s="6" t="str">
        <f t="shared" si="8"/>
        <v>control_Canarias_1976</v>
      </c>
    </row>
    <row r="540" spans="1:5">
      <c r="A540" t="s">
        <v>11</v>
      </c>
      <c r="B540">
        <v>1977</v>
      </c>
      <c r="C540" t="s">
        <v>5</v>
      </c>
      <c r="D540">
        <v>5.0295923542089946</v>
      </c>
      <c r="E540" s="6" t="str">
        <f t="shared" si="8"/>
        <v>control_Canarias_1977</v>
      </c>
    </row>
    <row r="541" spans="1:5">
      <c r="A541" t="s">
        <v>11</v>
      </c>
      <c r="B541">
        <v>1978</v>
      </c>
      <c r="C541" t="s">
        <v>5</v>
      </c>
      <c r="D541">
        <v>5.0650013817313031</v>
      </c>
      <c r="E541" s="6" t="str">
        <f t="shared" si="8"/>
        <v>control_Canarias_1978</v>
      </c>
    </row>
    <row r="542" spans="1:5">
      <c r="A542" t="s">
        <v>11</v>
      </c>
      <c r="B542">
        <v>1979</v>
      </c>
      <c r="C542" t="s">
        <v>5</v>
      </c>
      <c r="D542">
        <v>5.0495048746558959</v>
      </c>
      <c r="E542" s="6" t="str">
        <f t="shared" si="8"/>
        <v>control_Canarias_1979</v>
      </c>
    </row>
    <row r="543" spans="1:5">
      <c r="A543" t="s">
        <v>11</v>
      </c>
      <c r="B543">
        <v>1980</v>
      </c>
      <c r="C543" t="s">
        <v>5</v>
      </c>
      <c r="D543">
        <v>5.0567681796783317</v>
      </c>
      <c r="E543" s="6" t="str">
        <f t="shared" si="8"/>
        <v>control_Canarias_1980</v>
      </c>
    </row>
    <row r="544" spans="1:5">
      <c r="A544" t="s">
        <v>11</v>
      </c>
      <c r="B544">
        <v>1981</v>
      </c>
      <c r="C544" t="s">
        <v>5</v>
      </c>
      <c r="D544">
        <v>5.0796750859110906</v>
      </c>
      <c r="E544" s="6" t="str">
        <f t="shared" si="8"/>
        <v>control_Canarias_1981</v>
      </c>
    </row>
    <row r="545" spans="1:5">
      <c r="A545" t="s">
        <v>11</v>
      </c>
      <c r="B545">
        <v>1982</v>
      </c>
      <c r="C545" t="s">
        <v>5</v>
      </c>
      <c r="D545">
        <v>5.1816552422782731</v>
      </c>
      <c r="E545" s="6" t="str">
        <f t="shared" si="8"/>
        <v>control_Canarias_1982</v>
      </c>
    </row>
    <row r="546" spans="1:5">
      <c r="A546" t="s">
        <v>11</v>
      </c>
      <c r="B546">
        <v>1983</v>
      </c>
      <c r="C546" t="s">
        <v>5</v>
      </c>
      <c r="D546">
        <v>5.2813250769674767</v>
      </c>
      <c r="E546" s="6" t="str">
        <f t="shared" si="8"/>
        <v>control_Canarias_1983</v>
      </c>
    </row>
    <row r="547" spans="1:5">
      <c r="A547" t="s">
        <v>11</v>
      </c>
      <c r="B547">
        <v>1984</v>
      </c>
      <c r="C547" t="s">
        <v>5</v>
      </c>
      <c r="D547">
        <v>5.4358601668790874</v>
      </c>
      <c r="E547" s="6" t="str">
        <f t="shared" si="8"/>
        <v>control_Canarias_1984</v>
      </c>
    </row>
    <row r="548" spans="1:5">
      <c r="A548" t="s">
        <v>11</v>
      </c>
      <c r="B548">
        <v>1985</v>
      </c>
      <c r="C548" t="s">
        <v>5</v>
      </c>
      <c r="D548">
        <v>5.594140337263938</v>
      </c>
      <c r="E548" s="6" t="str">
        <f t="shared" si="8"/>
        <v>control_Canarias_1985</v>
      </c>
    </row>
    <row r="549" spans="1:5">
      <c r="A549" t="s">
        <v>11</v>
      </c>
      <c r="B549">
        <v>1986</v>
      </c>
      <c r="C549" t="s">
        <v>5</v>
      </c>
      <c r="D549">
        <v>5.9646096407042526</v>
      </c>
      <c r="E549" s="6" t="str">
        <f t="shared" si="8"/>
        <v>control_Canarias_1986</v>
      </c>
    </row>
    <row r="550" spans="1:5">
      <c r="A550" t="s">
        <v>11</v>
      </c>
      <c r="B550">
        <v>1987</v>
      </c>
      <c r="C550" t="s">
        <v>5</v>
      </c>
      <c r="D550">
        <v>6.3291994511325695</v>
      </c>
      <c r="E550" s="6" t="str">
        <f t="shared" si="8"/>
        <v>control_Canarias_1987</v>
      </c>
    </row>
    <row r="551" spans="1:5">
      <c r="A551" t="s">
        <v>11</v>
      </c>
      <c r="B551">
        <v>1988</v>
      </c>
      <c r="C551" t="s">
        <v>5</v>
      </c>
      <c r="D551">
        <v>6.6424547296950536</v>
      </c>
      <c r="E551" s="6" t="str">
        <f t="shared" si="8"/>
        <v>control_Canarias_1988</v>
      </c>
    </row>
    <row r="552" spans="1:5">
      <c r="A552" t="s">
        <v>11</v>
      </c>
      <c r="B552">
        <v>1989</v>
      </c>
      <c r="C552" t="s">
        <v>5</v>
      </c>
      <c r="D552">
        <v>6.950626974340687</v>
      </c>
      <c r="E552" s="6" t="str">
        <f t="shared" si="8"/>
        <v>control_Canarias_1989</v>
      </c>
    </row>
    <row r="553" spans="1:5">
      <c r="A553" t="s">
        <v>11</v>
      </c>
      <c r="B553">
        <v>1990</v>
      </c>
      <c r="C553" t="s">
        <v>5</v>
      </c>
      <c r="D553">
        <v>7.0880714500243878</v>
      </c>
      <c r="E553" s="6" t="str">
        <f t="shared" si="8"/>
        <v>control_Canarias_1990</v>
      </c>
    </row>
    <row r="554" spans="1:5">
      <c r="A554" t="s">
        <v>11</v>
      </c>
      <c r="B554">
        <v>1991</v>
      </c>
      <c r="C554" t="s">
        <v>5</v>
      </c>
      <c r="D554">
        <v>7.2342451395071574</v>
      </c>
      <c r="E554" s="6" t="str">
        <f t="shared" si="8"/>
        <v>control_Canarias_1991</v>
      </c>
    </row>
    <row r="555" spans="1:5">
      <c r="A555" t="s">
        <v>11</v>
      </c>
      <c r="B555">
        <v>1992</v>
      </c>
      <c r="C555" t="s">
        <v>5</v>
      </c>
      <c r="D555">
        <v>7.1368675964585711</v>
      </c>
      <c r="E555" s="6" t="str">
        <f t="shared" si="8"/>
        <v>control_Canarias_1992</v>
      </c>
    </row>
    <row r="556" spans="1:5">
      <c r="A556" t="s">
        <v>11</v>
      </c>
      <c r="B556">
        <v>1993</v>
      </c>
      <c r="C556" t="s">
        <v>5</v>
      </c>
      <c r="D556">
        <v>7.0417406429846787</v>
      </c>
      <c r="E556" s="6" t="str">
        <f t="shared" si="8"/>
        <v>control_Canarias_1993</v>
      </c>
    </row>
    <row r="557" spans="1:5">
      <c r="A557" t="s">
        <v>11</v>
      </c>
      <c r="B557">
        <v>1994</v>
      </c>
      <c r="C557" t="s">
        <v>5</v>
      </c>
      <c r="D557">
        <v>7.2431786514964323</v>
      </c>
      <c r="E557" s="6" t="str">
        <f t="shared" si="8"/>
        <v>control_Canarias_1994</v>
      </c>
    </row>
    <row r="558" spans="1:5">
      <c r="A558" t="s">
        <v>11</v>
      </c>
      <c r="B558">
        <v>1995</v>
      </c>
      <c r="C558" t="s">
        <v>5</v>
      </c>
      <c r="D558">
        <v>7.3776843588733243</v>
      </c>
      <c r="E558" s="6" t="str">
        <f t="shared" si="8"/>
        <v>control_Canarias_1995</v>
      </c>
    </row>
    <row r="559" spans="1:5">
      <c r="A559" t="s">
        <v>11</v>
      </c>
      <c r="B559">
        <v>1996</v>
      </c>
      <c r="C559" t="s">
        <v>5</v>
      </c>
      <c r="D559">
        <v>7.5973067503773066</v>
      </c>
      <c r="E559" s="6" t="str">
        <f t="shared" si="8"/>
        <v>control_Canarias_1996</v>
      </c>
    </row>
    <row r="560" spans="1:5">
      <c r="A560" t="s">
        <v>11</v>
      </c>
      <c r="B560">
        <v>1997</v>
      </c>
      <c r="C560" t="s">
        <v>5</v>
      </c>
      <c r="D560">
        <v>7.8940146462082508</v>
      </c>
      <c r="E560" s="6" t="str">
        <f t="shared" si="8"/>
        <v>control_Canarias_1997</v>
      </c>
    </row>
    <row r="561" spans="1:5">
      <c r="A561" t="s">
        <v>11</v>
      </c>
      <c r="B561">
        <v>1955</v>
      </c>
      <c r="C561" t="s">
        <v>6</v>
      </c>
      <c r="D561">
        <v>1.9143815791051888</v>
      </c>
      <c r="E561" s="6" t="str">
        <f t="shared" si="8"/>
        <v>treatment_Canarias_1955</v>
      </c>
    </row>
    <row r="562" spans="1:5">
      <c r="A562" t="s">
        <v>11</v>
      </c>
      <c r="B562">
        <v>1956</v>
      </c>
      <c r="C562" t="s">
        <v>6</v>
      </c>
      <c r="D562">
        <v>2.071836722710922</v>
      </c>
      <c r="E562" s="6" t="str">
        <f t="shared" si="8"/>
        <v>treatment_Canarias_1956</v>
      </c>
    </row>
    <row r="563" spans="1:5">
      <c r="A563" t="s">
        <v>11</v>
      </c>
      <c r="B563">
        <v>1957</v>
      </c>
      <c r="C563" t="s">
        <v>6</v>
      </c>
      <c r="D563">
        <v>2.2260781936187874</v>
      </c>
      <c r="E563" s="6" t="str">
        <f t="shared" si="8"/>
        <v>treatment_Canarias_1957</v>
      </c>
    </row>
    <row r="564" spans="1:5">
      <c r="A564" t="s">
        <v>11</v>
      </c>
      <c r="B564">
        <v>1958</v>
      </c>
      <c r="C564" t="s">
        <v>6</v>
      </c>
      <c r="D564">
        <v>2.220865536743966</v>
      </c>
      <c r="E564" s="6" t="str">
        <f t="shared" si="8"/>
        <v>treatment_Canarias_1958</v>
      </c>
    </row>
    <row r="565" spans="1:5">
      <c r="A565" t="s">
        <v>11</v>
      </c>
      <c r="B565">
        <v>1959</v>
      </c>
      <c r="C565" t="s">
        <v>6</v>
      </c>
      <c r="D565">
        <v>2.2134390261404109</v>
      </c>
      <c r="E565" s="6" t="str">
        <f t="shared" si="8"/>
        <v>treatment_Canarias_1959</v>
      </c>
    </row>
    <row r="566" spans="1:5">
      <c r="A566" t="s">
        <v>11</v>
      </c>
      <c r="B566">
        <v>1960</v>
      </c>
      <c r="C566" t="s">
        <v>6</v>
      </c>
      <c r="D566">
        <v>2.3576836148795657</v>
      </c>
      <c r="E566" s="6" t="str">
        <f t="shared" si="8"/>
        <v>treatment_Canarias_1960</v>
      </c>
    </row>
    <row r="567" spans="1:5">
      <c r="A567" t="s">
        <v>11</v>
      </c>
      <c r="B567">
        <v>1961</v>
      </c>
      <c r="C567" t="s">
        <v>6</v>
      </c>
      <c r="D567">
        <v>2.4457297914881462</v>
      </c>
      <c r="E567" s="6" t="str">
        <f t="shared" si="8"/>
        <v>treatment_Canarias_1961</v>
      </c>
    </row>
    <row r="568" spans="1:5">
      <c r="A568" t="s">
        <v>11</v>
      </c>
      <c r="B568">
        <v>1962</v>
      </c>
      <c r="C568" t="s">
        <v>6</v>
      </c>
      <c r="D568">
        <v>2.648243254438464</v>
      </c>
      <c r="E568" s="6" t="str">
        <f t="shared" si="8"/>
        <v>treatment_Canarias_1962</v>
      </c>
    </row>
    <row r="569" spans="1:5">
      <c r="A569" t="s">
        <v>11</v>
      </c>
      <c r="B569">
        <v>1963</v>
      </c>
      <c r="C569" t="s">
        <v>6</v>
      </c>
      <c r="D569">
        <v>2.8447586752557306</v>
      </c>
      <c r="E569" s="6" t="str">
        <f t="shared" si="8"/>
        <v>treatment_Canarias_1963</v>
      </c>
    </row>
    <row r="570" spans="1:5">
      <c r="A570" t="s">
        <v>11</v>
      </c>
      <c r="B570">
        <v>1964</v>
      </c>
      <c r="C570" t="s">
        <v>6</v>
      </c>
      <c r="D570">
        <v>2.9511568036225144</v>
      </c>
      <c r="E570" s="6" t="str">
        <f t="shared" si="8"/>
        <v>treatment_Canarias_1964</v>
      </c>
    </row>
    <row r="571" spans="1:5">
      <c r="A571" t="s">
        <v>11</v>
      </c>
      <c r="B571">
        <v>1965</v>
      </c>
      <c r="C571" t="s">
        <v>6</v>
      </c>
      <c r="D571">
        <v>3.0541987393250367</v>
      </c>
      <c r="E571" s="6" t="str">
        <f t="shared" si="8"/>
        <v>treatment_Canarias_1965</v>
      </c>
    </row>
    <row r="572" spans="1:5">
      <c r="A572" t="s">
        <v>11</v>
      </c>
      <c r="B572">
        <v>1966</v>
      </c>
      <c r="C572" t="s">
        <v>6</v>
      </c>
      <c r="D572">
        <v>3.2317908209958985</v>
      </c>
      <c r="E572" s="6" t="str">
        <f t="shared" si="8"/>
        <v>treatment_Canarias_1966</v>
      </c>
    </row>
    <row r="573" spans="1:5">
      <c r="A573" t="s">
        <v>11</v>
      </c>
      <c r="B573">
        <v>1967</v>
      </c>
      <c r="C573" t="s">
        <v>6</v>
      </c>
      <c r="D573">
        <v>3.4033846426132714</v>
      </c>
      <c r="E573" s="6" t="str">
        <f t="shared" si="8"/>
        <v>treatment_Canarias_1967</v>
      </c>
    </row>
    <row r="574" spans="1:5">
      <c r="A574" t="s">
        <v>11</v>
      </c>
      <c r="B574">
        <v>1968</v>
      </c>
      <c r="C574" t="s">
        <v>6</v>
      </c>
      <c r="D574">
        <v>3.6603115313872379</v>
      </c>
      <c r="E574" s="6" t="str">
        <f t="shared" si="8"/>
        <v>treatment_Canarias_1968</v>
      </c>
    </row>
    <row r="575" spans="1:5">
      <c r="A575" t="s">
        <v>11</v>
      </c>
      <c r="B575">
        <v>1969</v>
      </c>
      <c r="C575" t="s">
        <v>6</v>
      </c>
      <c r="D575">
        <v>3.9128821906073714</v>
      </c>
      <c r="E575" s="6" t="str">
        <f t="shared" si="8"/>
        <v>treatment_Canarias_1969</v>
      </c>
    </row>
    <row r="576" spans="1:5">
      <c r="A576" t="s">
        <v>11</v>
      </c>
      <c r="B576">
        <v>1970</v>
      </c>
      <c r="C576" t="s">
        <v>6</v>
      </c>
      <c r="D576">
        <v>4.22493554087783</v>
      </c>
      <c r="E576" s="6" t="str">
        <f t="shared" si="8"/>
        <v>treatment_Canarias_1970</v>
      </c>
    </row>
    <row r="577" spans="1:5">
      <c r="A577" t="s">
        <v>11</v>
      </c>
      <c r="B577">
        <v>1971</v>
      </c>
      <c r="C577" t="s">
        <v>6</v>
      </c>
      <c r="D577">
        <v>4.4935734739851121</v>
      </c>
      <c r="E577" s="6" t="str">
        <f t="shared" si="8"/>
        <v>treatment_Canarias_1971</v>
      </c>
    </row>
    <row r="578" spans="1:5">
      <c r="A578" t="s">
        <v>11</v>
      </c>
      <c r="B578">
        <v>1972</v>
      </c>
      <c r="C578" t="s">
        <v>6</v>
      </c>
      <c r="D578">
        <v>4.7819192598152762</v>
      </c>
      <c r="E578" s="6" t="str">
        <f t="shared" si="8"/>
        <v>treatment_Canarias_1972</v>
      </c>
    </row>
    <row r="579" spans="1:5">
      <c r="A579" t="s">
        <v>11</v>
      </c>
      <c r="B579">
        <v>1973</v>
      </c>
      <c r="C579" t="s">
        <v>6</v>
      </c>
      <c r="D579">
        <v>5.0549129866355154</v>
      </c>
      <c r="E579" s="6" t="str">
        <f t="shared" ref="E579:E642" si="9">CONCATENATE(C579,"_",A579,"_",B579)</f>
        <v>treatment_Canarias_1973</v>
      </c>
    </row>
    <row r="580" spans="1:5">
      <c r="A580" t="s">
        <v>11</v>
      </c>
      <c r="B580">
        <v>1974</v>
      </c>
      <c r="C580" t="s">
        <v>6</v>
      </c>
      <c r="D580">
        <v>4.9677949331719962</v>
      </c>
      <c r="E580" s="6" t="str">
        <f t="shared" si="9"/>
        <v>treatment_Canarias_1974</v>
      </c>
    </row>
    <row r="581" spans="1:5">
      <c r="A581" t="s">
        <v>11</v>
      </c>
      <c r="B581">
        <v>1975</v>
      </c>
      <c r="C581" t="s">
        <v>6</v>
      </c>
      <c r="D581">
        <v>4.8815337428703405</v>
      </c>
      <c r="E581" s="6" t="str">
        <f t="shared" si="9"/>
        <v>treatment_Canarias_1975</v>
      </c>
    </row>
    <row r="582" spans="1:5">
      <c r="A582" t="s">
        <v>11</v>
      </c>
      <c r="B582">
        <v>1976</v>
      </c>
      <c r="C582" t="s">
        <v>6</v>
      </c>
      <c r="D582">
        <v>4.9484431624446588</v>
      </c>
      <c r="E582" s="6" t="str">
        <f t="shared" si="9"/>
        <v>treatment_Canarias_1976</v>
      </c>
    </row>
    <row r="583" spans="1:5">
      <c r="A583" t="s">
        <v>11</v>
      </c>
      <c r="B583">
        <v>1977</v>
      </c>
      <c r="C583" t="s">
        <v>6</v>
      </c>
      <c r="D583">
        <v>5.0079262893358596</v>
      </c>
      <c r="E583" s="6" t="str">
        <f t="shared" si="9"/>
        <v>treatment_Canarias_1977</v>
      </c>
    </row>
    <row r="584" spans="1:5">
      <c r="A584" t="s">
        <v>11</v>
      </c>
      <c r="B584">
        <v>1978</v>
      </c>
      <c r="C584" t="s">
        <v>6</v>
      </c>
      <c r="D584">
        <v>5.0409168285902695</v>
      </c>
      <c r="E584" s="6" t="str">
        <f t="shared" si="9"/>
        <v>treatment_Canarias_1978</v>
      </c>
    </row>
    <row r="585" spans="1:5">
      <c r="A585" t="s">
        <v>11</v>
      </c>
      <c r="B585">
        <v>1979</v>
      </c>
      <c r="C585" t="s">
        <v>6</v>
      </c>
      <c r="D585">
        <v>5.2335048872755108</v>
      </c>
      <c r="E585" s="6" t="str">
        <f t="shared" si="9"/>
        <v>treatment_Canarias_1979</v>
      </c>
    </row>
    <row r="586" spans="1:5">
      <c r="A586" t="s">
        <v>11</v>
      </c>
      <c r="B586">
        <v>1980</v>
      </c>
      <c r="C586" t="s">
        <v>6</v>
      </c>
      <c r="D586">
        <v>5.4370892112577209</v>
      </c>
      <c r="E586" s="6" t="str">
        <f t="shared" si="9"/>
        <v>treatment_Canarias_1980</v>
      </c>
    </row>
    <row r="587" spans="1:5">
      <c r="A587" t="s">
        <v>11</v>
      </c>
      <c r="B587">
        <v>1981</v>
      </c>
      <c r="C587" t="s">
        <v>6</v>
      </c>
      <c r="D587">
        <v>5.6582405375807809</v>
      </c>
      <c r="E587" s="6" t="str">
        <f t="shared" si="9"/>
        <v>treatment_Canarias_1981</v>
      </c>
    </row>
    <row r="588" spans="1:5">
      <c r="A588" t="s">
        <v>11</v>
      </c>
      <c r="B588">
        <v>1982</v>
      </c>
      <c r="C588" t="s">
        <v>6</v>
      </c>
      <c r="D588">
        <v>5.6873037147031651</v>
      </c>
      <c r="E588" s="6" t="str">
        <f t="shared" si="9"/>
        <v>treatment_Canarias_1982</v>
      </c>
    </row>
    <row r="589" spans="1:5">
      <c r="A589" t="s">
        <v>11</v>
      </c>
      <c r="B589">
        <v>1983</v>
      </c>
      <c r="C589" t="s">
        <v>6</v>
      </c>
      <c r="D589">
        <v>5.7198658223766428</v>
      </c>
      <c r="E589" s="6" t="str">
        <f t="shared" si="9"/>
        <v>treatment_Canarias_1983</v>
      </c>
    </row>
    <row r="590" spans="1:5">
      <c r="A590" t="s">
        <v>11</v>
      </c>
      <c r="B590">
        <v>1984</v>
      </c>
      <c r="C590" t="s">
        <v>6</v>
      </c>
      <c r="D590">
        <v>5.8013423515435329</v>
      </c>
      <c r="E590" s="6" t="str">
        <f t="shared" si="9"/>
        <v>treatment_Canarias_1984</v>
      </c>
    </row>
    <row r="591" spans="1:5">
      <c r="A591" t="s">
        <v>11</v>
      </c>
      <c r="B591">
        <v>1985</v>
      </c>
      <c r="C591" t="s">
        <v>6</v>
      </c>
      <c r="D591">
        <v>5.8856039039069197</v>
      </c>
      <c r="E591" s="6" t="str">
        <f t="shared" si="9"/>
        <v>treatment_Canarias_1985</v>
      </c>
    </row>
    <row r="592" spans="1:5">
      <c r="A592" t="s">
        <v>11</v>
      </c>
      <c r="B592">
        <v>1986</v>
      </c>
      <c r="C592" t="s">
        <v>6</v>
      </c>
      <c r="D592">
        <v>6.2567838632321573</v>
      </c>
      <c r="E592" s="6" t="str">
        <f t="shared" si="9"/>
        <v>treatment_Canarias_1986</v>
      </c>
    </row>
    <row r="593" spans="1:5">
      <c r="A593" t="s">
        <v>11</v>
      </c>
      <c r="B593">
        <v>1987</v>
      </c>
      <c r="C593" t="s">
        <v>6</v>
      </c>
      <c r="D593">
        <v>6.6126819339284761</v>
      </c>
      <c r="E593" s="6" t="str">
        <f t="shared" si="9"/>
        <v>treatment_Canarias_1987</v>
      </c>
    </row>
    <row r="594" spans="1:5">
      <c r="A594" t="s">
        <v>11</v>
      </c>
      <c r="B594">
        <v>1988</v>
      </c>
      <c r="C594" t="s">
        <v>6</v>
      </c>
      <c r="D594">
        <v>6.9770065521179223</v>
      </c>
      <c r="E594" s="6" t="str">
        <f t="shared" si="9"/>
        <v>treatment_Canarias_1988</v>
      </c>
    </row>
    <row r="595" spans="1:5">
      <c r="A595" t="s">
        <v>11</v>
      </c>
      <c r="B595">
        <v>1989</v>
      </c>
      <c r="C595" t="s">
        <v>6</v>
      </c>
      <c r="D595">
        <v>7.3379032818190346</v>
      </c>
      <c r="E595" s="6" t="str">
        <f t="shared" si="9"/>
        <v>treatment_Canarias_1989</v>
      </c>
    </row>
    <row r="596" spans="1:5">
      <c r="A596" t="s">
        <v>11</v>
      </c>
      <c r="B596">
        <v>1990</v>
      </c>
      <c r="C596" t="s">
        <v>6</v>
      </c>
      <c r="D596">
        <v>7.3450440987284891</v>
      </c>
      <c r="E596" s="6" t="str">
        <f t="shared" si="9"/>
        <v>treatment_Canarias_1990</v>
      </c>
    </row>
    <row r="597" spans="1:5">
      <c r="A597" t="s">
        <v>11</v>
      </c>
      <c r="B597">
        <v>1991</v>
      </c>
      <c r="C597" t="s">
        <v>6</v>
      </c>
      <c r="D597">
        <v>7.3471866924740254</v>
      </c>
      <c r="E597" s="6" t="str">
        <f t="shared" si="9"/>
        <v>treatment_Canarias_1991</v>
      </c>
    </row>
    <row r="598" spans="1:5">
      <c r="A598" t="s">
        <v>11</v>
      </c>
      <c r="B598">
        <v>1992</v>
      </c>
      <c r="C598" t="s">
        <v>6</v>
      </c>
      <c r="D598">
        <v>7.2200798028130357</v>
      </c>
      <c r="E598" s="6" t="str">
        <f t="shared" si="9"/>
        <v>treatment_Canarias_1992</v>
      </c>
    </row>
    <row r="599" spans="1:5">
      <c r="A599" t="s">
        <v>11</v>
      </c>
      <c r="B599">
        <v>1993</v>
      </c>
      <c r="C599" t="s">
        <v>6</v>
      </c>
      <c r="D599">
        <v>7.0921879637346921</v>
      </c>
      <c r="E599" s="6" t="str">
        <f t="shared" si="9"/>
        <v>treatment_Canarias_1993</v>
      </c>
    </row>
    <row r="600" spans="1:5">
      <c r="A600" t="s">
        <v>11</v>
      </c>
      <c r="B600">
        <v>1994</v>
      </c>
      <c r="C600" t="s">
        <v>6</v>
      </c>
      <c r="D600">
        <v>7.4107401373045203</v>
      </c>
      <c r="E600" s="6" t="str">
        <f t="shared" si="9"/>
        <v>treatment_Canarias_1994</v>
      </c>
    </row>
    <row r="601" spans="1:5">
      <c r="A601" t="s">
        <v>11</v>
      </c>
      <c r="B601">
        <v>1995</v>
      </c>
      <c r="C601" t="s">
        <v>6</v>
      </c>
      <c r="D601">
        <v>7.6163951412877573</v>
      </c>
      <c r="E601" s="6" t="str">
        <f t="shared" si="9"/>
        <v>treatment_Canarias_1995</v>
      </c>
    </row>
    <row r="602" spans="1:5">
      <c r="A602" t="s">
        <v>11</v>
      </c>
      <c r="B602">
        <v>1996</v>
      </c>
      <c r="C602" t="s">
        <v>6</v>
      </c>
      <c r="D602">
        <v>7.8170519221070771</v>
      </c>
      <c r="E602" s="6" t="str">
        <f t="shared" si="9"/>
        <v>treatment_Canarias_1996</v>
      </c>
    </row>
    <row r="603" spans="1:5">
      <c r="A603" t="s">
        <v>11</v>
      </c>
      <c r="B603">
        <v>1997</v>
      </c>
      <c r="C603" t="s">
        <v>6</v>
      </c>
      <c r="D603">
        <v>8.0605544760648744</v>
      </c>
      <c r="E603" s="6" t="str">
        <f t="shared" si="9"/>
        <v>treatment_Canarias_1997</v>
      </c>
    </row>
    <row r="604" spans="1:5">
      <c r="A604" t="s">
        <v>11</v>
      </c>
      <c r="B604">
        <v>1955</v>
      </c>
      <c r="C604" t="s">
        <v>7</v>
      </c>
      <c r="D604">
        <v>9.2821207992709764E-2</v>
      </c>
      <c r="E604" s="6" t="str">
        <f t="shared" si="9"/>
        <v>gap_Canarias_1955</v>
      </c>
    </row>
    <row r="605" spans="1:5">
      <c r="A605" t="s">
        <v>11</v>
      </c>
      <c r="B605">
        <v>1956</v>
      </c>
      <c r="C605" t="s">
        <v>7</v>
      </c>
      <c r="D605">
        <v>0.14402247887640796</v>
      </c>
      <c r="E605" s="6" t="str">
        <f t="shared" si="9"/>
        <v>gap_Canarias_1956</v>
      </c>
    </row>
    <row r="606" spans="1:5">
      <c r="A606" t="s">
        <v>11</v>
      </c>
      <c r="B606">
        <v>1957</v>
      </c>
      <c r="C606" t="s">
        <v>7</v>
      </c>
      <c r="D606">
        <v>0.19140054966620479</v>
      </c>
      <c r="E606" s="6" t="str">
        <f t="shared" si="9"/>
        <v>gap_Canarias_1957</v>
      </c>
    </row>
    <row r="607" spans="1:5">
      <c r="A607" t="s">
        <v>11</v>
      </c>
      <c r="B607">
        <v>1958</v>
      </c>
      <c r="C607" t="s">
        <v>7</v>
      </c>
      <c r="D607">
        <v>0.14434893904739754</v>
      </c>
      <c r="E607" s="6" t="str">
        <f t="shared" si="9"/>
        <v>gap_Canarias_1958</v>
      </c>
    </row>
    <row r="608" spans="1:5">
      <c r="A608" t="s">
        <v>11</v>
      </c>
      <c r="B608">
        <v>1959</v>
      </c>
      <c r="C608" t="s">
        <v>7</v>
      </c>
      <c r="D608">
        <v>9.5419045086164278E-2</v>
      </c>
      <c r="E608" s="6" t="str">
        <f t="shared" si="9"/>
        <v>gap_Canarias_1959</v>
      </c>
    </row>
    <row r="609" spans="1:5">
      <c r="A609" t="s">
        <v>11</v>
      </c>
      <c r="B609">
        <v>1960</v>
      </c>
      <c r="C609" t="s">
        <v>7</v>
      </c>
      <c r="D609">
        <v>5.2132294265899493E-2</v>
      </c>
      <c r="E609" s="6" t="str">
        <f t="shared" si="9"/>
        <v>gap_Canarias_1960</v>
      </c>
    </row>
    <row r="610" spans="1:5">
      <c r="A610" t="s">
        <v>11</v>
      </c>
      <c r="B610">
        <v>1961</v>
      </c>
      <c r="C610" t="s">
        <v>7</v>
      </c>
      <c r="D610">
        <v>-3.4727168832405564E-2</v>
      </c>
      <c r="E610" s="6" t="str">
        <f t="shared" si="9"/>
        <v>gap_Canarias_1961</v>
      </c>
    </row>
    <row r="611" spans="1:5">
      <c r="A611" t="s">
        <v>11</v>
      </c>
      <c r="B611">
        <v>1962</v>
      </c>
      <c r="C611" t="s">
        <v>7</v>
      </c>
      <c r="D611">
        <v>-3.3505785249444919E-2</v>
      </c>
      <c r="E611" s="6" t="str">
        <f t="shared" si="9"/>
        <v>gap_Canarias_1962</v>
      </c>
    </row>
    <row r="612" spans="1:5">
      <c r="A612" t="s">
        <v>11</v>
      </c>
      <c r="B612">
        <v>1963</v>
      </c>
      <c r="C612" t="s">
        <v>7</v>
      </c>
      <c r="D612">
        <v>-3.6444794009975023E-2</v>
      </c>
      <c r="E612" s="6" t="str">
        <f t="shared" si="9"/>
        <v>gap_Canarias_1963</v>
      </c>
    </row>
    <row r="613" spans="1:5">
      <c r="A613" t="s">
        <v>11</v>
      </c>
      <c r="B613">
        <v>1964</v>
      </c>
      <c r="C613" t="s">
        <v>7</v>
      </c>
      <c r="D613">
        <v>-3.5096309066797726E-2</v>
      </c>
      <c r="E613" s="6" t="str">
        <f t="shared" si="9"/>
        <v>gap_Canarias_1964</v>
      </c>
    </row>
    <row r="614" spans="1:5">
      <c r="A614" t="s">
        <v>11</v>
      </c>
      <c r="B614">
        <v>1965</v>
      </c>
      <c r="C614" t="s">
        <v>7</v>
      </c>
      <c r="D614">
        <v>-3.7888729314130121E-2</v>
      </c>
      <c r="E614" s="6" t="str">
        <f t="shared" si="9"/>
        <v>gap_Canarias_1965</v>
      </c>
    </row>
    <row r="615" spans="1:5">
      <c r="A615" t="s">
        <v>11</v>
      </c>
      <c r="B615">
        <v>1966</v>
      </c>
      <c r="C615" t="s">
        <v>7</v>
      </c>
      <c r="D615">
        <v>-6.6983073539015336E-3</v>
      </c>
      <c r="E615" s="6" t="str">
        <f t="shared" si="9"/>
        <v>gap_Canarias_1966</v>
      </c>
    </row>
    <row r="616" spans="1:5">
      <c r="A616" t="s">
        <v>11</v>
      </c>
      <c r="B616">
        <v>1967</v>
      </c>
      <c r="C616" t="s">
        <v>7</v>
      </c>
      <c r="D616">
        <v>2.3099735391478138E-2</v>
      </c>
      <c r="E616" s="6" t="str">
        <f t="shared" si="9"/>
        <v>gap_Canarias_1967</v>
      </c>
    </row>
    <row r="617" spans="1:5">
      <c r="A617" t="s">
        <v>11</v>
      </c>
      <c r="B617">
        <v>1968</v>
      </c>
      <c r="C617" t="s">
        <v>7</v>
      </c>
      <c r="D617">
        <v>4.0087737026897496E-2</v>
      </c>
      <c r="E617" s="6" t="str">
        <f t="shared" si="9"/>
        <v>gap_Canarias_1968</v>
      </c>
    </row>
    <row r="618" spans="1:5">
      <c r="A618" t="s">
        <v>11</v>
      </c>
      <c r="B618">
        <v>1969</v>
      </c>
      <c r="C618" t="s">
        <v>7</v>
      </c>
      <c r="D618">
        <v>4.4743550225346596E-2</v>
      </c>
      <c r="E618" s="6" t="str">
        <f t="shared" si="9"/>
        <v>gap_Canarias_1969</v>
      </c>
    </row>
    <row r="619" spans="1:5">
      <c r="A619" t="s">
        <v>11</v>
      </c>
      <c r="B619">
        <v>1970</v>
      </c>
      <c r="C619" t="s">
        <v>7</v>
      </c>
      <c r="D619">
        <v>0.15446848449323713</v>
      </c>
      <c r="E619" s="6" t="str">
        <f t="shared" si="9"/>
        <v>gap_Canarias_1970</v>
      </c>
    </row>
    <row r="620" spans="1:5">
      <c r="A620" t="s">
        <v>11</v>
      </c>
      <c r="B620">
        <v>1971</v>
      </c>
      <c r="C620" t="s">
        <v>7</v>
      </c>
      <c r="D620">
        <v>0.23674460027866839</v>
      </c>
      <c r="E620" s="6" t="str">
        <f t="shared" si="9"/>
        <v>gap_Canarias_1971</v>
      </c>
    </row>
    <row r="621" spans="1:5">
      <c r="A621" t="s">
        <v>11</v>
      </c>
      <c r="B621">
        <v>1972</v>
      </c>
      <c r="C621" t="s">
        <v>7</v>
      </c>
      <c r="D621">
        <v>0.23855520634019545</v>
      </c>
      <c r="E621" s="6" t="str">
        <f t="shared" si="9"/>
        <v>gap_Canarias_1972</v>
      </c>
    </row>
    <row r="622" spans="1:5">
      <c r="A622" t="s">
        <v>11</v>
      </c>
      <c r="B622">
        <v>1973</v>
      </c>
      <c r="C622" t="s">
        <v>7</v>
      </c>
      <c r="D622">
        <v>0.22929747325545335</v>
      </c>
      <c r="E622" s="6" t="str">
        <f t="shared" si="9"/>
        <v>gap_Canarias_1973</v>
      </c>
    </row>
    <row r="623" spans="1:5">
      <c r="A623" t="s">
        <v>11</v>
      </c>
      <c r="B623">
        <v>1974</v>
      </c>
      <c r="C623" t="s">
        <v>7</v>
      </c>
      <c r="D623">
        <v>0.10716542166773202</v>
      </c>
      <c r="E623" s="6" t="str">
        <f t="shared" si="9"/>
        <v>gap_Canarias_1974</v>
      </c>
    </row>
    <row r="624" spans="1:5">
      <c r="A624" t="s">
        <v>11</v>
      </c>
      <c r="B624">
        <v>1975</v>
      </c>
      <c r="C624" t="s">
        <v>7</v>
      </c>
      <c r="D624">
        <v>-7.1814826949081478E-3</v>
      </c>
      <c r="E624" s="6" t="str">
        <f t="shared" si="9"/>
        <v>gap_Canarias_1975</v>
      </c>
    </row>
    <row r="625" spans="1:5">
      <c r="A625" t="s">
        <v>11</v>
      </c>
      <c r="B625">
        <v>1976</v>
      </c>
      <c r="C625" t="s">
        <v>7</v>
      </c>
      <c r="D625">
        <v>-1.2783803325079113E-2</v>
      </c>
      <c r="E625" s="6" t="str">
        <f t="shared" si="9"/>
        <v>gap_Canarias_1976</v>
      </c>
    </row>
    <row r="626" spans="1:5">
      <c r="A626" t="s">
        <v>11</v>
      </c>
      <c r="B626">
        <v>1977</v>
      </c>
      <c r="C626" t="s">
        <v>7</v>
      </c>
      <c r="D626">
        <v>-2.1666064873135049E-2</v>
      </c>
      <c r="E626" s="6" t="str">
        <f t="shared" si="9"/>
        <v>gap_Canarias_1977</v>
      </c>
    </row>
    <row r="627" spans="1:5">
      <c r="A627" t="s">
        <v>11</v>
      </c>
      <c r="B627">
        <v>1978</v>
      </c>
      <c r="C627" t="s">
        <v>7</v>
      </c>
      <c r="D627">
        <v>-2.4084553141033638E-2</v>
      </c>
      <c r="E627" s="6" t="str">
        <f t="shared" si="9"/>
        <v>gap_Canarias_1978</v>
      </c>
    </row>
    <row r="628" spans="1:5">
      <c r="A628" t="s">
        <v>11</v>
      </c>
      <c r="B628">
        <v>1979</v>
      </c>
      <c r="C628" t="s">
        <v>7</v>
      </c>
      <c r="D628">
        <v>0.18400001261961485</v>
      </c>
      <c r="E628" s="6" t="str">
        <f t="shared" si="9"/>
        <v>gap_Canarias_1979</v>
      </c>
    </row>
    <row r="629" spans="1:5">
      <c r="A629" t="s">
        <v>11</v>
      </c>
      <c r="B629">
        <v>1980</v>
      </c>
      <c r="C629" t="s">
        <v>7</v>
      </c>
      <c r="D629">
        <v>0.38032103157938923</v>
      </c>
      <c r="E629" s="6" t="str">
        <f t="shared" si="9"/>
        <v>gap_Canarias_1980</v>
      </c>
    </row>
    <row r="630" spans="1:5">
      <c r="A630" t="s">
        <v>11</v>
      </c>
      <c r="B630">
        <v>1981</v>
      </c>
      <c r="C630" t="s">
        <v>7</v>
      </c>
      <c r="D630">
        <v>0.57856545166969031</v>
      </c>
      <c r="E630" s="6" t="str">
        <f t="shared" si="9"/>
        <v>gap_Canarias_1981</v>
      </c>
    </row>
    <row r="631" spans="1:5">
      <c r="A631" t="s">
        <v>11</v>
      </c>
      <c r="B631">
        <v>1982</v>
      </c>
      <c r="C631" t="s">
        <v>7</v>
      </c>
      <c r="D631">
        <v>0.50564847242489197</v>
      </c>
      <c r="E631" s="6" t="str">
        <f t="shared" si="9"/>
        <v>gap_Canarias_1982</v>
      </c>
    </row>
    <row r="632" spans="1:5">
      <c r="A632" t="s">
        <v>11</v>
      </c>
      <c r="B632">
        <v>1983</v>
      </c>
      <c r="C632" t="s">
        <v>7</v>
      </c>
      <c r="D632">
        <v>0.4385407454091661</v>
      </c>
      <c r="E632" s="6" t="str">
        <f t="shared" si="9"/>
        <v>gap_Canarias_1983</v>
      </c>
    </row>
    <row r="633" spans="1:5">
      <c r="A633" t="s">
        <v>11</v>
      </c>
      <c r="B633">
        <v>1984</v>
      </c>
      <c r="C633" t="s">
        <v>7</v>
      </c>
      <c r="D633">
        <v>0.3654821846644456</v>
      </c>
      <c r="E633" s="6" t="str">
        <f t="shared" si="9"/>
        <v>gap_Canarias_1984</v>
      </c>
    </row>
    <row r="634" spans="1:5">
      <c r="A634" t="s">
        <v>11</v>
      </c>
      <c r="B634">
        <v>1985</v>
      </c>
      <c r="C634" t="s">
        <v>7</v>
      </c>
      <c r="D634">
        <v>0.29146356664298168</v>
      </c>
      <c r="E634" s="6" t="str">
        <f t="shared" si="9"/>
        <v>gap_Canarias_1985</v>
      </c>
    </row>
    <row r="635" spans="1:5">
      <c r="A635" t="s">
        <v>11</v>
      </c>
      <c r="B635">
        <v>1986</v>
      </c>
      <c r="C635" t="s">
        <v>7</v>
      </c>
      <c r="D635">
        <v>0.2921742225279047</v>
      </c>
      <c r="E635" s="6" t="str">
        <f t="shared" si="9"/>
        <v>gap_Canarias_1986</v>
      </c>
    </row>
    <row r="636" spans="1:5">
      <c r="A636" t="s">
        <v>11</v>
      </c>
      <c r="B636">
        <v>1987</v>
      </c>
      <c r="C636" t="s">
        <v>7</v>
      </c>
      <c r="D636">
        <v>0.2834824827959066</v>
      </c>
      <c r="E636" s="6" t="str">
        <f t="shared" si="9"/>
        <v>gap_Canarias_1987</v>
      </c>
    </row>
    <row r="637" spans="1:5">
      <c r="A637" t="s">
        <v>11</v>
      </c>
      <c r="B637">
        <v>1988</v>
      </c>
      <c r="C637" t="s">
        <v>7</v>
      </c>
      <c r="D637">
        <v>0.33455182242286874</v>
      </c>
      <c r="E637" s="6" t="str">
        <f t="shared" si="9"/>
        <v>gap_Canarias_1988</v>
      </c>
    </row>
    <row r="638" spans="1:5">
      <c r="A638" t="s">
        <v>11</v>
      </c>
      <c r="B638">
        <v>1989</v>
      </c>
      <c r="C638" t="s">
        <v>7</v>
      </c>
      <c r="D638">
        <v>0.38727630747834763</v>
      </c>
      <c r="E638" s="6" t="str">
        <f t="shared" si="9"/>
        <v>gap_Canarias_1989</v>
      </c>
    </row>
    <row r="639" spans="1:5">
      <c r="A639" t="s">
        <v>11</v>
      </c>
      <c r="B639">
        <v>1990</v>
      </c>
      <c r="C639" t="s">
        <v>7</v>
      </c>
      <c r="D639">
        <v>0.2569726487041013</v>
      </c>
      <c r="E639" s="6" t="str">
        <f t="shared" si="9"/>
        <v>gap_Canarias_1990</v>
      </c>
    </row>
    <row r="640" spans="1:5">
      <c r="A640" t="s">
        <v>11</v>
      </c>
      <c r="B640">
        <v>1991</v>
      </c>
      <c r="C640" t="s">
        <v>7</v>
      </c>
      <c r="D640">
        <v>0.11294155296686803</v>
      </c>
      <c r="E640" s="6" t="str">
        <f t="shared" si="9"/>
        <v>gap_Canarias_1991</v>
      </c>
    </row>
    <row r="641" spans="1:5">
      <c r="A641" t="s">
        <v>11</v>
      </c>
      <c r="B641">
        <v>1992</v>
      </c>
      <c r="C641" t="s">
        <v>7</v>
      </c>
      <c r="D641">
        <v>8.3212206354464691E-2</v>
      </c>
      <c r="E641" s="6" t="str">
        <f t="shared" si="9"/>
        <v>gap_Canarias_1992</v>
      </c>
    </row>
    <row r="642" spans="1:5">
      <c r="A642" t="s">
        <v>11</v>
      </c>
      <c r="B642">
        <v>1993</v>
      </c>
      <c r="C642" t="s">
        <v>7</v>
      </c>
      <c r="D642">
        <v>5.0447320750013347E-2</v>
      </c>
      <c r="E642" s="6" t="str">
        <f t="shared" si="9"/>
        <v>gap_Canarias_1993</v>
      </c>
    </row>
    <row r="643" spans="1:5">
      <c r="A643" t="s">
        <v>11</v>
      </c>
      <c r="B643">
        <v>1994</v>
      </c>
      <c r="C643" t="s">
        <v>7</v>
      </c>
      <c r="D643">
        <v>0.16756148580808805</v>
      </c>
      <c r="E643" s="6" t="str">
        <f t="shared" ref="E643:E706" si="10">CONCATENATE(C643,"_",A643,"_",B643)</f>
        <v>gap_Canarias_1994</v>
      </c>
    </row>
    <row r="644" spans="1:5">
      <c r="A644" t="s">
        <v>11</v>
      </c>
      <c r="B644">
        <v>1995</v>
      </c>
      <c r="C644" t="s">
        <v>7</v>
      </c>
      <c r="D644">
        <v>0.238710782414433</v>
      </c>
      <c r="E644" s="6" t="str">
        <f t="shared" si="10"/>
        <v>gap_Canarias_1995</v>
      </c>
    </row>
    <row r="645" spans="1:5">
      <c r="A645" t="s">
        <v>11</v>
      </c>
      <c r="B645">
        <v>1996</v>
      </c>
      <c r="C645" t="s">
        <v>7</v>
      </c>
      <c r="D645">
        <v>0.21974517172977048</v>
      </c>
      <c r="E645" s="6" t="str">
        <f t="shared" si="10"/>
        <v>gap_Canarias_1996</v>
      </c>
    </row>
    <row r="646" spans="1:5">
      <c r="A646" t="s">
        <v>11</v>
      </c>
      <c r="B646">
        <v>1997</v>
      </c>
      <c r="C646" t="s">
        <v>7</v>
      </c>
      <c r="D646">
        <v>0.16653982985662363</v>
      </c>
      <c r="E646" s="6" t="str">
        <f t="shared" si="10"/>
        <v>gap_Canarias_1997</v>
      </c>
    </row>
    <row r="647" spans="1:5">
      <c r="A647" t="s">
        <v>12</v>
      </c>
      <c r="B647">
        <v>1955</v>
      </c>
      <c r="C647" t="s">
        <v>5</v>
      </c>
      <c r="D647">
        <v>2.598617966768666</v>
      </c>
      <c r="E647" s="6" t="str">
        <f t="shared" si="10"/>
        <v>control_Cantabria_1955</v>
      </c>
    </row>
    <row r="648" spans="1:5">
      <c r="A648" t="s">
        <v>12</v>
      </c>
      <c r="B648">
        <v>1956</v>
      </c>
      <c r="C648" t="s">
        <v>5</v>
      </c>
      <c r="D648">
        <v>2.7482989306958983</v>
      </c>
      <c r="E648" s="6" t="str">
        <f t="shared" si="10"/>
        <v>control_Cantabria_1956</v>
      </c>
    </row>
    <row r="649" spans="1:5">
      <c r="A649" t="s">
        <v>12</v>
      </c>
      <c r="B649">
        <v>1957</v>
      </c>
      <c r="C649" t="s">
        <v>5</v>
      </c>
      <c r="D649">
        <v>2.8960094470241664</v>
      </c>
      <c r="E649" s="6" t="str">
        <f t="shared" si="10"/>
        <v>control_Cantabria_1957</v>
      </c>
    </row>
    <row r="650" spans="1:5">
      <c r="A650" t="s">
        <v>12</v>
      </c>
      <c r="B650">
        <v>1958</v>
      </c>
      <c r="C650" t="s">
        <v>5</v>
      </c>
      <c r="D650">
        <v>2.9291448906523625</v>
      </c>
      <c r="E650" s="6" t="str">
        <f t="shared" si="10"/>
        <v>control_Cantabria_1958</v>
      </c>
    </row>
    <row r="651" spans="1:5">
      <c r="A651" t="s">
        <v>12</v>
      </c>
      <c r="B651">
        <v>1959</v>
      </c>
      <c r="C651" t="s">
        <v>5</v>
      </c>
      <c r="D651">
        <v>2.9615157448520399</v>
      </c>
      <c r="E651" s="6" t="str">
        <f t="shared" si="10"/>
        <v>control_Cantabria_1959</v>
      </c>
    </row>
    <row r="652" spans="1:5">
      <c r="A652" t="s">
        <v>12</v>
      </c>
      <c r="B652">
        <v>1960</v>
      </c>
      <c r="C652" t="s">
        <v>5</v>
      </c>
      <c r="D652">
        <v>3.156263095443836</v>
      </c>
      <c r="E652" s="6" t="str">
        <f t="shared" si="10"/>
        <v>control_Cantabria_1960</v>
      </c>
    </row>
    <row r="653" spans="1:5">
      <c r="A653" t="s">
        <v>12</v>
      </c>
      <c r="B653">
        <v>1961</v>
      </c>
      <c r="C653" t="s">
        <v>5</v>
      </c>
      <c r="D653">
        <v>3.3148300743318009</v>
      </c>
      <c r="E653" s="6" t="str">
        <f t="shared" si="10"/>
        <v>control_Cantabria_1961</v>
      </c>
    </row>
    <row r="654" spans="1:5">
      <c r="A654" t="s">
        <v>12</v>
      </c>
      <c r="B654">
        <v>1962</v>
      </c>
      <c r="C654" t="s">
        <v>5</v>
      </c>
      <c r="D654">
        <v>3.5436814641355365</v>
      </c>
      <c r="E654" s="6" t="str">
        <f t="shared" si="10"/>
        <v>control_Cantabria_1962</v>
      </c>
    </row>
    <row r="655" spans="1:5">
      <c r="A655" t="s">
        <v>12</v>
      </c>
      <c r="B655">
        <v>1963</v>
      </c>
      <c r="C655" t="s">
        <v>5</v>
      </c>
      <c r="D655">
        <v>3.7600533994675276</v>
      </c>
      <c r="E655" s="6" t="str">
        <f t="shared" si="10"/>
        <v>control_Cantabria_1963</v>
      </c>
    </row>
    <row r="656" spans="1:5">
      <c r="A656" t="s">
        <v>12</v>
      </c>
      <c r="B656">
        <v>1964</v>
      </c>
      <c r="C656" t="s">
        <v>5</v>
      </c>
      <c r="D656">
        <v>3.8440193862034211</v>
      </c>
      <c r="E656" s="6" t="str">
        <f t="shared" si="10"/>
        <v>control_Cantabria_1964</v>
      </c>
    </row>
    <row r="657" spans="1:5">
      <c r="A657" t="s">
        <v>12</v>
      </c>
      <c r="B657">
        <v>1965</v>
      </c>
      <c r="C657" t="s">
        <v>5</v>
      </c>
      <c r="D657">
        <v>3.9204298262090247</v>
      </c>
      <c r="E657" s="6" t="str">
        <f t="shared" si="10"/>
        <v>control_Cantabria_1965</v>
      </c>
    </row>
    <row r="658" spans="1:5">
      <c r="A658" t="s">
        <v>12</v>
      </c>
      <c r="B658">
        <v>1966</v>
      </c>
      <c r="C658" t="s">
        <v>5</v>
      </c>
      <c r="D658">
        <v>4.0410884712977149</v>
      </c>
      <c r="E658" s="6" t="str">
        <f t="shared" si="10"/>
        <v>control_Cantabria_1966</v>
      </c>
    </row>
    <row r="659" spans="1:5">
      <c r="A659" t="s">
        <v>12</v>
      </c>
      <c r="B659">
        <v>1967</v>
      </c>
      <c r="C659" t="s">
        <v>5</v>
      </c>
      <c r="D659">
        <v>4.1534592869972062</v>
      </c>
      <c r="E659" s="6" t="str">
        <f t="shared" si="10"/>
        <v>control_Cantabria_1967</v>
      </c>
    </row>
    <row r="660" spans="1:5">
      <c r="A660" t="s">
        <v>12</v>
      </c>
      <c r="B660">
        <v>1968</v>
      </c>
      <c r="C660" t="s">
        <v>5</v>
      </c>
      <c r="D660">
        <v>4.3786304298282346</v>
      </c>
      <c r="E660" s="6" t="str">
        <f t="shared" si="10"/>
        <v>control_Cantabria_1968</v>
      </c>
    </row>
    <row r="661" spans="1:5">
      <c r="A661" t="s">
        <v>12</v>
      </c>
      <c r="B661">
        <v>1969</v>
      </c>
      <c r="C661" t="s">
        <v>5</v>
      </c>
      <c r="D661">
        <v>4.6019061233152829</v>
      </c>
      <c r="E661" s="6" t="str">
        <f t="shared" si="10"/>
        <v>control_Cantabria_1969</v>
      </c>
    </row>
    <row r="662" spans="1:5">
      <c r="A662" t="s">
        <v>12</v>
      </c>
      <c r="B662">
        <v>1970</v>
      </c>
      <c r="C662" t="s">
        <v>5</v>
      </c>
      <c r="D662">
        <v>4.7888810395806392</v>
      </c>
      <c r="E662" s="6" t="str">
        <f t="shared" si="10"/>
        <v>control_Cantabria_1970</v>
      </c>
    </row>
    <row r="663" spans="1:5">
      <c r="A663" t="s">
        <v>12</v>
      </c>
      <c r="B663">
        <v>1971</v>
      </c>
      <c r="C663" t="s">
        <v>5</v>
      </c>
      <c r="D663">
        <v>4.9666656637797137</v>
      </c>
      <c r="E663" s="6" t="str">
        <f t="shared" si="10"/>
        <v>control_Cantabria_1971</v>
      </c>
    </row>
    <row r="664" spans="1:5">
      <c r="A664" t="s">
        <v>12</v>
      </c>
      <c r="B664">
        <v>1972</v>
      </c>
      <c r="C664" t="s">
        <v>5</v>
      </c>
      <c r="D664">
        <v>5.2691572798361834</v>
      </c>
      <c r="E664" s="6" t="str">
        <f t="shared" si="10"/>
        <v>control_Cantabria_1972</v>
      </c>
    </row>
    <row r="665" spans="1:5">
      <c r="A665" t="s">
        <v>12</v>
      </c>
      <c r="B665">
        <v>1973</v>
      </c>
      <c r="C665" t="s">
        <v>5</v>
      </c>
      <c r="D665">
        <v>5.5596858638592161</v>
      </c>
      <c r="E665" s="6" t="str">
        <f t="shared" si="10"/>
        <v>control_Cantabria_1973</v>
      </c>
    </row>
    <row r="666" spans="1:5">
      <c r="A666" t="s">
        <v>12</v>
      </c>
      <c r="B666">
        <v>1974</v>
      </c>
      <c r="C666" t="s">
        <v>5</v>
      </c>
      <c r="D666">
        <v>5.6542245021742481</v>
      </c>
      <c r="E666" s="6" t="str">
        <f t="shared" si="10"/>
        <v>control_Cantabria_1974</v>
      </c>
    </row>
    <row r="667" spans="1:5">
      <c r="A667" t="s">
        <v>12</v>
      </c>
      <c r="B667">
        <v>1975</v>
      </c>
      <c r="C667" t="s">
        <v>5</v>
      </c>
      <c r="D667">
        <v>5.7399015735825527</v>
      </c>
      <c r="E667" s="6" t="str">
        <f t="shared" si="10"/>
        <v>control_Cantabria_1975</v>
      </c>
    </row>
    <row r="668" spans="1:5">
      <c r="A668" t="s">
        <v>12</v>
      </c>
      <c r="B668">
        <v>1976</v>
      </c>
      <c r="C668" t="s">
        <v>5</v>
      </c>
      <c r="D668">
        <v>5.7982422260320234</v>
      </c>
      <c r="E668" s="6" t="str">
        <f t="shared" si="10"/>
        <v>control_Cantabria_1976</v>
      </c>
    </row>
    <row r="669" spans="1:5">
      <c r="A669" t="s">
        <v>12</v>
      </c>
      <c r="B669">
        <v>1977</v>
      </c>
      <c r="C669" t="s">
        <v>5</v>
      </c>
      <c r="D669">
        <v>5.8516548284022312</v>
      </c>
      <c r="E669" s="6" t="str">
        <f t="shared" si="10"/>
        <v>control_Cantabria_1977</v>
      </c>
    </row>
    <row r="670" spans="1:5">
      <c r="A670" t="s">
        <v>12</v>
      </c>
      <c r="B670">
        <v>1978</v>
      </c>
      <c r="C670" t="s">
        <v>5</v>
      </c>
      <c r="D670">
        <v>5.7892931091179021</v>
      </c>
      <c r="E670" s="6" t="str">
        <f t="shared" si="10"/>
        <v>control_Cantabria_1978</v>
      </c>
    </row>
    <row r="671" spans="1:5">
      <c r="A671" t="s">
        <v>12</v>
      </c>
      <c r="B671">
        <v>1979</v>
      </c>
      <c r="C671" t="s">
        <v>5</v>
      </c>
      <c r="D671">
        <v>5.7959481201846534</v>
      </c>
      <c r="E671" s="6" t="str">
        <f t="shared" si="10"/>
        <v>control_Cantabria_1979</v>
      </c>
    </row>
    <row r="672" spans="1:5">
      <c r="A672" t="s">
        <v>12</v>
      </c>
      <c r="B672">
        <v>1980</v>
      </c>
      <c r="C672" t="s">
        <v>5</v>
      </c>
      <c r="D672">
        <v>5.8427807832197836</v>
      </c>
      <c r="E672" s="6" t="str">
        <f t="shared" si="10"/>
        <v>control_Cantabria_1980</v>
      </c>
    </row>
    <row r="673" spans="1:5">
      <c r="A673" t="s">
        <v>12</v>
      </c>
      <c r="B673">
        <v>1981</v>
      </c>
      <c r="C673" t="s">
        <v>5</v>
      </c>
      <c r="D673">
        <v>5.9461846493946755</v>
      </c>
      <c r="E673" s="6" t="str">
        <f t="shared" si="10"/>
        <v>control_Cantabria_1981</v>
      </c>
    </row>
    <row r="674" spans="1:5">
      <c r="A674" t="s">
        <v>12</v>
      </c>
      <c r="B674">
        <v>1982</v>
      </c>
      <c r="C674" t="s">
        <v>5</v>
      </c>
      <c r="D674">
        <v>6.0314831859639462</v>
      </c>
      <c r="E674" s="6" t="str">
        <f t="shared" si="10"/>
        <v>control_Cantabria_1982</v>
      </c>
    </row>
    <row r="675" spans="1:5">
      <c r="A675" t="s">
        <v>12</v>
      </c>
      <c r="B675">
        <v>1983</v>
      </c>
      <c r="C675" t="s">
        <v>5</v>
      </c>
      <c r="D675">
        <v>6.1206266685204458</v>
      </c>
      <c r="E675" s="6" t="str">
        <f t="shared" si="10"/>
        <v>control_Cantabria_1983</v>
      </c>
    </row>
    <row r="676" spans="1:5">
      <c r="A676" t="s">
        <v>12</v>
      </c>
      <c r="B676">
        <v>1984</v>
      </c>
      <c r="C676" t="s">
        <v>5</v>
      </c>
      <c r="D676">
        <v>6.2261166776400172</v>
      </c>
      <c r="E676" s="6" t="str">
        <f t="shared" si="10"/>
        <v>control_Cantabria_1984</v>
      </c>
    </row>
    <row r="677" spans="1:5">
      <c r="A677" t="s">
        <v>12</v>
      </c>
      <c r="B677">
        <v>1985</v>
      </c>
      <c r="C677" t="s">
        <v>5</v>
      </c>
      <c r="D677">
        <v>6.3357437041266387</v>
      </c>
      <c r="E677" s="6" t="str">
        <f t="shared" si="10"/>
        <v>control_Cantabria_1985</v>
      </c>
    </row>
    <row r="678" spans="1:5">
      <c r="A678" t="s">
        <v>12</v>
      </c>
      <c r="B678">
        <v>1986</v>
      </c>
      <c r="C678" t="s">
        <v>5</v>
      </c>
      <c r="D678">
        <v>6.7320225339057265</v>
      </c>
      <c r="E678" s="6" t="str">
        <f t="shared" si="10"/>
        <v>control_Cantabria_1986</v>
      </c>
    </row>
    <row r="679" spans="1:5">
      <c r="A679" t="s">
        <v>12</v>
      </c>
      <c r="B679">
        <v>1987</v>
      </c>
      <c r="C679" t="s">
        <v>5</v>
      </c>
      <c r="D679">
        <v>7.1280868847932082</v>
      </c>
      <c r="E679" s="6" t="str">
        <f t="shared" si="10"/>
        <v>control_Cantabria_1987</v>
      </c>
    </row>
    <row r="680" spans="1:5">
      <c r="A680" t="s">
        <v>12</v>
      </c>
      <c r="B680">
        <v>1988</v>
      </c>
      <c r="C680" t="s">
        <v>5</v>
      </c>
      <c r="D680">
        <v>7.527668497764072</v>
      </c>
      <c r="E680" s="6" t="str">
        <f t="shared" si="10"/>
        <v>control_Cantabria_1988</v>
      </c>
    </row>
    <row r="681" spans="1:5">
      <c r="A681" t="s">
        <v>12</v>
      </c>
      <c r="B681">
        <v>1989</v>
      </c>
      <c r="C681" t="s">
        <v>5</v>
      </c>
      <c r="D681">
        <v>7.9238057497736598</v>
      </c>
      <c r="E681" s="6" t="str">
        <f t="shared" si="10"/>
        <v>control_Cantabria_1989</v>
      </c>
    </row>
    <row r="682" spans="1:5">
      <c r="A682" t="s">
        <v>12</v>
      </c>
      <c r="B682">
        <v>1990</v>
      </c>
      <c r="C682" t="s">
        <v>5</v>
      </c>
      <c r="D682">
        <v>8.0728009976965236</v>
      </c>
      <c r="E682" s="6" t="str">
        <f t="shared" si="10"/>
        <v>control_Cantabria_1990</v>
      </c>
    </row>
    <row r="683" spans="1:5">
      <c r="A683" t="s">
        <v>12</v>
      </c>
      <c r="B683">
        <v>1991</v>
      </c>
      <c r="C683" t="s">
        <v>5</v>
      </c>
      <c r="D683">
        <v>8.2164746070836951</v>
      </c>
      <c r="E683" s="6" t="str">
        <f t="shared" si="10"/>
        <v>control_Cantabria_1991</v>
      </c>
    </row>
    <row r="684" spans="1:5">
      <c r="A684" t="s">
        <v>12</v>
      </c>
      <c r="B684">
        <v>1992</v>
      </c>
      <c r="C684" t="s">
        <v>5</v>
      </c>
      <c r="D684">
        <v>8.0282792317016991</v>
      </c>
      <c r="E684" s="6" t="str">
        <f t="shared" si="10"/>
        <v>control_Cantabria_1992</v>
      </c>
    </row>
    <row r="685" spans="1:5">
      <c r="A685" t="s">
        <v>12</v>
      </c>
      <c r="B685">
        <v>1993</v>
      </c>
      <c r="C685" t="s">
        <v>5</v>
      </c>
      <c r="D685">
        <v>7.8397062992353996</v>
      </c>
      <c r="E685" s="6" t="str">
        <f t="shared" si="10"/>
        <v>control_Cantabria_1993</v>
      </c>
    </row>
    <row r="686" spans="1:5">
      <c r="A686" t="s">
        <v>12</v>
      </c>
      <c r="B686">
        <v>1994</v>
      </c>
      <c r="C686" t="s">
        <v>5</v>
      </c>
      <c r="D686">
        <v>8.099013442851632</v>
      </c>
      <c r="E686" s="6" t="str">
        <f t="shared" si="10"/>
        <v>control_Cantabria_1994</v>
      </c>
    </row>
    <row r="687" spans="1:5">
      <c r="A687" t="s">
        <v>12</v>
      </c>
      <c r="B687">
        <v>1995</v>
      </c>
      <c r="C687" t="s">
        <v>5</v>
      </c>
      <c r="D687">
        <v>8.3521603540413629</v>
      </c>
      <c r="E687" s="6" t="str">
        <f t="shared" si="10"/>
        <v>control_Cantabria_1995</v>
      </c>
    </row>
    <row r="688" spans="1:5">
      <c r="A688" t="s">
        <v>12</v>
      </c>
      <c r="B688">
        <v>1996</v>
      </c>
      <c r="C688" t="s">
        <v>5</v>
      </c>
      <c r="D688">
        <v>8.5321553661955107</v>
      </c>
      <c r="E688" s="6" t="str">
        <f t="shared" si="10"/>
        <v>control_Cantabria_1996</v>
      </c>
    </row>
    <row r="689" spans="1:5">
      <c r="A689" t="s">
        <v>12</v>
      </c>
      <c r="B689">
        <v>1997</v>
      </c>
      <c r="C689" t="s">
        <v>5</v>
      </c>
      <c r="D689">
        <v>8.8545910948339639</v>
      </c>
      <c r="E689" s="6" t="str">
        <f t="shared" si="10"/>
        <v>control_Cantabria_1997</v>
      </c>
    </row>
    <row r="690" spans="1:5">
      <c r="A690" t="s">
        <v>12</v>
      </c>
      <c r="B690">
        <v>1955</v>
      </c>
      <c r="C690" t="s">
        <v>6</v>
      </c>
      <c r="D690">
        <v>2.5594116925716537</v>
      </c>
      <c r="E690" s="6" t="str">
        <f t="shared" si="10"/>
        <v>treatment_Cantabria_1955</v>
      </c>
    </row>
    <row r="691" spans="1:5">
      <c r="A691" t="s">
        <v>12</v>
      </c>
      <c r="B691">
        <v>1956</v>
      </c>
      <c r="C691" t="s">
        <v>6</v>
      </c>
      <c r="D691">
        <v>2.6938731790916881</v>
      </c>
      <c r="E691" s="6" t="str">
        <f t="shared" si="10"/>
        <v>treatment_Cantabria_1956</v>
      </c>
    </row>
    <row r="692" spans="1:5">
      <c r="A692" t="s">
        <v>12</v>
      </c>
      <c r="B692">
        <v>1957</v>
      </c>
      <c r="C692" t="s">
        <v>6</v>
      </c>
      <c r="D692">
        <v>2.8203369855404037</v>
      </c>
      <c r="E692" s="6" t="str">
        <f t="shared" si="10"/>
        <v>treatment_Cantabria_1957</v>
      </c>
    </row>
    <row r="693" spans="1:5">
      <c r="A693" t="s">
        <v>12</v>
      </c>
      <c r="B693">
        <v>1958</v>
      </c>
      <c r="C693" t="s">
        <v>6</v>
      </c>
      <c r="D693">
        <v>2.879034509252937</v>
      </c>
      <c r="E693" s="6" t="str">
        <f t="shared" si="10"/>
        <v>treatment_Cantabria_1958</v>
      </c>
    </row>
    <row r="694" spans="1:5">
      <c r="A694" t="s">
        <v>12</v>
      </c>
      <c r="B694">
        <v>1959</v>
      </c>
      <c r="C694" t="s">
        <v>6</v>
      </c>
      <c r="D694">
        <v>2.9437302930189588</v>
      </c>
      <c r="E694" s="6" t="str">
        <f t="shared" si="10"/>
        <v>treatment_Cantabria_1959</v>
      </c>
    </row>
    <row r="695" spans="1:5">
      <c r="A695" t="s">
        <v>12</v>
      </c>
      <c r="B695">
        <v>1960</v>
      </c>
      <c r="C695" t="s">
        <v>6</v>
      </c>
      <c r="D695">
        <v>3.1370322590587958</v>
      </c>
      <c r="E695" s="6" t="str">
        <f t="shared" si="10"/>
        <v>treatment_Cantabria_1960</v>
      </c>
    </row>
    <row r="696" spans="1:5">
      <c r="A696" t="s">
        <v>12</v>
      </c>
      <c r="B696">
        <v>1961</v>
      </c>
      <c r="C696" t="s">
        <v>6</v>
      </c>
      <c r="D696">
        <v>3.3276206798057699</v>
      </c>
      <c r="E696" s="6" t="str">
        <f t="shared" si="10"/>
        <v>treatment_Cantabria_1961</v>
      </c>
    </row>
    <row r="697" spans="1:5">
      <c r="A697" t="s">
        <v>12</v>
      </c>
      <c r="B697">
        <v>1962</v>
      </c>
      <c r="C697" t="s">
        <v>6</v>
      </c>
      <c r="D697">
        <v>3.5553414356500825</v>
      </c>
      <c r="E697" s="6" t="str">
        <f t="shared" si="10"/>
        <v>treatment_Cantabria_1962</v>
      </c>
    </row>
    <row r="698" spans="1:5">
      <c r="A698" t="s">
        <v>12</v>
      </c>
      <c r="B698">
        <v>1963</v>
      </c>
      <c r="C698" t="s">
        <v>6</v>
      </c>
      <c r="D698">
        <v>3.771422625064714</v>
      </c>
      <c r="E698" s="6" t="str">
        <f t="shared" si="10"/>
        <v>treatment_Cantabria_1963</v>
      </c>
    </row>
    <row r="699" spans="1:5">
      <c r="A699" t="s">
        <v>12</v>
      </c>
      <c r="B699">
        <v>1964</v>
      </c>
      <c r="C699" t="s">
        <v>6</v>
      </c>
      <c r="D699">
        <v>3.8394029056709247</v>
      </c>
      <c r="E699" s="6" t="str">
        <f t="shared" si="10"/>
        <v>treatment_Cantabria_1964</v>
      </c>
    </row>
    <row r="700" spans="1:5">
      <c r="A700" t="s">
        <v>12</v>
      </c>
      <c r="B700">
        <v>1965</v>
      </c>
      <c r="C700" t="s">
        <v>6</v>
      </c>
      <c r="D700">
        <v>3.9060983273752146</v>
      </c>
      <c r="E700" s="6" t="str">
        <f t="shared" si="10"/>
        <v>treatment_Cantabria_1965</v>
      </c>
    </row>
    <row r="701" spans="1:5">
      <c r="A701" t="s">
        <v>12</v>
      </c>
      <c r="B701">
        <v>1966</v>
      </c>
      <c r="C701" t="s">
        <v>6</v>
      </c>
      <c r="D701">
        <v>4.0321334843225598</v>
      </c>
      <c r="E701" s="6" t="str">
        <f t="shared" si="10"/>
        <v>treatment_Cantabria_1966</v>
      </c>
    </row>
    <row r="702" spans="1:5">
      <c r="A702" t="s">
        <v>12</v>
      </c>
      <c r="B702">
        <v>1967</v>
      </c>
      <c r="C702" t="s">
        <v>6</v>
      </c>
      <c r="D702">
        <v>4.1559554413024848</v>
      </c>
      <c r="E702" s="6" t="str">
        <f t="shared" si="10"/>
        <v>treatment_Cantabria_1967</v>
      </c>
    </row>
    <row r="703" spans="1:5">
      <c r="A703" t="s">
        <v>12</v>
      </c>
      <c r="B703">
        <v>1968</v>
      </c>
      <c r="C703" t="s">
        <v>6</v>
      </c>
      <c r="D703">
        <v>4.375892514945507</v>
      </c>
      <c r="E703" s="6" t="str">
        <f t="shared" si="10"/>
        <v>treatment_Cantabria_1968</v>
      </c>
    </row>
    <row r="704" spans="1:5">
      <c r="A704" t="s">
        <v>12</v>
      </c>
      <c r="B704">
        <v>1969</v>
      </c>
      <c r="C704" t="s">
        <v>6</v>
      </c>
      <c r="D704">
        <v>4.6108255656029087</v>
      </c>
      <c r="E704" s="6" t="str">
        <f t="shared" si="10"/>
        <v>treatment_Cantabria_1969</v>
      </c>
    </row>
    <row r="705" spans="1:5">
      <c r="A705" t="s">
        <v>12</v>
      </c>
      <c r="B705">
        <v>1970</v>
      </c>
      <c r="C705" t="s">
        <v>6</v>
      </c>
      <c r="D705">
        <v>4.7914166683402959</v>
      </c>
      <c r="E705" s="6" t="str">
        <f t="shared" si="10"/>
        <v>treatment_Cantabria_1970</v>
      </c>
    </row>
    <row r="706" spans="1:5">
      <c r="A706" t="s">
        <v>12</v>
      </c>
      <c r="B706">
        <v>1971</v>
      </c>
      <c r="C706" t="s">
        <v>6</v>
      </c>
      <c r="D706">
        <v>4.9696516153029942</v>
      </c>
      <c r="E706" s="6" t="str">
        <f t="shared" si="10"/>
        <v>treatment_Cantabria_1971</v>
      </c>
    </row>
    <row r="707" spans="1:5">
      <c r="A707" t="s">
        <v>12</v>
      </c>
      <c r="B707">
        <v>1972</v>
      </c>
      <c r="C707" t="s">
        <v>6</v>
      </c>
      <c r="D707">
        <v>5.155384332852444</v>
      </c>
      <c r="E707" s="6" t="str">
        <f t="shared" ref="E707:E770" si="11">CONCATENATE(C707,"_",A707,"_",B707)</f>
        <v>treatment_Cantabria_1972</v>
      </c>
    </row>
    <row r="708" spans="1:5">
      <c r="A708" t="s">
        <v>12</v>
      </c>
      <c r="B708">
        <v>1973</v>
      </c>
      <c r="C708" t="s">
        <v>6</v>
      </c>
      <c r="D708">
        <v>5.3387604587863295</v>
      </c>
      <c r="E708" s="6" t="str">
        <f t="shared" si="11"/>
        <v>treatment_Cantabria_1973</v>
      </c>
    </row>
    <row r="709" spans="1:5">
      <c r="A709" t="s">
        <v>12</v>
      </c>
      <c r="B709">
        <v>1974</v>
      </c>
      <c r="C709" t="s">
        <v>6</v>
      </c>
      <c r="D709">
        <v>5.5083548603858725</v>
      </c>
      <c r="E709" s="6" t="str">
        <f t="shared" si="11"/>
        <v>treatment_Cantabria_1974</v>
      </c>
    </row>
    <row r="710" spans="1:5">
      <c r="A710" t="s">
        <v>12</v>
      </c>
      <c r="B710">
        <v>1975</v>
      </c>
      <c r="C710" t="s">
        <v>6</v>
      </c>
      <c r="D710">
        <v>5.6752357166925522</v>
      </c>
      <c r="E710" s="6" t="str">
        <f t="shared" si="11"/>
        <v>treatment_Cantabria_1975</v>
      </c>
    </row>
    <row r="711" spans="1:5">
      <c r="A711" t="s">
        <v>12</v>
      </c>
      <c r="B711">
        <v>1976</v>
      </c>
      <c r="C711" t="s">
        <v>6</v>
      </c>
      <c r="D711">
        <v>5.7960582167650765</v>
      </c>
      <c r="E711" s="6" t="str">
        <f t="shared" si="11"/>
        <v>treatment_Cantabria_1976</v>
      </c>
    </row>
    <row r="712" spans="1:5">
      <c r="A712" t="s">
        <v>12</v>
      </c>
      <c r="B712">
        <v>1977</v>
      </c>
      <c r="C712" t="s">
        <v>6</v>
      </c>
      <c r="D712">
        <v>5.9029564725368644</v>
      </c>
      <c r="E712" s="6" t="str">
        <f t="shared" si="11"/>
        <v>treatment_Cantabria_1977</v>
      </c>
    </row>
    <row r="713" spans="1:5">
      <c r="A713" t="s">
        <v>12</v>
      </c>
      <c r="B713">
        <v>1978</v>
      </c>
      <c r="C713" t="s">
        <v>6</v>
      </c>
      <c r="D713">
        <v>5.9165952410639377</v>
      </c>
      <c r="E713" s="6" t="str">
        <f t="shared" si="11"/>
        <v>treatment_Cantabria_1978</v>
      </c>
    </row>
    <row r="714" spans="1:5">
      <c r="A714" t="s">
        <v>12</v>
      </c>
      <c r="B714">
        <v>1979</v>
      </c>
      <c r="C714" t="s">
        <v>6</v>
      </c>
      <c r="D714">
        <v>5.906455403087957</v>
      </c>
      <c r="E714" s="6" t="str">
        <f t="shared" si="11"/>
        <v>treatment_Cantabria_1979</v>
      </c>
    </row>
    <row r="715" spans="1:5">
      <c r="A715" t="s">
        <v>12</v>
      </c>
      <c r="B715">
        <v>1980</v>
      </c>
      <c r="C715" t="s">
        <v>6</v>
      </c>
      <c r="D715">
        <v>5.8991001524675992</v>
      </c>
      <c r="E715" s="6" t="str">
        <f t="shared" si="11"/>
        <v>treatment_Cantabria_1980</v>
      </c>
    </row>
    <row r="716" spans="1:5">
      <c r="A716" t="s">
        <v>12</v>
      </c>
      <c r="B716">
        <v>1981</v>
      </c>
      <c r="C716" t="s">
        <v>6</v>
      </c>
      <c r="D716">
        <v>5.9148815147402081</v>
      </c>
      <c r="E716" s="6" t="str">
        <f t="shared" si="11"/>
        <v>treatment_Cantabria_1981</v>
      </c>
    </row>
    <row r="717" spans="1:5">
      <c r="A717" t="s">
        <v>12</v>
      </c>
      <c r="B717">
        <v>1982</v>
      </c>
      <c r="C717" t="s">
        <v>6</v>
      </c>
      <c r="D717">
        <v>5.9168807168376008</v>
      </c>
      <c r="E717" s="6" t="str">
        <f t="shared" si="11"/>
        <v>treatment_Cantabria_1982</v>
      </c>
    </row>
    <row r="718" spans="1:5">
      <c r="A718" t="s">
        <v>12</v>
      </c>
      <c r="B718">
        <v>1983</v>
      </c>
      <c r="C718" t="s">
        <v>6</v>
      </c>
      <c r="D718">
        <v>5.9416595781506629</v>
      </c>
      <c r="E718" s="6" t="str">
        <f t="shared" si="11"/>
        <v>treatment_Cantabria_1983</v>
      </c>
    </row>
    <row r="719" spans="1:5">
      <c r="A719" t="s">
        <v>12</v>
      </c>
      <c r="B719">
        <v>1984</v>
      </c>
      <c r="C719" t="s">
        <v>6</v>
      </c>
      <c r="D719">
        <v>6.0288491095178163</v>
      </c>
      <c r="E719" s="6" t="str">
        <f t="shared" si="11"/>
        <v>treatment_Cantabria_1984</v>
      </c>
    </row>
    <row r="720" spans="1:5">
      <c r="A720" t="s">
        <v>12</v>
      </c>
      <c r="B720">
        <v>1985</v>
      </c>
      <c r="C720" t="s">
        <v>6</v>
      </c>
      <c r="D720">
        <v>6.1383175189343229</v>
      </c>
      <c r="E720" s="6" t="str">
        <f t="shared" si="11"/>
        <v>treatment_Cantabria_1985</v>
      </c>
    </row>
    <row r="721" spans="1:5">
      <c r="A721" t="s">
        <v>12</v>
      </c>
      <c r="B721">
        <v>1986</v>
      </c>
      <c r="C721" t="s">
        <v>6</v>
      </c>
      <c r="D721">
        <v>6.4204512647614083</v>
      </c>
      <c r="E721" s="6" t="str">
        <f t="shared" si="11"/>
        <v>treatment_Cantabria_1986</v>
      </c>
    </row>
    <row r="722" spans="1:5">
      <c r="A722" t="s">
        <v>12</v>
      </c>
      <c r="B722">
        <v>1987</v>
      </c>
      <c r="C722" t="s">
        <v>6</v>
      </c>
      <c r="D722">
        <v>6.7132247580490398</v>
      </c>
      <c r="E722" s="6" t="str">
        <f t="shared" si="11"/>
        <v>treatment_Cantabria_1987</v>
      </c>
    </row>
    <row r="723" spans="1:5">
      <c r="A723" t="s">
        <v>12</v>
      </c>
      <c r="B723">
        <v>1988</v>
      </c>
      <c r="C723" t="s">
        <v>6</v>
      </c>
      <c r="D723">
        <v>7.0234218620293758</v>
      </c>
      <c r="E723" s="6" t="str">
        <f t="shared" si="11"/>
        <v>treatment_Cantabria_1988</v>
      </c>
    </row>
    <row r="724" spans="1:5">
      <c r="A724" t="s">
        <v>12</v>
      </c>
      <c r="B724">
        <v>1989</v>
      </c>
      <c r="C724" t="s">
        <v>6</v>
      </c>
      <c r="D724">
        <v>7.3336189660097117</v>
      </c>
      <c r="E724" s="6" t="str">
        <f t="shared" si="11"/>
        <v>treatment_Cantabria_1989</v>
      </c>
    </row>
    <row r="725" spans="1:5">
      <c r="A725" t="s">
        <v>12</v>
      </c>
      <c r="B725">
        <v>1990</v>
      </c>
      <c r="C725" t="s">
        <v>6</v>
      </c>
      <c r="D725">
        <v>7.4507285376611154</v>
      </c>
      <c r="E725" s="6" t="str">
        <f t="shared" si="11"/>
        <v>treatment_Cantabria_1990</v>
      </c>
    </row>
    <row r="726" spans="1:5">
      <c r="A726" t="s">
        <v>12</v>
      </c>
      <c r="B726">
        <v>1991</v>
      </c>
      <c r="C726" t="s">
        <v>6</v>
      </c>
      <c r="D726">
        <v>7.596401376950336</v>
      </c>
      <c r="E726" s="6" t="str">
        <f t="shared" si="11"/>
        <v>treatment_Cantabria_1991</v>
      </c>
    </row>
    <row r="727" spans="1:5">
      <c r="A727" t="s">
        <v>12</v>
      </c>
      <c r="B727">
        <v>1992</v>
      </c>
      <c r="C727" t="s">
        <v>6</v>
      </c>
      <c r="D727">
        <v>7.4621536703798919</v>
      </c>
      <c r="E727" s="6" t="str">
        <f t="shared" si="11"/>
        <v>treatment_Cantabria_1992</v>
      </c>
    </row>
    <row r="728" spans="1:5">
      <c r="A728" t="s">
        <v>12</v>
      </c>
      <c r="B728">
        <v>1993</v>
      </c>
      <c r="C728" t="s">
        <v>6</v>
      </c>
      <c r="D728">
        <v>7.3279059638094477</v>
      </c>
      <c r="E728" s="6" t="str">
        <f t="shared" si="11"/>
        <v>treatment_Cantabria_1993</v>
      </c>
    </row>
    <row r="729" spans="1:5">
      <c r="A729" t="s">
        <v>12</v>
      </c>
      <c r="B729">
        <v>1994</v>
      </c>
      <c r="C729" t="s">
        <v>6</v>
      </c>
      <c r="D729">
        <v>7.5506999743934777</v>
      </c>
      <c r="E729" s="6" t="str">
        <f t="shared" si="11"/>
        <v>treatment_Cantabria_1994</v>
      </c>
    </row>
    <row r="730" spans="1:5">
      <c r="A730" t="s">
        <v>12</v>
      </c>
      <c r="B730">
        <v>1995</v>
      </c>
      <c r="C730" t="s">
        <v>6</v>
      </c>
      <c r="D730">
        <v>7.7770635217504829</v>
      </c>
      <c r="E730" s="6" t="str">
        <f t="shared" si="11"/>
        <v>treatment_Cantabria_1995</v>
      </c>
    </row>
    <row r="731" spans="1:5">
      <c r="A731" t="s">
        <v>12</v>
      </c>
      <c r="B731">
        <v>1996</v>
      </c>
      <c r="C731" t="s">
        <v>6</v>
      </c>
      <c r="D731">
        <v>7.9077408198661994</v>
      </c>
      <c r="E731" s="6" t="str">
        <f t="shared" si="11"/>
        <v>treatment_Cantabria_1996</v>
      </c>
    </row>
    <row r="732" spans="1:5">
      <c r="A732" t="s">
        <v>12</v>
      </c>
      <c r="B732">
        <v>1997</v>
      </c>
      <c r="C732" t="s">
        <v>6</v>
      </c>
      <c r="D732">
        <v>8.2269349870461124</v>
      </c>
      <c r="E732" s="6" t="str">
        <f t="shared" si="11"/>
        <v>treatment_Cantabria_1997</v>
      </c>
    </row>
    <row r="733" spans="1:5">
      <c r="A733" t="s">
        <v>12</v>
      </c>
      <c r="B733">
        <v>1955</v>
      </c>
      <c r="C733" t="s">
        <v>7</v>
      </c>
      <c r="D733">
        <v>-3.9206274197012281E-2</v>
      </c>
      <c r="E733" s="6" t="str">
        <f t="shared" si="11"/>
        <v>gap_Cantabria_1955</v>
      </c>
    </row>
    <row r="734" spans="1:5">
      <c r="A734" t="s">
        <v>12</v>
      </c>
      <c r="B734">
        <v>1956</v>
      </c>
      <c r="C734" t="s">
        <v>7</v>
      </c>
      <c r="D734">
        <v>-5.4425751604210149E-2</v>
      </c>
      <c r="E734" s="6" t="str">
        <f t="shared" si="11"/>
        <v>gap_Cantabria_1956</v>
      </c>
    </row>
    <row r="735" spans="1:5">
      <c r="A735" t="s">
        <v>12</v>
      </c>
      <c r="B735">
        <v>1957</v>
      </c>
      <c r="C735" t="s">
        <v>7</v>
      </c>
      <c r="D735">
        <v>-7.5672461483762721E-2</v>
      </c>
      <c r="E735" s="6" t="str">
        <f t="shared" si="11"/>
        <v>gap_Cantabria_1957</v>
      </c>
    </row>
    <row r="736" spans="1:5">
      <c r="A736" t="s">
        <v>12</v>
      </c>
      <c r="B736">
        <v>1958</v>
      </c>
      <c r="C736" t="s">
        <v>7</v>
      </c>
      <c r="D736">
        <v>-5.0110381399425474E-2</v>
      </c>
      <c r="E736" s="6" t="str">
        <f t="shared" si="11"/>
        <v>gap_Cantabria_1958</v>
      </c>
    </row>
    <row r="737" spans="1:5">
      <c r="A737" t="s">
        <v>12</v>
      </c>
      <c r="B737">
        <v>1959</v>
      </c>
      <c r="C737" t="s">
        <v>7</v>
      </c>
      <c r="D737">
        <v>-1.7785451833081112E-2</v>
      </c>
      <c r="E737" s="6" t="str">
        <f t="shared" si="11"/>
        <v>gap_Cantabria_1959</v>
      </c>
    </row>
    <row r="738" spans="1:5">
      <c r="A738" t="s">
        <v>12</v>
      </c>
      <c r="B738">
        <v>1960</v>
      </c>
      <c r="C738" t="s">
        <v>7</v>
      </c>
      <c r="D738">
        <v>-1.9230836385040195E-2</v>
      </c>
      <c r="E738" s="6" t="str">
        <f t="shared" si="11"/>
        <v>gap_Cantabria_1960</v>
      </c>
    </row>
    <row r="739" spans="1:5">
      <c r="A739" t="s">
        <v>12</v>
      </c>
      <c r="B739">
        <v>1961</v>
      </c>
      <c r="C739" t="s">
        <v>7</v>
      </c>
      <c r="D739">
        <v>1.2790605473969041E-2</v>
      </c>
      <c r="E739" s="6" t="str">
        <f t="shared" si="11"/>
        <v>gap_Cantabria_1961</v>
      </c>
    </row>
    <row r="740" spans="1:5">
      <c r="A740" t="s">
        <v>12</v>
      </c>
      <c r="B740">
        <v>1962</v>
      </c>
      <c r="C740" t="s">
        <v>7</v>
      </c>
      <c r="D740">
        <v>1.1659971514546008E-2</v>
      </c>
      <c r="E740" s="6" t="str">
        <f t="shared" si="11"/>
        <v>gap_Cantabria_1962</v>
      </c>
    </row>
    <row r="741" spans="1:5">
      <c r="A741" t="s">
        <v>12</v>
      </c>
      <c r="B741">
        <v>1963</v>
      </c>
      <c r="C741" t="s">
        <v>7</v>
      </c>
      <c r="D741">
        <v>1.136922559718645E-2</v>
      </c>
      <c r="E741" s="6" t="str">
        <f t="shared" si="11"/>
        <v>gap_Cantabria_1963</v>
      </c>
    </row>
    <row r="742" spans="1:5">
      <c r="A742" t="s">
        <v>12</v>
      </c>
      <c r="B742">
        <v>1964</v>
      </c>
      <c r="C742" t="s">
        <v>7</v>
      </c>
      <c r="D742">
        <v>-4.6164805324964142E-3</v>
      </c>
      <c r="E742" s="6" t="str">
        <f t="shared" si="11"/>
        <v>gap_Cantabria_1964</v>
      </c>
    </row>
    <row r="743" spans="1:5">
      <c r="A743" t="s">
        <v>12</v>
      </c>
      <c r="B743">
        <v>1965</v>
      </c>
      <c r="C743" t="s">
        <v>7</v>
      </c>
      <c r="D743">
        <v>-1.433149883381013E-2</v>
      </c>
      <c r="E743" s="6" t="str">
        <f t="shared" si="11"/>
        <v>gap_Cantabria_1965</v>
      </c>
    </row>
    <row r="744" spans="1:5">
      <c r="A744" t="s">
        <v>12</v>
      </c>
      <c r="B744">
        <v>1966</v>
      </c>
      <c r="C744" t="s">
        <v>7</v>
      </c>
      <c r="D744">
        <v>-8.9549869751550659E-3</v>
      </c>
      <c r="E744" s="6" t="str">
        <f t="shared" si="11"/>
        <v>gap_Cantabria_1966</v>
      </c>
    </row>
    <row r="745" spans="1:5">
      <c r="A745" t="s">
        <v>12</v>
      </c>
      <c r="B745">
        <v>1967</v>
      </c>
      <c r="C745" t="s">
        <v>7</v>
      </c>
      <c r="D745">
        <v>2.4961543052786084E-3</v>
      </c>
      <c r="E745" s="6" t="str">
        <f t="shared" si="11"/>
        <v>gap_Cantabria_1967</v>
      </c>
    </row>
    <row r="746" spans="1:5">
      <c r="A746" t="s">
        <v>12</v>
      </c>
      <c r="B746">
        <v>1968</v>
      </c>
      <c r="C746" t="s">
        <v>7</v>
      </c>
      <c r="D746">
        <v>-2.7379148827275657E-3</v>
      </c>
      <c r="E746" s="6" t="str">
        <f t="shared" si="11"/>
        <v>gap_Cantabria_1968</v>
      </c>
    </row>
    <row r="747" spans="1:5">
      <c r="A747" t="s">
        <v>12</v>
      </c>
      <c r="B747">
        <v>1969</v>
      </c>
      <c r="C747" t="s">
        <v>7</v>
      </c>
      <c r="D747">
        <v>8.9194422876257562E-3</v>
      </c>
      <c r="E747" s="6" t="str">
        <f t="shared" si="11"/>
        <v>gap_Cantabria_1969</v>
      </c>
    </row>
    <row r="748" spans="1:5">
      <c r="A748" t="s">
        <v>12</v>
      </c>
      <c r="B748">
        <v>1970</v>
      </c>
      <c r="C748" t="s">
        <v>7</v>
      </c>
      <c r="D748">
        <v>2.5356287596567384E-3</v>
      </c>
      <c r="E748" s="6" t="str">
        <f t="shared" si="11"/>
        <v>gap_Cantabria_1970</v>
      </c>
    </row>
    <row r="749" spans="1:5">
      <c r="A749" t="s">
        <v>12</v>
      </c>
      <c r="B749">
        <v>1971</v>
      </c>
      <c r="C749" t="s">
        <v>7</v>
      </c>
      <c r="D749">
        <v>2.9859515232804057E-3</v>
      </c>
      <c r="E749" s="6" t="str">
        <f t="shared" si="11"/>
        <v>gap_Cantabria_1971</v>
      </c>
    </row>
    <row r="750" spans="1:5">
      <c r="A750" t="s">
        <v>12</v>
      </c>
      <c r="B750">
        <v>1972</v>
      </c>
      <c r="C750" t="s">
        <v>7</v>
      </c>
      <c r="D750">
        <v>-0.11377294698373941</v>
      </c>
      <c r="E750" s="6" t="str">
        <f t="shared" si="11"/>
        <v>gap_Cantabria_1972</v>
      </c>
    </row>
    <row r="751" spans="1:5">
      <c r="A751" t="s">
        <v>12</v>
      </c>
      <c r="B751">
        <v>1973</v>
      </c>
      <c r="C751" t="s">
        <v>7</v>
      </c>
      <c r="D751">
        <v>-0.2209254050728866</v>
      </c>
      <c r="E751" s="6" t="str">
        <f t="shared" si="11"/>
        <v>gap_Cantabria_1973</v>
      </c>
    </row>
    <row r="752" spans="1:5">
      <c r="A752" t="s">
        <v>12</v>
      </c>
      <c r="B752">
        <v>1974</v>
      </c>
      <c r="C752" t="s">
        <v>7</v>
      </c>
      <c r="D752">
        <v>-0.14586964178837558</v>
      </c>
      <c r="E752" s="6" t="str">
        <f t="shared" si="11"/>
        <v>gap_Cantabria_1974</v>
      </c>
    </row>
    <row r="753" spans="1:5">
      <c r="A753" t="s">
        <v>12</v>
      </c>
      <c r="B753">
        <v>1975</v>
      </c>
      <c r="C753" t="s">
        <v>7</v>
      </c>
      <c r="D753">
        <v>-6.4665856890000484E-2</v>
      </c>
      <c r="E753" s="6" t="str">
        <f t="shared" si="11"/>
        <v>gap_Cantabria_1975</v>
      </c>
    </row>
    <row r="754" spans="1:5">
      <c r="A754" t="s">
        <v>12</v>
      </c>
      <c r="B754">
        <v>1976</v>
      </c>
      <c r="C754" t="s">
        <v>7</v>
      </c>
      <c r="D754">
        <v>-2.1840092669469513E-3</v>
      </c>
      <c r="E754" s="6" t="str">
        <f t="shared" si="11"/>
        <v>gap_Cantabria_1976</v>
      </c>
    </row>
    <row r="755" spans="1:5">
      <c r="A755" t="s">
        <v>12</v>
      </c>
      <c r="B755">
        <v>1977</v>
      </c>
      <c r="C755" t="s">
        <v>7</v>
      </c>
      <c r="D755">
        <v>5.1301644134633229E-2</v>
      </c>
      <c r="E755" s="6" t="str">
        <f t="shared" si="11"/>
        <v>gap_Cantabria_1977</v>
      </c>
    </row>
    <row r="756" spans="1:5">
      <c r="A756" t="s">
        <v>12</v>
      </c>
      <c r="B756">
        <v>1978</v>
      </c>
      <c r="C756" t="s">
        <v>7</v>
      </c>
      <c r="D756">
        <v>0.12730213194603568</v>
      </c>
      <c r="E756" s="6" t="str">
        <f t="shared" si="11"/>
        <v>gap_Cantabria_1978</v>
      </c>
    </row>
    <row r="757" spans="1:5">
      <c r="A757" t="s">
        <v>12</v>
      </c>
      <c r="B757">
        <v>1979</v>
      </c>
      <c r="C757" t="s">
        <v>7</v>
      </c>
      <c r="D757">
        <v>0.11050728290330358</v>
      </c>
      <c r="E757" s="6" t="str">
        <f t="shared" si="11"/>
        <v>gap_Cantabria_1979</v>
      </c>
    </row>
    <row r="758" spans="1:5">
      <c r="A758" t="s">
        <v>12</v>
      </c>
      <c r="B758">
        <v>1980</v>
      </c>
      <c r="C758" t="s">
        <v>7</v>
      </c>
      <c r="D758">
        <v>5.6319369247815665E-2</v>
      </c>
      <c r="E758" s="6" t="str">
        <f t="shared" si="11"/>
        <v>gap_Cantabria_1980</v>
      </c>
    </row>
    <row r="759" spans="1:5">
      <c r="A759" t="s">
        <v>12</v>
      </c>
      <c r="B759">
        <v>1981</v>
      </c>
      <c r="C759" t="s">
        <v>7</v>
      </c>
      <c r="D759">
        <v>-3.1303134654467435E-2</v>
      </c>
      <c r="E759" s="6" t="str">
        <f t="shared" si="11"/>
        <v>gap_Cantabria_1981</v>
      </c>
    </row>
    <row r="760" spans="1:5">
      <c r="A760" t="s">
        <v>12</v>
      </c>
      <c r="B760">
        <v>1982</v>
      </c>
      <c r="C760" t="s">
        <v>7</v>
      </c>
      <c r="D760">
        <v>-0.11460246912634542</v>
      </c>
      <c r="E760" s="6" t="str">
        <f t="shared" si="11"/>
        <v>gap_Cantabria_1982</v>
      </c>
    </row>
    <row r="761" spans="1:5">
      <c r="A761" t="s">
        <v>12</v>
      </c>
      <c r="B761">
        <v>1983</v>
      </c>
      <c r="C761" t="s">
        <v>7</v>
      </c>
      <c r="D761">
        <v>-0.17896709036978287</v>
      </c>
      <c r="E761" s="6" t="str">
        <f t="shared" si="11"/>
        <v>gap_Cantabria_1983</v>
      </c>
    </row>
    <row r="762" spans="1:5">
      <c r="A762" t="s">
        <v>12</v>
      </c>
      <c r="B762">
        <v>1984</v>
      </c>
      <c r="C762" t="s">
        <v>7</v>
      </c>
      <c r="D762">
        <v>-0.19726756812220092</v>
      </c>
      <c r="E762" s="6" t="str">
        <f t="shared" si="11"/>
        <v>gap_Cantabria_1984</v>
      </c>
    </row>
    <row r="763" spans="1:5">
      <c r="A763" t="s">
        <v>12</v>
      </c>
      <c r="B763">
        <v>1985</v>
      </c>
      <c r="C763" t="s">
        <v>7</v>
      </c>
      <c r="D763">
        <v>-0.19742618519231581</v>
      </c>
      <c r="E763" s="6" t="str">
        <f t="shared" si="11"/>
        <v>gap_Cantabria_1985</v>
      </c>
    </row>
    <row r="764" spans="1:5">
      <c r="A764" t="s">
        <v>12</v>
      </c>
      <c r="B764">
        <v>1986</v>
      </c>
      <c r="C764" t="s">
        <v>7</v>
      </c>
      <c r="D764">
        <v>-0.31157126914431821</v>
      </c>
      <c r="E764" s="6" t="str">
        <f t="shared" si="11"/>
        <v>gap_Cantabria_1986</v>
      </c>
    </row>
    <row r="765" spans="1:5">
      <c r="A765" t="s">
        <v>12</v>
      </c>
      <c r="B765">
        <v>1987</v>
      </c>
      <c r="C765" t="s">
        <v>7</v>
      </c>
      <c r="D765">
        <v>-0.41486212674416834</v>
      </c>
      <c r="E765" s="6" t="str">
        <f t="shared" si="11"/>
        <v>gap_Cantabria_1987</v>
      </c>
    </row>
    <row r="766" spans="1:5">
      <c r="A766" t="s">
        <v>12</v>
      </c>
      <c r="B766">
        <v>1988</v>
      </c>
      <c r="C766" t="s">
        <v>7</v>
      </c>
      <c r="D766">
        <v>-0.50424663573469619</v>
      </c>
      <c r="E766" s="6" t="str">
        <f t="shared" si="11"/>
        <v>gap_Cantabria_1988</v>
      </c>
    </row>
    <row r="767" spans="1:5">
      <c r="A767" t="s">
        <v>12</v>
      </c>
      <c r="B767">
        <v>1989</v>
      </c>
      <c r="C767" t="s">
        <v>7</v>
      </c>
      <c r="D767">
        <v>-0.59018678376394806</v>
      </c>
      <c r="E767" s="6" t="str">
        <f t="shared" si="11"/>
        <v>gap_Cantabria_1989</v>
      </c>
    </row>
    <row r="768" spans="1:5">
      <c r="A768" t="s">
        <v>12</v>
      </c>
      <c r="B768">
        <v>1990</v>
      </c>
      <c r="C768" t="s">
        <v>7</v>
      </c>
      <c r="D768">
        <v>-0.62207246003540817</v>
      </c>
      <c r="E768" s="6" t="str">
        <f t="shared" si="11"/>
        <v>gap_Cantabria_1990</v>
      </c>
    </row>
    <row r="769" spans="1:5">
      <c r="A769" t="s">
        <v>12</v>
      </c>
      <c r="B769">
        <v>1991</v>
      </c>
      <c r="C769" t="s">
        <v>7</v>
      </c>
      <c r="D769">
        <v>-0.62007323013335913</v>
      </c>
      <c r="E769" s="6" t="str">
        <f t="shared" si="11"/>
        <v>gap_Cantabria_1991</v>
      </c>
    </row>
    <row r="770" spans="1:5">
      <c r="A770" t="s">
        <v>12</v>
      </c>
      <c r="B770">
        <v>1992</v>
      </c>
      <c r="C770" t="s">
        <v>7</v>
      </c>
      <c r="D770">
        <v>-0.56612556132180725</v>
      </c>
      <c r="E770" s="6" t="str">
        <f t="shared" si="11"/>
        <v>gap_Cantabria_1992</v>
      </c>
    </row>
    <row r="771" spans="1:5">
      <c r="A771" t="s">
        <v>12</v>
      </c>
      <c r="B771">
        <v>1993</v>
      </c>
      <c r="C771" t="s">
        <v>7</v>
      </c>
      <c r="D771">
        <v>-0.51180033542595194</v>
      </c>
      <c r="E771" s="6" t="str">
        <f t="shared" ref="E771:E834" si="12">CONCATENATE(C771,"_",A771,"_",B771)</f>
        <v>gap_Cantabria_1993</v>
      </c>
    </row>
    <row r="772" spans="1:5">
      <c r="A772" t="s">
        <v>12</v>
      </c>
      <c r="B772">
        <v>1994</v>
      </c>
      <c r="C772" t="s">
        <v>7</v>
      </c>
      <c r="D772">
        <v>-0.54831346845815432</v>
      </c>
      <c r="E772" s="6" t="str">
        <f t="shared" si="12"/>
        <v>gap_Cantabria_1994</v>
      </c>
    </row>
    <row r="773" spans="1:5">
      <c r="A773" t="s">
        <v>12</v>
      </c>
      <c r="B773">
        <v>1995</v>
      </c>
      <c r="C773" t="s">
        <v>7</v>
      </c>
      <c r="D773">
        <v>-0.57509683229088004</v>
      </c>
      <c r="E773" s="6" t="str">
        <f t="shared" si="12"/>
        <v>gap_Cantabria_1995</v>
      </c>
    </row>
    <row r="774" spans="1:5">
      <c r="A774" t="s">
        <v>12</v>
      </c>
      <c r="B774">
        <v>1996</v>
      </c>
      <c r="C774" t="s">
        <v>7</v>
      </c>
      <c r="D774">
        <v>-0.62441454632931137</v>
      </c>
      <c r="E774" s="6" t="str">
        <f t="shared" si="12"/>
        <v>gap_Cantabria_1996</v>
      </c>
    </row>
    <row r="775" spans="1:5">
      <c r="A775" t="s">
        <v>12</v>
      </c>
      <c r="B775">
        <v>1997</v>
      </c>
      <c r="C775" t="s">
        <v>7</v>
      </c>
      <c r="D775">
        <v>-0.62765610778785152</v>
      </c>
      <c r="E775" s="6" t="str">
        <f t="shared" si="12"/>
        <v>gap_Cantabria_1997</v>
      </c>
    </row>
    <row r="776" spans="1:5">
      <c r="A776" t="s">
        <v>13</v>
      </c>
      <c r="B776">
        <v>1955</v>
      </c>
      <c r="C776" t="s">
        <v>5</v>
      </c>
      <c r="D776">
        <v>1.8254095334713825</v>
      </c>
      <c r="E776" s="6" t="str">
        <f t="shared" si="12"/>
        <v>control_Castilla Y Leon_1955</v>
      </c>
    </row>
    <row r="777" spans="1:5">
      <c r="A777" t="s">
        <v>13</v>
      </c>
      <c r="B777">
        <v>1956</v>
      </c>
      <c r="C777" t="s">
        <v>5</v>
      </c>
      <c r="D777">
        <v>1.9253412434788839</v>
      </c>
      <c r="E777" s="6" t="str">
        <f t="shared" si="12"/>
        <v>control_Castilla Y Leon_1956</v>
      </c>
    </row>
    <row r="778" spans="1:5">
      <c r="A778" t="s">
        <v>13</v>
      </c>
      <c r="B778">
        <v>1957</v>
      </c>
      <c r="C778" t="s">
        <v>5</v>
      </c>
      <c r="D778">
        <v>2.0250025725939933</v>
      </c>
      <c r="E778" s="6" t="str">
        <f t="shared" si="12"/>
        <v>control_Castilla Y Leon_1957</v>
      </c>
    </row>
    <row r="779" spans="1:5">
      <c r="A779" t="s">
        <v>13</v>
      </c>
      <c r="B779">
        <v>1958</v>
      </c>
      <c r="C779" t="s">
        <v>5</v>
      </c>
      <c r="D779">
        <v>2.0521432877002308</v>
      </c>
      <c r="E779" s="6" t="str">
        <f t="shared" si="12"/>
        <v>control_Castilla Y Leon_1958</v>
      </c>
    </row>
    <row r="780" spans="1:5">
      <c r="A780" t="s">
        <v>13</v>
      </c>
      <c r="B780">
        <v>1959</v>
      </c>
      <c r="C780" t="s">
        <v>5</v>
      </c>
      <c r="D780">
        <v>2.0792788441853398</v>
      </c>
      <c r="E780" s="6" t="str">
        <f t="shared" si="12"/>
        <v>control_Castilla Y Leon_1959</v>
      </c>
    </row>
    <row r="781" spans="1:5">
      <c r="A781" t="s">
        <v>13</v>
      </c>
      <c r="B781">
        <v>1960</v>
      </c>
      <c r="C781" t="s">
        <v>5</v>
      </c>
      <c r="D781">
        <v>2.2148656251091103</v>
      </c>
      <c r="E781" s="6" t="str">
        <f t="shared" si="12"/>
        <v>control_Castilla Y Leon_1960</v>
      </c>
    </row>
    <row r="782" spans="1:5">
      <c r="A782" t="s">
        <v>13</v>
      </c>
      <c r="B782">
        <v>1961</v>
      </c>
      <c r="C782" t="s">
        <v>5</v>
      </c>
      <c r="D782">
        <v>2.2751910862701936</v>
      </c>
      <c r="E782" s="6" t="str">
        <f t="shared" si="12"/>
        <v>control_Castilla Y Leon_1961</v>
      </c>
    </row>
    <row r="783" spans="1:5">
      <c r="A783" t="s">
        <v>13</v>
      </c>
      <c r="B783">
        <v>1962</v>
      </c>
      <c r="C783" t="s">
        <v>5</v>
      </c>
      <c r="D783">
        <v>2.4688894972947844</v>
      </c>
      <c r="E783" s="6" t="str">
        <f t="shared" si="12"/>
        <v>control_Castilla Y Leon_1962</v>
      </c>
    </row>
    <row r="784" spans="1:5">
      <c r="A784" t="s">
        <v>13</v>
      </c>
      <c r="B784">
        <v>1963</v>
      </c>
      <c r="C784" t="s">
        <v>5</v>
      </c>
      <c r="D784">
        <v>2.6641790281032849</v>
      </c>
      <c r="E784" s="6" t="str">
        <f t="shared" si="12"/>
        <v>control_Castilla Y Leon_1963</v>
      </c>
    </row>
    <row r="785" spans="1:5">
      <c r="A785" t="s">
        <v>13</v>
      </c>
      <c r="B785">
        <v>1964</v>
      </c>
      <c r="C785" t="s">
        <v>5</v>
      </c>
      <c r="D785">
        <v>2.7594249399226021</v>
      </c>
      <c r="E785" s="6" t="str">
        <f t="shared" si="12"/>
        <v>control_Castilla Y Leon_1964</v>
      </c>
    </row>
    <row r="786" spans="1:5">
      <c r="A786" t="s">
        <v>13</v>
      </c>
      <c r="B786">
        <v>1965</v>
      </c>
      <c r="C786" t="s">
        <v>5</v>
      </c>
      <c r="D786">
        <v>2.850974071779004</v>
      </c>
      <c r="E786" s="6" t="str">
        <f t="shared" si="12"/>
        <v>control_Castilla Y Leon_1965</v>
      </c>
    </row>
    <row r="787" spans="1:5">
      <c r="A787" t="s">
        <v>13</v>
      </c>
      <c r="B787">
        <v>1966</v>
      </c>
      <c r="C787" t="s">
        <v>5</v>
      </c>
      <c r="D787">
        <v>2.974857216464486</v>
      </c>
      <c r="E787" s="6" t="str">
        <f t="shared" si="12"/>
        <v>control_Castilla Y Leon_1966</v>
      </c>
    </row>
    <row r="788" spans="1:5">
      <c r="A788" t="s">
        <v>13</v>
      </c>
      <c r="B788">
        <v>1967</v>
      </c>
      <c r="C788" t="s">
        <v>5</v>
      </c>
      <c r="D788">
        <v>3.0991255261454147</v>
      </c>
      <c r="E788" s="6" t="str">
        <f t="shared" si="12"/>
        <v>control_Castilla Y Leon_1967</v>
      </c>
    </row>
    <row r="789" spans="1:5">
      <c r="A789" t="s">
        <v>13</v>
      </c>
      <c r="B789">
        <v>1968</v>
      </c>
      <c r="C789" t="s">
        <v>5</v>
      </c>
      <c r="D789">
        <v>3.2970751125309596</v>
      </c>
      <c r="E789" s="6" t="str">
        <f t="shared" si="12"/>
        <v>control_Castilla Y Leon_1968</v>
      </c>
    </row>
    <row r="790" spans="1:5">
      <c r="A790" t="s">
        <v>13</v>
      </c>
      <c r="B790">
        <v>1969</v>
      </c>
      <c r="C790" t="s">
        <v>5</v>
      </c>
      <c r="D790">
        <v>3.5042765250855172</v>
      </c>
      <c r="E790" s="6" t="str">
        <f t="shared" si="12"/>
        <v>control_Castilla Y Leon_1969</v>
      </c>
    </row>
    <row r="791" spans="1:5">
      <c r="A791" t="s">
        <v>13</v>
      </c>
      <c r="B791">
        <v>1970</v>
      </c>
      <c r="C791" t="s">
        <v>5</v>
      </c>
      <c r="D791">
        <v>3.6770701602984519</v>
      </c>
      <c r="E791" s="6" t="str">
        <f t="shared" si="12"/>
        <v>control_Castilla Y Leon_1970</v>
      </c>
    </row>
    <row r="792" spans="1:5">
      <c r="A792" t="s">
        <v>13</v>
      </c>
      <c r="B792">
        <v>1971</v>
      </c>
      <c r="C792" t="s">
        <v>5</v>
      </c>
      <c r="D792">
        <v>3.8393638325530048</v>
      </c>
      <c r="E792" s="6" t="str">
        <f t="shared" si="12"/>
        <v>control_Castilla Y Leon_1971</v>
      </c>
    </row>
    <row r="793" spans="1:5">
      <c r="A793" t="s">
        <v>13</v>
      </c>
      <c r="B793">
        <v>1972</v>
      </c>
      <c r="C793" t="s">
        <v>5</v>
      </c>
      <c r="D793">
        <v>4.09596327246605</v>
      </c>
      <c r="E793" s="6" t="str">
        <f t="shared" si="12"/>
        <v>control_Castilla Y Leon_1972</v>
      </c>
    </row>
    <row r="794" spans="1:5">
      <c r="A794" t="s">
        <v>13</v>
      </c>
      <c r="B794">
        <v>1973</v>
      </c>
      <c r="C794" t="s">
        <v>5</v>
      </c>
      <c r="D794">
        <v>4.3511215182344634</v>
      </c>
      <c r="E794" s="6" t="str">
        <f t="shared" si="12"/>
        <v>control_Castilla Y Leon_1973</v>
      </c>
    </row>
    <row r="795" spans="1:5">
      <c r="A795" t="s">
        <v>13</v>
      </c>
      <c r="B795">
        <v>1974</v>
      </c>
      <c r="C795" t="s">
        <v>5</v>
      </c>
      <c r="D795">
        <v>4.4594471577775163</v>
      </c>
      <c r="E795" s="6" t="str">
        <f t="shared" si="12"/>
        <v>control_Castilla Y Leon_1974</v>
      </c>
    </row>
    <row r="796" spans="1:5">
      <c r="A796" t="s">
        <v>13</v>
      </c>
      <c r="B796">
        <v>1975</v>
      </c>
      <c r="C796" t="s">
        <v>5</v>
      </c>
      <c r="D796">
        <v>4.5638940413668916</v>
      </c>
      <c r="E796" s="6" t="str">
        <f t="shared" si="12"/>
        <v>control_Castilla Y Leon_1975</v>
      </c>
    </row>
    <row r="797" spans="1:5">
      <c r="A797" t="s">
        <v>13</v>
      </c>
      <c r="B797">
        <v>1976</v>
      </c>
      <c r="C797" t="s">
        <v>5</v>
      </c>
      <c r="D797">
        <v>4.6711444381410514</v>
      </c>
      <c r="E797" s="6" t="str">
        <f t="shared" si="12"/>
        <v>control_Castilla Y Leon_1976</v>
      </c>
    </row>
    <row r="798" spans="1:5">
      <c r="A798" t="s">
        <v>13</v>
      </c>
      <c r="B798">
        <v>1977</v>
      </c>
      <c r="C798" t="s">
        <v>5</v>
      </c>
      <c r="D798">
        <v>4.7778670564645651</v>
      </c>
      <c r="E798" s="6" t="str">
        <f t="shared" si="12"/>
        <v>control_Castilla Y Leon_1977</v>
      </c>
    </row>
    <row r="799" spans="1:5">
      <c r="A799" t="s">
        <v>13</v>
      </c>
      <c r="B799">
        <v>1978</v>
      </c>
      <c r="C799" t="s">
        <v>5</v>
      </c>
      <c r="D799">
        <v>4.8280285255139246</v>
      </c>
      <c r="E799" s="6" t="str">
        <f t="shared" si="12"/>
        <v>control_Castilla Y Leon_1978</v>
      </c>
    </row>
    <row r="800" spans="1:5">
      <c r="A800" t="s">
        <v>13</v>
      </c>
      <c r="B800">
        <v>1979</v>
      </c>
      <c r="C800" t="s">
        <v>5</v>
      </c>
      <c r="D800">
        <v>4.8698316121112128</v>
      </c>
      <c r="E800" s="6" t="str">
        <f t="shared" si="12"/>
        <v>control_Castilla Y Leon_1979</v>
      </c>
    </row>
    <row r="801" spans="1:5">
      <c r="A801" t="s">
        <v>13</v>
      </c>
      <c r="B801">
        <v>1980</v>
      </c>
      <c r="C801" t="s">
        <v>5</v>
      </c>
      <c r="D801">
        <v>4.9001053130712595</v>
      </c>
      <c r="E801" s="6" t="str">
        <f t="shared" si="12"/>
        <v>control_Castilla Y Leon_1980</v>
      </c>
    </row>
    <row r="802" spans="1:5">
      <c r="A802" t="s">
        <v>13</v>
      </c>
      <c r="B802">
        <v>1981</v>
      </c>
      <c r="C802" t="s">
        <v>5</v>
      </c>
      <c r="D802">
        <v>4.9483731101877133</v>
      </c>
      <c r="E802" s="6" t="str">
        <f t="shared" si="12"/>
        <v>control_Castilla Y Leon_1981</v>
      </c>
    </row>
    <row r="803" spans="1:5">
      <c r="A803" t="s">
        <v>13</v>
      </c>
      <c r="B803">
        <v>1982</v>
      </c>
      <c r="C803" t="s">
        <v>5</v>
      </c>
      <c r="D803">
        <v>5.0284450745841305</v>
      </c>
      <c r="E803" s="6" t="str">
        <f t="shared" si="12"/>
        <v>control_Castilla Y Leon_1982</v>
      </c>
    </row>
    <row r="804" spans="1:5">
      <c r="A804" t="s">
        <v>13</v>
      </c>
      <c r="B804">
        <v>1983</v>
      </c>
      <c r="C804" t="s">
        <v>5</v>
      </c>
      <c r="D804">
        <v>5.11446818852626</v>
      </c>
      <c r="E804" s="6" t="str">
        <f t="shared" si="12"/>
        <v>control_Castilla Y Leon_1983</v>
      </c>
    </row>
    <row r="805" spans="1:5">
      <c r="A805" t="s">
        <v>13</v>
      </c>
      <c r="B805">
        <v>1984</v>
      </c>
      <c r="C805" t="s">
        <v>5</v>
      </c>
      <c r="D805">
        <v>5.2141917283659067</v>
      </c>
      <c r="E805" s="6" t="str">
        <f t="shared" si="12"/>
        <v>control_Castilla Y Leon_1984</v>
      </c>
    </row>
    <row r="806" spans="1:5">
      <c r="A806" t="s">
        <v>13</v>
      </c>
      <c r="B806">
        <v>1985</v>
      </c>
      <c r="C806" t="s">
        <v>5</v>
      </c>
      <c r="D806">
        <v>5.3216199026211379</v>
      </c>
      <c r="E806" s="6" t="str">
        <f t="shared" si="12"/>
        <v>control_Castilla Y Leon_1985</v>
      </c>
    </row>
    <row r="807" spans="1:5">
      <c r="A807" t="s">
        <v>13</v>
      </c>
      <c r="B807">
        <v>1986</v>
      </c>
      <c r="C807" t="s">
        <v>5</v>
      </c>
      <c r="D807">
        <v>5.6087804276715056</v>
      </c>
      <c r="E807" s="6" t="str">
        <f t="shared" si="12"/>
        <v>control_Castilla Y Leon_1986</v>
      </c>
    </row>
    <row r="808" spans="1:5">
      <c r="A808" t="s">
        <v>13</v>
      </c>
      <c r="B808">
        <v>1987</v>
      </c>
      <c r="C808" t="s">
        <v>5</v>
      </c>
      <c r="D808">
        <v>5.9057226345360831</v>
      </c>
      <c r="E808" s="6" t="str">
        <f t="shared" si="12"/>
        <v>control_Castilla Y Leon_1987</v>
      </c>
    </row>
    <row r="809" spans="1:5">
      <c r="A809" t="s">
        <v>13</v>
      </c>
      <c r="B809">
        <v>1988</v>
      </c>
      <c r="C809" t="s">
        <v>5</v>
      </c>
      <c r="D809">
        <v>6.2441831031078667</v>
      </c>
      <c r="E809" s="6" t="str">
        <f t="shared" si="12"/>
        <v>control_Castilla Y Leon_1988</v>
      </c>
    </row>
    <row r="810" spans="1:5">
      <c r="A810" t="s">
        <v>13</v>
      </c>
      <c r="B810">
        <v>1989</v>
      </c>
      <c r="C810" t="s">
        <v>5</v>
      </c>
      <c r="D810">
        <v>6.5873521690965458</v>
      </c>
      <c r="E810" s="6" t="str">
        <f t="shared" si="12"/>
        <v>control_Castilla Y Leon_1989</v>
      </c>
    </row>
    <row r="811" spans="1:5">
      <c r="A811" t="s">
        <v>13</v>
      </c>
      <c r="B811">
        <v>1990</v>
      </c>
      <c r="C811" t="s">
        <v>5</v>
      </c>
      <c r="D811">
        <v>6.7955690440872916</v>
      </c>
      <c r="E811" s="6" t="str">
        <f t="shared" si="12"/>
        <v>control_Castilla Y Leon_1990</v>
      </c>
    </row>
    <row r="812" spans="1:5">
      <c r="A812" t="s">
        <v>13</v>
      </c>
      <c r="B812">
        <v>1991</v>
      </c>
      <c r="C812" t="s">
        <v>5</v>
      </c>
      <c r="D812">
        <v>6.9902267972910943</v>
      </c>
      <c r="E812" s="6" t="str">
        <f t="shared" si="12"/>
        <v>control_Castilla Y Leon_1991</v>
      </c>
    </row>
    <row r="813" spans="1:5">
      <c r="A813" t="s">
        <v>13</v>
      </c>
      <c r="B813">
        <v>1992</v>
      </c>
      <c r="C813" t="s">
        <v>5</v>
      </c>
      <c r="D813">
        <v>6.8969746768518858</v>
      </c>
      <c r="E813" s="6" t="str">
        <f t="shared" si="12"/>
        <v>control_Castilla Y Leon_1992</v>
      </c>
    </row>
    <row r="814" spans="1:5">
      <c r="A814" t="s">
        <v>13</v>
      </c>
      <c r="B814">
        <v>1993</v>
      </c>
      <c r="C814" t="s">
        <v>5</v>
      </c>
      <c r="D814">
        <v>6.8030554870736495</v>
      </c>
      <c r="E814" s="6" t="str">
        <f t="shared" si="12"/>
        <v>control_Castilla Y Leon_1993</v>
      </c>
    </row>
    <row r="815" spans="1:5">
      <c r="A815" t="s">
        <v>13</v>
      </c>
      <c r="B815">
        <v>1994</v>
      </c>
      <c r="C815" t="s">
        <v>5</v>
      </c>
      <c r="D815">
        <v>6.9482195862164318</v>
      </c>
      <c r="E815" s="6" t="str">
        <f t="shared" si="12"/>
        <v>control_Castilla Y Leon_1994</v>
      </c>
    </row>
    <row r="816" spans="1:5">
      <c r="A816" t="s">
        <v>13</v>
      </c>
      <c r="B816">
        <v>1995</v>
      </c>
      <c r="C816" t="s">
        <v>5</v>
      </c>
      <c r="D816">
        <v>7.0980224259576108</v>
      </c>
      <c r="E816" s="6" t="str">
        <f t="shared" si="12"/>
        <v>control_Castilla Y Leon_1995</v>
      </c>
    </row>
    <row r="817" spans="1:5">
      <c r="A817" t="s">
        <v>13</v>
      </c>
      <c r="B817">
        <v>1996</v>
      </c>
      <c r="C817" t="s">
        <v>5</v>
      </c>
      <c r="D817">
        <v>7.2807131690452493</v>
      </c>
      <c r="E817" s="6" t="str">
        <f t="shared" si="12"/>
        <v>control_Castilla Y Leon_1996</v>
      </c>
    </row>
    <row r="818" spans="1:5">
      <c r="A818" t="s">
        <v>13</v>
      </c>
      <c r="B818">
        <v>1997</v>
      </c>
      <c r="C818" t="s">
        <v>5</v>
      </c>
      <c r="D818">
        <v>7.5723441395028672</v>
      </c>
      <c r="E818" s="6" t="str">
        <f t="shared" si="12"/>
        <v>control_Castilla Y Leon_1997</v>
      </c>
    </row>
    <row r="819" spans="1:5">
      <c r="A819" t="s">
        <v>13</v>
      </c>
      <c r="B819">
        <v>1955</v>
      </c>
      <c r="C819" t="s">
        <v>6</v>
      </c>
      <c r="D819">
        <v>1.7291487710403055</v>
      </c>
      <c r="E819" s="6" t="str">
        <f t="shared" si="12"/>
        <v>treatment_Castilla Y Leon_1955</v>
      </c>
    </row>
    <row r="820" spans="1:5">
      <c r="A820" t="s">
        <v>13</v>
      </c>
      <c r="B820">
        <v>1956</v>
      </c>
      <c r="C820" t="s">
        <v>6</v>
      </c>
      <c r="D820">
        <v>1.8383319226035866</v>
      </c>
      <c r="E820" s="6" t="str">
        <f t="shared" si="12"/>
        <v>treatment_Castilla Y Leon_1956</v>
      </c>
    </row>
    <row r="821" spans="1:5">
      <c r="A821" t="s">
        <v>13</v>
      </c>
      <c r="B821">
        <v>1957</v>
      </c>
      <c r="C821" t="s">
        <v>6</v>
      </c>
      <c r="D821">
        <v>1.9476578120536991</v>
      </c>
      <c r="E821" s="6" t="str">
        <f t="shared" si="12"/>
        <v>treatment_Castilla Y Leon_1957</v>
      </c>
    </row>
    <row r="822" spans="1:5">
      <c r="A822" t="s">
        <v>13</v>
      </c>
      <c r="B822">
        <v>1958</v>
      </c>
      <c r="C822" t="s">
        <v>6</v>
      </c>
      <c r="D822">
        <v>1.9713653764939929</v>
      </c>
      <c r="E822" s="6" t="str">
        <f t="shared" si="12"/>
        <v>treatment_Castilla Y Leon_1958</v>
      </c>
    </row>
    <row r="823" spans="1:5">
      <c r="A823" t="s">
        <v>13</v>
      </c>
      <c r="B823">
        <v>1959</v>
      </c>
      <c r="C823" t="s">
        <v>6</v>
      </c>
      <c r="D823">
        <v>1.9951442009174836</v>
      </c>
      <c r="E823" s="6" t="str">
        <f t="shared" si="12"/>
        <v>treatment_Castilla Y Leon_1959</v>
      </c>
    </row>
    <row r="824" spans="1:5">
      <c r="A824" t="s">
        <v>13</v>
      </c>
      <c r="B824">
        <v>1960</v>
      </c>
      <c r="C824" t="s">
        <v>6</v>
      </c>
      <c r="D824">
        <v>2.1388174022684368</v>
      </c>
      <c r="E824" s="6" t="str">
        <f t="shared" si="12"/>
        <v>treatment_Castilla Y Leon_1960</v>
      </c>
    </row>
    <row r="825" spans="1:5">
      <c r="A825" t="s">
        <v>13</v>
      </c>
      <c r="B825">
        <v>1961</v>
      </c>
      <c r="C825" t="s">
        <v>6</v>
      </c>
      <c r="D825">
        <v>2.239502964275832</v>
      </c>
      <c r="E825" s="6" t="str">
        <f t="shared" si="12"/>
        <v>treatment_Castilla Y Leon_1961</v>
      </c>
    </row>
    <row r="826" spans="1:5">
      <c r="A826" t="s">
        <v>13</v>
      </c>
      <c r="B826">
        <v>1962</v>
      </c>
      <c r="C826" t="s">
        <v>6</v>
      </c>
      <c r="D826">
        <v>2.4542273810440323</v>
      </c>
      <c r="E826" s="6" t="str">
        <f t="shared" si="12"/>
        <v>treatment_Castilla Y Leon_1962</v>
      </c>
    </row>
    <row r="827" spans="1:5">
      <c r="A827" t="s">
        <v>13</v>
      </c>
      <c r="B827">
        <v>1963</v>
      </c>
      <c r="C827" t="s">
        <v>6</v>
      </c>
      <c r="D827">
        <v>2.6722365125728587</v>
      </c>
      <c r="E827" s="6" t="str">
        <f t="shared" si="12"/>
        <v>treatment_Castilla Y Leon_1963</v>
      </c>
    </row>
    <row r="828" spans="1:5">
      <c r="A828" t="s">
        <v>13</v>
      </c>
      <c r="B828">
        <v>1964</v>
      </c>
      <c r="C828" t="s">
        <v>6</v>
      </c>
      <c r="D828">
        <v>2.7777777777777781</v>
      </c>
      <c r="E828" s="6" t="str">
        <f t="shared" si="12"/>
        <v>treatment_Castilla Y Leon_1964</v>
      </c>
    </row>
    <row r="829" spans="1:5">
      <c r="A829" t="s">
        <v>13</v>
      </c>
      <c r="B829">
        <v>1965</v>
      </c>
      <c r="C829" t="s">
        <v>6</v>
      </c>
      <c r="D829">
        <v>2.8821764861267316</v>
      </c>
      <c r="E829" s="6" t="str">
        <f t="shared" si="12"/>
        <v>treatment_Castilla Y Leon_1965</v>
      </c>
    </row>
    <row r="830" spans="1:5">
      <c r="A830" t="s">
        <v>13</v>
      </c>
      <c r="B830">
        <v>1966</v>
      </c>
      <c r="C830" t="s">
        <v>6</v>
      </c>
      <c r="D830">
        <v>2.9880749229293864</v>
      </c>
      <c r="E830" s="6" t="str">
        <f t="shared" si="12"/>
        <v>treatment_Castilla Y Leon_1966</v>
      </c>
    </row>
    <row r="831" spans="1:5">
      <c r="A831" t="s">
        <v>13</v>
      </c>
      <c r="B831">
        <v>1967</v>
      </c>
      <c r="C831" t="s">
        <v>6</v>
      </c>
      <c r="D831">
        <v>3.0945443112793667</v>
      </c>
      <c r="E831" s="6" t="str">
        <f t="shared" si="12"/>
        <v>treatment_Castilla Y Leon_1967</v>
      </c>
    </row>
    <row r="832" spans="1:5">
      <c r="A832" t="s">
        <v>13</v>
      </c>
      <c r="B832">
        <v>1968</v>
      </c>
      <c r="C832" t="s">
        <v>6</v>
      </c>
      <c r="D832">
        <v>3.3022708669453817</v>
      </c>
      <c r="E832" s="6" t="str">
        <f t="shared" si="12"/>
        <v>treatment_Castilla Y Leon_1968</v>
      </c>
    </row>
    <row r="833" spans="1:5">
      <c r="A833" t="s">
        <v>13</v>
      </c>
      <c r="B833">
        <v>1969</v>
      </c>
      <c r="C833" t="s">
        <v>6</v>
      </c>
      <c r="D833">
        <v>3.5209939058288038</v>
      </c>
      <c r="E833" s="6" t="str">
        <f t="shared" si="12"/>
        <v>treatment_Castilla Y Leon_1969</v>
      </c>
    </row>
    <row r="834" spans="1:5">
      <c r="A834" t="s">
        <v>13</v>
      </c>
      <c r="B834">
        <v>1970</v>
      </c>
      <c r="C834" t="s">
        <v>6</v>
      </c>
      <c r="D834">
        <v>3.6705228472668527</v>
      </c>
      <c r="E834" s="6" t="str">
        <f t="shared" si="12"/>
        <v>treatment_Castilla Y Leon_1970</v>
      </c>
    </row>
    <row r="835" spans="1:5">
      <c r="A835" t="s">
        <v>13</v>
      </c>
      <c r="B835">
        <v>1971</v>
      </c>
      <c r="C835" t="s">
        <v>6</v>
      </c>
      <c r="D835">
        <v>3.8218367750118274</v>
      </c>
      <c r="E835" s="6" t="str">
        <f t="shared" ref="E835:E898" si="13">CONCATENATE(C835,"_",A835,"_",B835)</f>
        <v>treatment_Castilla Y Leon_1971</v>
      </c>
    </row>
    <row r="836" spans="1:5">
      <c r="A836" t="s">
        <v>13</v>
      </c>
      <c r="B836">
        <v>1972</v>
      </c>
      <c r="C836" t="s">
        <v>6</v>
      </c>
      <c r="D836">
        <v>4.0817622490114438</v>
      </c>
      <c r="E836" s="6" t="str">
        <f t="shared" si="13"/>
        <v>treatment_Castilla Y Leon_1972</v>
      </c>
    </row>
    <row r="837" spans="1:5">
      <c r="A837" t="s">
        <v>13</v>
      </c>
      <c r="B837">
        <v>1973</v>
      </c>
      <c r="C837" t="s">
        <v>6</v>
      </c>
      <c r="D837">
        <v>4.3454015231139316</v>
      </c>
      <c r="E837" s="6" t="str">
        <f t="shared" si="13"/>
        <v>treatment_Castilla Y Leon_1973</v>
      </c>
    </row>
    <row r="838" spans="1:5">
      <c r="A838" t="s">
        <v>13</v>
      </c>
      <c r="B838">
        <v>1974</v>
      </c>
      <c r="C838" t="s">
        <v>6</v>
      </c>
      <c r="D838">
        <v>4.464724294732755</v>
      </c>
      <c r="E838" s="6" t="str">
        <f t="shared" si="13"/>
        <v>treatment_Castilla Y Leon_1974</v>
      </c>
    </row>
    <row r="839" spans="1:5">
      <c r="A839" t="s">
        <v>13</v>
      </c>
      <c r="B839">
        <v>1975</v>
      </c>
      <c r="C839" t="s">
        <v>6</v>
      </c>
      <c r="D839">
        <v>4.5811195231886872</v>
      </c>
      <c r="E839" s="6" t="str">
        <f t="shared" si="13"/>
        <v>treatment_Castilla Y Leon_1975</v>
      </c>
    </row>
    <row r="840" spans="1:5">
      <c r="A840" t="s">
        <v>13</v>
      </c>
      <c r="B840">
        <v>1976</v>
      </c>
      <c r="C840" t="s">
        <v>6</v>
      </c>
      <c r="D840">
        <v>4.7327193625482007</v>
      </c>
      <c r="E840" s="6" t="str">
        <f t="shared" si="13"/>
        <v>treatment_Castilla Y Leon_1976</v>
      </c>
    </row>
    <row r="841" spans="1:5">
      <c r="A841" t="s">
        <v>13</v>
      </c>
      <c r="B841">
        <v>1977</v>
      </c>
      <c r="C841" t="s">
        <v>6</v>
      </c>
      <c r="D841">
        <v>4.8846757197441359</v>
      </c>
      <c r="E841" s="6" t="str">
        <f t="shared" si="13"/>
        <v>treatment_Castilla Y Leon_1977</v>
      </c>
    </row>
    <row r="842" spans="1:5">
      <c r="A842" t="s">
        <v>13</v>
      </c>
      <c r="B842">
        <v>1978</v>
      </c>
      <c r="C842" t="s">
        <v>6</v>
      </c>
      <c r="D842">
        <v>4.946800914024565</v>
      </c>
      <c r="E842" s="6" t="str">
        <f t="shared" si="13"/>
        <v>treatment_Castilla Y Leon_1978</v>
      </c>
    </row>
    <row r="843" spans="1:5">
      <c r="A843" t="s">
        <v>13</v>
      </c>
      <c r="B843">
        <v>1979</v>
      </c>
      <c r="C843" t="s">
        <v>6</v>
      </c>
      <c r="D843">
        <v>4.9203798042914082</v>
      </c>
      <c r="E843" s="6" t="str">
        <f t="shared" si="13"/>
        <v>treatment_Castilla Y Leon_1979</v>
      </c>
    </row>
    <row r="844" spans="1:5">
      <c r="A844" t="s">
        <v>13</v>
      </c>
      <c r="B844">
        <v>1980</v>
      </c>
      <c r="C844" t="s">
        <v>6</v>
      </c>
      <c r="D844">
        <v>4.8937446966882234</v>
      </c>
      <c r="E844" s="6" t="str">
        <f t="shared" si="13"/>
        <v>treatment_Castilla Y Leon_1980</v>
      </c>
    </row>
    <row r="845" spans="1:5">
      <c r="A845" t="s">
        <v>13</v>
      </c>
      <c r="B845">
        <v>1981</v>
      </c>
      <c r="C845" t="s">
        <v>6</v>
      </c>
      <c r="D845">
        <v>4.8810338333857741</v>
      </c>
      <c r="E845" s="6" t="str">
        <f t="shared" si="13"/>
        <v>treatment_Castilla Y Leon_1981</v>
      </c>
    </row>
    <row r="846" spans="1:5">
      <c r="A846" t="s">
        <v>13</v>
      </c>
      <c r="B846">
        <v>1982</v>
      </c>
      <c r="C846" t="s">
        <v>6</v>
      </c>
      <c r="D846">
        <v>4.9230933495842706</v>
      </c>
      <c r="E846" s="6" t="str">
        <f t="shared" si="13"/>
        <v>treatment_Castilla Y Leon_1982</v>
      </c>
    </row>
    <row r="847" spans="1:5">
      <c r="A847" t="s">
        <v>13</v>
      </c>
      <c r="B847">
        <v>1983</v>
      </c>
      <c r="C847" t="s">
        <v>6</v>
      </c>
      <c r="D847">
        <v>4.9707224763348865</v>
      </c>
      <c r="E847" s="6" t="str">
        <f t="shared" si="13"/>
        <v>treatment_Castilla Y Leon_1983</v>
      </c>
    </row>
    <row r="848" spans="1:5">
      <c r="A848" t="s">
        <v>13</v>
      </c>
      <c r="B848">
        <v>1984</v>
      </c>
      <c r="C848" t="s">
        <v>6</v>
      </c>
      <c r="D848">
        <v>5.1134677724612168</v>
      </c>
      <c r="E848" s="6" t="str">
        <f t="shared" si="13"/>
        <v>treatment_Castilla Y Leon_1984</v>
      </c>
    </row>
    <row r="849" spans="1:5">
      <c r="A849" t="s">
        <v>13</v>
      </c>
      <c r="B849">
        <v>1985</v>
      </c>
      <c r="C849" t="s">
        <v>6</v>
      </c>
      <c r="D849">
        <v>5.2619966770096935</v>
      </c>
      <c r="E849" s="6" t="str">
        <f t="shared" si="13"/>
        <v>treatment_Castilla Y Leon_1985</v>
      </c>
    </row>
    <row r="850" spans="1:5">
      <c r="A850" t="s">
        <v>13</v>
      </c>
      <c r="B850">
        <v>1986</v>
      </c>
      <c r="C850" t="s">
        <v>6</v>
      </c>
      <c r="D850">
        <v>5.6473148785056955</v>
      </c>
      <c r="E850" s="6" t="str">
        <f t="shared" si="13"/>
        <v>treatment_Castilla Y Leon_1986</v>
      </c>
    </row>
    <row r="851" spans="1:5">
      <c r="A851" t="s">
        <v>13</v>
      </c>
      <c r="B851">
        <v>1987</v>
      </c>
      <c r="C851" t="s">
        <v>6</v>
      </c>
      <c r="D851">
        <v>6.0446300359495506</v>
      </c>
      <c r="E851" s="6" t="str">
        <f t="shared" si="13"/>
        <v>treatment_Castilla Y Leon_1987</v>
      </c>
    </row>
    <row r="852" spans="1:5">
      <c r="A852" t="s">
        <v>13</v>
      </c>
      <c r="B852">
        <v>1988</v>
      </c>
      <c r="C852" t="s">
        <v>6</v>
      </c>
      <c r="D852">
        <v>6.3543987083489544</v>
      </c>
      <c r="E852" s="6" t="str">
        <f t="shared" si="13"/>
        <v>treatment_Castilla Y Leon_1988</v>
      </c>
    </row>
    <row r="853" spans="1:5">
      <c r="A853" t="s">
        <v>13</v>
      </c>
      <c r="B853">
        <v>1989</v>
      </c>
      <c r="C853" t="s">
        <v>6</v>
      </c>
      <c r="D853">
        <v>6.674021742950675</v>
      </c>
      <c r="E853" s="6" t="str">
        <f t="shared" si="13"/>
        <v>treatment_Castilla Y Leon_1989</v>
      </c>
    </row>
    <row r="854" spans="1:5">
      <c r="A854" t="s">
        <v>13</v>
      </c>
      <c r="B854">
        <v>1990</v>
      </c>
      <c r="C854" t="s">
        <v>6</v>
      </c>
      <c r="D854">
        <v>6.8703227300570378</v>
      </c>
      <c r="E854" s="6" t="str">
        <f t="shared" si="13"/>
        <v>treatment_Castilla Y Leon_1990</v>
      </c>
    </row>
    <row r="855" spans="1:5">
      <c r="A855" t="s">
        <v>13</v>
      </c>
      <c r="B855">
        <v>1991</v>
      </c>
      <c r="C855" t="s">
        <v>6</v>
      </c>
      <c r="D855">
        <v>7.0631962645159421</v>
      </c>
      <c r="E855" s="6" t="str">
        <f t="shared" si="13"/>
        <v>treatment_Castilla Y Leon_1991</v>
      </c>
    </row>
    <row r="856" spans="1:5">
      <c r="A856" t="s">
        <v>13</v>
      </c>
      <c r="B856">
        <v>1992</v>
      </c>
      <c r="C856" t="s">
        <v>6</v>
      </c>
      <c r="D856">
        <v>7.0454871780495756</v>
      </c>
      <c r="E856" s="6" t="str">
        <f t="shared" si="13"/>
        <v>treatment_Castilla Y Leon_1992</v>
      </c>
    </row>
    <row r="857" spans="1:5">
      <c r="A857" t="s">
        <v>13</v>
      </c>
      <c r="B857">
        <v>1993</v>
      </c>
      <c r="C857" t="s">
        <v>6</v>
      </c>
      <c r="D857">
        <v>7.027635135775939</v>
      </c>
      <c r="E857" s="6" t="str">
        <f t="shared" si="13"/>
        <v>treatment_Castilla Y Leon_1993</v>
      </c>
    </row>
    <row r="858" spans="1:5">
      <c r="A858" t="s">
        <v>13</v>
      </c>
      <c r="B858">
        <v>1994</v>
      </c>
      <c r="C858" t="s">
        <v>6</v>
      </c>
      <c r="D858">
        <v>7.0742644435574213</v>
      </c>
      <c r="E858" s="6" t="str">
        <f t="shared" si="13"/>
        <v>treatment_Castilla Y Leon_1994</v>
      </c>
    </row>
    <row r="859" spans="1:5">
      <c r="A859" t="s">
        <v>13</v>
      </c>
      <c r="B859">
        <v>1995</v>
      </c>
      <c r="C859" t="s">
        <v>6</v>
      </c>
      <c r="D859">
        <v>7.2829193402889354</v>
      </c>
      <c r="E859" s="6" t="str">
        <f t="shared" si="13"/>
        <v>treatment_Castilla Y Leon_1995</v>
      </c>
    </row>
    <row r="860" spans="1:5">
      <c r="A860" t="s">
        <v>13</v>
      </c>
      <c r="B860">
        <v>1996</v>
      </c>
      <c r="C860" t="s">
        <v>6</v>
      </c>
      <c r="D860">
        <v>7.6113969181238401</v>
      </c>
      <c r="E860" s="6" t="str">
        <f t="shared" si="13"/>
        <v>treatment_Castilla Y Leon_1996</v>
      </c>
    </row>
    <row r="861" spans="1:5">
      <c r="A861" t="s">
        <v>13</v>
      </c>
      <c r="B861">
        <v>1997</v>
      </c>
      <c r="C861" t="s">
        <v>6</v>
      </c>
      <c r="D861">
        <v>7.8884600912016216</v>
      </c>
      <c r="E861" s="6" t="str">
        <f t="shared" si="13"/>
        <v>treatment_Castilla Y Leon_1997</v>
      </c>
    </row>
    <row r="862" spans="1:5">
      <c r="A862" t="s">
        <v>13</v>
      </c>
      <c r="B862">
        <v>1955</v>
      </c>
      <c r="C862" t="s">
        <v>7</v>
      </c>
      <c r="D862">
        <v>-9.6260762431076952E-2</v>
      </c>
      <c r="E862" s="6" t="str">
        <f t="shared" si="13"/>
        <v>gap_Castilla Y Leon_1955</v>
      </c>
    </row>
    <row r="863" spans="1:5">
      <c r="A863" t="s">
        <v>13</v>
      </c>
      <c r="B863">
        <v>1956</v>
      </c>
      <c r="C863" t="s">
        <v>7</v>
      </c>
      <c r="D863">
        <v>-8.7009320875297336E-2</v>
      </c>
      <c r="E863" s="6" t="str">
        <f t="shared" si="13"/>
        <v>gap_Castilla Y Leon_1956</v>
      </c>
    </row>
    <row r="864" spans="1:5">
      <c r="A864" t="s">
        <v>13</v>
      </c>
      <c r="B864">
        <v>1957</v>
      </c>
      <c r="C864" t="s">
        <v>7</v>
      </c>
      <c r="D864">
        <v>-7.7344760540294155E-2</v>
      </c>
      <c r="E864" s="6" t="str">
        <f t="shared" si="13"/>
        <v>gap_Castilla Y Leon_1957</v>
      </c>
    </row>
    <row r="865" spans="1:5">
      <c r="A865" t="s">
        <v>13</v>
      </c>
      <c r="B865">
        <v>1958</v>
      </c>
      <c r="C865" t="s">
        <v>7</v>
      </c>
      <c r="D865">
        <v>-8.0777911206237896E-2</v>
      </c>
      <c r="E865" s="6" t="str">
        <f t="shared" si="13"/>
        <v>gap_Castilla Y Leon_1958</v>
      </c>
    </row>
    <row r="866" spans="1:5">
      <c r="A866" t="s">
        <v>13</v>
      </c>
      <c r="B866">
        <v>1959</v>
      </c>
      <c r="C866" t="s">
        <v>7</v>
      </c>
      <c r="D866">
        <v>-8.4134643267856246E-2</v>
      </c>
      <c r="E866" s="6" t="str">
        <f t="shared" si="13"/>
        <v>gap_Castilla Y Leon_1959</v>
      </c>
    </row>
    <row r="867" spans="1:5">
      <c r="A867" t="s">
        <v>13</v>
      </c>
      <c r="B867">
        <v>1960</v>
      </c>
      <c r="C867" t="s">
        <v>7</v>
      </c>
      <c r="D867">
        <v>-7.6048222840673585E-2</v>
      </c>
      <c r="E867" s="6" t="str">
        <f t="shared" si="13"/>
        <v>gap_Castilla Y Leon_1960</v>
      </c>
    </row>
    <row r="868" spans="1:5">
      <c r="A868" t="s">
        <v>13</v>
      </c>
      <c r="B868">
        <v>1961</v>
      </c>
      <c r="C868" t="s">
        <v>7</v>
      </c>
      <c r="D868">
        <v>-3.5688121994361666E-2</v>
      </c>
      <c r="E868" s="6" t="str">
        <f t="shared" si="13"/>
        <v>gap_Castilla Y Leon_1961</v>
      </c>
    </row>
    <row r="869" spans="1:5">
      <c r="A869" t="s">
        <v>13</v>
      </c>
      <c r="B869">
        <v>1962</v>
      </c>
      <c r="C869" t="s">
        <v>7</v>
      </c>
      <c r="D869">
        <v>-1.4662116250752089E-2</v>
      </c>
      <c r="E869" s="6" t="str">
        <f t="shared" si="13"/>
        <v>gap_Castilla Y Leon_1962</v>
      </c>
    </row>
    <row r="870" spans="1:5">
      <c r="A870" t="s">
        <v>13</v>
      </c>
      <c r="B870">
        <v>1963</v>
      </c>
      <c r="C870" t="s">
        <v>7</v>
      </c>
      <c r="D870">
        <v>8.0574844695737724E-3</v>
      </c>
      <c r="E870" s="6" t="str">
        <f t="shared" si="13"/>
        <v>gap_Castilla Y Leon_1963</v>
      </c>
    </row>
    <row r="871" spans="1:5">
      <c r="A871" t="s">
        <v>13</v>
      </c>
      <c r="B871">
        <v>1964</v>
      </c>
      <c r="C871" t="s">
        <v>7</v>
      </c>
      <c r="D871">
        <v>1.8352837855176052E-2</v>
      </c>
      <c r="E871" s="6" t="str">
        <f t="shared" si="13"/>
        <v>gap_Castilla Y Leon_1964</v>
      </c>
    </row>
    <row r="872" spans="1:5">
      <c r="A872" t="s">
        <v>13</v>
      </c>
      <c r="B872">
        <v>1965</v>
      </c>
      <c r="C872" t="s">
        <v>7</v>
      </c>
      <c r="D872">
        <v>3.1202414347727636E-2</v>
      </c>
      <c r="E872" s="6" t="str">
        <f t="shared" si="13"/>
        <v>gap_Castilla Y Leon_1965</v>
      </c>
    </row>
    <row r="873" spans="1:5">
      <c r="A873" t="s">
        <v>13</v>
      </c>
      <c r="B873">
        <v>1966</v>
      </c>
      <c r="C873" t="s">
        <v>7</v>
      </c>
      <c r="D873">
        <v>1.3217706464900392E-2</v>
      </c>
      <c r="E873" s="6" t="str">
        <f t="shared" si="13"/>
        <v>gap_Castilla Y Leon_1966</v>
      </c>
    </row>
    <row r="874" spans="1:5">
      <c r="A874" t="s">
        <v>13</v>
      </c>
      <c r="B874">
        <v>1967</v>
      </c>
      <c r="C874" t="s">
        <v>7</v>
      </c>
      <c r="D874">
        <v>-4.5812148660480112E-3</v>
      </c>
      <c r="E874" s="6" t="str">
        <f t="shared" si="13"/>
        <v>gap_Castilla Y Leon_1967</v>
      </c>
    </row>
    <row r="875" spans="1:5">
      <c r="A875" t="s">
        <v>13</v>
      </c>
      <c r="B875">
        <v>1968</v>
      </c>
      <c r="C875" t="s">
        <v>7</v>
      </c>
      <c r="D875">
        <v>5.1957544144221046E-3</v>
      </c>
      <c r="E875" s="6" t="str">
        <f t="shared" si="13"/>
        <v>gap_Castilla Y Leon_1968</v>
      </c>
    </row>
    <row r="876" spans="1:5">
      <c r="A876" t="s">
        <v>13</v>
      </c>
      <c r="B876">
        <v>1969</v>
      </c>
      <c r="C876" t="s">
        <v>7</v>
      </c>
      <c r="D876">
        <v>1.6717380743286547E-2</v>
      </c>
      <c r="E876" s="6" t="str">
        <f t="shared" si="13"/>
        <v>gap_Castilla Y Leon_1969</v>
      </c>
    </row>
    <row r="877" spans="1:5">
      <c r="A877" t="s">
        <v>13</v>
      </c>
      <c r="B877">
        <v>1970</v>
      </c>
      <c r="C877" t="s">
        <v>7</v>
      </c>
      <c r="D877">
        <v>-6.5473130315991668E-3</v>
      </c>
      <c r="E877" s="6" t="str">
        <f t="shared" si="13"/>
        <v>gap_Castilla Y Leon_1970</v>
      </c>
    </row>
    <row r="878" spans="1:5">
      <c r="A878" t="s">
        <v>13</v>
      </c>
      <c r="B878">
        <v>1971</v>
      </c>
      <c r="C878" t="s">
        <v>7</v>
      </c>
      <c r="D878">
        <v>-1.7527057541177449E-2</v>
      </c>
      <c r="E878" s="6" t="str">
        <f t="shared" si="13"/>
        <v>gap_Castilla Y Leon_1971</v>
      </c>
    </row>
    <row r="879" spans="1:5">
      <c r="A879" t="s">
        <v>13</v>
      </c>
      <c r="B879">
        <v>1972</v>
      </c>
      <c r="C879" t="s">
        <v>7</v>
      </c>
      <c r="D879">
        <v>-1.4201023454606165E-2</v>
      </c>
      <c r="E879" s="6" t="str">
        <f t="shared" si="13"/>
        <v>gap_Castilla Y Leon_1972</v>
      </c>
    </row>
    <row r="880" spans="1:5">
      <c r="A880" t="s">
        <v>13</v>
      </c>
      <c r="B880">
        <v>1973</v>
      </c>
      <c r="C880" t="s">
        <v>7</v>
      </c>
      <c r="D880">
        <v>-5.7199951205317845E-3</v>
      </c>
      <c r="E880" s="6" t="str">
        <f t="shared" si="13"/>
        <v>gap_Castilla Y Leon_1973</v>
      </c>
    </row>
    <row r="881" spans="1:5">
      <c r="A881" t="s">
        <v>13</v>
      </c>
      <c r="B881">
        <v>1974</v>
      </c>
      <c r="C881" t="s">
        <v>7</v>
      </c>
      <c r="D881">
        <v>5.2771369552386815E-3</v>
      </c>
      <c r="E881" s="6" t="str">
        <f t="shared" si="13"/>
        <v>gap_Castilla Y Leon_1974</v>
      </c>
    </row>
    <row r="882" spans="1:5">
      <c r="A882" t="s">
        <v>13</v>
      </c>
      <c r="B882">
        <v>1975</v>
      </c>
      <c r="C882" t="s">
        <v>7</v>
      </c>
      <c r="D882">
        <v>1.7225481821795618E-2</v>
      </c>
      <c r="E882" s="6" t="str">
        <f t="shared" si="13"/>
        <v>gap_Castilla Y Leon_1975</v>
      </c>
    </row>
    <row r="883" spans="1:5">
      <c r="A883" t="s">
        <v>13</v>
      </c>
      <c r="B883">
        <v>1976</v>
      </c>
      <c r="C883" t="s">
        <v>7</v>
      </c>
      <c r="D883">
        <v>6.157492440714929E-2</v>
      </c>
      <c r="E883" s="6" t="str">
        <f t="shared" si="13"/>
        <v>gap_Castilla Y Leon_1976</v>
      </c>
    </row>
    <row r="884" spans="1:5">
      <c r="A884" t="s">
        <v>13</v>
      </c>
      <c r="B884">
        <v>1977</v>
      </c>
      <c r="C884" t="s">
        <v>7</v>
      </c>
      <c r="D884">
        <v>0.10680866327957084</v>
      </c>
      <c r="E884" s="6" t="str">
        <f t="shared" si="13"/>
        <v>gap_Castilla Y Leon_1977</v>
      </c>
    </row>
    <row r="885" spans="1:5">
      <c r="A885" t="s">
        <v>13</v>
      </c>
      <c r="B885">
        <v>1978</v>
      </c>
      <c r="C885" t="s">
        <v>7</v>
      </c>
      <c r="D885">
        <v>0.11877238851064043</v>
      </c>
      <c r="E885" s="6" t="str">
        <f t="shared" si="13"/>
        <v>gap_Castilla Y Leon_1978</v>
      </c>
    </row>
    <row r="886" spans="1:5">
      <c r="A886" t="s">
        <v>13</v>
      </c>
      <c r="B886">
        <v>1979</v>
      </c>
      <c r="C886" t="s">
        <v>7</v>
      </c>
      <c r="D886">
        <v>5.054819218019535E-2</v>
      </c>
      <c r="E886" s="6" t="str">
        <f t="shared" si="13"/>
        <v>gap_Castilla Y Leon_1979</v>
      </c>
    </row>
    <row r="887" spans="1:5">
      <c r="A887" t="s">
        <v>13</v>
      </c>
      <c r="B887">
        <v>1980</v>
      </c>
      <c r="C887" t="s">
        <v>7</v>
      </c>
      <c r="D887">
        <v>-6.3606163830360885E-3</v>
      </c>
      <c r="E887" s="6" t="str">
        <f t="shared" si="13"/>
        <v>gap_Castilla Y Leon_1980</v>
      </c>
    </row>
    <row r="888" spans="1:5">
      <c r="A888" t="s">
        <v>13</v>
      </c>
      <c r="B888">
        <v>1981</v>
      </c>
      <c r="C888" t="s">
        <v>7</v>
      </c>
      <c r="D888">
        <v>-6.7339276801939185E-2</v>
      </c>
      <c r="E888" s="6" t="str">
        <f t="shared" si="13"/>
        <v>gap_Castilla Y Leon_1981</v>
      </c>
    </row>
    <row r="889" spans="1:5">
      <c r="A889" t="s">
        <v>13</v>
      </c>
      <c r="B889">
        <v>1982</v>
      </c>
      <c r="C889" t="s">
        <v>7</v>
      </c>
      <c r="D889">
        <v>-0.1053517249998599</v>
      </c>
      <c r="E889" s="6" t="str">
        <f t="shared" si="13"/>
        <v>gap_Castilla Y Leon_1982</v>
      </c>
    </row>
    <row r="890" spans="1:5">
      <c r="A890" t="s">
        <v>13</v>
      </c>
      <c r="B890">
        <v>1983</v>
      </c>
      <c r="C890" t="s">
        <v>7</v>
      </c>
      <c r="D890">
        <v>-0.14374571219137344</v>
      </c>
      <c r="E890" s="6" t="str">
        <f t="shared" si="13"/>
        <v>gap_Castilla Y Leon_1983</v>
      </c>
    </row>
    <row r="891" spans="1:5">
      <c r="A891" t="s">
        <v>13</v>
      </c>
      <c r="B891">
        <v>1984</v>
      </c>
      <c r="C891" t="s">
        <v>7</v>
      </c>
      <c r="D891">
        <v>-0.10072395590468997</v>
      </c>
      <c r="E891" s="6" t="str">
        <f t="shared" si="13"/>
        <v>gap_Castilla Y Leon_1984</v>
      </c>
    </row>
    <row r="892" spans="1:5">
      <c r="A892" t="s">
        <v>13</v>
      </c>
      <c r="B892">
        <v>1985</v>
      </c>
      <c r="C892" t="s">
        <v>7</v>
      </c>
      <c r="D892">
        <v>-5.9623225611444397E-2</v>
      </c>
      <c r="E892" s="6" t="str">
        <f t="shared" si="13"/>
        <v>gap_Castilla Y Leon_1985</v>
      </c>
    </row>
    <row r="893" spans="1:5">
      <c r="A893" t="s">
        <v>13</v>
      </c>
      <c r="B893">
        <v>1986</v>
      </c>
      <c r="C893" t="s">
        <v>7</v>
      </c>
      <c r="D893">
        <v>3.8534450834189826E-2</v>
      </c>
      <c r="E893" s="6" t="str">
        <f t="shared" si="13"/>
        <v>gap_Castilla Y Leon_1986</v>
      </c>
    </row>
    <row r="894" spans="1:5">
      <c r="A894" t="s">
        <v>13</v>
      </c>
      <c r="B894">
        <v>1987</v>
      </c>
      <c r="C894" t="s">
        <v>7</v>
      </c>
      <c r="D894">
        <v>0.13890740141346747</v>
      </c>
      <c r="E894" s="6" t="str">
        <f t="shared" si="13"/>
        <v>gap_Castilla Y Leon_1987</v>
      </c>
    </row>
    <row r="895" spans="1:5">
      <c r="A895" t="s">
        <v>13</v>
      </c>
      <c r="B895">
        <v>1988</v>
      </c>
      <c r="C895" t="s">
        <v>7</v>
      </c>
      <c r="D895">
        <v>0.11021560524108764</v>
      </c>
      <c r="E895" s="6" t="str">
        <f t="shared" si="13"/>
        <v>gap_Castilla Y Leon_1988</v>
      </c>
    </row>
    <row r="896" spans="1:5">
      <c r="A896" t="s">
        <v>13</v>
      </c>
      <c r="B896">
        <v>1989</v>
      </c>
      <c r="C896" t="s">
        <v>7</v>
      </c>
      <c r="D896">
        <v>8.6669573854129212E-2</v>
      </c>
      <c r="E896" s="6" t="str">
        <f t="shared" si="13"/>
        <v>gap_Castilla Y Leon_1989</v>
      </c>
    </row>
    <row r="897" spans="1:5">
      <c r="A897" t="s">
        <v>13</v>
      </c>
      <c r="B897">
        <v>1990</v>
      </c>
      <c r="C897" t="s">
        <v>7</v>
      </c>
      <c r="D897">
        <v>7.4753685969746186E-2</v>
      </c>
      <c r="E897" s="6" t="str">
        <f t="shared" si="13"/>
        <v>gap_Castilla Y Leon_1990</v>
      </c>
    </row>
    <row r="898" spans="1:5">
      <c r="A898" t="s">
        <v>13</v>
      </c>
      <c r="B898">
        <v>1991</v>
      </c>
      <c r="C898" t="s">
        <v>7</v>
      </c>
      <c r="D898">
        <v>7.2969467224847762E-2</v>
      </c>
      <c r="E898" s="6" t="str">
        <f t="shared" si="13"/>
        <v>gap_Castilla Y Leon_1991</v>
      </c>
    </row>
    <row r="899" spans="1:5">
      <c r="A899" t="s">
        <v>13</v>
      </c>
      <c r="B899">
        <v>1992</v>
      </c>
      <c r="C899" t="s">
        <v>7</v>
      </c>
      <c r="D899">
        <v>0.14851250119768977</v>
      </c>
      <c r="E899" s="6" t="str">
        <f t="shared" ref="E899:E962" si="14">CONCATENATE(C899,"_",A899,"_",B899)</f>
        <v>gap_Castilla Y Leon_1992</v>
      </c>
    </row>
    <row r="900" spans="1:5">
      <c r="A900" t="s">
        <v>13</v>
      </c>
      <c r="B900">
        <v>1993</v>
      </c>
      <c r="C900" t="s">
        <v>7</v>
      </c>
      <c r="D900">
        <v>0.22457964870228952</v>
      </c>
      <c r="E900" s="6" t="str">
        <f t="shared" si="14"/>
        <v>gap_Castilla Y Leon_1993</v>
      </c>
    </row>
    <row r="901" spans="1:5">
      <c r="A901" t="s">
        <v>13</v>
      </c>
      <c r="B901">
        <v>1994</v>
      </c>
      <c r="C901" t="s">
        <v>7</v>
      </c>
      <c r="D901">
        <v>0.12604485734098958</v>
      </c>
      <c r="E901" s="6" t="str">
        <f t="shared" si="14"/>
        <v>gap_Castilla Y Leon_1994</v>
      </c>
    </row>
    <row r="902" spans="1:5">
      <c r="A902" t="s">
        <v>13</v>
      </c>
      <c r="B902">
        <v>1995</v>
      </c>
      <c r="C902" t="s">
        <v>7</v>
      </c>
      <c r="D902">
        <v>0.1848969143313246</v>
      </c>
      <c r="E902" s="6" t="str">
        <f t="shared" si="14"/>
        <v>gap_Castilla Y Leon_1995</v>
      </c>
    </row>
    <row r="903" spans="1:5">
      <c r="A903" t="s">
        <v>13</v>
      </c>
      <c r="B903">
        <v>1996</v>
      </c>
      <c r="C903" t="s">
        <v>7</v>
      </c>
      <c r="D903">
        <v>0.33068374907859077</v>
      </c>
      <c r="E903" s="6" t="str">
        <f t="shared" si="14"/>
        <v>gap_Castilla Y Leon_1996</v>
      </c>
    </row>
    <row r="904" spans="1:5">
      <c r="A904" t="s">
        <v>13</v>
      </c>
      <c r="B904">
        <v>1997</v>
      </c>
      <c r="C904" t="s">
        <v>7</v>
      </c>
      <c r="D904">
        <v>0.31611595169875439</v>
      </c>
      <c r="E904" s="6" t="str">
        <f t="shared" si="14"/>
        <v>gap_Castilla Y Leon_1997</v>
      </c>
    </row>
    <row r="905" spans="1:5">
      <c r="A905" t="s">
        <v>14</v>
      </c>
      <c r="B905">
        <v>1955</v>
      </c>
      <c r="C905" t="s">
        <v>5</v>
      </c>
      <c r="D905">
        <v>1.3915208642476125</v>
      </c>
      <c r="E905" s="6" t="str">
        <f t="shared" si="14"/>
        <v>control_Castilla-La Mancha_1955</v>
      </c>
    </row>
    <row r="906" spans="1:5">
      <c r="A906" t="s">
        <v>14</v>
      </c>
      <c r="B906">
        <v>1956</v>
      </c>
      <c r="C906" t="s">
        <v>5</v>
      </c>
      <c r="D906">
        <v>1.4792680774468587</v>
      </c>
      <c r="E906" s="6" t="str">
        <f t="shared" si="14"/>
        <v>control_Castilla-La Mancha_1956</v>
      </c>
    </row>
    <row r="907" spans="1:5">
      <c r="A907" t="s">
        <v>14</v>
      </c>
      <c r="B907">
        <v>1957</v>
      </c>
      <c r="C907" t="s">
        <v>5</v>
      </c>
      <c r="D907">
        <v>1.5679477302397049</v>
      </c>
      <c r="E907" s="6" t="str">
        <f t="shared" si="14"/>
        <v>control_Castilla-La Mancha_1957</v>
      </c>
    </row>
    <row r="908" spans="1:5">
      <c r="A908" t="s">
        <v>14</v>
      </c>
      <c r="B908">
        <v>1958</v>
      </c>
      <c r="C908" t="s">
        <v>5</v>
      </c>
      <c r="D908">
        <v>1.5920793474495922</v>
      </c>
      <c r="E908" s="6" t="str">
        <f t="shared" si="14"/>
        <v>control_Castilla-La Mancha_1958</v>
      </c>
    </row>
    <row r="909" spans="1:5">
      <c r="A909" t="s">
        <v>14</v>
      </c>
      <c r="B909">
        <v>1959</v>
      </c>
      <c r="C909" t="s">
        <v>5</v>
      </c>
      <c r="D909">
        <v>1.6161439906909856</v>
      </c>
      <c r="E909" s="6" t="str">
        <f t="shared" si="14"/>
        <v>control_Castilla-La Mancha_1959</v>
      </c>
    </row>
    <row r="910" spans="1:5">
      <c r="A910" t="s">
        <v>14</v>
      </c>
      <c r="B910">
        <v>1960</v>
      </c>
      <c r="C910" t="s">
        <v>5</v>
      </c>
      <c r="D910">
        <v>1.7323595903978277</v>
      </c>
      <c r="E910" s="6" t="str">
        <f t="shared" si="14"/>
        <v>control_Castilla-La Mancha_1960</v>
      </c>
    </row>
    <row r="911" spans="1:5">
      <c r="A911" t="s">
        <v>14</v>
      </c>
      <c r="B911">
        <v>1961</v>
      </c>
      <c r="C911" t="s">
        <v>5</v>
      </c>
      <c r="D911">
        <v>1.8329327593696483</v>
      </c>
      <c r="E911" s="6" t="str">
        <f t="shared" si="14"/>
        <v>control_Castilla-La Mancha_1961</v>
      </c>
    </row>
    <row r="912" spans="1:5">
      <c r="A912" t="s">
        <v>14</v>
      </c>
      <c r="B912">
        <v>1962</v>
      </c>
      <c r="C912" t="s">
        <v>5</v>
      </c>
      <c r="D912">
        <v>1.9779926218817783</v>
      </c>
      <c r="E912" s="6" t="str">
        <f t="shared" si="14"/>
        <v>control_Castilla-La Mancha_1962</v>
      </c>
    </row>
    <row r="913" spans="1:5">
      <c r="A913" t="s">
        <v>14</v>
      </c>
      <c r="B913">
        <v>1963</v>
      </c>
      <c r="C913" t="s">
        <v>5</v>
      </c>
      <c r="D913">
        <v>2.1254562545603881</v>
      </c>
      <c r="E913" s="6" t="str">
        <f t="shared" si="14"/>
        <v>control_Castilla-La Mancha_1963</v>
      </c>
    </row>
    <row r="914" spans="1:5">
      <c r="A914" t="s">
        <v>14</v>
      </c>
      <c r="B914">
        <v>1964</v>
      </c>
      <c r="C914" t="s">
        <v>5</v>
      </c>
      <c r="D914">
        <v>2.2062820530007863</v>
      </c>
      <c r="E914" s="6" t="str">
        <f t="shared" si="14"/>
        <v>control_Castilla-La Mancha_1964</v>
      </c>
    </row>
    <row r="915" spans="1:5">
      <c r="A915" t="s">
        <v>14</v>
      </c>
      <c r="B915">
        <v>1965</v>
      </c>
      <c r="C915" t="s">
        <v>5</v>
      </c>
      <c r="D915">
        <v>2.288498044724451</v>
      </c>
      <c r="E915" s="6" t="str">
        <f t="shared" si="14"/>
        <v>control_Castilla-La Mancha_1965</v>
      </c>
    </row>
    <row r="916" spans="1:5">
      <c r="A916" t="s">
        <v>14</v>
      </c>
      <c r="B916">
        <v>1966</v>
      </c>
      <c r="C916" t="s">
        <v>5</v>
      </c>
      <c r="D916">
        <v>2.3889070306272799</v>
      </c>
      <c r="E916" s="6" t="str">
        <f t="shared" si="14"/>
        <v>control_Castilla-La Mancha_1966</v>
      </c>
    </row>
    <row r="917" spans="1:5">
      <c r="A917" t="s">
        <v>14</v>
      </c>
      <c r="B917">
        <v>1967</v>
      </c>
      <c r="C917" t="s">
        <v>5</v>
      </c>
      <c r="D917">
        <v>2.4884230701453314</v>
      </c>
      <c r="E917" s="6" t="str">
        <f t="shared" si="14"/>
        <v>control_Castilla-La Mancha_1967</v>
      </c>
    </row>
    <row r="918" spans="1:5">
      <c r="A918" t="s">
        <v>14</v>
      </c>
      <c r="B918">
        <v>1968</v>
      </c>
      <c r="C918" t="s">
        <v>5</v>
      </c>
      <c r="D918">
        <v>2.6516932249840317</v>
      </c>
      <c r="E918" s="6" t="str">
        <f t="shared" si="14"/>
        <v>control_Castilla-La Mancha_1968</v>
      </c>
    </row>
    <row r="919" spans="1:5">
      <c r="A919" t="s">
        <v>14</v>
      </c>
      <c r="B919">
        <v>1969</v>
      </c>
      <c r="C919" t="s">
        <v>5</v>
      </c>
      <c r="D919">
        <v>2.8243617240213763</v>
      </c>
      <c r="E919" s="6" t="str">
        <f t="shared" si="14"/>
        <v>control_Castilla-La Mancha_1969</v>
      </c>
    </row>
    <row r="920" spans="1:5">
      <c r="A920" t="s">
        <v>14</v>
      </c>
      <c r="B920">
        <v>1970</v>
      </c>
      <c r="C920" t="s">
        <v>5</v>
      </c>
      <c r="D920">
        <v>2.9823491535199209</v>
      </c>
      <c r="E920" s="6" t="str">
        <f t="shared" si="14"/>
        <v>control_Castilla-La Mancha_1970</v>
      </c>
    </row>
    <row r="921" spans="1:5">
      <c r="A921" t="s">
        <v>14</v>
      </c>
      <c r="B921">
        <v>1971</v>
      </c>
      <c r="C921" t="s">
        <v>5</v>
      </c>
      <c r="D921">
        <v>3.1329587656451126</v>
      </c>
      <c r="E921" s="6" t="str">
        <f t="shared" si="14"/>
        <v>control_Castilla-La Mancha_1971</v>
      </c>
    </row>
    <row r="922" spans="1:5">
      <c r="A922" t="s">
        <v>14</v>
      </c>
      <c r="B922">
        <v>1972</v>
      </c>
      <c r="C922" t="s">
        <v>5</v>
      </c>
      <c r="D922">
        <v>3.3588592879582326</v>
      </c>
      <c r="E922" s="6" t="str">
        <f t="shared" si="14"/>
        <v>control_Castilla-La Mancha_1972</v>
      </c>
    </row>
    <row r="923" spans="1:5">
      <c r="A923" t="s">
        <v>14</v>
      </c>
      <c r="B923">
        <v>1973</v>
      </c>
      <c r="C923" t="s">
        <v>5</v>
      </c>
      <c r="D923">
        <v>3.5874691228903459</v>
      </c>
      <c r="E923" s="6" t="str">
        <f t="shared" si="14"/>
        <v>control_Castilla-La Mancha_1973</v>
      </c>
    </row>
    <row r="924" spans="1:5">
      <c r="A924" t="s">
        <v>14</v>
      </c>
      <c r="B924">
        <v>1974</v>
      </c>
      <c r="C924" t="s">
        <v>5</v>
      </c>
      <c r="D924">
        <v>3.6371272367158789</v>
      </c>
      <c r="E924" s="6" t="str">
        <f t="shared" si="14"/>
        <v>control_Castilla-La Mancha_1974</v>
      </c>
    </row>
    <row r="925" spans="1:5">
      <c r="A925" t="s">
        <v>14</v>
      </c>
      <c r="B925">
        <v>1975</v>
      </c>
      <c r="C925" t="s">
        <v>5</v>
      </c>
      <c r="D925">
        <v>3.6823559895798477</v>
      </c>
      <c r="E925" s="6" t="str">
        <f t="shared" si="14"/>
        <v>control_Castilla-La Mancha_1975</v>
      </c>
    </row>
    <row r="926" spans="1:5">
      <c r="A926" t="s">
        <v>14</v>
      </c>
      <c r="B926">
        <v>1976</v>
      </c>
      <c r="C926" t="s">
        <v>5</v>
      </c>
      <c r="D926">
        <v>3.7743135814469162</v>
      </c>
      <c r="E926" s="6" t="str">
        <f t="shared" si="14"/>
        <v>control_Castilla-La Mancha_1976</v>
      </c>
    </row>
    <row r="927" spans="1:5">
      <c r="A927" t="s">
        <v>14</v>
      </c>
      <c r="B927">
        <v>1977</v>
      </c>
      <c r="C927" t="s">
        <v>5</v>
      </c>
      <c r="D927">
        <v>3.8638081083807232</v>
      </c>
      <c r="E927" s="6" t="str">
        <f t="shared" si="14"/>
        <v>control_Castilla-La Mancha_1977</v>
      </c>
    </row>
    <row r="928" spans="1:5">
      <c r="A928" t="s">
        <v>14</v>
      </c>
      <c r="B928">
        <v>1978</v>
      </c>
      <c r="C928" t="s">
        <v>5</v>
      </c>
      <c r="D928">
        <v>3.9510980754958931</v>
      </c>
      <c r="E928" s="6" t="str">
        <f t="shared" si="14"/>
        <v>control_Castilla-La Mancha_1978</v>
      </c>
    </row>
    <row r="929" spans="1:5">
      <c r="A929" t="s">
        <v>14</v>
      </c>
      <c r="B929">
        <v>1979</v>
      </c>
      <c r="C929" t="s">
        <v>5</v>
      </c>
      <c r="D929">
        <v>3.9615972723482025</v>
      </c>
      <c r="E929" s="6" t="str">
        <f t="shared" si="14"/>
        <v>control_Castilla-La Mancha_1979</v>
      </c>
    </row>
    <row r="930" spans="1:5">
      <c r="A930" t="s">
        <v>14</v>
      </c>
      <c r="B930">
        <v>1980</v>
      </c>
      <c r="C930" t="s">
        <v>5</v>
      </c>
      <c r="D930">
        <v>3.954015065253337</v>
      </c>
      <c r="E930" s="6" t="str">
        <f t="shared" si="14"/>
        <v>control_Castilla-La Mancha_1980</v>
      </c>
    </row>
    <row r="931" spans="1:5">
      <c r="A931" t="s">
        <v>14</v>
      </c>
      <c r="B931">
        <v>1981</v>
      </c>
      <c r="C931" t="s">
        <v>5</v>
      </c>
      <c r="D931">
        <v>3.9587610845950127</v>
      </c>
      <c r="E931" s="6" t="str">
        <f t="shared" si="14"/>
        <v>control_Castilla-La Mancha_1981</v>
      </c>
    </row>
    <row r="932" spans="1:5">
      <c r="A932" t="s">
        <v>14</v>
      </c>
      <c r="B932">
        <v>1982</v>
      </c>
      <c r="C932" t="s">
        <v>5</v>
      </c>
      <c r="D932">
        <v>4.0188989403565278</v>
      </c>
      <c r="E932" s="6" t="str">
        <f t="shared" si="14"/>
        <v>control_Castilla-La Mancha_1982</v>
      </c>
    </row>
    <row r="933" spans="1:5">
      <c r="A933" t="s">
        <v>14</v>
      </c>
      <c r="B933">
        <v>1983</v>
      </c>
      <c r="C933" t="s">
        <v>5</v>
      </c>
      <c r="D933">
        <v>4.0766082877793117</v>
      </c>
      <c r="E933" s="6" t="str">
        <f t="shared" si="14"/>
        <v>control_Castilla-La Mancha_1983</v>
      </c>
    </row>
    <row r="934" spans="1:5">
      <c r="A934" t="s">
        <v>14</v>
      </c>
      <c r="B934">
        <v>1984</v>
      </c>
      <c r="C934" t="s">
        <v>5</v>
      </c>
      <c r="D934">
        <v>4.1768113134764482</v>
      </c>
      <c r="E934" s="6" t="str">
        <f t="shared" si="14"/>
        <v>control_Castilla-La Mancha_1984</v>
      </c>
    </row>
    <row r="935" spans="1:5">
      <c r="A935" t="s">
        <v>14</v>
      </c>
      <c r="B935">
        <v>1985</v>
      </c>
      <c r="C935" t="s">
        <v>5</v>
      </c>
      <c r="D935">
        <v>4.2783785910386598</v>
      </c>
      <c r="E935" s="6" t="str">
        <f t="shared" si="14"/>
        <v>control_Castilla-La Mancha_1985</v>
      </c>
    </row>
    <row r="936" spans="1:5">
      <c r="A936" t="s">
        <v>14</v>
      </c>
      <c r="B936">
        <v>1986</v>
      </c>
      <c r="C936" t="s">
        <v>5</v>
      </c>
      <c r="D936">
        <v>4.6053918825643283</v>
      </c>
      <c r="E936" s="6" t="str">
        <f t="shared" si="14"/>
        <v>control_Castilla-La Mancha_1986</v>
      </c>
    </row>
    <row r="937" spans="1:5">
      <c r="A937" t="s">
        <v>14</v>
      </c>
      <c r="B937">
        <v>1987</v>
      </c>
      <c r="C937" t="s">
        <v>5</v>
      </c>
      <c r="D937">
        <v>4.9349453394814979</v>
      </c>
      <c r="E937" s="6" t="str">
        <f t="shared" si="14"/>
        <v>control_Castilla-La Mancha_1987</v>
      </c>
    </row>
    <row r="938" spans="1:5">
      <c r="A938" t="s">
        <v>14</v>
      </c>
      <c r="B938">
        <v>1988</v>
      </c>
      <c r="C938" t="s">
        <v>5</v>
      </c>
      <c r="D938">
        <v>5.2283363378939569</v>
      </c>
      <c r="E938" s="6" t="str">
        <f t="shared" si="14"/>
        <v>control_Castilla-La Mancha_1988</v>
      </c>
    </row>
    <row r="939" spans="1:5">
      <c r="A939" t="s">
        <v>14</v>
      </c>
      <c r="B939">
        <v>1989</v>
      </c>
      <c r="C939" t="s">
        <v>5</v>
      </c>
      <c r="D939">
        <v>5.5255116007230063</v>
      </c>
      <c r="E939" s="6" t="str">
        <f t="shared" si="14"/>
        <v>control_Castilla-La Mancha_1989</v>
      </c>
    </row>
    <row r="940" spans="1:5">
      <c r="A940" t="s">
        <v>14</v>
      </c>
      <c r="B940">
        <v>1990</v>
      </c>
      <c r="C940" t="s">
        <v>5</v>
      </c>
      <c r="D940">
        <v>5.6907419188077171</v>
      </c>
      <c r="E940" s="6" t="str">
        <f t="shared" si="14"/>
        <v>control_Castilla-La Mancha_1990</v>
      </c>
    </row>
    <row r="941" spans="1:5">
      <c r="A941" t="s">
        <v>14</v>
      </c>
      <c r="B941">
        <v>1991</v>
      </c>
      <c r="C941" t="s">
        <v>5</v>
      </c>
      <c r="D941">
        <v>5.8450766480226362</v>
      </c>
      <c r="E941" s="6" t="str">
        <f t="shared" si="14"/>
        <v>control_Castilla-La Mancha_1991</v>
      </c>
    </row>
    <row r="942" spans="1:5">
      <c r="A942" t="s">
        <v>14</v>
      </c>
      <c r="B942">
        <v>1992</v>
      </c>
      <c r="C942" t="s">
        <v>5</v>
      </c>
      <c r="D942">
        <v>5.8063216225185776</v>
      </c>
      <c r="E942" s="6" t="str">
        <f t="shared" si="14"/>
        <v>control_Castilla-La Mancha_1992</v>
      </c>
    </row>
    <row r="943" spans="1:5">
      <c r="A943" t="s">
        <v>14</v>
      </c>
      <c r="B943">
        <v>1993</v>
      </c>
      <c r="C943" t="s">
        <v>5</v>
      </c>
      <c r="D943">
        <v>5.7678689589285073</v>
      </c>
      <c r="E943" s="6" t="str">
        <f t="shared" si="14"/>
        <v>control_Castilla-La Mancha_1993</v>
      </c>
    </row>
    <row r="944" spans="1:5">
      <c r="A944" t="s">
        <v>14</v>
      </c>
      <c r="B944">
        <v>1994</v>
      </c>
      <c r="C944" t="s">
        <v>5</v>
      </c>
      <c r="D944">
        <v>5.8949597819819486</v>
      </c>
      <c r="E944" s="6" t="str">
        <f t="shared" si="14"/>
        <v>control_Castilla-La Mancha_1994</v>
      </c>
    </row>
    <row r="945" spans="1:5">
      <c r="A945" t="s">
        <v>14</v>
      </c>
      <c r="B945">
        <v>1995</v>
      </c>
      <c r="C945" t="s">
        <v>5</v>
      </c>
      <c r="D945">
        <v>5.9705021235427997</v>
      </c>
      <c r="E945" s="6" t="str">
        <f t="shared" si="14"/>
        <v>control_Castilla-La Mancha_1995</v>
      </c>
    </row>
    <row r="946" spans="1:5">
      <c r="A946" t="s">
        <v>14</v>
      </c>
      <c r="B946">
        <v>1996</v>
      </c>
      <c r="C946" t="s">
        <v>5</v>
      </c>
      <c r="D946">
        <v>6.2916450552794219</v>
      </c>
      <c r="E946" s="6" t="str">
        <f t="shared" si="14"/>
        <v>control_Castilla-La Mancha_1996</v>
      </c>
    </row>
    <row r="947" spans="1:5">
      <c r="A947" t="s">
        <v>14</v>
      </c>
      <c r="B947">
        <v>1997</v>
      </c>
      <c r="C947" t="s">
        <v>5</v>
      </c>
      <c r="D947">
        <v>6.5873096800348829</v>
      </c>
      <c r="E947" s="6" t="str">
        <f t="shared" si="14"/>
        <v>control_Castilla-La Mancha_1997</v>
      </c>
    </row>
    <row r="948" spans="1:5">
      <c r="A948" t="s">
        <v>14</v>
      </c>
      <c r="B948">
        <v>1955</v>
      </c>
      <c r="C948" t="s">
        <v>6</v>
      </c>
      <c r="D948">
        <v>1.327763513577594</v>
      </c>
      <c r="E948" s="6" t="str">
        <f t="shared" si="14"/>
        <v>treatment_Castilla-La Mancha_1955</v>
      </c>
    </row>
    <row r="949" spans="1:5">
      <c r="A949" t="s">
        <v>14</v>
      </c>
      <c r="B949">
        <v>1956</v>
      </c>
      <c r="C949" t="s">
        <v>6</v>
      </c>
      <c r="D949">
        <v>1.4150956738713605</v>
      </c>
      <c r="E949" s="6" t="str">
        <f t="shared" si="14"/>
        <v>treatment_Castilla-La Mancha_1956</v>
      </c>
    </row>
    <row r="950" spans="1:5">
      <c r="A950" t="s">
        <v>14</v>
      </c>
      <c r="B950">
        <v>1957</v>
      </c>
      <c r="C950" t="s">
        <v>6</v>
      </c>
      <c r="D950">
        <v>1.5035703910210922</v>
      </c>
      <c r="E950" s="6" t="str">
        <f t="shared" si="14"/>
        <v>treatment_Castilla-La Mancha_1957</v>
      </c>
    </row>
    <row r="951" spans="1:5">
      <c r="A951" t="s">
        <v>14</v>
      </c>
      <c r="B951">
        <v>1958</v>
      </c>
      <c r="C951" t="s">
        <v>6</v>
      </c>
      <c r="D951">
        <v>1.531419642344096</v>
      </c>
      <c r="E951" s="6" t="str">
        <f t="shared" si="14"/>
        <v>treatment_Castilla-La Mancha_1958</v>
      </c>
    </row>
    <row r="952" spans="1:5">
      <c r="A952" t="s">
        <v>14</v>
      </c>
      <c r="B952">
        <v>1959</v>
      </c>
      <c r="C952" t="s">
        <v>6</v>
      </c>
      <c r="D952">
        <v>1.5593401536502964</v>
      </c>
      <c r="E952" s="6" t="str">
        <f t="shared" si="14"/>
        <v>treatment_Castilla-La Mancha_1959</v>
      </c>
    </row>
    <row r="953" spans="1:5">
      <c r="A953" t="s">
        <v>14</v>
      </c>
      <c r="B953">
        <v>1960</v>
      </c>
      <c r="C953" t="s">
        <v>6</v>
      </c>
      <c r="D953">
        <v>1.6675235952046625</v>
      </c>
      <c r="E953" s="6" t="str">
        <f t="shared" si="14"/>
        <v>treatment_Castilla-La Mancha_1960</v>
      </c>
    </row>
    <row r="954" spans="1:5">
      <c r="A954" t="s">
        <v>14</v>
      </c>
      <c r="B954">
        <v>1961</v>
      </c>
      <c r="C954" t="s">
        <v>6</v>
      </c>
      <c r="D954">
        <v>1.7524279038996671</v>
      </c>
      <c r="E954" s="6" t="str">
        <f t="shared" si="14"/>
        <v>treatment_Castilla-La Mancha_1961</v>
      </c>
    </row>
    <row r="955" spans="1:5">
      <c r="A955" t="s">
        <v>14</v>
      </c>
      <c r="B955">
        <v>1962</v>
      </c>
      <c r="C955" t="s">
        <v>6</v>
      </c>
      <c r="D955">
        <v>1.9204513170623128</v>
      </c>
      <c r="E955" s="6" t="str">
        <f t="shared" si="14"/>
        <v>treatment_Castilla-La Mancha_1962</v>
      </c>
    </row>
    <row r="956" spans="1:5">
      <c r="A956" t="s">
        <v>14</v>
      </c>
      <c r="B956">
        <v>1963</v>
      </c>
      <c r="C956" t="s">
        <v>6</v>
      </c>
      <c r="D956">
        <v>2.0919024007928542</v>
      </c>
      <c r="E956" s="6" t="str">
        <f t="shared" si="14"/>
        <v>treatment_Castilla-La Mancha_1963</v>
      </c>
    </row>
    <row r="957" spans="1:5">
      <c r="A957" t="s">
        <v>14</v>
      </c>
      <c r="B957">
        <v>1964</v>
      </c>
      <c r="C957" t="s">
        <v>6</v>
      </c>
      <c r="D957">
        <v>2.1825906447906624</v>
      </c>
      <c r="E957" s="6" t="str">
        <f t="shared" si="14"/>
        <v>treatment_Castilla-La Mancha_1964</v>
      </c>
    </row>
    <row r="958" spans="1:5">
      <c r="A958" t="s">
        <v>14</v>
      </c>
      <c r="B958">
        <v>1965</v>
      </c>
      <c r="C958" t="s">
        <v>6</v>
      </c>
      <c r="D958">
        <v>2.2747071393385374</v>
      </c>
      <c r="E958" s="6" t="str">
        <f t="shared" si="14"/>
        <v>treatment_Castilla-La Mancha_1965</v>
      </c>
    </row>
    <row r="959" spans="1:5">
      <c r="A959" t="s">
        <v>14</v>
      </c>
      <c r="B959">
        <v>1966</v>
      </c>
      <c r="C959" t="s">
        <v>6</v>
      </c>
      <c r="D959">
        <v>2.3783919403328961</v>
      </c>
      <c r="E959" s="6" t="str">
        <f t="shared" si="14"/>
        <v>treatment_Castilla-La Mancha_1966</v>
      </c>
    </row>
    <row r="960" spans="1:5">
      <c r="A960" t="s">
        <v>14</v>
      </c>
      <c r="B960">
        <v>1967</v>
      </c>
      <c r="C960" t="s">
        <v>6</v>
      </c>
      <c r="D960">
        <v>2.4823622171009179</v>
      </c>
      <c r="E960" s="6" t="str">
        <f t="shared" si="14"/>
        <v>treatment_Castilla-La Mancha_1967</v>
      </c>
    </row>
    <row r="961" spans="1:5">
      <c r="A961" t="s">
        <v>14</v>
      </c>
      <c r="B961">
        <v>1968</v>
      </c>
      <c r="C961" t="s">
        <v>6</v>
      </c>
      <c r="D961">
        <v>2.7090831539760964</v>
      </c>
      <c r="E961" s="6" t="str">
        <f t="shared" si="14"/>
        <v>treatment_Castilla-La Mancha_1968</v>
      </c>
    </row>
    <row r="962" spans="1:5">
      <c r="A962" t="s">
        <v>14</v>
      </c>
      <c r="B962">
        <v>1969</v>
      </c>
      <c r="C962" t="s">
        <v>6</v>
      </c>
      <c r="D962">
        <v>2.9474436572809557</v>
      </c>
      <c r="E962" s="6" t="str">
        <f t="shared" si="14"/>
        <v>treatment_Castilla-La Mancha_1969</v>
      </c>
    </row>
    <row r="963" spans="1:5">
      <c r="A963" t="s">
        <v>14</v>
      </c>
      <c r="B963">
        <v>1970</v>
      </c>
      <c r="C963" t="s">
        <v>6</v>
      </c>
      <c r="D963">
        <v>3.1368895211719643</v>
      </c>
      <c r="E963" s="6" t="str">
        <f t="shared" ref="E963:E1026" si="15">CONCATENATE(C963,"_",A963,"_",B963)</f>
        <v>treatment_Castilla-La Mancha_1970</v>
      </c>
    </row>
    <row r="964" spans="1:5">
      <c r="A964" t="s">
        <v>14</v>
      </c>
      <c r="B964">
        <v>1971</v>
      </c>
      <c r="C964" t="s">
        <v>6</v>
      </c>
      <c r="D964">
        <v>3.3196229997344511</v>
      </c>
      <c r="E964" s="6" t="str">
        <f t="shared" si="15"/>
        <v>treatment_Castilla-La Mancha_1971</v>
      </c>
    </row>
    <row r="965" spans="1:5">
      <c r="A965" t="s">
        <v>14</v>
      </c>
      <c r="B965">
        <v>1972</v>
      </c>
      <c r="C965" t="s">
        <v>6</v>
      </c>
      <c r="D965">
        <v>3.6291774563433887</v>
      </c>
      <c r="E965" s="6" t="str">
        <f t="shared" si="15"/>
        <v>treatment_Castilla-La Mancha_1972</v>
      </c>
    </row>
    <row r="966" spans="1:5">
      <c r="A966" t="s">
        <v>14</v>
      </c>
      <c r="B966">
        <v>1973</v>
      </c>
      <c r="C966" t="s">
        <v>6</v>
      </c>
      <c r="D966">
        <v>3.9460867277318088</v>
      </c>
      <c r="E966" s="6" t="str">
        <f t="shared" si="15"/>
        <v>treatment_Castilla-La Mancha_1973</v>
      </c>
    </row>
    <row r="967" spans="1:5">
      <c r="A967" t="s">
        <v>14</v>
      </c>
      <c r="B967">
        <v>1974</v>
      </c>
      <c r="C967" t="s">
        <v>6</v>
      </c>
      <c r="D967">
        <v>4.0281346442869008</v>
      </c>
      <c r="E967" s="6" t="str">
        <f t="shared" si="15"/>
        <v>treatment_Castilla-La Mancha_1974</v>
      </c>
    </row>
    <row r="968" spans="1:5">
      <c r="A968" t="s">
        <v>14</v>
      </c>
      <c r="B968">
        <v>1975</v>
      </c>
      <c r="C968" t="s">
        <v>6</v>
      </c>
      <c r="D968">
        <v>4.1119682009102316</v>
      </c>
      <c r="E968" s="6" t="str">
        <f t="shared" si="15"/>
        <v>treatment_Castilla-La Mancha_1975</v>
      </c>
    </row>
    <row r="969" spans="1:5">
      <c r="A969" t="s">
        <v>14</v>
      </c>
      <c r="B969">
        <v>1976</v>
      </c>
      <c r="C969" t="s">
        <v>6</v>
      </c>
      <c r="D969">
        <v>4.2607111033287364</v>
      </c>
      <c r="E969" s="6" t="str">
        <f t="shared" si="15"/>
        <v>treatment_Castilla-La Mancha_1976</v>
      </c>
    </row>
    <row r="970" spans="1:5">
      <c r="A970" t="s">
        <v>14</v>
      </c>
      <c r="B970">
        <v>1977</v>
      </c>
      <c r="C970" t="s">
        <v>6</v>
      </c>
      <c r="D970">
        <v>4.4121679868809807</v>
      </c>
      <c r="E970" s="6" t="str">
        <f t="shared" si="15"/>
        <v>treatment_Castilla-La Mancha_1977</v>
      </c>
    </row>
    <row r="971" spans="1:5">
      <c r="A971" t="s">
        <v>14</v>
      </c>
      <c r="B971">
        <v>1978</v>
      </c>
      <c r="C971" t="s">
        <v>6</v>
      </c>
      <c r="D971">
        <v>4.4463008650709179</v>
      </c>
      <c r="E971" s="6" t="str">
        <f t="shared" si="15"/>
        <v>treatment_Castilla-La Mancha_1978</v>
      </c>
    </row>
    <row r="972" spans="1:5">
      <c r="A972" t="s">
        <v>14</v>
      </c>
      <c r="B972">
        <v>1979</v>
      </c>
      <c r="C972" t="s">
        <v>6</v>
      </c>
      <c r="D972">
        <v>4.4087405342335231</v>
      </c>
      <c r="E972" s="6" t="str">
        <f t="shared" si="15"/>
        <v>treatment_Castilla-La Mancha_1979</v>
      </c>
    </row>
    <row r="973" spans="1:5">
      <c r="A973" t="s">
        <v>14</v>
      </c>
      <c r="B973">
        <v>1980</v>
      </c>
      <c r="C973" t="s">
        <v>6</v>
      </c>
      <c r="D973">
        <v>4.3287632976794583</v>
      </c>
      <c r="E973" s="6" t="str">
        <f t="shared" si="15"/>
        <v>treatment_Castilla-La Mancha_1980</v>
      </c>
    </row>
    <row r="974" spans="1:5">
      <c r="A974" t="s">
        <v>14</v>
      </c>
      <c r="B974">
        <v>1981</v>
      </c>
      <c r="C974" t="s">
        <v>6</v>
      </c>
      <c r="D974">
        <v>4.2612824907169387</v>
      </c>
      <c r="E974" s="6" t="str">
        <f t="shared" si="15"/>
        <v>treatment_Castilla-La Mancha_1981</v>
      </c>
    </row>
    <row r="975" spans="1:5">
      <c r="A975" t="s">
        <v>14</v>
      </c>
      <c r="B975">
        <v>1982</v>
      </c>
      <c r="C975" t="s">
        <v>6</v>
      </c>
      <c r="D975">
        <v>4.3431874514647602</v>
      </c>
      <c r="E975" s="6" t="str">
        <f t="shared" si="15"/>
        <v>treatment_Castilla-La Mancha_1982</v>
      </c>
    </row>
    <row r="976" spans="1:5">
      <c r="A976" t="s">
        <v>14</v>
      </c>
      <c r="B976">
        <v>1983</v>
      </c>
      <c r="C976" t="s">
        <v>6</v>
      </c>
      <c r="D976">
        <v>4.4246644164725257</v>
      </c>
      <c r="E976" s="6" t="str">
        <f t="shared" si="15"/>
        <v>treatment_Castilla-La Mancha_1983</v>
      </c>
    </row>
    <row r="977" spans="1:5">
      <c r="A977" t="s">
        <v>14</v>
      </c>
      <c r="B977">
        <v>1984</v>
      </c>
      <c r="C977" t="s">
        <v>6</v>
      </c>
      <c r="D977">
        <v>4.5500571439689113</v>
      </c>
      <c r="E977" s="6" t="str">
        <f t="shared" si="15"/>
        <v>treatment_Castilla-La Mancha_1984</v>
      </c>
    </row>
    <row r="978" spans="1:5">
      <c r="A978" t="s">
        <v>14</v>
      </c>
      <c r="B978">
        <v>1985</v>
      </c>
      <c r="C978" t="s">
        <v>6</v>
      </c>
      <c r="D978">
        <v>4.6776635072735919</v>
      </c>
      <c r="E978" s="6" t="str">
        <f t="shared" si="15"/>
        <v>treatment_Castilla-La Mancha_1985</v>
      </c>
    </row>
    <row r="979" spans="1:5">
      <c r="A979" t="s">
        <v>14</v>
      </c>
      <c r="B979">
        <v>1986</v>
      </c>
      <c r="C979" t="s">
        <v>6</v>
      </c>
      <c r="D979">
        <v>4.9806483164408384</v>
      </c>
      <c r="E979" s="6" t="str">
        <f t="shared" si="15"/>
        <v>treatment_Castilla-La Mancha_1986</v>
      </c>
    </row>
    <row r="980" spans="1:5">
      <c r="A980" t="s">
        <v>14</v>
      </c>
      <c r="B980">
        <v>1987</v>
      </c>
      <c r="C980" t="s">
        <v>6</v>
      </c>
      <c r="D980">
        <v>5.2955586036523048</v>
      </c>
      <c r="E980" s="6" t="str">
        <f t="shared" si="15"/>
        <v>treatment_Castilla-La Mancha_1987</v>
      </c>
    </row>
    <row r="981" spans="1:5">
      <c r="A981" t="s">
        <v>14</v>
      </c>
      <c r="B981">
        <v>1988</v>
      </c>
      <c r="C981" t="s">
        <v>6</v>
      </c>
      <c r="D981">
        <v>5.6778777840817805</v>
      </c>
      <c r="E981" s="6" t="str">
        <f t="shared" si="15"/>
        <v>treatment_Castilla-La Mancha_1988</v>
      </c>
    </row>
    <row r="982" spans="1:5">
      <c r="A982" t="s">
        <v>14</v>
      </c>
      <c r="B982">
        <v>1989</v>
      </c>
      <c r="C982" t="s">
        <v>6</v>
      </c>
      <c r="D982">
        <v>6.0653385793233188</v>
      </c>
      <c r="E982" s="6" t="str">
        <f t="shared" si="15"/>
        <v>treatment_Castilla-La Mancha_1989</v>
      </c>
    </row>
    <row r="983" spans="1:5">
      <c r="A983" t="s">
        <v>14</v>
      </c>
      <c r="B983">
        <v>1990</v>
      </c>
      <c r="C983" t="s">
        <v>6</v>
      </c>
      <c r="D983">
        <v>6.2794201307996822</v>
      </c>
      <c r="E983" s="6" t="str">
        <f t="shared" si="15"/>
        <v>treatment_Castilla-La Mancha_1990</v>
      </c>
    </row>
    <row r="984" spans="1:5">
      <c r="A984" t="s">
        <v>14</v>
      </c>
      <c r="B984">
        <v>1991</v>
      </c>
      <c r="C984" t="s">
        <v>6</v>
      </c>
      <c r="D984">
        <v>6.4745073010668834</v>
      </c>
      <c r="E984" s="6" t="str">
        <f t="shared" si="15"/>
        <v>treatment_Castilla-La Mancha_1991</v>
      </c>
    </row>
    <row r="985" spans="1:5">
      <c r="A985" t="s">
        <v>14</v>
      </c>
      <c r="B985">
        <v>1992</v>
      </c>
      <c r="C985" t="s">
        <v>6</v>
      </c>
      <c r="D985">
        <v>6.3306911439086599</v>
      </c>
      <c r="E985" s="6" t="str">
        <f t="shared" si="15"/>
        <v>treatment_Castilla-La Mancha_1992</v>
      </c>
    </row>
    <row r="986" spans="1:5">
      <c r="A986" t="s">
        <v>14</v>
      </c>
      <c r="B986">
        <v>1993</v>
      </c>
      <c r="C986" t="s">
        <v>6</v>
      </c>
      <c r="D986">
        <v>6.1885891489150424</v>
      </c>
      <c r="E986" s="6" t="str">
        <f t="shared" si="15"/>
        <v>treatment_Castilla-La Mancha_1993</v>
      </c>
    </row>
    <row r="987" spans="1:5">
      <c r="A987" t="s">
        <v>14</v>
      </c>
      <c r="B987">
        <v>1994</v>
      </c>
      <c r="C987" t="s">
        <v>6</v>
      </c>
      <c r="D987">
        <v>6.2309341408872019</v>
      </c>
      <c r="E987" s="6" t="str">
        <f t="shared" si="15"/>
        <v>treatment_Castilla-La Mancha_1994</v>
      </c>
    </row>
    <row r="988" spans="1:5">
      <c r="A988" t="s">
        <v>14</v>
      </c>
      <c r="B988">
        <v>1995</v>
      </c>
      <c r="C988" t="s">
        <v>6</v>
      </c>
      <c r="D988">
        <v>6.3287634197149032</v>
      </c>
      <c r="E988" s="6" t="str">
        <f t="shared" si="15"/>
        <v>treatment_Castilla-La Mancha_1995</v>
      </c>
    </row>
    <row r="989" spans="1:5">
      <c r="A989" t="s">
        <v>14</v>
      </c>
      <c r="B989">
        <v>1996</v>
      </c>
      <c r="C989" t="s">
        <v>6</v>
      </c>
      <c r="D989">
        <v>6.6143960960930812</v>
      </c>
      <c r="E989" s="6" t="str">
        <f t="shared" si="15"/>
        <v>treatment_Castilla-La Mancha_1996</v>
      </c>
    </row>
    <row r="990" spans="1:5">
      <c r="A990" t="s">
        <v>14</v>
      </c>
      <c r="B990">
        <v>1997</v>
      </c>
      <c r="C990" t="s">
        <v>6</v>
      </c>
      <c r="D990">
        <v>6.8653955489558793</v>
      </c>
      <c r="E990" s="6" t="str">
        <f t="shared" si="15"/>
        <v>treatment_Castilla-La Mancha_1997</v>
      </c>
    </row>
    <row r="991" spans="1:5">
      <c r="A991" t="s">
        <v>14</v>
      </c>
      <c r="B991">
        <v>1955</v>
      </c>
      <c r="C991" t="s">
        <v>7</v>
      </c>
      <c r="D991">
        <v>-6.375735067001842E-2</v>
      </c>
      <c r="E991" s="6" t="str">
        <f t="shared" si="15"/>
        <v>gap_Castilla-La Mancha_1955</v>
      </c>
    </row>
    <row r="992" spans="1:5">
      <c r="A992" t="s">
        <v>14</v>
      </c>
      <c r="B992">
        <v>1956</v>
      </c>
      <c r="C992" t="s">
        <v>7</v>
      </c>
      <c r="D992">
        <v>-6.4172403575498249E-2</v>
      </c>
      <c r="E992" s="6" t="str">
        <f t="shared" si="15"/>
        <v>gap_Castilla-La Mancha_1956</v>
      </c>
    </row>
    <row r="993" spans="1:5">
      <c r="A993" t="s">
        <v>14</v>
      </c>
      <c r="B993">
        <v>1957</v>
      </c>
      <c r="C993" t="s">
        <v>7</v>
      </c>
      <c r="D993">
        <v>-6.4377339218612661E-2</v>
      </c>
      <c r="E993" s="6" t="str">
        <f t="shared" si="15"/>
        <v>gap_Castilla-La Mancha_1957</v>
      </c>
    </row>
    <row r="994" spans="1:5">
      <c r="A994" t="s">
        <v>14</v>
      </c>
      <c r="B994">
        <v>1958</v>
      </c>
      <c r="C994" t="s">
        <v>7</v>
      </c>
      <c r="D994">
        <v>-6.0659705105496231E-2</v>
      </c>
      <c r="E994" s="6" t="str">
        <f t="shared" si="15"/>
        <v>gap_Castilla-La Mancha_1958</v>
      </c>
    </row>
    <row r="995" spans="1:5">
      <c r="A995" t="s">
        <v>14</v>
      </c>
      <c r="B995">
        <v>1959</v>
      </c>
      <c r="C995" t="s">
        <v>7</v>
      </c>
      <c r="D995">
        <v>-5.6803837040689142E-2</v>
      </c>
      <c r="E995" s="6" t="str">
        <f t="shared" si="15"/>
        <v>gap_Castilla-La Mancha_1959</v>
      </c>
    </row>
    <row r="996" spans="1:5">
      <c r="A996" t="s">
        <v>14</v>
      </c>
      <c r="B996">
        <v>1960</v>
      </c>
      <c r="C996" t="s">
        <v>7</v>
      </c>
      <c r="D996">
        <v>-6.4835995193165186E-2</v>
      </c>
      <c r="E996" s="6" t="str">
        <f t="shared" si="15"/>
        <v>gap_Castilla-La Mancha_1960</v>
      </c>
    </row>
    <row r="997" spans="1:5">
      <c r="A997" t="s">
        <v>14</v>
      </c>
      <c r="B997">
        <v>1961</v>
      </c>
      <c r="C997" t="s">
        <v>7</v>
      </c>
      <c r="D997">
        <v>-8.0504855469981207E-2</v>
      </c>
      <c r="E997" s="6" t="str">
        <f t="shared" si="15"/>
        <v>gap_Castilla-La Mancha_1961</v>
      </c>
    </row>
    <row r="998" spans="1:5">
      <c r="A998" t="s">
        <v>14</v>
      </c>
      <c r="B998">
        <v>1962</v>
      </c>
      <c r="C998" t="s">
        <v>7</v>
      </c>
      <c r="D998">
        <v>-5.7541304819465511E-2</v>
      </c>
      <c r="E998" s="6" t="str">
        <f t="shared" si="15"/>
        <v>gap_Castilla-La Mancha_1962</v>
      </c>
    </row>
    <row r="999" spans="1:5">
      <c r="A999" t="s">
        <v>14</v>
      </c>
      <c r="B999">
        <v>1963</v>
      </c>
      <c r="C999" t="s">
        <v>7</v>
      </c>
      <c r="D999">
        <v>-3.3553853767533948E-2</v>
      </c>
      <c r="E999" s="6" t="str">
        <f t="shared" si="15"/>
        <v>gap_Castilla-La Mancha_1963</v>
      </c>
    </row>
    <row r="1000" spans="1:5">
      <c r="A1000" t="s">
        <v>14</v>
      </c>
      <c r="B1000">
        <v>1964</v>
      </c>
      <c r="C1000" t="s">
        <v>7</v>
      </c>
      <c r="D1000">
        <v>-2.3691408210123832E-2</v>
      </c>
      <c r="E1000" s="6" t="str">
        <f t="shared" si="15"/>
        <v>gap_Castilla-La Mancha_1964</v>
      </c>
    </row>
    <row r="1001" spans="1:5">
      <c r="A1001" t="s">
        <v>14</v>
      </c>
      <c r="B1001">
        <v>1965</v>
      </c>
      <c r="C1001" t="s">
        <v>7</v>
      </c>
      <c r="D1001">
        <v>-1.3790905385913543E-2</v>
      </c>
      <c r="E1001" s="6" t="str">
        <f t="shared" si="15"/>
        <v>gap_Castilla-La Mancha_1965</v>
      </c>
    </row>
    <row r="1002" spans="1:5">
      <c r="A1002" t="s">
        <v>14</v>
      </c>
      <c r="B1002">
        <v>1966</v>
      </c>
      <c r="C1002" t="s">
        <v>7</v>
      </c>
      <c r="D1002">
        <v>-1.05150902943838E-2</v>
      </c>
      <c r="E1002" s="6" t="str">
        <f t="shared" si="15"/>
        <v>gap_Castilla-La Mancha_1966</v>
      </c>
    </row>
    <row r="1003" spans="1:5">
      <c r="A1003" t="s">
        <v>14</v>
      </c>
      <c r="B1003">
        <v>1967</v>
      </c>
      <c r="C1003" t="s">
        <v>7</v>
      </c>
      <c r="D1003">
        <v>-6.0608530444135056E-3</v>
      </c>
      <c r="E1003" s="6" t="str">
        <f t="shared" si="15"/>
        <v>gap_Castilla-La Mancha_1967</v>
      </c>
    </row>
    <row r="1004" spans="1:5">
      <c r="A1004" t="s">
        <v>14</v>
      </c>
      <c r="B1004">
        <v>1968</v>
      </c>
      <c r="C1004" t="s">
        <v>7</v>
      </c>
      <c r="D1004">
        <v>5.7389928992064743E-2</v>
      </c>
      <c r="E1004" s="6" t="str">
        <f t="shared" si="15"/>
        <v>gap_Castilla-La Mancha_1968</v>
      </c>
    </row>
    <row r="1005" spans="1:5">
      <c r="A1005" t="s">
        <v>14</v>
      </c>
      <c r="B1005">
        <v>1969</v>
      </c>
      <c r="C1005" t="s">
        <v>7</v>
      </c>
      <c r="D1005">
        <v>0.12308193325957939</v>
      </c>
      <c r="E1005" s="6" t="str">
        <f t="shared" si="15"/>
        <v>gap_Castilla-La Mancha_1969</v>
      </c>
    </row>
    <row r="1006" spans="1:5">
      <c r="A1006" t="s">
        <v>14</v>
      </c>
      <c r="B1006">
        <v>1970</v>
      </c>
      <c r="C1006" t="s">
        <v>7</v>
      </c>
      <c r="D1006">
        <v>0.15454036765204338</v>
      </c>
      <c r="E1006" s="6" t="str">
        <f t="shared" si="15"/>
        <v>gap_Castilla-La Mancha_1970</v>
      </c>
    </row>
    <row r="1007" spans="1:5">
      <c r="A1007" t="s">
        <v>14</v>
      </c>
      <c r="B1007">
        <v>1971</v>
      </c>
      <c r="C1007" t="s">
        <v>7</v>
      </c>
      <c r="D1007">
        <v>0.18666423408933852</v>
      </c>
      <c r="E1007" s="6" t="str">
        <f t="shared" si="15"/>
        <v>gap_Castilla-La Mancha_1971</v>
      </c>
    </row>
    <row r="1008" spans="1:5">
      <c r="A1008" t="s">
        <v>14</v>
      </c>
      <c r="B1008">
        <v>1972</v>
      </c>
      <c r="C1008" t="s">
        <v>7</v>
      </c>
      <c r="D1008">
        <v>0.2703181683851561</v>
      </c>
      <c r="E1008" s="6" t="str">
        <f t="shared" si="15"/>
        <v>gap_Castilla-La Mancha_1972</v>
      </c>
    </row>
    <row r="1009" spans="1:5">
      <c r="A1009" t="s">
        <v>14</v>
      </c>
      <c r="B1009">
        <v>1973</v>
      </c>
      <c r="C1009" t="s">
        <v>7</v>
      </c>
      <c r="D1009">
        <v>0.35861760484146288</v>
      </c>
      <c r="E1009" s="6" t="str">
        <f t="shared" si="15"/>
        <v>gap_Castilla-La Mancha_1973</v>
      </c>
    </row>
    <row r="1010" spans="1:5">
      <c r="A1010" t="s">
        <v>14</v>
      </c>
      <c r="B1010">
        <v>1974</v>
      </c>
      <c r="C1010" t="s">
        <v>7</v>
      </c>
      <c r="D1010">
        <v>0.39100740757102193</v>
      </c>
      <c r="E1010" s="6" t="str">
        <f t="shared" si="15"/>
        <v>gap_Castilla-La Mancha_1974</v>
      </c>
    </row>
    <row r="1011" spans="1:5">
      <c r="A1011" t="s">
        <v>14</v>
      </c>
      <c r="B1011">
        <v>1975</v>
      </c>
      <c r="C1011" t="s">
        <v>7</v>
      </c>
      <c r="D1011">
        <v>0.42961221133038396</v>
      </c>
      <c r="E1011" s="6" t="str">
        <f t="shared" si="15"/>
        <v>gap_Castilla-La Mancha_1975</v>
      </c>
    </row>
    <row r="1012" spans="1:5">
      <c r="A1012" t="s">
        <v>14</v>
      </c>
      <c r="B1012">
        <v>1976</v>
      </c>
      <c r="C1012" t="s">
        <v>7</v>
      </c>
      <c r="D1012">
        <v>0.48639752188182017</v>
      </c>
      <c r="E1012" s="6" t="str">
        <f t="shared" si="15"/>
        <v>gap_Castilla-La Mancha_1976</v>
      </c>
    </row>
    <row r="1013" spans="1:5">
      <c r="A1013" t="s">
        <v>14</v>
      </c>
      <c r="B1013">
        <v>1977</v>
      </c>
      <c r="C1013" t="s">
        <v>7</v>
      </c>
      <c r="D1013">
        <v>0.54835987850025747</v>
      </c>
      <c r="E1013" s="6" t="str">
        <f t="shared" si="15"/>
        <v>gap_Castilla-La Mancha_1977</v>
      </c>
    </row>
    <row r="1014" spans="1:5">
      <c r="A1014" t="s">
        <v>14</v>
      </c>
      <c r="B1014">
        <v>1978</v>
      </c>
      <c r="C1014" t="s">
        <v>7</v>
      </c>
      <c r="D1014">
        <v>0.49520278957502484</v>
      </c>
      <c r="E1014" s="6" t="str">
        <f t="shared" si="15"/>
        <v>gap_Castilla-La Mancha_1978</v>
      </c>
    </row>
    <row r="1015" spans="1:5">
      <c r="A1015" t="s">
        <v>14</v>
      </c>
      <c r="B1015">
        <v>1979</v>
      </c>
      <c r="C1015" t="s">
        <v>7</v>
      </c>
      <c r="D1015">
        <v>0.44714326188532061</v>
      </c>
      <c r="E1015" s="6" t="str">
        <f t="shared" si="15"/>
        <v>gap_Castilla-La Mancha_1979</v>
      </c>
    </row>
    <row r="1016" spans="1:5">
      <c r="A1016" t="s">
        <v>14</v>
      </c>
      <c r="B1016">
        <v>1980</v>
      </c>
      <c r="C1016" t="s">
        <v>7</v>
      </c>
      <c r="D1016">
        <v>0.37474823242612132</v>
      </c>
      <c r="E1016" s="6" t="str">
        <f t="shared" si="15"/>
        <v>gap_Castilla-La Mancha_1980</v>
      </c>
    </row>
    <row r="1017" spans="1:5">
      <c r="A1017" t="s">
        <v>14</v>
      </c>
      <c r="B1017">
        <v>1981</v>
      </c>
      <c r="C1017" t="s">
        <v>7</v>
      </c>
      <c r="D1017">
        <v>0.30252140612192591</v>
      </c>
      <c r="E1017" s="6" t="str">
        <f t="shared" si="15"/>
        <v>gap_Castilla-La Mancha_1981</v>
      </c>
    </row>
    <row r="1018" spans="1:5">
      <c r="A1018" t="s">
        <v>14</v>
      </c>
      <c r="B1018">
        <v>1982</v>
      </c>
      <c r="C1018" t="s">
        <v>7</v>
      </c>
      <c r="D1018">
        <v>0.32428851110823231</v>
      </c>
      <c r="E1018" s="6" t="str">
        <f t="shared" si="15"/>
        <v>gap_Castilla-La Mancha_1982</v>
      </c>
    </row>
    <row r="1019" spans="1:5">
      <c r="A1019" t="s">
        <v>14</v>
      </c>
      <c r="B1019">
        <v>1983</v>
      </c>
      <c r="C1019" t="s">
        <v>7</v>
      </c>
      <c r="D1019">
        <v>0.34805612869321401</v>
      </c>
      <c r="E1019" s="6" t="str">
        <f t="shared" si="15"/>
        <v>gap_Castilla-La Mancha_1983</v>
      </c>
    </row>
    <row r="1020" spans="1:5">
      <c r="A1020" t="s">
        <v>14</v>
      </c>
      <c r="B1020">
        <v>1984</v>
      </c>
      <c r="C1020" t="s">
        <v>7</v>
      </c>
      <c r="D1020">
        <v>0.37324583049246307</v>
      </c>
      <c r="E1020" s="6" t="str">
        <f t="shared" si="15"/>
        <v>gap_Castilla-La Mancha_1984</v>
      </c>
    </row>
    <row r="1021" spans="1:5">
      <c r="A1021" t="s">
        <v>14</v>
      </c>
      <c r="B1021">
        <v>1985</v>
      </c>
      <c r="C1021" t="s">
        <v>7</v>
      </c>
      <c r="D1021">
        <v>0.39928491623493212</v>
      </c>
      <c r="E1021" s="6" t="str">
        <f t="shared" si="15"/>
        <v>gap_Castilla-La Mancha_1985</v>
      </c>
    </row>
    <row r="1022" spans="1:5">
      <c r="A1022" t="s">
        <v>14</v>
      </c>
      <c r="B1022">
        <v>1986</v>
      </c>
      <c r="C1022" t="s">
        <v>7</v>
      </c>
      <c r="D1022">
        <v>0.37525643387651009</v>
      </c>
      <c r="E1022" s="6" t="str">
        <f t="shared" si="15"/>
        <v>gap_Castilla-La Mancha_1986</v>
      </c>
    </row>
    <row r="1023" spans="1:5">
      <c r="A1023" t="s">
        <v>14</v>
      </c>
      <c r="B1023">
        <v>1987</v>
      </c>
      <c r="C1023" t="s">
        <v>7</v>
      </c>
      <c r="D1023">
        <v>0.36061326417080686</v>
      </c>
      <c r="E1023" s="6" t="str">
        <f t="shared" si="15"/>
        <v>gap_Castilla-La Mancha_1987</v>
      </c>
    </row>
    <row r="1024" spans="1:5">
      <c r="A1024" t="s">
        <v>14</v>
      </c>
      <c r="B1024">
        <v>1988</v>
      </c>
      <c r="C1024" t="s">
        <v>7</v>
      </c>
      <c r="D1024">
        <v>0.44954144618782355</v>
      </c>
      <c r="E1024" s="6" t="str">
        <f t="shared" si="15"/>
        <v>gap_Castilla-La Mancha_1988</v>
      </c>
    </row>
    <row r="1025" spans="1:5">
      <c r="A1025" t="s">
        <v>14</v>
      </c>
      <c r="B1025">
        <v>1989</v>
      </c>
      <c r="C1025" t="s">
        <v>7</v>
      </c>
      <c r="D1025">
        <v>0.53982697860031248</v>
      </c>
      <c r="E1025" s="6" t="str">
        <f t="shared" si="15"/>
        <v>gap_Castilla-La Mancha_1989</v>
      </c>
    </row>
    <row r="1026" spans="1:5">
      <c r="A1026" t="s">
        <v>14</v>
      </c>
      <c r="B1026">
        <v>1990</v>
      </c>
      <c r="C1026" t="s">
        <v>7</v>
      </c>
      <c r="D1026">
        <v>0.58867821199196513</v>
      </c>
      <c r="E1026" s="6" t="str">
        <f t="shared" si="15"/>
        <v>gap_Castilla-La Mancha_1990</v>
      </c>
    </row>
    <row r="1027" spans="1:5">
      <c r="A1027" t="s">
        <v>14</v>
      </c>
      <c r="B1027">
        <v>1991</v>
      </c>
      <c r="C1027" t="s">
        <v>7</v>
      </c>
      <c r="D1027">
        <v>0.62943065304424728</v>
      </c>
      <c r="E1027" s="6" t="str">
        <f t="shared" ref="E1027:E1090" si="16">CONCATENATE(C1027,"_",A1027,"_",B1027)</f>
        <v>gap_Castilla-La Mancha_1991</v>
      </c>
    </row>
    <row r="1028" spans="1:5">
      <c r="A1028" t="s">
        <v>14</v>
      </c>
      <c r="B1028">
        <v>1992</v>
      </c>
      <c r="C1028" t="s">
        <v>7</v>
      </c>
      <c r="D1028">
        <v>0.5243695213900823</v>
      </c>
      <c r="E1028" s="6" t="str">
        <f t="shared" si="16"/>
        <v>gap_Castilla-La Mancha_1992</v>
      </c>
    </row>
    <row r="1029" spans="1:5">
      <c r="A1029" t="s">
        <v>14</v>
      </c>
      <c r="B1029">
        <v>1993</v>
      </c>
      <c r="C1029" t="s">
        <v>7</v>
      </c>
      <c r="D1029">
        <v>0.42072018998653515</v>
      </c>
      <c r="E1029" s="6" t="str">
        <f t="shared" si="16"/>
        <v>gap_Castilla-La Mancha_1993</v>
      </c>
    </row>
    <row r="1030" spans="1:5">
      <c r="A1030" t="s">
        <v>14</v>
      </c>
      <c r="B1030">
        <v>1994</v>
      </c>
      <c r="C1030" t="s">
        <v>7</v>
      </c>
      <c r="D1030">
        <v>0.33597435890525329</v>
      </c>
      <c r="E1030" s="6" t="str">
        <f t="shared" si="16"/>
        <v>gap_Castilla-La Mancha_1994</v>
      </c>
    </row>
    <row r="1031" spans="1:5">
      <c r="A1031" t="s">
        <v>14</v>
      </c>
      <c r="B1031">
        <v>1995</v>
      </c>
      <c r="C1031" t="s">
        <v>7</v>
      </c>
      <c r="D1031">
        <v>0.35826129617210345</v>
      </c>
      <c r="E1031" s="6" t="str">
        <f t="shared" si="16"/>
        <v>gap_Castilla-La Mancha_1995</v>
      </c>
    </row>
    <row r="1032" spans="1:5">
      <c r="A1032" t="s">
        <v>14</v>
      </c>
      <c r="B1032">
        <v>1996</v>
      </c>
      <c r="C1032" t="s">
        <v>7</v>
      </c>
      <c r="D1032">
        <v>0.32275104081365935</v>
      </c>
      <c r="E1032" s="6" t="str">
        <f t="shared" si="16"/>
        <v>gap_Castilla-La Mancha_1996</v>
      </c>
    </row>
    <row r="1033" spans="1:5">
      <c r="A1033" t="s">
        <v>14</v>
      </c>
      <c r="B1033">
        <v>1997</v>
      </c>
      <c r="C1033" t="s">
        <v>7</v>
      </c>
      <c r="D1033">
        <v>0.2780858689209964</v>
      </c>
      <c r="E1033" s="6" t="str">
        <f t="shared" si="16"/>
        <v>gap_Castilla-La Mancha_1997</v>
      </c>
    </row>
    <row r="1034" spans="1:5">
      <c r="A1034" t="s">
        <v>15</v>
      </c>
      <c r="B1034">
        <v>1955</v>
      </c>
      <c r="C1034" t="s">
        <v>5</v>
      </c>
      <c r="D1034">
        <v>3.7254158527823282</v>
      </c>
      <c r="E1034" s="6" t="str">
        <f t="shared" si="16"/>
        <v>control_Cataluna_1955</v>
      </c>
    </row>
    <row r="1035" spans="1:5">
      <c r="A1035" t="s">
        <v>15</v>
      </c>
      <c r="B1035">
        <v>1956</v>
      </c>
      <c r="C1035" t="s">
        <v>5</v>
      </c>
      <c r="D1035">
        <v>3.8440372046378584</v>
      </c>
      <c r="E1035" s="6" t="str">
        <f t="shared" si="16"/>
        <v>control_Cataluna_1956</v>
      </c>
    </row>
    <row r="1036" spans="1:5">
      <c r="A1036" t="s">
        <v>15</v>
      </c>
      <c r="B1036">
        <v>1957</v>
      </c>
      <c r="C1036" t="s">
        <v>5</v>
      </c>
      <c r="D1036">
        <v>3.9566353740246267</v>
      </c>
      <c r="E1036" s="6" t="str">
        <f t="shared" si="16"/>
        <v>control_Cataluna_1957</v>
      </c>
    </row>
    <row r="1037" spans="1:5">
      <c r="A1037" t="s">
        <v>15</v>
      </c>
      <c r="B1037">
        <v>1958</v>
      </c>
      <c r="C1037" t="s">
        <v>5</v>
      </c>
      <c r="D1037">
        <v>3.9493781180946912</v>
      </c>
      <c r="E1037" s="6" t="str">
        <f t="shared" si="16"/>
        <v>control_Cataluna_1958</v>
      </c>
    </row>
    <row r="1038" spans="1:5">
      <c r="A1038" t="s">
        <v>15</v>
      </c>
      <c r="B1038">
        <v>1959</v>
      </c>
      <c r="C1038" t="s">
        <v>5</v>
      </c>
      <c r="D1038">
        <v>3.9419044105498737</v>
      </c>
      <c r="E1038" s="6" t="str">
        <f t="shared" si="16"/>
        <v>control_Cataluna_1959</v>
      </c>
    </row>
    <row r="1039" spans="1:5">
      <c r="A1039" t="s">
        <v>15</v>
      </c>
      <c r="B1039">
        <v>1960</v>
      </c>
      <c r="C1039" t="s">
        <v>5</v>
      </c>
      <c r="D1039">
        <v>4.2126978739626741</v>
      </c>
      <c r="E1039" s="6" t="str">
        <f t="shared" si="16"/>
        <v>control_Cataluna_1960</v>
      </c>
    </row>
    <row r="1040" spans="1:5">
      <c r="A1040" t="s">
        <v>15</v>
      </c>
      <c r="B1040">
        <v>1961</v>
      </c>
      <c r="C1040" t="s">
        <v>5</v>
      </c>
      <c r="D1040">
        <v>4.5204149794818376</v>
      </c>
      <c r="E1040" s="6" t="str">
        <f t="shared" si="16"/>
        <v>control_Cataluna_1961</v>
      </c>
    </row>
    <row r="1041" spans="1:5">
      <c r="A1041" t="s">
        <v>15</v>
      </c>
      <c r="B1041">
        <v>1962</v>
      </c>
      <c r="C1041" t="s">
        <v>5</v>
      </c>
      <c r="D1041">
        <v>4.8029301239987729</v>
      </c>
      <c r="E1041" s="6" t="str">
        <f t="shared" si="16"/>
        <v>control_Cataluna_1962</v>
      </c>
    </row>
    <row r="1042" spans="1:5">
      <c r="A1042" t="s">
        <v>15</v>
      </c>
      <c r="B1042">
        <v>1963</v>
      </c>
      <c r="C1042" t="s">
        <v>5</v>
      </c>
      <c r="D1042">
        <v>5.0623203661743279</v>
      </c>
      <c r="E1042" s="6" t="str">
        <f t="shared" si="16"/>
        <v>control_Cataluna_1963</v>
      </c>
    </row>
    <row r="1043" spans="1:5">
      <c r="A1043" t="s">
        <v>15</v>
      </c>
      <c r="B1043">
        <v>1964</v>
      </c>
      <c r="C1043" t="s">
        <v>5</v>
      </c>
      <c r="D1043">
        <v>5.1848597094823239</v>
      </c>
      <c r="E1043" s="6" t="str">
        <f t="shared" si="16"/>
        <v>control_Cataluna_1964</v>
      </c>
    </row>
    <row r="1044" spans="1:5">
      <c r="A1044" t="s">
        <v>15</v>
      </c>
      <c r="B1044">
        <v>1965</v>
      </c>
      <c r="C1044" t="s">
        <v>5</v>
      </c>
      <c r="D1044">
        <v>5.2927005182504487</v>
      </c>
      <c r="E1044" s="6" t="str">
        <f t="shared" si="16"/>
        <v>control_Cataluna_1965</v>
      </c>
    </row>
    <row r="1045" spans="1:5">
      <c r="A1045" t="s">
        <v>15</v>
      </c>
      <c r="B1045">
        <v>1966</v>
      </c>
      <c r="C1045" t="s">
        <v>5</v>
      </c>
      <c r="D1045">
        <v>5.3691186754720581</v>
      </c>
      <c r="E1045" s="6" t="str">
        <f t="shared" si="16"/>
        <v>control_Cataluna_1966</v>
      </c>
    </row>
    <row r="1046" spans="1:5">
      <c r="A1046" t="s">
        <v>15</v>
      </c>
      <c r="B1046">
        <v>1967</v>
      </c>
      <c r="C1046" t="s">
        <v>5</v>
      </c>
      <c r="D1046">
        <v>5.4348186746198204</v>
      </c>
      <c r="E1046" s="6" t="str">
        <f t="shared" si="16"/>
        <v>control_Cataluna_1967</v>
      </c>
    </row>
    <row r="1047" spans="1:5">
      <c r="A1047" t="s">
        <v>15</v>
      </c>
      <c r="B1047">
        <v>1968</v>
      </c>
      <c r="C1047" t="s">
        <v>5</v>
      </c>
      <c r="D1047">
        <v>5.6740755638501525</v>
      </c>
      <c r="E1047" s="6" t="str">
        <f t="shared" si="16"/>
        <v>control_Cataluna_1968</v>
      </c>
    </row>
    <row r="1048" spans="1:5">
      <c r="A1048" t="s">
        <v>15</v>
      </c>
      <c r="B1048">
        <v>1969</v>
      </c>
      <c r="C1048" t="s">
        <v>5</v>
      </c>
      <c r="D1048">
        <v>5.9060899076349989</v>
      </c>
      <c r="E1048" s="6" t="str">
        <f t="shared" si="16"/>
        <v>control_Cataluna_1969</v>
      </c>
    </row>
    <row r="1049" spans="1:5">
      <c r="A1049" t="s">
        <v>15</v>
      </c>
      <c r="B1049">
        <v>1970</v>
      </c>
      <c r="C1049" t="s">
        <v>5</v>
      </c>
      <c r="D1049">
        <v>6.0243730037601955</v>
      </c>
      <c r="E1049" s="6" t="str">
        <f t="shared" si="16"/>
        <v>control_Cataluna_1970</v>
      </c>
    </row>
    <row r="1050" spans="1:5">
      <c r="A1050" t="s">
        <v>15</v>
      </c>
      <c r="B1050">
        <v>1971</v>
      </c>
      <c r="C1050" t="s">
        <v>5</v>
      </c>
      <c r="D1050">
        <v>6.1602390819027093</v>
      </c>
      <c r="E1050" s="6" t="str">
        <f t="shared" si="16"/>
        <v>control_Cataluna_1971</v>
      </c>
    </row>
    <row r="1051" spans="1:5">
      <c r="A1051" t="s">
        <v>15</v>
      </c>
      <c r="B1051">
        <v>1972</v>
      </c>
      <c r="C1051" t="s">
        <v>5</v>
      </c>
      <c r="D1051">
        <v>6.465958809705934</v>
      </c>
      <c r="E1051" s="6" t="str">
        <f t="shared" si="16"/>
        <v>control_Cataluna_1972</v>
      </c>
    </row>
    <row r="1052" spans="1:5">
      <c r="A1052" t="s">
        <v>15</v>
      </c>
      <c r="B1052">
        <v>1973</v>
      </c>
      <c r="C1052" t="s">
        <v>5</v>
      </c>
      <c r="D1052">
        <v>6.7550571678764602</v>
      </c>
      <c r="E1052" s="6" t="str">
        <f t="shared" si="16"/>
        <v>control_Cataluna_1973</v>
      </c>
    </row>
    <row r="1053" spans="1:5">
      <c r="A1053" t="s">
        <v>15</v>
      </c>
      <c r="B1053">
        <v>1974</v>
      </c>
      <c r="C1053" t="s">
        <v>5</v>
      </c>
      <c r="D1053">
        <v>6.9828390822705284</v>
      </c>
      <c r="E1053" s="6" t="str">
        <f t="shared" si="16"/>
        <v>control_Cataluna_1974</v>
      </c>
    </row>
    <row r="1054" spans="1:5">
      <c r="A1054" t="s">
        <v>15</v>
      </c>
      <c r="B1054">
        <v>1975</v>
      </c>
      <c r="C1054" t="s">
        <v>5</v>
      </c>
      <c r="D1054">
        <v>7.1915475486643645</v>
      </c>
      <c r="E1054" s="6" t="str">
        <f t="shared" si="16"/>
        <v>control_Cataluna_1975</v>
      </c>
    </row>
    <row r="1055" spans="1:5">
      <c r="A1055" t="s">
        <v>15</v>
      </c>
      <c r="B1055">
        <v>1976</v>
      </c>
      <c r="C1055" t="s">
        <v>5</v>
      </c>
      <c r="D1055">
        <v>7.0951393777199705</v>
      </c>
      <c r="E1055" s="6" t="str">
        <f t="shared" si="16"/>
        <v>control_Cataluna_1976</v>
      </c>
    </row>
    <row r="1056" spans="1:5">
      <c r="A1056" t="s">
        <v>15</v>
      </c>
      <c r="B1056">
        <v>1977</v>
      </c>
      <c r="C1056" t="s">
        <v>5</v>
      </c>
      <c r="D1056">
        <v>6.9991225393247927</v>
      </c>
      <c r="E1056" s="6" t="str">
        <f t="shared" si="16"/>
        <v>control_Cataluna_1977</v>
      </c>
    </row>
    <row r="1057" spans="1:5">
      <c r="A1057" t="s">
        <v>15</v>
      </c>
      <c r="B1057">
        <v>1978</v>
      </c>
      <c r="C1057" t="s">
        <v>5</v>
      </c>
      <c r="D1057">
        <v>6.7628987887563472</v>
      </c>
      <c r="E1057" s="6" t="str">
        <f t="shared" si="16"/>
        <v>control_Cataluna_1978</v>
      </c>
    </row>
    <row r="1058" spans="1:5">
      <c r="A1058" t="s">
        <v>15</v>
      </c>
      <c r="B1058">
        <v>1979</v>
      </c>
      <c r="C1058" t="s">
        <v>5</v>
      </c>
      <c r="D1058">
        <v>6.6472354677626058</v>
      </c>
      <c r="E1058" s="6" t="str">
        <f t="shared" si="16"/>
        <v>control_Cataluna_1979</v>
      </c>
    </row>
    <row r="1059" spans="1:5">
      <c r="A1059" t="s">
        <v>15</v>
      </c>
      <c r="B1059">
        <v>1980</v>
      </c>
      <c r="C1059" t="s">
        <v>5</v>
      </c>
      <c r="D1059">
        <v>6.6359176273921392</v>
      </c>
      <c r="E1059" s="6" t="str">
        <f t="shared" si="16"/>
        <v>control_Cataluna_1980</v>
      </c>
    </row>
    <row r="1060" spans="1:5">
      <c r="A1060" t="s">
        <v>15</v>
      </c>
      <c r="B1060">
        <v>1981</v>
      </c>
      <c r="C1060" t="s">
        <v>5</v>
      </c>
      <c r="D1060">
        <v>6.6403325116384257</v>
      </c>
      <c r="E1060" s="6" t="str">
        <f t="shared" si="16"/>
        <v>control_Cataluna_1981</v>
      </c>
    </row>
    <row r="1061" spans="1:5">
      <c r="A1061" t="s">
        <v>15</v>
      </c>
      <c r="B1061">
        <v>1982</v>
      </c>
      <c r="C1061" t="s">
        <v>5</v>
      </c>
      <c r="D1061">
        <v>6.6902092439439969</v>
      </c>
      <c r="E1061" s="6" t="str">
        <f t="shared" si="16"/>
        <v>control_Cataluna_1982</v>
      </c>
    </row>
    <row r="1062" spans="1:5">
      <c r="A1062" t="s">
        <v>15</v>
      </c>
      <c r="B1062">
        <v>1983</v>
      </c>
      <c r="C1062" t="s">
        <v>5</v>
      </c>
      <c r="D1062">
        <v>6.7457900189435609</v>
      </c>
      <c r="E1062" s="6" t="str">
        <f t="shared" si="16"/>
        <v>control_Cataluna_1983</v>
      </c>
    </row>
    <row r="1063" spans="1:5">
      <c r="A1063" t="s">
        <v>15</v>
      </c>
      <c r="B1063">
        <v>1984</v>
      </c>
      <c r="C1063" t="s">
        <v>5</v>
      </c>
      <c r="D1063">
        <v>6.9123266837590691</v>
      </c>
      <c r="E1063" s="6" t="str">
        <f t="shared" si="16"/>
        <v>control_Cataluna_1984</v>
      </c>
    </row>
    <row r="1064" spans="1:5">
      <c r="A1064" t="s">
        <v>15</v>
      </c>
      <c r="B1064">
        <v>1985</v>
      </c>
      <c r="C1064" t="s">
        <v>5</v>
      </c>
      <c r="D1064">
        <v>7.086862119023043</v>
      </c>
      <c r="E1064" s="6" t="str">
        <f t="shared" si="16"/>
        <v>control_Cataluna_1985</v>
      </c>
    </row>
    <row r="1065" spans="1:5">
      <c r="A1065" t="s">
        <v>15</v>
      </c>
      <c r="B1065">
        <v>1986</v>
      </c>
      <c r="C1065" t="s">
        <v>5</v>
      </c>
      <c r="D1065">
        <v>7.5055827567929434</v>
      </c>
      <c r="E1065" s="6" t="str">
        <f t="shared" si="16"/>
        <v>control_Cataluna_1986</v>
      </c>
    </row>
    <row r="1066" spans="1:5">
      <c r="A1066" t="s">
        <v>15</v>
      </c>
      <c r="B1066">
        <v>1987</v>
      </c>
      <c r="C1066" t="s">
        <v>5</v>
      </c>
      <c r="D1066">
        <v>7.9298139481038081</v>
      </c>
      <c r="E1066" s="6" t="str">
        <f t="shared" si="16"/>
        <v>control_Cataluna_1987</v>
      </c>
    </row>
    <row r="1067" spans="1:5">
      <c r="A1067" t="s">
        <v>15</v>
      </c>
      <c r="B1067">
        <v>1988</v>
      </c>
      <c r="C1067" t="s">
        <v>5</v>
      </c>
      <c r="D1067">
        <v>8.2955277461333594</v>
      </c>
      <c r="E1067" s="6" t="str">
        <f t="shared" si="16"/>
        <v>control_Cataluna_1988</v>
      </c>
    </row>
    <row r="1068" spans="1:5">
      <c r="A1068" t="s">
        <v>15</v>
      </c>
      <c r="B1068">
        <v>1989</v>
      </c>
      <c r="C1068" t="s">
        <v>5</v>
      </c>
      <c r="D1068">
        <v>8.667325813398147</v>
      </c>
      <c r="E1068" s="6" t="str">
        <f t="shared" si="16"/>
        <v>control_Cataluna_1989</v>
      </c>
    </row>
    <row r="1069" spans="1:5">
      <c r="A1069" t="s">
        <v>15</v>
      </c>
      <c r="B1069">
        <v>1990</v>
      </c>
      <c r="C1069" t="s">
        <v>5</v>
      </c>
      <c r="D1069">
        <v>8.8890181038807423</v>
      </c>
      <c r="E1069" s="6" t="str">
        <f t="shared" si="16"/>
        <v>control_Cataluna_1990</v>
      </c>
    </row>
    <row r="1070" spans="1:5">
      <c r="A1070" t="s">
        <v>15</v>
      </c>
      <c r="B1070">
        <v>1991</v>
      </c>
      <c r="C1070" t="s">
        <v>5</v>
      </c>
      <c r="D1070">
        <v>9.105290640709832</v>
      </c>
      <c r="E1070" s="6" t="str">
        <f t="shared" si="16"/>
        <v>control_Cataluna_1991</v>
      </c>
    </row>
    <row r="1071" spans="1:5">
      <c r="A1071" t="s">
        <v>15</v>
      </c>
      <c r="B1071">
        <v>1992</v>
      </c>
      <c r="C1071" t="s">
        <v>5</v>
      </c>
      <c r="D1071">
        <v>8.9467142082228364</v>
      </c>
      <c r="E1071" s="6" t="str">
        <f t="shared" si="16"/>
        <v>control_Cataluna_1992</v>
      </c>
    </row>
    <row r="1072" spans="1:5">
      <c r="A1072" t="s">
        <v>15</v>
      </c>
      <c r="B1072">
        <v>1993</v>
      </c>
      <c r="C1072" t="s">
        <v>5</v>
      </c>
      <c r="D1072">
        <v>8.7868080811957778</v>
      </c>
      <c r="E1072" s="6" t="str">
        <f t="shared" si="16"/>
        <v>control_Cataluna_1993</v>
      </c>
    </row>
    <row r="1073" spans="1:5">
      <c r="A1073" t="s">
        <v>15</v>
      </c>
      <c r="B1073">
        <v>1994</v>
      </c>
      <c r="C1073" t="s">
        <v>5</v>
      </c>
      <c r="D1073">
        <v>9.053813096741079</v>
      </c>
      <c r="E1073" s="6" t="str">
        <f t="shared" si="16"/>
        <v>control_Cataluna_1994</v>
      </c>
    </row>
    <row r="1074" spans="1:5">
      <c r="A1074" t="s">
        <v>15</v>
      </c>
      <c r="B1074">
        <v>1995</v>
      </c>
      <c r="C1074" t="s">
        <v>5</v>
      </c>
      <c r="D1074">
        <v>9.398526678463659</v>
      </c>
      <c r="E1074" s="6" t="str">
        <f t="shared" si="16"/>
        <v>control_Cataluna_1995</v>
      </c>
    </row>
    <row r="1075" spans="1:5">
      <c r="A1075" t="s">
        <v>15</v>
      </c>
      <c r="B1075">
        <v>1996</v>
      </c>
      <c r="C1075" t="s">
        <v>5</v>
      </c>
      <c r="D1075">
        <v>9.6349983073806076</v>
      </c>
      <c r="E1075" s="6" t="str">
        <f t="shared" si="16"/>
        <v>control_Cataluna_1996</v>
      </c>
    </row>
    <row r="1076" spans="1:5">
      <c r="A1076" t="s">
        <v>15</v>
      </c>
      <c r="B1076">
        <v>1997</v>
      </c>
      <c r="C1076" t="s">
        <v>5</v>
      </c>
      <c r="D1076">
        <v>10.082194244884757</v>
      </c>
      <c r="E1076" s="6" t="str">
        <f t="shared" si="16"/>
        <v>control_Cataluna_1997</v>
      </c>
    </row>
    <row r="1077" spans="1:5">
      <c r="A1077" t="s">
        <v>15</v>
      </c>
      <c r="B1077">
        <v>1955</v>
      </c>
      <c r="C1077" t="s">
        <v>6</v>
      </c>
      <c r="D1077">
        <v>3.5466296303037304</v>
      </c>
      <c r="E1077" s="6" t="str">
        <f t="shared" si="16"/>
        <v>treatment_Cataluna_1955</v>
      </c>
    </row>
    <row r="1078" spans="1:5">
      <c r="A1078" t="s">
        <v>15</v>
      </c>
      <c r="B1078">
        <v>1956</v>
      </c>
      <c r="C1078" t="s">
        <v>6</v>
      </c>
      <c r="D1078">
        <v>3.6904455695415153</v>
      </c>
      <c r="E1078" s="6" t="str">
        <f t="shared" si="16"/>
        <v>treatment_Cataluna_1956</v>
      </c>
    </row>
    <row r="1079" spans="1:5">
      <c r="A1079" t="s">
        <v>15</v>
      </c>
      <c r="B1079">
        <v>1957</v>
      </c>
      <c r="C1079" t="s">
        <v>6</v>
      </c>
      <c r="D1079">
        <v>3.8268349981757446</v>
      </c>
      <c r="E1079" s="6" t="str">
        <f t="shared" si="16"/>
        <v>treatment_Cataluna_1957</v>
      </c>
    </row>
    <row r="1080" spans="1:5">
      <c r="A1080" t="s">
        <v>15</v>
      </c>
      <c r="B1080">
        <v>1958</v>
      </c>
      <c r="C1080" t="s">
        <v>6</v>
      </c>
      <c r="D1080">
        <v>3.8756783776063983</v>
      </c>
      <c r="E1080" s="6" t="str">
        <f t="shared" si="16"/>
        <v>treatment_Cataluna_1958</v>
      </c>
    </row>
    <row r="1081" spans="1:5">
      <c r="A1081" t="s">
        <v>15</v>
      </c>
      <c r="B1081">
        <v>1959</v>
      </c>
      <c r="C1081" t="s">
        <v>6</v>
      </c>
      <c r="D1081">
        <v>3.9217367338405547</v>
      </c>
      <c r="E1081" s="6" t="str">
        <f t="shared" si="16"/>
        <v>treatment_Cataluna_1959</v>
      </c>
    </row>
    <row r="1082" spans="1:5">
      <c r="A1082" t="s">
        <v>15</v>
      </c>
      <c r="B1082">
        <v>1960</v>
      </c>
      <c r="C1082" t="s">
        <v>6</v>
      </c>
      <c r="D1082">
        <v>4.2417882000232083</v>
      </c>
      <c r="E1082" s="6" t="str">
        <f t="shared" si="16"/>
        <v>treatment_Cataluna_1960</v>
      </c>
    </row>
    <row r="1083" spans="1:5">
      <c r="A1083" t="s">
        <v>15</v>
      </c>
      <c r="B1083">
        <v>1961</v>
      </c>
      <c r="C1083" t="s">
        <v>6</v>
      </c>
      <c r="D1083">
        <v>4.5753354789256644</v>
      </c>
      <c r="E1083" s="6" t="str">
        <f t="shared" si="16"/>
        <v>treatment_Cataluna_1961</v>
      </c>
    </row>
    <row r="1084" spans="1:5">
      <c r="A1084" t="s">
        <v>15</v>
      </c>
      <c r="B1084">
        <v>1962</v>
      </c>
      <c r="C1084" t="s">
        <v>6</v>
      </c>
      <c r="D1084">
        <v>4.8380464119626536</v>
      </c>
      <c r="E1084" s="6" t="str">
        <f t="shared" si="16"/>
        <v>treatment_Cataluna_1962</v>
      </c>
    </row>
    <row r="1085" spans="1:5">
      <c r="A1085" t="s">
        <v>15</v>
      </c>
      <c r="B1085">
        <v>1963</v>
      </c>
      <c r="C1085" t="s">
        <v>6</v>
      </c>
      <c r="D1085">
        <v>5.0813340963686722</v>
      </c>
      <c r="E1085" s="6" t="str">
        <f t="shared" si="16"/>
        <v>treatment_Cataluna_1963</v>
      </c>
    </row>
    <row r="1086" spans="1:5">
      <c r="A1086" t="s">
        <v>15</v>
      </c>
      <c r="B1086">
        <v>1964</v>
      </c>
      <c r="C1086" t="s">
        <v>6</v>
      </c>
      <c r="D1086">
        <v>5.1580978781453073</v>
      </c>
      <c r="E1086" s="6" t="str">
        <f t="shared" si="16"/>
        <v>treatment_Cataluna_1964</v>
      </c>
    </row>
    <row r="1087" spans="1:5">
      <c r="A1087" t="s">
        <v>15</v>
      </c>
      <c r="B1087">
        <v>1965</v>
      </c>
      <c r="C1087" t="s">
        <v>6</v>
      </c>
      <c r="D1087">
        <v>5.2236505250731939</v>
      </c>
      <c r="E1087" s="6" t="str">
        <f t="shared" si="16"/>
        <v>treatment_Cataluna_1965</v>
      </c>
    </row>
    <row r="1088" spans="1:5">
      <c r="A1088" t="s">
        <v>15</v>
      </c>
      <c r="B1088">
        <v>1966</v>
      </c>
      <c r="C1088" t="s">
        <v>6</v>
      </c>
      <c r="D1088">
        <v>5.3324765050387395</v>
      </c>
      <c r="E1088" s="6" t="str">
        <f t="shared" si="16"/>
        <v>treatment_Cataluna_1966</v>
      </c>
    </row>
    <row r="1089" spans="1:5">
      <c r="A1089" t="s">
        <v>15</v>
      </c>
      <c r="B1089">
        <v>1967</v>
      </c>
      <c r="C1089" t="s">
        <v>6</v>
      </c>
      <c r="D1089">
        <v>5.4294489207045755</v>
      </c>
      <c r="E1089" s="6" t="str">
        <f t="shared" si="16"/>
        <v>treatment_Cataluna_1967</v>
      </c>
    </row>
    <row r="1090" spans="1:5">
      <c r="A1090" t="s">
        <v>15</v>
      </c>
      <c r="B1090">
        <v>1968</v>
      </c>
      <c r="C1090" t="s">
        <v>6</v>
      </c>
      <c r="D1090">
        <v>5.6743788535306878</v>
      </c>
      <c r="E1090" s="6" t="str">
        <f t="shared" si="16"/>
        <v>treatment_Cataluna_1968</v>
      </c>
    </row>
    <row r="1091" spans="1:5">
      <c r="A1091" t="s">
        <v>15</v>
      </c>
      <c r="B1091">
        <v>1969</v>
      </c>
      <c r="C1091" t="s">
        <v>6</v>
      </c>
      <c r="D1091">
        <v>5.9155239441911691</v>
      </c>
      <c r="E1091" s="6" t="str">
        <f t="shared" ref="E1091:E1154" si="17">CONCATENATE(C1091,"_",A1091,"_",B1091)</f>
        <v>treatment_Cataluna_1969</v>
      </c>
    </row>
    <row r="1092" spans="1:5">
      <c r="A1092" t="s">
        <v>15</v>
      </c>
      <c r="B1092">
        <v>1970</v>
      </c>
      <c r="C1092" t="s">
        <v>6</v>
      </c>
      <c r="D1092">
        <v>6.0668378719361433</v>
      </c>
      <c r="E1092" s="6" t="str">
        <f t="shared" si="17"/>
        <v>treatment_Cataluna_1970</v>
      </c>
    </row>
    <row r="1093" spans="1:5">
      <c r="A1093" t="s">
        <v>15</v>
      </c>
      <c r="B1093">
        <v>1971</v>
      </c>
      <c r="C1093" t="s">
        <v>6</v>
      </c>
      <c r="D1093">
        <v>6.2276492082061381</v>
      </c>
      <c r="E1093" s="6" t="str">
        <f t="shared" si="17"/>
        <v>treatment_Cataluna_1971</v>
      </c>
    </row>
    <row r="1094" spans="1:5">
      <c r="A1094" t="s">
        <v>15</v>
      </c>
      <c r="B1094">
        <v>1972</v>
      </c>
      <c r="C1094" t="s">
        <v>6</v>
      </c>
      <c r="D1094">
        <v>6.5390601290256356</v>
      </c>
      <c r="E1094" s="6" t="str">
        <f t="shared" si="17"/>
        <v>treatment_Cataluna_1972</v>
      </c>
    </row>
    <row r="1095" spans="1:5">
      <c r="A1095" t="s">
        <v>15</v>
      </c>
      <c r="B1095">
        <v>1973</v>
      </c>
      <c r="C1095" t="s">
        <v>6</v>
      </c>
      <c r="D1095">
        <v>6.8379750560944643</v>
      </c>
      <c r="E1095" s="6" t="str">
        <f t="shared" si="17"/>
        <v>treatment_Cataluna_1973</v>
      </c>
    </row>
    <row r="1096" spans="1:5">
      <c r="A1096" t="s">
        <v>15</v>
      </c>
      <c r="B1096">
        <v>1974</v>
      </c>
      <c r="C1096" t="s">
        <v>6</v>
      </c>
      <c r="D1096">
        <v>6.9873608238048064</v>
      </c>
      <c r="E1096" s="6" t="str">
        <f t="shared" si="17"/>
        <v>treatment_Cataluna_1974</v>
      </c>
    </row>
    <row r="1097" spans="1:5">
      <c r="A1097" t="s">
        <v>15</v>
      </c>
      <c r="B1097">
        <v>1975</v>
      </c>
      <c r="C1097" t="s">
        <v>6</v>
      </c>
      <c r="D1097">
        <v>7.1248930272154389</v>
      </c>
      <c r="E1097" s="6" t="str">
        <f t="shared" si="17"/>
        <v>treatment_Cataluna_1975</v>
      </c>
    </row>
    <row r="1098" spans="1:5">
      <c r="A1098" t="s">
        <v>15</v>
      </c>
      <c r="B1098">
        <v>1976</v>
      </c>
      <c r="C1098" t="s">
        <v>6</v>
      </c>
      <c r="D1098">
        <v>7.1353898188687168</v>
      </c>
      <c r="E1098" s="6" t="str">
        <f t="shared" si="17"/>
        <v>treatment_Cataluna_1976</v>
      </c>
    </row>
    <row r="1099" spans="1:5">
      <c r="A1099" t="s">
        <v>15</v>
      </c>
      <c r="B1099">
        <v>1977</v>
      </c>
      <c r="C1099" t="s">
        <v>6</v>
      </c>
      <c r="D1099">
        <v>7.1429590673591035</v>
      </c>
      <c r="E1099" s="6" t="str">
        <f t="shared" si="17"/>
        <v>treatment_Cataluna_1977</v>
      </c>
    </row>
    <row r="1100" spans="1:5">
      <c r="A1100" t="s">
        <v>15</v>
      </c>
      <c r="B1100">
        <v>1978</v>
      </c>
      <c r="C1100" t="s">
        <v>6</v>
      </c>
      <c r="D1100">
        <v>7.0193515440900818</v>
      </c>
      <c r="E1100" s="6" t="str">
        <f t="shared" si="17"/>
        <v>treatment_Cataluna_1978</v>
      </c>
    </row>
    <row r="1101" spans="1:5">
      <c r="A1101" t="s">
        <v>15</v>
      </c>
      <c r="B1101">
        <v>1979</v>
      </c>
      <c r="C1101" t="s">
        <v>6</v>
      </c>
      <c r="D1101">
        <v>7.0109969103414658</v>
      </c>
      <c r="E1101" s="6" t="str">
        <f t="shared" si="17"/>
        <v>treatment_Cataluna_1979</v>
      </c>
    </row>
    <row r="1102" spans="1:5">
      <c r="A1102" t="s">
        <v>15</v>
      </c>
      <c r="B1102">
        <v>1980</v>
      </c>
      <c r="C1102" t="s">
        <v>6</v>
      </c>
      <c r="D1102">
        <v>7.0788346709812826</v>
      </c>
      <c r="E1102" s="6" t="str">
        <f t="shared" si="17"/>
        <v>treatment_Cataluna_1980</v>
      </c>
    </row>
    <row r="1103" spans="1:5">
      <c r="A1103" t="s">
        <v>15</v>
      </c>
      <c r="B1103">
        <v>1981</v>
      </c>
      <c r="C1103" t="s">
        <v>6</v>
      </c>
      <c r="D1103">
        <v>7.1822335603611025</v>
      </c>
      <c r="E1103" s="6" t="str">
        <f t="shared" si="17"/>
        <v>treatment_Cataluna_1981</v>
      </c>
    </row>
    <row r="1104" spans="1:5">
      <c r="A1104" t="s">
        <v>15</v>
      </c>
      <c r="B1104">
        <v>1982</v>
      </c>
      <c r="C1104" t="s">
        <v>6</v>
      </c>
      <c r="D1104">
        <v>7.2872036560982583</v>
      </c>
      <c r="E1104" s="6" t="str">
        <f t="shared" si="17"/>
        <v>treatment_Cataluna_1982</v>
      </c>
    </row>
    <row r="1105" spans="1:5">
      <c r="A1105" t="s">
        <v>15</v>
      </c>
      <c r="B1105">
        <v>1983</v>
      </c>
      <c r="C1105" t="s">
        <v>6</v>
      </c>
      <c r="D1105">
        <v>7.3978863181948018</v>
      </c>
      <c r="E1105" s="6" t="str">
        <f t="shared" si="17"/>
        <v>treatment_Cataluna_1983</v>
      </c>
    </row>
    <row r="1106" spans="1:5">
      <c r="A1106" t="s">
        <v>15</v>
      </c>
      <c r="B1106">
        <v>1984</v>
      </c>
      <c r="C1106" t="s">
        <v>6</v>
      </c>
      <c r="D1106">
        <v>7.4842900284628504</v>
      </c>
      <c r="E1106" s="6" t="str">
        <f t="shared" si="17"/>
        <v>treatment_Cataluna_1984</v>
      </c>
    </row>
    <row r="1107" spans="1:5">
      <c r="A1107" t="s">
        <v>15</v>
      </c>
      <c r="B1107">
        <v>1985</v>
      </c>
      <c r="C1107" t="s">
        <v>6</v>
      </c>
      <c r="D1107">
        <v>7.5699798313763038</v>
      </c>
      <c r="E1107" s="6" t="str">
        <f t="shared" si="17"/>
        <v>treatment_Cataluna_1985</v>
      </c>
    </row>
    <row r="1108" spans="1:5">
      <c r="A1108" t="s">
        <v>15</v>
      </c>
      <c r="B1108">
        <v>1986</v>
      </c>
      <c r="C1108" t="s">
        <v>6</v>
      </c>
      <c r="D1108">
        <v>8.0776917393021641</v>
      </c>
      <c r="E1108" s="6" t="str">
        <f t="shared" si="17"/>
        <v>treatment_Cataluna_1986</v>
      </c>
    </row>
    <row r="1109" spans="1:5">
      <c r="A1109" t="s">
        <v>15</v>
      </c>
      <c r="B1109">
        <v>1987</v>
      </c>
      <c r="C1109" t="s">
        <v>6</v>
      </c>
      <c r="D1109">
        <v>8.5839758325188349</v>
      </c>
      <c r="E1109" s="6" t="str">
        <f t="shared" si="17"/>
        <v>treatment_Cataluna_1987</v>
      </c>
    </row>
    <row r="1110" spans="1:5">
      <c r="A1110" t="s">
        <v>15</v>
      </c>
      <c r="B1110">
        <v>1988</v>
      </c>
      <c r="C1110" t="s">
        <v>6</v>
      </c>
      <c r="D1110">
        <v>9.0574123422883641</v>
      </c>
      <c r="E1110" s="6" t="str">
        <f t="shared" si="17"/>
        <v>treatment_Cataluna_1988</v>
      </c>
    </row>
    <row r="1111" spans="1:5">
      <c r="A1111" t="s">
        <v>15</v>
      </c>
      <c r="B1111">
        <v>1989</v>
      </c>
      <c r="C1111" t="s">
        <v>6</v>
      </c>
      <c r="D1111">
        <v>9.5258497572122263</v>
      </c>
      <c r="E1111" s="6" t="str">
        <f t="shared" si="17"/>
        <v>treatment_Cataluna_1989</v>
      </c>
    </row>
    <row r="1112" spans="1:5">
      <c r="A1112" t="s">
        <v>15</v>
      </c>
      <c r="B1112">
        <v>1990</v>
      </c>
      <c r="C1112" t="s">
        <v>6</v>
      </c>
      <c r="D1112">
        <v>9.785061759698122</v>
      </c>
      <c r="E1112" s="6" t="str">
        <f t="shared" si="17"/>
        <v>treatment_Cataluna_1990</v>
      </c>
    </row>
    <row r="1113" spans="1:5">
      <c r="A1113" t="s">
        <v>15</v>
      </c>
      <c r="B1113">
        <v>1991</v>
      </c>
      <c r="C1113" t="s">
        <v>6</v>
      </c>
      <c r="D1113">
        <v>10.050699800057128</v>
      </c>
      <c r="E1113" s="6" t="str">
        <f t="shared" si="17"/>
        <v>treatment_Cataluna_1991</v>
      </c>
    </row>
    <row r="1114" spans="1:5">
      <c r="A1114" t="s">
        <v>15</v>
      </c>
      <c r="B1114">
        <v>1992</v>
      </c>
      <c r="C1114" t="s">
        <v>6</v>
      </c>
      <c r="D1114">
        <v>9.8379031074826848</v>
      </c>
      <c r="E1114" s="6" t="str">
        <f t="shared" si="17"/>
        <v>treatment_Cataluna_1992</v>
      </c>
    </row>
    <row r="1115" spans="1:5">
      <c r="A1115" t="s">
        <v>15</v>
      </c>
      <c r="B1115">
        <v>1993</v>
      </c>
      <c r="C1115" t="s">
        <v>6</v>
      </c>
      <c r="D1115">
        <v>9.6251072865899925</v>
      </c>
      <c r="E1115" s="6" t="str">
        <f t="shared" si="17"/>
        <v>treatment_Cataluna_1993</v>
      </c>
    </row>
    <row r="1116" spans="1:5">
      <c r="A1116" t="s">
        <v>15</v>
      </c>
      <c r="B1116">
        <v>1994</v>
      </c>
      <c r="C1116" t="s">
        <v>6</v>
      </c>
      <c r="D1116">
        <v>10.006427083891211</v>
      </c>
      <c r="E1116" s="6" t="str">
        <f t="shared" si="17"/>
        <v>treatment_Cataluna_1994</v>
      </c>
    </row>
    <row r="1117" spans="1:5">
      <c r="A1117" t="s">
        <v>15</v>
      </c>
      <c r="B1117">
        <v>1995</v>
      </c>
      <c r="C1117" t="s">
        <v>6</v>
      </c>
      <c r="D1117">
        <v>10.339902884890032</v>
      </c>
      <c r="E1117" s="6" t="str">
        <f t="shared" si="17"/>
        <v>treatment_Cataluna_1995</v>
      </c>
    </row>
    <row r="1118" spans="1:5">
      <c r="A1118" t="s">
        <v>15</v>
      </c>
      <c r="B1118">
        <v>1996</v>
      </c>
      <c r="C1118" t="s">
        <v>6</v>
      </c>
      <c r="D1118">
        <v>10.576263750256624</v>
      </c>
      <c r="E1118" s="6" t="str">
        <f t="shared" si="17"/>
        <v>treatment_Cataluna_1996</v>
      </c>
    </row>
    <row r="1119" spans="1:5">
      <c r="A1119" t="s">
        <v>15</v>
      </c>
      <c r="B1119">
        <v>1997</v>
      </c>
      <c r="C1119" t="s">
        <v>6</v>
      </c>
      <c r="D1119">
        <v>11.045415944216831</v>
      </c>
      <c r="E1119" s="6" t="str">
        <f t="shared" si="17"/>
        <v>treatment_Cataluna_1997</v>
      </c>
    </row>
    <row r="1120" spans="1:5">
      <c r="A1120" t="s">
        <v>15</v>
      </c>
      <c r="B1120">
        <v>1955</v>
      </c>
      <c r="C1120" t="s">
        <v>7</v>
      </c>
      <c r="D1120">
        <v>-0.17878622247859788</v>
      </c>
      <c r="E1120" s="6" t="str">
        <f t="shared" si="17"/>
        <v>gap_Cataluna_1955</v>
      </c>
    </row>
    <row r="1121" spans="1:5">
      <c r="A1121" t="s">
        <v>15</v>
      </c>
      <c r="B1121">
        <v>1956</v>
      </c>
      <c r="C1121" t="s">
        <v>7</v>
      </c>
      <c r="D1121">
        <v>-0.1535916350963431</v>
      </c>
      <c r="E1121" s="6" t="str">
        <f t="shared" si="17"/>
        <v>gap_Cataluna_1956</v>
      </c>
    </row>
    <row r="1122" spans="1:5">
      <c r="A1122" t="s">
        <v>15</v>
      </c>
      <c r="B1122">
        <v>1957</v>
      </c>
      <c r="C1122" t="s">
        <v>7</v>
      </c>
      <c r="D1122">
        <v>-0.12980037584888215</v>
      </c>
      <c r="E1122" s="6" t="str">
        <f t="shared" si="17"/>
        <v>gap_Cataluna_1957</v>
      </c>
    </row>
    <row r="1123" spans="1:5">
      <c r="A1123" t="s">
        <v>15</v>
      </c>
      <c r="B1123">
        <v>1958</v>
      </c>
      <c r="C1123" t="s">
        <v>7</v>
      </c>
      <c r="D1123">
        <v>-7.3699740488292864E-2</v>
      </c>
      <c r="E1123" s="6" t="str">
        <f t="shared" si="17"/>
        <v>gap_Cataluna_1958</v>
      </c>
    </row>
    <row r="1124" spans="1:5">
      <c r="A1124" t="s">
        <v>15</v>
      </c>
      <c r="B1124">
        <v>1959</v>
      </c>
      <c r="C1124" t="s">
        <v>7</v>
      </c>
      <c r="D1124">
        <v>-2.0167676709319071E-2</v>
      </c>
      <c r="E1124" s="6" t="str">
        <f t="shared" si="17"/>
        <v>gap_Cataluna_1959</v>
      </c>
    </row>
    <row r="1125" spans="1:5">
      <c r="A1125" t="s">
        <v>15</v>
      </c>
      <c r="B1125">
        <v>1960</v>
      </c>
      <c r="C1125" t="s">
        <v>7</v>
      </c>
      <c r="D1125">
        <v>2.9090326060534188E-2</v>
      </c>
      <c r="E1125" s="6" t="str">
        <f t="shared" si="17"/>
        <v>gap_Cataluna_1960</v>
      </c>
    </row>
    <row r="1126" spans="1:5">
      <c r="A1126" t="s">
        <v>15</v>
      </c>
      <c r="B1126">
        <v>1961</v>
      </c>
      <c r="C1126" t="s">
        <v>7</v>
      </c>
      <c r="D1126">
        <v>5.492049944382682E-2</v>
      </c>
      <c r="E1126" s="6" t="str">
        <f t="shared" si="17"/>
        <v>gap_Cataluna_1961</v>
      </c>
    </row>
    <row r="1127" spans="1:5">
      <c r="A1127" t="s">
        <v>15</v>
      </c>
      <c r="B1127">
        <v>1962</v>
      </c>
      <c r="C1127" t="s">
        <v>7</v>
      </c>
      <c r="D1127">
        <v>3.5116287963880666E-2</v>
      </c>
      <c r="E1127" s="6" t="str">
        <f t="shared" si="17"/>
        <v>gap_Cataluna_1962</v>
      </c>
    </row>
    <row r="1128" spans="1:5">
      <c r="A1128" t="s">
        <v>15</v>
      </c>
      <c r="B1128">
        <v>1963</v>
      </c>
      <c r="C1128" t="s">
        <v>7</v>
      </c>
      <c r="D1128">
        <v>1.9013730194344269E-2</v>
      </c>
      <c r="E1128" s="6" t="str">
        <f t="shared" si="17"/>
        <v>gap_Cataluna_1963</v>
      </c>
    </row>
    <row r="1129" spans="1:5">
      <c r="A1129" t="s">
        <v>15</v>
      </c>
      <c r="B1129">
        <v>1964</v>
      </c>
      <c r="C1129" t="s">
        <v>7</v>
      </c>
      <c r="D1129">
        <v>-2.6761831337016595E-2</v>
      </c>
      <c r="E1129" s="6" t="str">
        <f t="shared" si="17"/>
        <v>gap_Cataluna_1964</v>
      </c>
    </row>
    <row r="1130" spans="1:5">
      <c r="A1130" t="s">
        <v>15</v>
      </c>
      <c r="B1130">
        <v>1965</v>
      </c>
      <c r="C1130" t="s">
        <v>7</v>
      </c>
      <c r="D1130">
        <v>-6.9049993177254798E-2</v>
      </c>
      <c r="E1130" s="6" t="str">
        <f t="shared" si="17"/>
        <v>gap_Cataluna_1965</v>
      </c>
    </row>
    <row r="1131" spans="1:5">
      <c r="A1131" t="s">
        <v>15</v>
      </c>
      <c r="B1131">
        <v>1966</v>
      </c>
      <c r="C1131" t="s">
        <v>7</v>
      </c>
      <c r="D1131">
        <v>-3.6642170433318633E-2</v>
      </c>
      <c r="E1131" s="6" t="str">
        <f t="shared" si="17"/>
        <v>gap_Cataluna_1966</v>
      </c>
    </row>
    <row r="1132" spans="1:5">
      <c r="A1132" t="s">
        <v>15</v>
      </c>
      <c r="B1132">
        <v>1967</v>
      </c>
      <c r="C1132" t="s">
        <v>7</v>
      </c>
      <c r="D1132">
        <v>-5.369753915244857E-3</v>
      </c>
      <c r="E1132" s="6" t="str">
        <f t="shared" si="17"/>
        <v>gap_Cataluna_1967</v>
      </c>
    </row>
    <row r="1133" spans="1:5">
      <c r="A1133" t="s">
        <v>15</v>
      </c>
      <c r="B1133">
        <v>1968</v>
      </c>
      <c r="C1133" t="s">
        <v>7</v>
      </c>
      <c r="D1133">
        <v>3.0328968053527916E-4</v>
      </c>
      <c r="E1133" s="6" t="str">
        <f t="shared" si="17"/>
        <v>gap_Cataluna_1968</v>
      </c>
    </row>
    <row r="1134" spans="1:5">
      <c r="A1134" t="s">
        <v>15</v>
      </c>
      <c r="B1134">
        <v>1969</v>
      </c>
      <c r="C1134" t="s">
        <v>7</v>
      </c>
      <c r="D1134">
        <v>9.4340365561702555E-3</v>
      </c>
      <c r="E1134" s="6" t="str">
        <f t="shared" si="17"/>
        <v>gap_Cataluna_1969</v>
      </c>
    </row>
    <row r="1135" spans="1:5">
      <c r="A1135" t="s">
        <v>15</v>
      </c>
      <c r="B1135">
        <v>1970</v>
      </c>
      <c r="C1135" t="s">
        <v>7</v>
      </c>
      <c r="D1135">
        <v>4.2464868175947856E-2</v>
      </c>
      <c r="E1135" s="6" t="str">
        <f t="shared" si="17"/>
        <v>gap_Cataluna_1970</v>
      </c>
    </row>
    <row r="1136" spans="1:5">
      <c r="A1136" t="s">
        <v>15</v>
      </c>
      <c r="B1136">
        <v>1971</v>
      </c>
      <c r="C1136" t="s">
        <v>7</v>
      </c>
      <c r="D1136">
        <v>6.7410126303428797E-2</v>
      </c>
      <c r="E1136" s="6" t="str">
        <f t="shared" si="17"/>
        <v>gap_Cataluna_1971</v>
      </c>
    </row>
    <row r="1137" spans="1:5">
      <c r="A1137" t="s">
        <v>15</v>
      </c>
      <c r="B1137">
        <v>1972</v>
      </c>
      <c r="C1137" t="s">
        <v>7</v>
      </c>
      <c r="D1137">
        <v>7.3101319319701652E-2</v>
      </c>
      <c r="E1137" s="6" t="str">
        <f t="shared" si="17"/>
        <v>gap_Cataluna_1972</v>
      </c>
    </row>
    <row r="1138" spans="1:5">
      <c r="A1138" t="s">
        <v>15</v>
      </c>
      <c r="B1138">
        <v>1973</v>
      </c>
      <c r="C1138" t="s">
        <v>7</v>
      </c>
      <c r="D1138">
        <v>8.2917888218004165E-2</v>
      </c>
      <c r="E1138" s="6" t="str">
        <f t="shared" si="17"/>
        <v>gap_Cataluna_1973</v>
      </c>
    </row>
    <row r="1139" spans="1:5">
      <c r="A1139" t="s">
        <v>15</v>
      </c>
      <c r="B1139">
        <v>1974</v>
      </c>
      <c r="C1139" t="s">
        <v>7</v>
      </c>
      <c r="D1139">
        <v>4.5217415342779788E-3</v>
      </c>
      <c r="E1139" s="6" t="str">
        <f t="shared" si="17"/>
        <v>gap_Cataluna_1974</v>
      </c>
    </row>
    <row r="1140" spans="1:5">
      <c r="A1140" t="s">
        <v>15</v>
      </c>
      <c r="B1140">
        <v>1975</v>
      </c>
      <c r="C1140" t="s">
        <v>7</v>
      </c>
      <c r="D1140">
        <v>-6.6654521448925586E-2</v>
      </c>
      <c r="E1140" s="6" t="str">
        <f t="shared" si="17"/>
        <v>gap_Cataluna_1975</v>
      </c>
    </row>
    <row r="1141" spans="1:5">
      <c r="A1141" t="s">
        <v>15</v>
      </c>
      <c r="B1141">
        <v>1976</v>
      </c>
      <c r="C1141" t="s">
        <v>7</v>
      </c>
      <c r="D1141">
        <v>4.0250441148746319E-2</v>
      </c>
      <c r="E1141" s="6" t="str">
        <f t="shared" si="17"/>
        <v>gap_Cataluna_1976</v>
      </c>
    </row>
    <row r="1142" spans="1:5">
      <c r="A1142" t="s">
        <v>15</v>
      </c>
      <c r="B1142">
        <v>1977</v>
      </c>
      <c r="C1142" t="s">
        <v>7</v>
      </c>
      <c r="D1142">
        <v>0.1438365280343108</v>
      </c>
      <c r="E1142" s="6" t="str">
        <f t="shared" si="17"/>
        <v>gap_Cataluna_1977</v>
      </c>
    </row>
    <row r="1143" spans="1:5">
      <c r="A1143" t="s">
        <v>15</v>
      </c>
      <c r="B1143">
        <v>1978</v>
      </c>
      <c r="C1143" t="s">
        <v>7</v>
      </c>
      <c r="D1143">
        <v>0.25645275533373457</v>
      </c>
      <c r="E1143" s="6" t="str">
        <f t="shared" si="17"/>
        <v>gap_Cataluna_1978</v>
      </c>
    </row>
    <row r="1144" spans="1:5">
      <c r="A1144" t="s">
        <v>15</v>
      </c>
      <c r="B1144">
        <v>1979</v>
      </c>
      <c r="C1144" t="s">
        <v>7</v>
      </c>
      <c r="D1144">
        <v>0.36376144257886001</v>
      </c>
      <c r="E1144" s="6" t="str">
        <f t="shared" si="17"/>
        <v>gap_Cataluna_1979</v>
      </c>
    </row>
    <row r="1145" spans="1:5">
      <c r="A1145" t="s">
        <v>15</v>
      </c>
      <c r="B1145">
        <v>1980</v>
      </c>
      <c r="C1145" t="s">
        <v>7</v>
      </c>
      <c r="D1145">
        <v>0.44291704358914341</v>
      </c>
      <c r="E1145" s="6" t="str">
        <f t="shared" si="17"/>
        <v>gap_Cataluna_1980</v>
      </c>
    </row>
    <row r="1146" spans="1:5">
      <c r="A1146" t="s">
        <v>15</v>
      </c>
      <c r="B1146">
        <v>1981</v>
      </c>
      <c r="C1146" t="s">
        <v>7</v>
      </c>
      <c r="D1146">
        <v>0.54190104872267675</v>
      </c>
      <c r="E1146" s="6" t="str">
        <f t="shared" si="17"/>
        <v>gap_Cataluna_1981</v>
      </c>
    </row>
    <row r="1147" spans="1:5">
      <c r="A1147" t="s">
        <v>15</v>
      </c>
      <c r="B1147">
        <v>1982</v>
      </c>
      <c r="C1147" t="s">
        <v>7</v>
      </c>
      <c r="D1147">
        <v>0.59699441215426141</v>
      </c>
      <c r="E1147" s="6" t="str">
        <f t="shared" si="17"/>
        <v>gap_Cataluna_1982</v>
      </c>
    </row>
    <row r="1148" spans="1:5">
      <c r="A1148" t="s">
        <v>15</v>
      </c>
      <c r="B1148">
        <v>1983</v>
      </c>
      <c r="C1148" t="s">
        <v>7</v>
      </c>
      <c r="D1148">
        <v>0.65209629925124091</v>
      </c>
      <c r="E1148" s="6" t="str">
        <f t="shared" si="17"/>
        <v>gap_Cataluna_1983</v>
      </c>
    </row>
    <row r="1149" spans="1:5">
      <c r="A1149" t="s">
        <v>15</v>
      </c>
      <c r="B1149">
        <v>1984</v>
      </c>
      <c r="C1149" t="s">
        <v>7</v>
      </c>
      <c r="D1149">
        <v>0.5719633447037813</v>
      </c>
      <c r="E1149" s="6" t="str">
        <f t="shared" si="17"/>
        <v>gap_Cataluna_1984</v>
      </c>
    </row>
    <row r="1150" spans="1:5">
      <c r="A1150" t="s">
        <v>15</v>
      </c>
      <c r="B1150">
        <v>1985</v>
      </c>
      <c r="C1150" t="s">
        <v>7</v>
      </c>
      <c r="D1150">
        <v>0.48311771235326084</v>
      </c>
      <c r="E1150" s="6" t="str">
        <f t="shared" si="17"/>
        <v>gap_Cataluna_1985</v>
      </c>
    </row>
    <row r="1151" spans="1:5">
      <c r="A1151" t="s">
        <v>15</v>
      </c>
      <c r="B1151">
        <v>1986</v>
      </c>
      <c r="C1151" t="s">
        <v>7</v>
      </c>
      <c r="D1151">
        <v>0.57210898250922071</v>
      </c>
      <c r="E1151" s="6" t="str">
        <f t="shared" si="17"/>
        <v>gap_Cataluna_1986</v>
      </c>
    </row>
    <row r="1152" spans="1:5">
      <c r="A1152" t="s">
        <v>15</v>
      </c>
      <c r="B1152">
        <v>1987</v>
      </c>
      <c r="C1152" t="s">
        <v>7</v>
      </c>
      <c r="D1152">
        <v>0.65416188441502676</v>
      </c>
      <c r="E1152" s="6" t="str">
        <f t="shared" si="17"/>
        <v>gap_Cataluna_1987</v>
      </c>
    </row>
    <row r="1153" spans="1:5">
      <c r="A1153" t="s">
        <v>15</v>
      </c>
      <c r="B1153">
        <v>1988</v>
      </c>
      <c r="C1153" t="s">
        <v>7</v>
      </c>
      <c r="D1153">
        <v>0.7618845961550047</v>
      </c>
      <c r="E1153" s="6" t="str">
        <f t="shared" si="17"/>
        <v>gap_Cataluna_1988</v>
      </c>
    </row>
    <row r="1154" spans="1:5">
      <c r="A1154" t="s">
        <v>15</v>
      </c>
      <c r="B1154">
        <v>1989</v>
      </c>
      <c r="C1154" t="s">
        <v>7</v>
      </c>
      <c r="D1154">
        <v>0.85852394381407926</v>
      </c>
      <c r="E1154" s="6" t="str">
        <f t="shared" si="17"/>
        <v>gap_Cataluna_1989</v>
      </c>
    </row>
    <row r="1155" spans="1:5">
      <c r="A1155" t="s">
        <v>15</v>
      </c>
      <c r="B1155">
        <v>1990</v>
      </c>
      <c r="C1155" t="s">
        <v>7</v>
      </c>
      <c r="D1155">
        <v>0.89604365581737966</v>
      </c>
      <c r="E1155" s="6" t="str">
        <f t="shared" ref="E1155:E1218" si="18">CONCATENATE(C1155,"_",A1155,"_",B1155)</f>
        <v>gap_Cataluna_1990</v>
      </c>
    </row>
    <row r="1156" spans="1:5">
      <c r="A1156" t="s">
        <v>15</v>
      </c>
      <c r="B1156">
        <v>1991</v>
      </c>
      <c r="C1156" t="s">
        <v>7</v>
      </c>
      <c r="D1156">
        <v>0.94540915934729597</v>
      </c>
      <c r="E1156" s="6" t="str">
        <f t="shared" si="18"/>
        <v>gap_Cataluna_1991</v>
      </c>
    </row>
    <row r="1157" spans="1:5">
      <c r="A1157" t="s">
        <v>15</v>
      </c>
      <c r="B1157">
        <v>1992</v>
      </c>
      <c r="C1157" t="s">
        <v>7</v>
      </c>
      <c r="D1157">
        <v>0.89118889925984845</v>
      </c>
      <c r="E1157" s="6" t="str">
        <f t="shared" si="18"/>
        <v>gap_Cataluna_1992</v>
      </c>
    </row>
    <row r="1158" spans="1:5">
      <c r="A1158" t="s">
        <v>15</v>
      </c>
      <c r="B1158">
        <v>1993</v>
      </c>
      <c r="C1158" t="s">
        <v>7</v>
      </c>
      <c r="D1158">
        <v>0.83829920539421465</v>
      </c>
      <c r="E1158" s="6" t="str">
        <f t="shared" si="18"/>
        <v>gap_Cataluna_1993</v>
      </c>
    </row>
    <row r="1159" spans="1:5">
      <c r="A1159" t="s">
        <v>15</v>
      </c>
      <c r="B1159">
        <v>1994</v>
      </c>
      <c r="C1159" t="s">
        <v>7</v>
      </c>
      <c r="D1159">
        <v>0.95261398715013179</v>
      </c>
      <c r="E1159" s="6" t="str">
        <f t="shared" si="18"/>
        <v>gap_Cataluna_1994</v>
      </c>
    </row>
    <row r="1160" spans="1:5">
      <c r="A1160" t="s">
        <v>15</v>
      </c>
      <c r="B1160">
        <v>1995</v>
      </c>
      <c r="C1160" t="s">
        <v>7</v>
      </c>
      <c r="D1160">
        <v>0.94137620642637287</v>
      </c>
      <c r="E1160" s="6" t="str">
        <f t="shared" si="18"/>
        <v>gap_Cataluna_1995</v>
      </c>
    </row>
    <row r="1161" spans="1:5">
      <c r="A1161" t="s">
        <v>15</v>
      </c>
      <c r="B1161">
        <v>1996</v>
      </c>
      <c r="C1161" t="s">
        <v>7</v>
      </c>
      <c r="D1161">
        <v>0.94126544287601632</v>
      </c>
      <c r="E1161" s="6" t="str">
        <f t="shared" si="18"/>
        <v>gap_Cataluna_1996</v>
      </c>
    </row>
    <row r="1162" spans="1:5">
      <c r="A1162" t="s">
        <v>15</v>
      </c>
      <c r="B1162">
        <v>1997</v>
      </c>
      <c r="C1162" t="s">
        <v>7</v>
      </c>
      <c r="D1162">
        <v>0.96322169933207391</v>
      </c>
      <c r="E1162" s="6" t="str">
        <f t="shared" si="18"/>
        <v>gap_Cataluna_1997</v>
      </c>
    </row>
    <row r="1163" spans="1:5">
      <c r="A1163" t="s">
        <v>16</v>
      </c>
      <c r="B1163">
        <v>1955</v>
      </c>
      <c r="C1163" t="s">
        <v>5</v>
      </c>
      <c r="D1163">
        <v>2.5415038103287109</v>
      </c>
      <c r="E1163" s="6" t="str">
        <f t="shared" si="18"/>
        <v>control_Comunidad Valenciana_1955</v>
      </c>
    </row>
    <row r="1164" spans="1:5">
      <c r="A1164" t="s">
        <v>16</v>
      </c>
      <c r="B1164">
        <v>1956</v>
      </c>
      <c r="C1164" t="s">
        <v>5</v>
      </c>
      <c r="D1164">
        <v>2.6720546385661583</v>
      </c>
      <c r="E1164" s="6" t="str">
        <f t="shared" si="18"/>
        <v>control_Comunidad Valenciana_1956</v>
      </c>
    </row>
    <row r="1165" spans="1:5">
      <c r="A1165" t="s">
        <v>16</v>
      </c>
      <c r="B1165">
        <v>1957</v>
      </c>
      <c r="C1165" t="s">
        <v>5</v>
      </c>
      <c r="D1165">
        <v>2.7979090552827373</v>
      </c>
      <c r="E1165" s="6" t="str">
        <f t="shared" si="18"/>
        <v>control_Comunidad Valenciana_1957</v>
      </c>
    </row>
    <row r="1166" spans="1:5">
      <c r="A1166" t="s">
        <v>16</v>
      </c>
      <c r="B1166">
        <v>1958</v>
      </c>
      <c r="C1166" t="s">
        <v>5</v>
      </c>
      <c r="D1166">
        <v>2.8347182296946229</v>
      </c>
      <c r="E1166" s="6" t="str">
        <f t="shared" si="18"/>
        <v>control_Comunidad Valenciana_1958</v>
      </c>
    </row>
    <row r="1167" spans="1:5">
      <c r="A1167" t="s">
        <v>16</v>
      </c>
      <c r="B1167">
        <v>1959</v>
      </c>
      <c r="C1167" t="s">
        <v>5</v>
      </c>
      <c r="D1167">
        <v>2.8712066081375776</v>
      </c>
      <c r="E1167" s="6" t="str">
        <f t="shared" si="18"/>
        <v>control_Comunidad Valenciana_1959</v>
      </c>
    </row>
    <row r="1168" spans="1:5">
      <c r="A1168" t="s">
        <v>16</v>
      </c>
      <c r="B1168">
        <v>1960</v>
      </c>
      <c r="C1168" t="s">
        <v>5</v>
      </c>
      <c r="D1168">
        <v>3.0860634780751783</v>
      </c>
      <c r="E1168" s="6" t="str">
        <f t="shared" si="18"/>
        <v>control_Comunidad Valenciana_1960</v>
      </c>
    </row>
    <row r="1169" spans="1:5">
      <c r="A1169" t="s">
        <v>16</v>
      </c>
      <c r="B1169">
        <v>1961</v>
      </c>
      <c r="C1169" t="s">
        <v>5</v>
      </c>
      <c r="D1169">
        <v>3.2906626698276433</v>
      </c>
      <c r="E1169" s="6" t="str">
        <f t="shared" si="18"/>
        <v>control_Comunidad Valenciana_1961</v>
      </c>
    </row>
    <row r="1170" spans="1:5">
      <c r="A1170" t="s">
        <v>16</v>
      </c>
      <c r="B1170">
        <v>1962</v>
      </c>
      <c r="C1170" t="s">
        <v>5</v>
      </c>
      <c r="D1170">
        <v>3.5135548956497549</v>
      </c>
      <c r="E1170" s="6" t="str">
        <f t="shared" si="18"/>
        <v>control_Comunidad Valenciana_1962</v>
      </c>
    </row>
    <row r="1171" spans="1:5">
      <c r="A1171" t="s">
        <v>16</v>
      </c>
      <c r="B1171">
        <v>1963</v>
      </c>
      <c r="C1171" t="s">
        <v>5</v>
      </c>
      <c r="D1171">
        <v>3.7263482669356218</v>
      </c>
      <c r="E1171" s="6" t="str">
        <f t="shared" si="18"/>
        <v>control_Comunidad Valenciana_1963</v>
      </c>
    </row>
    <row r="1172" spans="1:5">
      <c r="A1172" t="s">
        <v>16</v>
      </c>
      <c r="B1172">
        <v>1964</v>
      </c>
      <c r="C1172" t="s">
        <v>5</v>
      </c>
      <c r="D1172">
        <v>3.8100423283262397</v>
      </c>
      <c r="E1172" s="6" t="str">
        <f t="shared" si="18"/>
        <v>control_Comunidad Valenciana_1964</v>
      </c>
    </row>
    <row r="1173" spans="1:5">
      <c r="A1173" t="s">
        <v>16</v>
      </c>
      <c r="B1173">
        <v>1965</v>
      </c>
      <c r="C1173" t="s">
        <v>5</v>
      </c>
      <c r="D1173">
        <v>3.8888398367968002</v>
      </c>
      <c r="E1173" s="6" t="str">
        <f t="shared" si="18"/>
        <v>control_Comunidad Valenciana_1965</v>
      </c>
    </row>
    <row r="1174" spans="1:5">
      <c r="A1174" t="s">
        <v>16</v>
      </c>
      <c r="B1174">
        <v>1966</v>
      </c>
      <c r="C1174" t="s">
        <v>5</v>
      </c>
      <c r="D1174">
        <v>4.0116527445983641</v>
      </c>
      <c r="E1174" s="6" t="str">
        <f t="shared" si="18"/>
        <v>control_Comunidad Valenciana_1966</v>
      </c>
    </row>
    <row r="1175" spans="1:5">
      <c r="A1175" t="s">
        <v>16</v>
      </c>
      <c r="B1175">
        <v>1967</v>
      </c>
      <c r="C1175" t="s">
        <v>5</v>
      </c>
      <c r="D1175">
        <v>4.1283983990288107</v>
      </c>
      <c r="E1175" s="6" t="str">
        <f t="shared" si="18"/>
        <v>control_Comunidad Valenciana_1967</v>
      </c>
    </row>
    <row r="1176" spans="1:5">
      <c r="A1176" t="s">
        <v>16</v>
      </c>
      <c r="B1176">
        <v>1968</v>
      </c>
      <c r="C1176" t="s">
        <v>5</v>
      </c>
      <c r="D1176">
        <v>4.366835547600413</v>
      </c>
      <c r="E1176" s="6" t="str">
        <f t="shared" si="18"/>
        <v>control_Comunidad Valenciana_1968</v>
      </c>
    </row>
    <row r="1177" spans="1:5">
      <c r="A1177" t="s">
        <v>16</v>
      </c>
      <c r="B1177">
        <v>1969</v>
      </c>
      <c r="C1177" t="s">
        <v>5</v>
      </c>
      <c r="D1177">
        <v>4.608752907527105</v>
      </c>
      <c r="E1177" s="6" t="str">
        <f t="shared" si="18"/>
        <v>control_Comunidad Valenciana_1969</v>
      </c>
    </row>
    <row r="1178" spans="1:5">
      <c r="A1178" t="s">
        <v>16</v>
      </c>
      <c r="B1178">
        <v>1970</v>
      </c>
      <c r="C1178" t="s">
        <v>5</v>
      </c>
      <c r="D1178">
        <v>4.8020538108259467</v>
      </c>
      <c r="E1178" s="6" t="str">
        <f t="shared" si="18"/>
        <v>control_Comunidad Valenciana_1970</v>
      </c>
    </row>
    <row r="1179" spans="1:5">
      <c r="A1179" t="s">
        <v>16</v>
      </c>
      <c r="B1179">
        <v>1971</v>
      </c>
      <c r="C1179" t="s">
        <v>5</v>
      </c>
      <c r="D1179">
        <v>4.9897805781754512</v>
      </c>
      <c r="E1179" s="6" t="str">
        <f t="shared" si="18"/>
        <v>control_Comunidad Valenciana_1971</v>
      </c>
    </row>
    <row r="1180" spans="1:5">
      <c r="A1180" t="s">
        <v>16</v>
      </c>
      <c r="B1180">
        <v>1972</v>
      </c>
      <c r="C1180" t="s">
        <v>5</v>
      </c>
      <c r="D1180">
        <v>5.2736515847253411</v>
      </c>
      <c r="E1180" s="6" t="str">
        <f t="shared" si="18"/>
        <v>control_Comunidad Valenciana_1972</v>
      </c>
    </row>
    <row r="1181" spans="1:5">
      <c r="A1181" t="s">
        <v>16</v>
      </c>
      <c r="B1181">
        <v>1973</v>
      </c>
      <c r="C1181" t="s">
        <v>5</v>
      </c>
      <c r="D1181">
        <v>5.5513674007544171</v>
      </c>
      <c r="E1181" s="6" t="str">
        <f t="shared" si="18"/>
        <v>control_Comunidad Valenciana_1973</v>
      </c>
    </row>
    <row r="1182" spans="1:5">
      <c r="A1182" t="s">
        <v>16</v>
      </c>
      <c r="B1182">
        <v>1974</v>
      </c>
      <c r="C1182" t="s">
        <v>5</v>
      </c>
      <c r="D1182">
        <v>5.6485150026485575</v>
      </c>
      <c r="E1182" s="6" t="str">
        <f t="shared" si="18"/>
        <v>control_Comunidad Valenciana_1974</v>
      </c>
    </row>
    <row r="1183" spans="1:5">
      <c r="A1183" t="s">
        <v>16</v>
      </c>
      <c r="B1183">
        <v>1975</v>
      </c>
      <c r="C1183" t="s">
        <v>5</v>
      </c>
      <c r="D1183">
        <v>5.7409805343156846</v>
      </c>
      <c r="E1183" s="6" t="str">
        <f t="shared" si="18"/>
        <v>control_Comunidad Valenciana_1975</v>
      </c>
    </row>
    <row r="1184" spans="1:5">
      <c r="A1184" t="s">
        <v>16</v>
      </c>
      <c r="B1184">
        <v>1976</v>
      </c>
      <c r="C1184" t="s">
        <v>5</v>
      </c>
      <c r="D1184">
        <v>5.8159563066167212</v>
      </c>
      <c r="E1184" s="6" t="str">
        <f t="shared" si="18"/>
        <v>control_Comunidad Valenciana_1976</v>
      </c>
    </row>
    <row r="1185" spans="1:5">
      <c r="A1185" t="s">
        <v>16</v>
      </c>
      <c r="B1185">
        <v>1977</v>
      </c>
      <c r="C1185" t="s">
        <v>5</v>
      </c>
      <c r="D1185">
        <v>5.8865415163643107</v>
      </c>
      <c r="E1185" s="6" t="str">
        <f t="shared" si="18"/>
        <v>control_Comunidad Valenciana_1977</v>
      </c>
    </row>
    <row r="1186" spans="1:5">
      <c r="A1186" t="s">
        <v>16</v>
      </c>
      <c r="B1186">
        <v>1978</v>
      </c>
      <c r="C1186" t="s">
        <v>5</v>
      </c>
      <c r="D1186">
        <v>5.8539047608103605</v>
      </c>
      <c r="E1186" s="6" t="str">
        <f t="shared" si="18"/>
        <v>control_Comunidad Valenciana_1978</v>
      </c>
    </row>
    <row r="1187" spans="1:5">
      <c r="A1187" t="s">
        <v>16</v>
      </c>
      <c r="B1187">
        <v>1979</v>
      </c>
      <c r="C1187" t="s">
        <v>5</v>
      </c>
      <c r="D1187">
        <v>5.8708231938503932</v>
      </c>
      <c r="E1187" s="6" t="str">
        <f t="shared" si="18"/>
        <v>control_Comunidad Valenciana_1979</v>
      </c>
    </row>
    <row r="1188" spans="1:5">
      <c r="A1188" t="s">
        <v>16</v>
      </c>
      <c r="B1188">
        <v>1980</v>
      </c>
      <c r="C1188" t="s">
        <v>5</v>
      </c>
      <c r="D1188">
        <v>5.9109427705551338</v>
      </c>
      <c r="E1188" s="6" t="str">
        <f t="shared" si="18"/>
        <v>control_Comunidad Valenciana_1980</v>
      </c>
    </row>
    <row r="1189" spans="1:5">
      <c r="A1189" t="s">
        <v>16</v>
      </c>
      <c r="B1189">
        <v>1981</v>
      </c>
      <c r="C1189" t="s">
        <v>5</v>
      </c>
      <c r="D1189">
        <v>5.9755334875436317</v>
      </c>
      <c r="E1189" s="6" t="str">
        <f t="shared" si="18"/>
        <v>control_Comunidad Valenciana_1981</v>
      </c>
    </row>
    <row r="1190" spans="1:5">
      <c r="A1190" t="s">
        <v>16</v>
      </c>
      <c r="B1190">
        <v>1982</v>
      </c>
      <c r="C1190" t="s">
        <v>5</v>
      </c>
      <c r="D1190">
        <v>6.0432988454809591</v>
      </c>
      <c r="E1190" s="6" t="str">
        <f t="shared" si="18"/>
        <v>control_Comunidad Valenciana_1982</v>
      </c>
    </row>
    <row r="1191" spans="1:5">
      <c r="A1191" t="s">
        <v>16</v>
      </c>
      <c r="B1191">
        <v>1983</v>
      </c>
      <c r="C1191" t="s">
        <v>5</v>
      </c>
      <c r="D1191">
        <v>6.118131413553348</v>
      </c>
      <c r="E1191" s="6" t="str">
        <f t="shared" si="18"/>
        <v>control_Comunidad Valenciana_1983</v>
      </c>
    </row>
    <row r="1192" spans="1:5">
      <c r="A1192" t="s">
        <v>16</v>
      </c>
      <c r="B1192">
        <v>1984</v>
      </c>
      <c r="C1192" t="s">
        <v>5</v>
      </c>
      <c r="D1192">
        <v>6.2146614960536661</v>
      </c>
      <c r="E1192" s="6" t="str">
        <f t="shared" si="18"/>
        <v>control_Comunidad Valenciana_1984</v>
      </c>
    </row>
    <row r="1193" spans="1:5">
      <c r="A1193" t="s">
        <v>16</v>
      </c>
      <c r="B1193">
        <v>1985</v>
      </c>
      <c r="C1193" t="s">
        <v>5</v>
      </c>
      <c r="D1193">
        <v>6.316221195181063</v>
      </c>
      <c r="E1193" s="6" t="str">
        <f t="shared" si="18"/>
        <v>control_Comunidad Valenciana_1985</v>
      </c>
    </row>
    <row r="1194" spans="1:5">
      <c r="A1194" t="s">
        <v>16</v>
      </c>
      <c r="B1194">
        <v>1986</v>
      </c>
      <c r="C1194" t="s">
        <v>5</v>
      </c>
      <c r="D1194">
        <v>6.7087273359258228</v>
      </c>
      <c r="E1194" s="6" t="str">
        <f t="shared" si="18"/>
        <v>control_Comunidad Valenciana_1986</v>
      </c>
    </row>
    <row r="1195" spans="1:5">
      <c r="A1195" t="s">
        <v>16</v>
      </c>
      <c r="B1195">
        <v>1987</v>
      </c>
      <c r="C1195" t="s">
        <v>5</v>
      </c>
      <c r="D1195">
        <v>7.1029506602213477</v>
      </c>
      <c r="E1195" s="6" t="str">
        <f t="shared" si="18"/>
        <v>control_Comunidad Valenciana_1987</v>
      </c>
    </row>
    <row r="1196" spans="1:5">
      <c r="A1196" t="s">
        <v>16</v>
      </c>
      <c r="B1196">
        <v>1988</v>
      </c>
      <c r="C1196" t="s">
        <v>5</v>
      </c>
      <c r="D1196">
        <v>7.5044009656405564</v>
      </c>
      <c r="E1196" s="6" t="str">
        <f t="shared" si="18"/>
        <v>control_Comunidad Valenciana_1988</v>
      </c>
    </row>
    <row r="1197" spans="1:5">
      <c r="A1197" t="s">
        <v>16</v>
      </c>
      <c r="B1197">
        <v>1989</v>
      </c>
      <c r="C1197" t="s">
        <v>5</v>
      </c>
      <c r="D1197">
        <v>7.9045467722829645</v>
      </c>
      <c r="E1197" s="6" t="str">
        <f t="shared" si="18"/>
        <v>control_Comunidad Valenciana_1989</v>
      </c>
    </row>
    <row r="1198" spans="1:5">
      <c r="A1198" t="s">
        <v>16</v>
      </c>
      <c r="B1198">
        <v>1990</v>
      </c>
      <c r="C1198" t="s">
        <v>5</v>
      </c>
      <c r="D1198">
        <v>8.0837868965113415</v>
      </c>
      <c r="E1198" s="6" t="str">
        <f t="shared" si="18"/>
        <v>control_Comunidad Valenciana_1990</v>
      </c>
    </row>
    <row r="1199" spans="1:5">
      <c r="A1199" t="s">
        <v>16</v>
      </c>
      <c r="B1199">
        <v>1991</v>
      </c>
      <c r="C1199" t="s">
        <v>5</v>
      </c>
      <c r="D1199">
        <v>8.2656883990974119</v>
      </c>
      <c r="E1199" s="6" t="str">
        <f t="shared" si="18"/>
        <v>control_Comunidad Valenciana_1991</v>
      </c>
    </row>
    <row r="1200" spans="1:5">
      <c r="A1200" t="s">
        <v>16</v>
      </c>
      <c r="B1200">
        <v>1992</v>
      </c>
      <c r="C1200" t="s">
        <v>5</v>
      </c>
      <c r="D1200">
        <v>8.0982248379970123</v>
      </c>
      <c r="E1200" s="6" t="str">
        <f t="shared" si="18"/>
        <v>control_Comunidad Valenciana_1992</v>
      </c>
    </row>
    <row r="1201" spans="1:5">
      <c r="A1201" t="s">
        <v>16</v>
      </c>
      <c r="B1201">
        <v>1993</v>
      </c>
      <c r="C1201" t="s">
        <v>5</v>
      </c>
      <c r="D1201">
        <v>7.9310993800708491</v>
      </c>
      <c r="E1201" s="6" t="str">
        <f t="shared" si="18"/>
        <v>control_Comunidad Valenciana_1993</v>
      </c>
    </row>
    <row r="1202" spans="1:5">
      <c r="A1202" t="s">
        <v>16</v>
      </c>
      <c r="B1202">
        <v>1994</v>
      </c>
      <c r="C1202" t="s">
        <v>5</v>
      </c>
      <c r="D1202">
        <v>8.1885797295704847</v>
      </c>
      <c r="E1202" s="6" t="str">
        <f t="shared" si="18"/>
        <v>control_Comunidad Valenciana_1994</v>
      </c>
    </row>
    <row r="1203" spans="1:5">
      <c r="A1203" t="s">
        <v>16</v>
      </c>
      <c r="B1203">
        <v>1995</v>
      </c>
      <c r="C1203" t="s">
        <v>5</v>
      </c>
      <c r="D1203">
        <v>8.4226284867850829</v>
      </c>
      <c r="E1203" s="6" t="str">
        <f t="shared" si="18"/>
        <v>control_Comunidad Valenciana_1995</v>
      </c>
    </row>
    <row r="1204" spans="1:5">
      <c r="A1204" t="s">
        <v>16</v>
      </c>
      <c r="B1204">
        <v>1996</v>
      </c>
      <c r="C1204" t="s">
        <v>5</v>
      </c>
      <c r="D1204">
        <v>8.6450714844748209</v>
      </c>
      <c r="E1204" s="6" t="str">
        <f t="shared" si="18"/>
        <v>control_Comunidad Valenciana_1996</v>
      </c>
    </row>
    <row r="1205" spans="1:5">
      <c r="A1205" t="s">
        <v>16</v>
      </c>
      <c r="B1205">
        <v>1997</v>
      </c>
      <c r="C1205" t="s">
        <v>5</v>
      </c>
      <c r="D1205">
        <v>8.9947160618131878</v>
      </c>
      <c r="E1205" s="6" t="str">
        <f t="shared" si="18"/>
        <v>control_Comunidad Valenciana_1997</v>
      </c>
    </row>
    <row r="1206" spans="1:5">
      <c r="A1206" t="s">
        <v>16</v>
      </c>
      <c r="B1206">
        <v>1955</v>
      </c>
      <c r="C1206" t="s">
        <v>6</v>
      </c>
      <c r="D1206">
        <v>2.5759782221820551</v>
      </c>
      <c r="E1206" s="6" t="str">
        <f t="shared" si="18"/>
        <v>treatment_Comunidad Valenciana_1955</v>
      </c>
    </row>
    <row r="1207" spans="1:5">
      <c r="A1207" t="s">
        <v>16</v>
      </c>
      <c r="B1207">
        <v>1956</v>
      </c>
      <c r="C1207" t="s">
        <v>6</v>
      </c>
      <c r="D1207">
        <v>2.7385032847757786</v>
      </c>
      <c r="E1207" s="6" t="str">
        <f t="shared" si="18"/>
        <v>treatment_Comunidad Valenciana_1956</v>
      </c>
    </row>
    <row r="1208" spans="1:5">
      <c r="A1208" t="s">
        <v>16</v>
      </c>
      <c r="B1208">
        <v>1957</v>
      </c>
      <c r="C1208" t="s">
        <v>6</v>
      </c>
      <c r="D1208">
        <v>2.8998857905135367</v>
      </c>
      <c r="E1208" s="6" t="str">
        <f t="shared" si="18"/>
        <v>treatment_Comunidad Valenciana_1957</v>
      </c>
    </row>
    <row r="1209" spans="1:5">
      <c r="A1209" t="s">
        <v>16</v>
      </c>
      <c r="B1209">
        <v>1958</v>
      </c>
      <c r="C1209" t="s">
        <v>6</v>
      </c>
      <c r="D1209">
        <v>2.963510495327228</v>
      </c>
      <c r="E1209" s="6" t="str">
        <f t="shared" si="18"/>
        <v>treatment_Comunidad Valenciana_1958</v>
      </c>
    </row>
    <row r="1210" spans="1:5">
      <c r="A1210" t="s">
        <v>16</v>
      </c>
      <c r="B1210">
        <v>1959</v>
      </c>
      <c r="C1210" t="s">
        <v>6</v>
      </c>
      <c r="D1210">
        <v>3.0262068590754208</v>
      </c>
      <c r="E1210" s="6" t="str">
        <f t="shared" si="18"/>
        <v>treatment_Comunidad Valenciana_1959</v>
      </c>
    </row>
    <row r="1211" spans="1:5">
      <c r="A1211" t="s">
        <v>16</v>
      </c>
      <c r="B1211">
        <v>1960</v>
      </c>
      <c r="C1211" t="s">
        <v>6</v>
      </c>
      <c r="D1211">
        <v>3.2192943914043535</v>
      </c>
      <c r="E1211" s="6" t="str">
        <f t="shared" si="18"/>
        <v>treatment_Comunidad Valenciana_1960</v>
      </c>
    </row>
    <row r="1212" spans="1:5">
      <c r="A1212" t="s">
        <v>16</v>
      </c>
      <c r="B1212">
        <v>1961</v>
      </c>
      <c r="C1212" t="s">
        <v>6</v>
      </c>
      <c r="D1212">
        <v>3.3624679011911778</v>
      </c>
      <c r="E1212" s="6" t="str">
        <f t="shared" si="18"/>
        <v>treatment_Comunidad Valenciana_1961</v>
      </c>
    </row>
    <row r="1213" spans="1:5">
      <c r="A1213" t="s">
        <v>16</v>
      </c>
      <c r="B1213">
        <v>1962</v>
      </c>
      <c r="C1213" t="s">
        <v>6</v>
      </c>
      <c r="D1213">
        <v>3.5699800231462886</v>
      </c>
      <c r="E1213" s="6" t="str">
        <f t="shared" si="18"/>
        <v>treatment_Comunidad Valenciana_1962</v>
      </c>
    </row>
    <row r="1214" spans="1:5">
      <c r="A1214" t="s">
        <v>16</v>
      </c>
      <c r="B1214">
        <v>1963</v>
      </c>
      <c r="C1214" t="s">
        <v>6</v>
      </c>
      <c r="D1214">
        <v>3.7652101492207586</v>
      </c>
      <c r="E1214" s="6" t="str">
        <f t="shared" si="18"/>
        <v>treatment_Comunidad Valenciana_1963</v>
      </c>
    </row>
    <row r="1215" spans="1:5">
      <c r="A1215" t="s">
        <v>16</v>
      </c>
      <c r="B1215">
        <v>1964</v>
      </c>
      <c r="C1215" t="s">
        <v>6</v>
      </c>
      <c r="D1215">
        <v>3.8236930213019495</v>
      </c>
      <c r="E1215" s="6" t="str">
        <f t="shared" si="18"/>
        <v>treatment_Comunidad Valenciana_1964</v>
      </c>
    </row>
    <row r="1216" spans="1:5">
      <c r="A1216" t="s">
        <v>16</v>
      </c>
      <c r="B1216">
        <v>1965</v>
      </c>
      <c r="C1216" t="s">
        <v>6</v>
      </c>
      <c r="D1216">
        <v>3.8741786491526975</v>
      </c>
      <c r="E1216" s="6" t="str">
        <f t="shared" si="18"/>
        <v>treatment_Comunidad Valenciana_1965</v>
      </c>
    </row>
    <row r="1217" spans="1:5">
      <c r="A1217" t="s">
        <v>16</v>
      </c>
      <c r="B1217">
        <v>1966</v>
      </c>
      <c r="C1217" t="s">
        <v>6</v>
      </c>
      <c r="D1217">
        <v>3.9781489259207192</v>
      </c>
      <c r="E1217" s="6" t="str">
        <f t="shared" si="18"/>
        <v>treatment_Comunidad Valenciana_1966</v>
      </c>
    </row>
    <row r="1218" spans="1:5">
      <c r="A1218" t="s">
        <v>16</v>
      </c>
      <c r="B1218">
        <v>1967</v>
      </c>
      <c r="C1218" t="s">
        <v>6</v>
      </c>
      <c r="D1218">
        <v>4.0734076152628269</v>
      </c>
      <c r="E1218" s="6" t="str">
        <f t="shared" si="18"/>
        <v>treatment_Comunidad Valenciana_1967</v>
      </c>
    </row>
    <row r="1219" spans="1:5">
      <c r="A1219" t="s">
        <v>16</v>
      </c>
      <c r="B1219">
        <v>1968</v>
      </c>
      <c r="C1219" t="s">
        <v>6</v>
      </c>
      <c r="D1219">
        <v>4.2797773982824108</v>
      </c>
      <c r="E1219" s="6" t="str">
        <f t="shared" ref="E1219:E1282" si="19">CONCATENATE(C1219,"_",A1219,"_",B1219)</f>
        <v>treatment_Comunidad Valenciana_1968</v>
      </c>
    </row>
    <row r="1220" spans="1:5">
      <c r="A1220" t="s">
        <v>16</v>
      </c>
      <c r="B1220">
        <v>1969</v>
      </c>
      <c r="C1220" t="s">
        <v>6</v>
      </c>
      <c r="D1220">
        <v>4.4862897012683876</v>
      </c>
      <c r="E1220" s="6" t="str">
        <f t="shared" si="19"/>
        <v>treatment_Comunidad Valenciana_1969</v>
      </c>
    </row>
    <row r="1221" spans="1:5">
      <c r="A1221" t="s">
        <v>16</v>
      </c>
      <c r="B1221">
        <v>1970</v>
      </c>
      <c r="C1221" t="s">
        <v>6</v>
      </c>
      <c r="D1221">
        <v>4.6547413280915277</v>
      </c>
      <c r="E1221" s="6" t="str">
        <f t="shared" si="19"/>
        <v>treatment_Comunidad Valenciana_1970</v>
      </c>
    </row>
    <row r="1222" spans="1:5">
      <c r="A1222" t="s">
        <v>16</v>
      </c>
      <c r="B1222">
        <v>1971</v>
      </c>
      <c r="C1222" t="s">
        <v>6</v>
      </c>
      <c r="D1222">
        <v>4.8171238707188575</v>
      </c>
      <c r="E1222" s="6" t="str">
        <f t="shared" si="19"/>
        <v>treatment_Comunidad Valenciana_1971</v>
      </c>
    </row>
    <row r="1223" spans="1:5">
      <c r="A1223" t="s">
        <v>16</v>
      </c>
      <c r="B1223">
        <v>1972</v>
      </c>
      <c r="C1223" t="s">
        <v>6</v>
      </c>
      <c r="D1223">
        <v>5.1388890632252391</v>
      </c>
      <c r="E1223" s="6" t="str">
        <f t="shared" si="19"/>
        <v>treatment_Comunidad Valenciana_1972</v>
      </c>
    </row>
    <row r="1224" spans="1:5">
      <c r="A1224" t="s">
        <v>16</v>
      </c>
      <c r="B1224">
        <v>1973</v>
      </c>
      <c r="C1224" t="s">
        <v>6</v>
      </c>
      <c r="D1224">
        <v>5.449371642979238</v>
      </c>
      <c r="E1224" s="6" t="str">
        <f t="shared" si="19"/>
        <v>treatment_Comunidad Valenciana_1973</v>
      </c>
    </row>
    <row r="1225" spans="1:5">
      <c r="A1225" t="s">
        <v>16</v>
      </c>
      <c r="B1225">
        <v>1974</v>
      </c>
      <c r="C1225" t="s">
        <v>6</v>
      </c>
      <c r="D1225">
        <v>5.5579836250747556</v>
      </c>
      <c r="E1225" s="6" t="str">
        <f t="shared" si="19"/>
        <v>treatment_Comunidad Valenciana_1974</v>
      </c>
    </row>
    <row r="1226" spans="1:5">
      <c r="A1226" t="s">
        <v>16</v>
      </c>
      <c r="B1226">
        <v>1975</v>
      </c>
      <c r="C1226" t="s">
        <v>6</v>
      </c>
      <c r="D1226">
        <v>5.6559554238688499</v>
      </c>
      <c r="E1226" s="6" t="str">
        <f t="shared" si="19"/>
        <v>treatment_Comunidad Valenciana_1975</v>
      </c>
    </row>
    <row r="1227" spans="1:5">
      <c r="A1227" t="s">
        <v>16</v>
      </c>
      <c r="B1227">
        <v>1976</v>
      </c>
      <c r="C1227" t="s">
        <v>6</v>
      </c>
      <c r="D1227">
        <v>5.7613539511869378</v>
      </c>
      <c r="E1227" s="6" t="str">
        <f t="shared" si="19"/>
        <v>treatment_Comunidad Valenciana_1976</v>
      </c>
    </row>
    <row r="1228" spans="1:5">
      <c r="A1228" t="s">
        <v>16</v>
      </c>
      <c r="B1228">
        <v>1977</v>
      </c>
      <c r="C1228" t="s">
        <v>6</v>
      </c>
      <c r="D1228">
        <v>5.8610399121456371</v>
      </c>
      <c r="E1228" s="6" t="str">
        <f t="shared" si="19"/>
        <v>treatment_Comunidad Valenciana_1977</v>
      </c>
    </row>
    <row r="1229" spans="1:5">
      <c r="A1229" t="s">
        <v>16</v>
      </c>
      <c r="B1229">
        <v>1978</v>
      </c>
      <c r="C1229" t="s">
        <v>6</v>
      </c>
      <c r="D1229">
        <v>5.8109112379721868</v>
      </c>
      <c r="E1229" s="6" t="str">
        <f t="shared" si="19"/>
        <v>treatment_Comunidad Valenciana_1978</v>
      </c>
    </row>
    <row r="1230" spans="1:5">
      <c r="A1230" t="s">
        <v>16</v>
      </c>
      <c r="B1230">
        <v>1979</v>
      </c>
      <c r="C1230" t="s">
        <v>6</v>
      </c>
      <c r="D1230">
        <v>5.7754926291985775</v>
      </c>
      <c r="E1230" s="6" t="str">
        <f t="shared" si="19"/>
        <v>treatment_Comunidad Valenciana_1979</v>
      </c>
    </row>
    <row r="1231" spans="1:5">
      <c r="A1231" t="s">
        <v>16</v>
      </c>
      <c r="B1231">
        <v>1980</v>
      </c>
      <c r="C1231" t="s">
        <v>6</v>
      </c>
      <c r="D1231">
        <v>5.790988079856648</v>
      </c>
      <c r="E1231" s="6" t="str">
        <f t="shared" si="19"/>
        <v>treatment_Comunidad Valenciana_1980</v>
      </c>
    </row>
    <row r="1232" spans="1:5">
      <c r="A1232" t="s">
        <v>16</v>
      </c>
      <c r="B1232">
        <v>1981</v>
      </c>
      <c r="C1232" t="s">
        <v>6</v>
      </c>
      <c r="D1232">
        <v>5.8996715398558006</v>
      </c>
      <c r="E1232" s="6" t="str">
        <f t="shared" si="19"/>
        <v>treatment_Comunidad Valenciana_1981</v>
      </c>
    </row>
    <row r="1233" spans="1:5">
      <c r="A1233" t="s">
        <v>16</v>
      </c>
      <c r="B1233">
        <v>1982</v>
      </c>
      <c r="C1233" t="s">
        <v>6</v>
      </c>
      <c r="D1233">
        <v>6.018137884153635</v>
      </c>
      <c r="E1233" s="6" t="str">
        <f t="shared" si="19"/>
        <v>treatment_Comunidad Valenciana_1982</v>
      </c>
    </row>
    <row r="1234" spans="1:5">
      <c r="A1234" t="s">
        <v>16</v>
      </c>
      <c r="B1234">
        <v>1983</v>
      </c>
      <c r="C1234" t="s">
        <v>6</v>
      </c>
      <c r="D1234">
        <v>6.1398172473880237</v>
      </c>
      <c r="E1234" s="6" t="str">
        <f t="shared" si="19"/>
        <v>treatment_Comunidad Valenciana_1983</v>
      </c>
    </row>
    <row r="1235" spans="1:5">
      <c r="A1235" t="s">
        <v>16</v>
      </c>
      <c r="B1235">
        <v>1984</v>
      </c>
      <c r="C1235" t="s">
        <v>6</v>
      </c>
      <c r="D1235">
        <v>6.2368607051166185</v>
      </c>
      <c r="E1235" s="6" t="str">
        <f t="shared" si="19"/>
        <v>treatment_Comunidad Valenciana_1984</v>
      </c>
    </row>
    <row r="1236" spans="1:5">
      <c r="A1236" t="s">
        <v>16</v>
      </c>
      <c r="B1236">
        <v>1985</v>
      </c>
      <c r="C1236" t="s">
        <v>6</v>
      </c>
      <c r="D1236">
        <v>6.3361182344943856</v>
      </c>
      <c r="E1236" s="6" t="str">
        <f t="shared" si="19"/>
        <v>treatment_Comunidad Valenciana_1985</v>
      </c>
    </row>
    <row r="1237" spans="1:5">
      <c r="A1237" t="s">
        <v>16</v>
      </c>
      <c r="B1237">
        <v>1986</v>
      </c>
      <c r="C1237" t="s">
        <v>6</v>
      </c>
      <c r="D1237">
        <v>6.7393603920085337</v>
      </c>
      <c r="E1237" s="6" t="str">
        <f t="shared" si="19"/>
        <v>treatment_Comunidad Valenciana_1986</v>
      </c>
    </row>
    <row r="1238" spans="1:5">
      <c r="A1238" t="s">
        <v>16</v>
      </c>
      <c r="B1238">
        <v>1987</v>
      </c>
      <c r="C1238" t="s">
        <v>6</v>
      </c>
      <c r="D1238">
        <v>7.1443873179091693</v>
      </c>
      <c r="E1238" s="6" t="str">
        <f t="shared" si="19"/>
        <v>treatment_Comunidad Valenciana_1987</v>
      </c>
    </row>
    <row r="1239" spans="1:5">
      <c r="A1239" t="s">
        <v>16</v>
      </c>
      <c r="B1239">
        <v>1988</v>
      </c>
      <c r="C1239" t="s">
        <v>6</v>
      </c>
      <c r="D1239">
        <v>7.5606972924030638</v>
      </c>
      <c r="E1239" s="6" t="str">
        <f t="shared" si="19"/>
        <v>treatment_Comunidad Valenciana_1988</v>
      </c>
    </row>
    <row r="1240" spans="1:5">
      <c r="A1240" t="s">
        <v>16</v>
      </c>
      <c r="B1240">
        <v>1989</v>
      </c>
      <c r="C1240" t="s">
        <v>6</v>
      </c>
      <c r="D1240">
        <v>7.969151670951157</v>
      </c>
      <c r="E1240" s="6" t="str">
        <f t="shared" si="19"/>
        <v>treatment_Comunidad Valenciana_1989</v>
      </c>
    </row>
    <row r="1241" spans="1:5">
      <c r="A1241" t="s">
        <v>16</v>
      </c>
      <c r="B1241">
        <v>1990</v>
      </c>
      <c r="C1241" t="s">
        <v>6</v>
      </c>
      <c r="D1241">
        <v>8.1383886830325274</v>
      </c>
      <c r="E1241" s="6" t="str">
        <f t="shared" si="19"/>
        <v>treatment_Comunidad Valenciana_1990</v>
      </c>
    </row>
    <row r="1242" spans="1:5">
      <c r="A1242" t="s">
        <v>16</v>
      </c>
      <c r="B1242">
        <v>1991</v>
      </c>
      <c r="C1242" t="s">
        <v>6</v>
      </c>
      <c r="D1242">
        <v>8.3061978804047065</v>
      </c>
      <c r="E1242" s="6" t="str">
        <f t="shared" si="19"/>
        <v>treatment_Comunidad Valenciana_1991</v>
      </c>
    </row>
    <row r="1243" spans="1:5">
      <c r="A1243" t="s">
        <v>16</v>
      </c>
      <c r="B1243">
        <v>1992</v>
      </c>
      <c r="C1243" t="s">
        <v>6</v>
      </c>
      <c r="D1243">
        <v>8.0805482404022957</v>
      </c>
      <c r="E1243" s="6" t="str">
        <f t="shared" si="19"/>
        <v>treatment_Comunidad Valenciana_1992</v>
      </c>
    </row>
    <row r="1244" spans="1:5">
      <c r="A1244" t="s">
        <v>16</v>
      </c>
      <c r="B1244">
        <v>1993</v>
      </c>
      <c r="C1244" t="s">
        <v>6</v>
      </c>
      <c r="D1244">
        <v>7.857041194145423</v>
      </c>
      <c r="E1244" s="6" t="str">
        <f t="shared" si="19"/>
        <v>treatment_Comunidad Valenciana_1993</v>
      </c>
    </row>
    <row r="1245" spans="1:5">
      <c r="A1245" t="s">
        <v>16</v>
      </c>
      <c r="B1245">
        <v>1994</v>
      </c>
      <c r="C1245" t="s">
        <v>6</v>
      </c>
      <c r="D1245">
        <v>8.0684092003289241</v>
      </c>
      <c r="E1245" s="6" t="str">
        <f t="shared" si="19"/>
        <v>treatment_Comunidad Valenciana_1994</v>
      </c>
    </row>
    <row r="1246" spans="1:5">
      <c r="A1246" t="s">
        <v>16</v>
      </c>
      <c r="B1246">
        <v>1995</v>
      </c>
      <c r="C1246" t="s">
        <v>6</v>
      </c>
      <c r="D1246">
        <v>8.2890606171674168</v>
      </c>
      <c r="E1246" s="6" t="str">
        <f t="shared" si="19"/>
        <v>treatment_Comunidad Valenciana_1995</v>
      </c>
    </row>
    <row r="1247" spans="1:5">
      <c r="A1247" t="s">
        <v>16</v>
      </c>
      <c r="B1247">
        <v>1996</v>
      </c>
      <c r="C1247" t="s">
        <v>6</v>
      </c>
      <c r="D1247">
        <v>8.4297343616109686</v>
      </c>
      <c r="E1247" s="6" t="str">
        <f t="shared" si="19"/>
        <v>treatment_Comunidad Valenciana_1996</v>
      </c>
    </row>
    <row r="1248" spans="1:5">
      <c r="A1248" t="s">
        <v>16</v>
      </c>
      <c r="B1248">
        <v>1997</v>
      </c>
      <c r="C1248" t="s">
        <v>6</v>
      </c>
      <c r="D1248">
        <v>8.7253643559987335</v>
      </c>
      <c r="E1248" s="6" t="str">
        <f t="shared" si="19"/>
        <v>treatment_Comunidad Valenciana_1997</v>
      </c>
    </row>
    <row r="1249" spans="1:5">
      <c r="A1249" t="s">
        <v>16</v>
      </c>
      <c r="B1249">
        <v>1955</v>
      </c>
      <c r="C1249" t="s">
        <v>7</v>
      </c>
      <c r="D1249">
        <v>3.4474411853344211E-2</v>
      </c>
      <c r="E1249" s="6" t="str">
        <f t="shared" si="19"/>
        <v>gap_Comunidad Valenciana_1955</v>
      </c>
    </row>
    <row r="1250" spans="1:5">
      <c r="A1250" t="s">
        <v>16</v>
      </c>
      <c r="B1250">
        <v>1956</v>
      </c>
      <c r="C1250" t="s">
        <v>7</v>
      </c>
      <c r="D1250">
        <v>6.6448646209620321E-2</v>
      </c>
      <c r="E1250" s="6" t="str">
        <f t="shared" si="19"/>
        <v>gap_Comunidad Valenciana_1956</v>
      </c>
    </row>
    <row r="1251" spans="1:5">
      <c r="A1251" t="s">
        <v>16</v>
      </c>
      <c r="B1251">
        <v>1957</v>
      </c>
      <c r="C1251" t="s">
        <v>7</v>
      </c>
      <c r="D1251">
        <v>0.10197673523079942</v>
      </c>
      <c r="E1251" s="6" t="str">
        <f t="shared" si="19"/>
        <v>gap_Comunidad Valenciana_1957</v>
      </c>
    </row>
    <row r="1252" spans="1:5">
      <c r="A1252" t="s">
        <v>16</v>
      </c>
      <c r="B1252">
        <v>1958</v>
      </c>
      <c r="C1252" t="s">
        <v>7</v>
      </c>
      <c r="D1252">
        <v>0.12879226563260504</v>
      </c>
      <c r="E1252" s="6" t="str">
        <f t="shared" si="19"/>
        <v>gap_Comunidad Valenciana_1958</v>
      </c>
    </row>
    <row r="1253" spans="1:5">
      <c r="A1253" t="s">
        <v>16</v>
      </c>
      <c r="B1253">
        <v>1959</v>
      </c>
      <c r="C1253" t="s">
        <v>7</v>
      </c>
      <c r="D1253">
        <v>0.1550002509378432</v>
      </c>
      <c r="E1253" s="6" t="str">
        <f t="shared" si="19"/>
        <v>gap_Comunidad Valenciana_1959</v>
      </c>
    </row>
    <row r="1254" spans="1:5">
      <c r="A1254" t="s">
        <v>16</v>
      </c>
      <c r="B1254">
        <v>1960</v>
      </c>
      <c r="C1254" t="s">
        <v>7</v>
      </c>
      <c r="D1254">
        <v>0.13323091332917514</v>
      </c>
      <c r="E1254" s="6" t="str">
        <f t="shared" si="19"/>
        <v>gap_Comunidad Valenciana_1960</v>
      </c>
    </row>
    <row r="1255" spans="1:5">
      <c r="A1255" t="s">
        <v>16</v>
      </c>
      <c r="B1255">
        <v>1961</v>
      </c>
      <c r="C1255" t="s">
        <v>7</v>
      </c>
      <c r="D1255">
        <v>7.180523136353445E-2</v>
      </c>
      <c r="E1255" s="6" t="str">
        <f t="shared" si="19"/>
        <v>gap_Comunidad Valenciana_1961</v>
      </c>
    </row>
    <row r="1256" spans="1:5">
      <c r="A1256" t="s">
        <v>16</v>
      </c>
      <c r="B1256">
        <v>1962</v>
      </c>
      <c r="C1256" t="s">
        <v>7</v>
      </c>
      <c r="D1256">
        <v>5.6425127496533722E-2</v>
      </c>
      <c r="E1256" s="6" t="str">
        <f t="shared" si="19"/>
        <v>gap_Comunidad Valenciana_1962</v>
      </c>
    </row>
    <row r="1257" spans="1:5">
      <c r="A1257" t="s">
        <v>16</v>
      </c>
      <c r="B1257">
        <v>1963</v>
      </c>
      <c r="C1257" t="s">
        <v>7</v>
      </c>
      <c r="D1257">
        <v>3.8861882285136762E-2</v>
      </c>
      <c r="E1257" s="6" t="str">
        <f t="shared" si="19"/>
        <v>gap_Comunidad Valenciana_1963</v>
      </c>
    </row>
    <row r="1258" spans="1:5">
      <c r="A1258" t="s">
        <v>16</v>
      </c>
      <c r="B1258">
        <v>1964</v>
      </c>
      <c r="C1258" t="s">
        <v>7</v>
      </c>
      <c r="D1258">
        <v>1.3650692975709866E-2</v>
      </c>
      <c r="E1258" s="6" t="str">
        <f t="shared" si="19"/>
        <v>gap_Comunidad Valenciana_1964</v>
      </c>
    </row>
    <row r="1259" spans="1:5">
      <c r="A1259" t="s">
        <v>16</v>
      </c>
      <c r="B1259">
        <v>1965</v>
      </c>
      <c r="C1259" t="s">
        <v>7</v>
      </c>
      <c r="D1259">
        <v>-1.4661187644102736E-2</v>
      </c>
      <c r="E1259" s="6" t="str">
        <f t="shared" si="19"/>
        <v>gap_Comunidad Valenciana_1965</v>
      </c>
    </row>
    <row r="1260" spans="1:5">
      <c r="A1260" t="s">
        <v>16</v>
      </c>
      <c r="B1260">
        <v>1966</v>
      </c>
      <c r="C1260" t="s">
        <v>7</v>
      </c>
      <c r="D1260">
        <v>-3.3503818677644848E-2</v>
      </c>
      <c r="E1260" s="6" t="str">
        <f t="shared" si="19"/>
        <v>gap_Comunidad Valenciana_1966</v>
      </c>
    </row>
    <row r="1261" spans="1:5">
      <c r="A1261" t="s">
        <v>16</v>
      </c>
      <c r="B1261">
        <v>1967</v>
      </c>
      <c r="C1261" t="s">
        <v>7</v>
      </c>
      <c r="D1261">
        <v>-5.4990783765983764E-2</v>
      </c>
      <c r="E1261" s="6" t="str">
        <f t="shared" si="19"/>
        <v>gap_Comunidad Valenciana_1967</v>
      </c>
    </row>
    <row r="1262" spans="1:5">
      <c r="A1262" t="s">
        <v>16</v>
      </c>
      <c r="B1262">
        <v>1968</v>
      </c>
      <c r="C1262" t="s">
        <v>7</v>
      </c>
      <c r="D1262">
        <v>-8.7058149318002265E-2</v>
      </c>
      <c r="E1262" s="6" t="str">
        <f t="shared" si="19"/>
        <v>gap_Comunidad Valenciana_1968</v>
      </c>
    </row>
    <row r="1263" spans="1:5">
      <c r="A1263" t="s">
        <v>16</v>
      </c>
      <c r="B1263">
        <v>1969</v>
      </c>
      <c r="C1263" t="s">
        <v>7</v>
      </c>
      <c r="D1263">
        <v>-0.12246320625871743</v>
      </c>
      <c r="E1263" s="6" t="str">
        <f t="shared" si="19"/>
        <v>gap_Comunidad Valenciana_1969</v>
      </c>
    </row>
    <row r="1264" spans="1:5">
      <c r="A1264" t="s">
        <v>16</v>
      </c>
      <c r="B1264">
        <v>1970</v>
      </c>
      <c r="C1264" t="s">
        <v>7</v>
      </c>
      <c r="D1264">
        <v>-0.14731248273441899</v>
      </c>
      <c r="E1264" s="6" t="str">
        <f t="shared" si="19"/>
        <v>gap_Comunidad Valenciana_1970</v>
      </c>
    </row>
    <row r="1265" spans="1:5">
      <c r="A1265" t="s">
        <v>16</v>
      </c>
      <c r="B1265">
        <v>1971</v>
      </c>
      <c r="C1265" t="s">
        <v>7</v>
      </c>
      <c r="D1265">
        <v>-0.17265670745659367</v>
      </c>
      <c r="E1265" s="6" t="str">
        <f t="shared" si="19"/>
        <v>gap_Comunidad Valenciana_1971</v>
      </c>
    </row>
    <row r="1266" spans="1:5">
      <c r="A1266" t="s">
        <v>16</v>
      </c>
      <c r="B1266">
        <v>1972</v>
      </c>
      <c r="C1266" t="s">
        <v>7</v>
      </c>
      <c r="D1266">
        <v>-0.13476252150010204</v>
      </c>
      <c r="E1266" s="6" t="str">
        <f t="shared" si="19"/>
        <v>gap_Comunidad Valenciana_1972</v>
      </c>
    </row>
    <row r="1267" spans="1:5">
      <c r="A1267" t="s">
        <v>16</v>
      </c>
      <c r="B1267">
        <v>1973</v>
      </c>
      <c r="C1267" t="s">
        <v>7</v>
      </c>
      <c r="D1267">
        <v>-0.10199575777517911</v>
      </c>
      <c r="E1267" s="6" t="str">
        <f t="shared" si="19"/>
        <v>gap_Comunidad Valenciana_1973</v>
      </c>
    </row>
    <row r="1268" spans="1:5">
      <c r="A1268" t="s">
        <v>16</v>
      </c>
      <c r="B1268">
        <v>1974</v>
      </c>
      <c r="C1268" t="s">
        <v>7</v>
      </c>
      <c r="D1268">
        <v>-9.0531377573801919E-2</v>
      </c>
      <c r="E1268" s="6" t="str">
        <f t="shared" si="19"/>
        <v>gap_Comunidad Valenciana_1974</v>
      </c>
    </row>
    <row r="1269" spans="1:5">
      <c r="A1269" t="s">
        <v>16</v>
      </c>
      <c r="B1269">
        <v>1975</v>
      </c>
      <c r="C1269" t="s">
        <v>7</v>
      </c>
      <c r="D1269">
        <v>-8.5025110446834695E-2</v>
      </c>
      <c r="E1269" s="6" t="str">
        <f t="shared" si="19"/>
        <v>gap_Comunidad Valenciana_1975</v>
      </c>
    </row>
    <row r="1270" spans="1:5">
      <c r="A1270" t="s">
        <v>16</v>
      </c>
      <c r="B1270">
        <v>1976</v>
      </c>
      <c r="C1270" t="s">
        <v>7</v>
      </c>
      <c r="D1270">
        <v>-5.4602355429783422E-2</v>
      </c>
      <c r="E1270" s="6" t="str">
        <f t="shared" si="19"/>
        <v>gap_Comunidad Valenciana_1976</v>
      </c>
    </row>
    <row r="1271" spans="1:5">
      <c r="A1271" t="s">
        <v>16</v>
      </c>
      <c r="B1271">
        <v>1977</v>
      </c>
      <c r="C1271" t="s">
        <v>7</v>
      </c>
      <c r="D1271">
        <v>-2.5501604218673535E-2</v>
      </c>
      <c r="E1271" s="6" t="str">
        <f t="shared" si="19"/>
        <v>gap_Comunidad Valenciana_1977</v>
      </c>
    </row>
    <row r="1272" spans="1:5">
      <c r="A1272" t="s">
        <v>16</v>
      </c>
      <c r="B1272">
        <v>1978</v>
      </c>
      <c r="C1272" t="s">
        <v>7</v>
      </c>
      <c r="D1272">
        <v>-4.2993522838173703E-2</v>
      </c>
      <c r="E1272" s="6" t="str">
        <f t="shared" si="19"/>
        <v>gap_Comunidad Valenciana_1978</v>
      </c>
    </row>
    <row r="1273" spans="1:5">
      <c r="A1273" t="s">
        <v>16</v>
      </c>
      <c r="B1273">
        <v>1979</v>
      </c>
      <c r="C1273" t="s">
        <v>7</v>
      </c>
      <c r="D1273">
        <v>-9.5330564651815664E-2</v>
      </c>
      <c r="E1273" s="6" t="str">
        <f t="shared" si="19"/>
        <v>gap_Comunidad Valenciana_1979</v>
      </c>
    </row>
    <row r="1274" spans="1:5">
      <c r="A1274" t="s">
        <v>16</v>
      </c>
      <c r="B1274">
        <v>1980</v>
      </c>
      <c r="C1274" t="s">
        <v>7</v>
      </c>
      <c r="D1274">
        <v>-0.11995469069848586</v>
      </c>
      <c r="E1274" s="6" t="str">
        <f t="shared" si="19"/>
        <v>gap_Comunidad Valenciana_1980</v>
      </c>
    </row>
    <row r="1275" spans="1:5">
      <c r="A1275" t="s">
        <v>16</v>
      </c>
      <c r="B1275">
        <v>1981</v>
      </c>
      <c r="C1275" t="s">
        <v>7</v>
      </c>
      <c r="D1275">
        <v>-7.5861947687831055E-2</v>
      </c>
      <c r="E1275" s="6" t="str">
        <f t="shared" si="19"/>
        <v>gap_Comunidad Valenciana_1981</v>
      </c>
    </row>
    <row r="1276" spans="1:5">
      <c r="A1276" t="s">
        <v>16</v>
      </c>
      <c r="B1276">
        <v>1982</v>
      </c>
      <c r="C1276" t="s">
        <v>7</v>
      </c>
      <c r="D1276">
        <v>-2.5160961327324038E-2</v>
      </c>
      <c r="E1276" s="6" t="str">
        <f t="shared" si="19"/>
        <v>gap_Comunidad Valenciana_1982</v>
      </c>
    </row>
    <row r="1277" spans="1:5">
      <c r="A1277" t="s">
        <v>16</v>
      </c>
      <c r="B1277">
        <v>1983</v>
      </c>
      <c r="C1277" t="s">
        <v>7</v>
      </c>
      <c r="D1277">
        <v>2.1685833834675705E-2</v>
      </c>
      <c r="E1277" s="6" t="str">
        <f t="shared" si="19"/>
        <v>gap_Comunidad Valenciana_1983</v>
      </c>
    </row>
    <row r="1278" spans="1:5">
      <c r="A1278" t="s">
        <v>16</v>
      </c>
      <c r="B1278">
        <v>1984</v>
      </c>
      <c r="C1278" t="s">
        <v>7</v>
      </c>
      <c r="D1278">
        <v>2.2199209062952363E-2</v>
      </c>
      <c r="E1278" s="6" t="str">
        <f t="shared" si="19"/>
        <v>gap_Comunidad Valenciana_1984</v>
      </c>
    </row>
    <row r="1279" spans="1:5">
      <c r="A1279" t="s">
        <v>16</v>
      </c>
      <c r="B1279">
        <v>1985</v>
      </c>
      <c r="C1279" t="s">
        <v>7</v>
      </c>
      <c r="D1279">
        <v>1.9897039313322651E-2</v>
      </c>
      <c r="E1279" s="6" t="str">
        <f t="shared" si="19"/>
        <v>gap_Comunidad Valenciana_1985</v>
      </c>
    </row>
    <row r="1280" spans="1:5">
      <c r="A1280" t="s">
        <v>16</v>
      </c>
      <c r="B1280">
        <v>1986</v>
      </c>
      <c r="C1280" t="s">
        <v>7</v>
      </c>
      <c r="D1280">
        <v>3.063305608271083E-2</v>
      </c>
      <c r="E1280" s="6" t="str">
        <f t="shared" si="19"/>
        <v>gap_Comunidad Valenciana_1986</v>
      </c>
    </row>
    <row r="1281" spans="1:5">
      <c r="A1281" t="s">
        <v>16</v>
      </c>
      <c r="B1281">
        <v>1987</v>
      </c>
      <c r="C1281" t="s">
        <v>7</v>
      </c>
      <c r="D1281">
        <v>4.1436657687821565E-2</v>
      </c>
      <c r="E1281" s="6" t="str">
        <f t="shared" si="19"/>
        <v>gap_Comunidad Valenciana_1987</v>
      </c>
    </row>
    <row r="1282" spans="1:5">
      <c r="A1282" t="s">
        <v>16</v>
      </c>
      <c r="B1282">
        <v>1988</v>
      </c>
      <c r="C1282" t="s">
        <v>7</v>
      </c>
      <c r="D1282">
        <v>5.6296326762507398E-2</v>
      </c>
      <c r="E1282" s="6" t="str">
        <f t="shared" si="19"/>
        <v>gap_Comunidad Valenciana_1988</v>
      </c>
    </row>
    <row r="1283" spans="1:5">
      <c r="A1283" t="s">
        <v>16</v>
      </c>
      <c r="B1283">
        <v>1989</v>
      </c>
      <c r="C1283" t="s">
        <v>7</v>
      </c>
      <c r="D1283">
        <v>6.4604898668192412E-2</v>
      </c>
      <c r="E1283" s="6" t="str">
        <f t="shared" ref="E1283:E1346" si="20">CONCATENATE(C1283,"_",A1283,"_",B1283)</f>
        <v>gap_Comunidad Valenciana_1989</v>
      </c>
    </row>
    <row r="1284" spans="1:5">
      <c r="A1284" t="s">
        <v>16</v>
      </c>
      <c r="B1284">
        <v>1990</v>
      </c>
      <c r="C1284" t="s">
        <v>7</v>
      </c>
      <c r="D1284">
        <v>5.4601786521185858E-2</v>
      </c>
      <c r="E1284" s="6" t="str">
        <f t="shared" si="20"/>
        <v>gap_Comunidad Valenciana_1990</v>
      </c>
    </row>
    <row r="1285" spans="1:5">
      <c r="A1285" t="s">
        <v>16</v>
      </c>
      <c r="B1285">
        <v>1991</v>
      </c>
      <c r="C1285" t="s">
        <v>7</v>
      </c>
      <c r="D1285">
        <v>4.0509481307294593E-2</v>
      </c>
      <c r="E1285" s="6" t="str">
        <f t="shared" si="20"/>
        <v>gap_Comunidad Valenciana_1991</v>
      </c>
    </row>
    <row r="1286" spans="1:5">
      <c r="A1286" t="s">
        <v>16</v>
      </c>
      <c r="B1286">
        <v>1992</v>
      </c>
      <c r="C1286" t="s">
        <v>7</v>
      </c>
      <c r="D1286">
        <v>-1.7676597594716625E-2</v>
      </c>
      <c r="E1286" s="6" t="str">
        <f t="shared" si="20"/>
        <v>gap_Comunidad Valenciana_1992</v>
      </c>
    </row>
    <row r="1287" spans="1:5">
      <c r="A1287" t="s">
        <v>16</v>
      </c>
      <c r="B1287">
        <v>1993</v>
      </c>
      <c r="C1287" t="s">
        <v>7</v>
      </c>
      <c r="D1287">
        <v>-7.4058185925426123E-2</v>
      </c>
      <c r="E1287" s="6" t="str">
        <f t="shared" si="20"/>
        <v>gap_Comunidad Valenciana_1993</v>
      </c>
    </row>
    <row r="1288" spans="1:5">
      <c r="A1288" t="s">
        <v>16</v>
      </c>
      <c r="B1288">
        <v>1994</v>
      </c>
      <c r="C1288" t="s">
        <v>7</v>
      </c>
      <c r="D1288">
        <v>-0.12017052924156069</v>
      </c>
      <c r="E1288" s="6" t="str">
        <f t="shared" si="20"/>
        <v>gap_Comunidad Valenciana_1994</v>
      </c>
    </row>
    <row r="1289" spans="1:5">
      <c r="A1289" t="s">
        <v>16</v>
      </c>
      <c r="B1289">
        <v>1995</v>
      </c>
      <c r="C1289" t="s">
        <v>7</v>
      </c>
      <c r="D1289">
        <v>-0.13356786961766609</v>
      </c>
      <c r="E1289" s="6" t="str">
        <f t="shared" si="20"/>
        <v>gap_Comunidad Valenciana_1995</v>
      </c>
    </row>
    <row r="1290" spans="1:5">
      <c r="A1290" t="s">
        <v>16</v>
      </c>
      <c r="B1290">
        <v>1996</v>
      </c>
      <c r="C1290" t="s">
        <v>7</v>
      </c>
      <c r="D1290">
        <v>-0.21533712286385231</v>
      </c>
      <c r="E1290" s="6" t="str">
        <f t="shared" si="20"/>
        <v>gap_Comunidad Valenciana_1996</v>
      </c>
    </row>
    <row r="1291" spans="1:5">
      <c r="A1291" t="s">
        <v>16</v>
      </c>
      <c r="B1291">
        <v>1997</v>
      </c>
      <c r="C1291" t="s">
        <v>7</v>
      </c>
      <c r="D1291">
        <v>-0.26935170581445433</v>
      </c>
      <c r="E1291" s="6" t="str">
        <f t="shared" si="20"/>
        <v>gap_Comunidad Valenciana_1997</v>
      </c>
    </row>
    <row r="1292" spans="1:5">
      <c r="A1292" t="s">
        <v>17</v>
      </c>
      <c r="B1292">
        <v>1955</v>
      </c>
      <c r="C1292" t="s">
        <v>5</v>
      </c>
      <c r="D1292">
        <v>1.327764306681166</v>
      </c>
      <c r="E1292" s="6" t="str">
        <f t="shared" si="20"/>
        <v>control_Extremadura_1955</v>
      </c>
    </row>
    <row r="1293" spans="1:5">
      <c r="A1293" t="s">
        <v>17</v>
      </c>
      <c r="B1293">
        <v>1956</v>
      </c>
      <c r="C1293" t="s">
        <v>5</v>
      </c>
      <c r="D1293">
        <v>1.4150965037433687</v>
      </c>
      <c r="E1293" s="6" t="str">
        <f t="shared" si="20"/>
        <v>control_Extremadura_1956</v>
      </c>
    </row>
    <row r="1294" spans="1:5">
      <c r="A1294" t="s">
        <v>17</v>
      </c>
      <c r="B1294">
        <v>1957</v>
      </c>
      <c r="C1294" t="s">
        <v>5</v>
      </c>
      <c r="D1294">
        <v>1.5035712555156269</v>
      </c>
      <c r="E1294" s="6" t="str">
        <f t="shared" si="20"/>
        <v>control_Extremadura_1957</v>
      </c>
    </row>
    <row r="1295" spans="1:5">
      <c r="A1295" t="s">
        <v>17</v>
      </c>
      <c r="B1295">
        <v>1958</v>
      </c>
      <c r="C1295" t="s">
        <v>5</v>
      </c>
      <c r="D1295">
        <v>1.5314205105614764</v>
      </c>
      <c r="E1295" s="6" t="str">
        <f t="shared" si="20"/>
        <v>control_Extremadura_1958</v>
      </c>
    </row>
    <row r="1296" spans="1:5">
      <c r="A1296" t="s">
        <v>17</v>
      </c>
      <c r="B1296">
        <v>1959</v>
      </c>
      <c r="C1296" t="s">
        <v>5</v>
      </c>
      <c r="D1296">
        <v>1.5593410262882625</v>
      </c>
      <c r="E1296" s="6" t="str">
        <f t="shared" si="20"/>
        <v>control_Extremadura_1959</v>
      </c>
    </row>
    <row r="1297" spans="1:5">
      <c r="A1297" t="s">
        <v>17</v>
      </c>
      <c r="B1297">
        <v>1960</v>
      </c>
      <c r="C1297" t="s">
        <v>5</v>
      </c>
      <c r="D1297">
        <v>1.6675245345772729</v>
      </c>
      <c r="E1297" s="6" t="str">
        <f t="shared" si="20"/>
        <v>control_Extremadura_1960</v>
      </c>
    </row>
    <row r="1298" spans="1:5">
      <c r="A1298" t="s">
        <v>17</v>
      </c>
      <c r="B1298">
        <v>1961</v>
      </c>
      <c r="C1298" t="s">
        <v>5</v>
      </c>
      <c r="D1298">
        <v>1.7524288941358228</v>
      </c>
      <c r="E1298" s="6" t="str">
        <f t="shared" si="20"/>
        <v>control_Extremadura_1961</v>
      </c>
    </row>
    <row r="1299" spans="1:5">
      <c r="A1299" t="s">
        <v>17</v>
      </c>
      <c r="B1299">
        <v>1962</v>
      </c>
      <c r="C1299" t="s">
        <v>5</v>
      </c>
      <c r="D1299">
        <v>1.9204523636809605</v>
      </c>
      <c r="E1299" s="6" t="str">
        <f t="shared" si="20"/>
        <v>control_Extremadura_1962</v>
      </c>
    </row>
    <row r="1300" spans="1:5">
      <c r="A1300" t="s">
        <v>17</v>
      </c>
      <c r="B1300">
        <v>1963</v>
      </c>
      <c r="C1300" t="s">
        <v>5</v>
      </c>
      <c r="D1300">
        <v>2.091903499180094</v>
      </c>
      <c r="E1300" s="6" t="str">
        <f t="shared" si="20"/>
        <v>control_Extremadura_1963</v>
      </c>
    </row>
    <row r="1301" spans="1:5">
      <c r="A1301" t="s">
        <v>17</v>
      </c>
      <c r="B1301">
        <v>1964</v>
      </c>
      <c r="C1301" t="s">
        <v>5</v>
      </c>
      <c r="D1301">
        <v>2.1825917535941839</v>
      </c>
      <c r="E1301" s="6" t="str">
        <f t="shared" si="20"/>
        <v>control_Extremadura_1964</v>
      </c>
    </row>
    <row r="1302" spans="1:5">
      <c r="A1302" t="s">
        <v>17</v>
      </c>
      <c r="B1302">
        <v>1965</v>
      </c>
      <c r="C1302" t="s">
        <v>5</v>
      </c>
      <c r="D1302">
        <v>2.2747082521372035</v>
      </c>
      <c r="E1302" s="6" t="str">
        <f t="shared" si="20"/>
        <v>control_Extremadura_1965</v>
      </c>
    </row>
    <row r="1303" spans="1:5">
      <c r="A1303" t="s">
        <v>17</v>
      </c>
      <c r="B1303">
        <v>1966</v>
      </c>
      <c r="C1303" t="s">
        <v>5</v>
      </c>
      <c r="D1303">
        <v>2.3783930749858224</v>
      </c>
      <c r="E1303" s="6" t="str">
        <f t="shared" si="20"/>
        <v>control_Extremadura_1966</v>
      </c>
    </row>
    <row r="1304" spans="1:5">
      <c r="A1304" t="s">
        <v>17</v>
      </c>
      <c r="B1304">
        <v>1967</v>
      </c>
      <c r="C1304" t="s">
        <v>5</v>
      </c>
      <c r="D1304">
        <v>2.4823633744920506</v>
      </c>
      <c r="E1304" s="6" t="str">
        <f t="shared" si="20"/>
        <v>control_Extremadura_1967</v>
      </c>
    </row>
    <row r="1305" spans="1:5">
      <c r="A1305" t="s">
        <v>17</v>
      </c>
      <c r="B1305">
        <v>1968</v>
      </c>
      <c r="C1305" t="s">
        <v>5</v>
      </c>
      <c r="D1305">
        <v>2.7090842988607835</v>
      </c>
      <c r="E1305" s="6" t="str">
        <f t="shared" si="20"/>
        <v>control_Extremadura_1968</v>
      </c>
    </row>
    <row r="1306" spans="1:5">
      <c r="A1306" t="s">
        <v>17</v>
      </c>
      <c r="B1306">
        <v>1969</v>
      </c>
      <c r="C1306" t="s">
        <v>5</v>
      </c>
      <c r="D1306">
        <v>2.9474447860615864</v>
      </c>
      <c r="E1306" s="6" t="str">
        <f t="shared" si="20"/>
        <v>control_Extremadura_1969</v>
      </c>
    </row>
    <row r="1307" spans="1:5">
      <c r="A1307" t="s">
        <v>17</v>
      </c>
      <c r="B1307">
        <v>1970</v>
      </c>
      <c r="C1307" t="s">
        <v>5</v>
      </c>
      <c r="D1307">
        <v>3.1368906466224908</v>
      </c>
      <c r="E1307" s="6" t="str">
        <f t="shared" si="20"/>
        <v>control_Extremadura_1970</v>
      </c>
    </row>
    <row r="1308" spans="1:5">
      <c r="A1308" t="s">
        <v>17</v>
      </c>
      <c r="B1308">
        <v>1971</v>
      </c>
      <c r="C1308" t="s">
        <v>5</v>
      </c>
      <c r="D1308">
        <v>3.3196241229253243</v>
      </c>
      <c r="E1308" s="6" t="str">
        <f t="shared" si="20"/>
        <v>control_Extremadura_1971</v>
      </c>
    </row>
    <row r="1309" spans="1:5">
      <c r="A1309" t="s">
        <v>17</v>
      </c>
      <c r="B1309">
        <v>1972</v>
      </c>
      <c r="C1309" t="s">
        <v>5</v>
      </c>
      <c r="D1309">
        <v>3.629178528691221</v>
      </c>
      <c r="E1309" s="6" t="str">
        <f t="shared" si="20"/>
        <v>control_Extremadura_1972</v>
      </c>
    </row>
    <row r="1310" spans="1:5">
      <c r="A1310" t="s">
        <v>17</v>
      </c>
      <c r="B1310">
        <v>1973</v>
      </c>
      <c r="C1310" t="s">
        <v>5</v>
      </c>
      <c r="D1310">
        <v>3.9460877386788265</v>
      </c>
      <c r="E1310" s="6" t="str">
        <f t="shared" si="20"/>
        <v>control_Extremadura_1973</v>
      </c>
    </row>
    <row r="1311" spans="1:5">
      <c r="A1311" t="s">
        <v>17</v>
      </c>
      <c r="B1311">
        <v>1974</v>
      </c>
      <c r="C1311" t="s">
        <v>5</v>
      </c>
      <c r="D1311">
        <v>4.028135679677769</v>
      </c>
      <c r="E1311" s="6" t="str">
        <f t="shared" si="20"/>
        <v>control_Extremadura_1974</v>
      </c>
    </row>
    <row r="1312" spans="1:5">
      <c r="A1312" t="s">
        <v>17</v>
      </c>
      <c r="B1312">
        <v>1975</v>
      </c>
      <c r="C1312" t="s">
        <v>5</v>
      </c>
      <c r="D1312">
        <v>4.1119692540514592</v>
      </c>
      <c r="E1312" s="6" t="str">
        <f t="shared" si="20"/>
        <v>control_Extremadura_1975</v>
      </c>
    </row>
    <row r="1313" spans="1:5">
      <c r="A1313" t="s">
        <v>17</v>
      </c>
      <c r="B1313">
        <v>1976</v>
      </c>
      <c r="C1313" t="s">
        <v>5</v>
      </c>
      <c r="D1313">
        <v>4.2607121182887866</v>
      </c>
      <c r="E1313" s="6" t="str">
        <f t="shared" si="20"/>
        <v>control_Extremadura_1976</v>
      </c>
    </row>
    <row r="1314" spans="1:5">
      <c r="A1314" t="s">
        <v>17</v>
      </c>
      <c r="B1314">
        <v>1977</v>
      </c>
      <c r="C1314" t="s">
        <v>5</v>
      </c>
      <c r="D1314">
        <v>4.4121689596452205</v>
      </c>
      <c r="E1314" s="6" t="str">
        <f t="shared" si="20"/>
        <v>control_Extremadura_1977</v>
      </c>
    </row>
    <row r="1315" spans="1:5">
      <c r="A1315" t="s">
        <v>17</v>
      </c>
      <c r="B1315">
        <v>1978</v>
      </c>
      <c r="C1315" t="s">
        <v>5</v>
      </c>
      <c r="D1315">
        <v>4.4463018329879453</v>
      </c>
      <c r="E1315" s="6" t="str">
        <f t="shared" si="20"/>
        <v>control_Extremadura_1978</v>
      </c>
    </row>
    <row r="1316" spans="1:5">
      <c r="A1316" t="s">
        <v>17</v>
      </c>
      <c r="B1316">
        <v>1979</v>
      </c>
      <c r="C1316" t="s">
        <v>5</v>
      </c>
      <c r="D1316">
        <v>4.4087415454141228</v>
      </c>
      <c r="E1316" s="6" t="str">
        <f t="shared" si="20"/>
        <v>control_Extremadura_1979</v>
      </c>
    </row>
    <row r="1317" spans="1:5">
      <c r="A1317" t="s">
        <v>17</v>
      </c>
      <c r="B1317">
        <v>1980</v>
      </c>
      <c r="C1317" t="s">
        <v>5</v>
      </c>
      <c r="D1317">
        <v>4.3287644106937853</v>
      </c>
      <c r="E1317" s="6" t="str">
        <f t="shared" si="20"/>
        <v>control_Extremadura_1980</v>
      </c>
    </row>
    <row r="1318" spans="1:5">
      <c r="A1318" t="s">
        <v>17</v>
      </c>
      <c r="B1318">
        <v>1981</v>
      </c>
      <c r="C1318" t="s">
        <v>5</v>
      </c>
      <c r="D1318">
        <v>4.2612837113146522</v>
      </c>
      <c r="E1318" s="6" t="str">
        <f t="shared" si="20"/>
        <v>control_Extremadura_1981</v>
      </c>
    </row>
    <row r="1319" spans="1:5">
      <c r="A1319" t="s">
        <v>17</v>
      </c>
      <c r="B1319">
        <v>1982</v>
      </c>
      <c r="C1319" t="s">
        <v>5</v>
      </c>
      <c r="D1319">
        <v>4.3431886792996552</v>
      </c>
      <c r="E1319" s="6" t="str">
        <f t="shared" si="20"/>
        <v>control_Extremadura_1982</v>
      </c>
    </row>
    <row r="1320" spans="1:5">
      <c r="A1320" t="s">
        <v>17</v>
      </c>
      <c r="B1320">
        <v>1983</v>
      </c>
      <c r="C1320" t="s">
        <v>5</v>
      </c>
      <c r="D1320">
        <v>4.4246656594418274</v>
      </c>
      <c r="E1320" s="6" t="str">
        <f t="shared" si="20"/>
        <v>control_Extremadura_1983</v>
      </c>
    </row>
    <row r="1321" spans="1:5">
      <c r="A1321" t="s">
        <v>17</v>
      </c>
      <c r="B1321">
        <v>1984</v>
      </c>
      <c r="C1321" t="s">
        <v>5</v>
      </c>
      <c r="D1321">
        <v>4.5500583900970915</v>
      </c>
      <c r="E1321" s="6" t="str">
        <f t="shared" si="20"/>
        <v>control_Extremadura_1984</v>
      </c>
    </row>
    <row r="1322" spans="1:5">
      <c r="A1322" t="s">
        <v>17</v>
      </c>
      <c r="B1322">
        <v>1985</v>
      </c>
      <c r="C1322" t="s">
        <v>5</v>
      </c>
      <c r="D1322">
        <v>4.6776647627258887</v>
      </c>
      <c r="E1322" s="6" t="str">
        <f t="shared" si="20"/>
        <v>control_Extremadura_1985</v>
      </c>
    </row>
    <row r="1323" spans="1:5">
      <c r="A1323" t="s">
        <v>17</v>
      </c>
      <c r="B1323">
        <v>1986</v>
      </c>
      <c r="C1323" t="s">
        <v>5</v>
      </c>
      <c r="D1323">
        <v>4.9806496306146304</v>
      </c>
      <c r="E1323" s="6" t="str">
        <f t="shared" si="20"/>
        <v>control_Extremadura_1986</v>
      </c>
    </row>
    <row r="1324" spans="1:5">
      <c r="A1324" t="s">
        <v>17</v>
      </c>
      <c r="B1324">
        <v>1987</v>
      </c>
      <c r="C1324" t="s">
        <v>5</v>
      </c>
      <c r="D1324">
        <v>5.2955599739344592</v>
      </c>
      <c r="E1324" s="6" t="str">
        <f t="shared" si="20"/>
        <v>control_Extremadura_1987</v>
      </c>
    </row>
    <row r="1325" spans="1:5">
      <c r="A1325" t="s">
        <v>17</v>
      </c>
      <c r="B1325">
        <v>1988</v>
      </c>
      <c r="C1325" t="s">
        <v>5</v>
      </c>
      <c r="D1325">
        <v>5.6778791285100576</v>
      </c>
      <c r="E1325" s="6" t="str">
        <f t="shared" si="20"/>
        <v>control_Extremadura_1988</v>
      </c>
    </row>
    <row r="1326" spans="1:5">
      <c r="A1326" t="s">
        <v>17</v>
      </c>
      <c r="B1326">
        <v>1989</v>
      </c>
      <c r="C1326" t="s">
        <v>5</v>
      </c>
      <c r="D1326">
        <v>6.0653398970891121</v>
      </c>
      <c r="E1326" s="6" t="str">
        <f t="shared" si="20"/>
        <v>control_Extremadura_1989</v>
      </c>
    </row>
    <row r="1327" spans="1:5">
      <c r="A1327" t="s">
        <v>17</v>
      </c>
      <c r="B1327">
        <v>1990</v>
      </c>
      <c r="C1327" t="s">
        <v>5</v>
      </c>
      <c r="D1327">
        <v>6.2794214567510371</v>
      </c>
      <c r="E1327" s="6" t="str">
        <f t="shared" si="20"/>
        <v>control_Extremadura_1990</v>
      </c>
    </row>
    <row r="1328" spans="1:5">
      <c r="A1328" t="s">
        <v>17</v>
      </c>
      <c r="B1328">
        <v>1991</v>
      </c>
      <c r="C1328" t="s">
        <v>5</v>
      </c>
      <c r="D1328">
        <v>6.4745086483633534</v>
      </c>
      <c r="E1328" s="6" t="str">
        <f t="shared" si="20"/>
        <v>control_Extremadura_1991</v>
      </c>
    </row>
    <row r="1329" spans="1:5">
      <c r="A1329" t="s">
        <v>17</v>
      </c>
      <c r="B1329">
        <v>1992</v>
      </c>
      <c r="C1329" t="s">
        <v>5</v>
      </c>
      <c r="D1329">
        <v>6.3306925354845038</v>
      </c>
      <c r="E1329" s="6" t="str">
        <f t="shared" si="20"/>
        <v>control_Extremadura_1992</v>
      </c>
    </row>
    <row r="1330" spans="1:5">
      <c r="A1330" t="s">
        <v>17</v>
      </c>
      <c r="B1330">
        <v>1993</v>
      </c>
      <c r="C1330" t="s">
        <v>5</v>
      </c>
      <c r="D1330">
        <v>6.1885905845967795</v>
      </c>
      <c r="E1330" s="6" t="str">
        <f t="shared" si="20"/>
        <v>control_Extremadura_1993</v>
      </c>
    </row>
    <row r="1331" spans="1:5">
      <c r="A1331" t="s">
        <v>17</v>
      </c>
      <c r="B1331">
        <v>1994</v>
      </c>
      <c r="C1331" t="s">
        <v>5</v>
      </c>
      <c r="D1331">
        <v>6.2309357393538765</v>
      </c>
      <c r="E1331" s="6" t="str">
        <f t="shared" si="20"/>
        <v>control_Extremadura_1994</v>
      </c>
    </row>
    <row r="1332" spans="1:5">
      <c r="A1332" t="s">
        <v>17</v>
      </c>
      <c r="B1332">
        <v>1995</v>
      </c>
      <c r="C1332" t="s">
        <v>5</v>
      </c>
      <c r="D1332">
        <v>6.3287651445514586</v>
      </c>
      <c r="E1332" s="6" t="str">
        <f t="shared" si="20"/>
        <v>control_Extremadura_1995</v>
      </c>
    </row>
    <row r="1333" spans="1:5">
      <c r="A1333" t="s">
        <v>17</v>
      </c>
      <c r="B1333">
        <v>1996</v>
      </c>
      <c r="C1333" t="s">
        <v>5</v>
      </c>
      <c r="D1333">
        <v>6.6143977883771479</v>
      </c>
      <c r="E1333" s="6" t="str">
        <f t="shared" si="20"/>
        <v>control_Extremadura_1996</v>
      </c>
    </row>
    <row r="1334" spans="1:5">
      <c r="A1334" t="s">
        <v>17</v>
      </c>
      <c r="B1334">
        <v>1997</v>
      </c>
      <c r="C1334" t="s">
        <v>5</v>
      </c>
      <c r="D1334">
        <v>6.8653973257837775</v>
      </c>
      <c r="E1334" s="6" t="str">
        <f t="shared" si="20"/>
        <v>control_Extremadura_1997</v>
      </c>
    </row>
    <row r="1335" spans="1:5">
      <c r="A1335" t="s">
        <v>17</v>
      </c>
      <c r="B1335">
        <v>1955</v>
      </c>
      <c r="C1335" t="s">
        <v>6</v>
      </c>
      <c r="D1335">
        <v>1.243430483310572</v>
      </c>
      <c r="E1335" s="6" t="str">
        <f t="shared" si="20"/>
        <v>treatment_Extremadura_1955</v>
      </c>
    </row>
    <row r="1336" spans="1:5">
      <c r="A1336" t="s">
        <v>17</v>
      </c>
      <c r="B1336">
        <v>1956</v>
      </c>
      <c r="C1336" t="s">
        <v>6</v>
      </c>
      <c r="D1336">
        <v>1.3325478478317021</v>
      </c>
      <c r="E1336" s="6" t="str">
        <f t="shared" si="20"/>
        <v>treatment_Extremadura_1956</v>
      </c>
    </row>
    <row r="1337" spans="1:5">
      <c r="A1337" t="s">
        <v>17</v>
      </c>
      <c r="B1337">
        <v>1957</v>
      </c>
      <c r="C1337" t="s">
        <v>6</v>
      </c>
      <c r="D1337">
        <v>1.422450706571281</v>
      </c>
      <c r="E1337" s="6" t="str">
        <f t="shared" si="20"/>
        <v>treatment_Extremadura_1957</v>
      </c>
    </row>
    <row r="1338" spans="1:5">
      <c r="A1338" t="s">
        <v>17</v>
      </c>
      <c r="B1338">
        <v>1958</v>
      </c>
      <c r="C1338" t="s">
        <v>6</v>
      </c>
      <c r="D1338">
        <v>1.4402313799015014</v>
      </c>
      <c r="E1338" s="6" t="str">
        <f t="shared" si="20"/>
        <v>treatment_Extremadura_1958</v>
      </c>
    </row>
    <row r="1339" spans="1:5">
      <c r="A1339" t="s">
        <v>17</v>
      </c>
      <c r="B1339">
        <v>1959</v>
      </c>
      <c r="C1339" t="s">
        <v>6</v>
      </c>
      <c r="D1339">
        <v>1.4580834221751375</v>
      </c>
      <c r="E1339" s="6" t="str">
        <f t="shared" si="20"/>
        <v>treatment_Extremadura_1959</v>
      </c>
    </row>
    <row r="1340" spans="1:5">
      <c r="A1340" t="s">
        <v>17</v>
      </c>
      <c r="B1340">
        <v>1960</v>
      </c>
      <c r="C1340" t="s">
        <v>6</v>
      </c>
      <c r="D1340">
        <v>1.5358469139606876</v>
      </c>
      <c r="E1340" s="6" t="str">
        <f t="shared" si="20"/>
        <v>treatment_Extremadura_1960</v>
      </c>
    </row>
    <row r="1341" spans="1:5">
      <c r="A1341" t="s">
        <v>17</v>
      </c>
      <c r="B1341">
        <v>1961</v>
      </c>
      <c r="C1341" t="s">
        <v>6</v>
      </c>
      <c r="D1341">
        <v>1.5962581639969495</v>
      </c>
      <c r="E1341" s="6" t="str">
        <f t="shared" si="20"/>
        <v>treatment_Extremadura_1961</v>
      </c>
    </row>
    <row r="1342" spans="1:5">
      <c r="A1342" t="s">
        <v>17</v>
      </c>
      <c r="B1342">
        <v>1962</v>
      </c>
      <c r="C1342" t="s">
        <v>6</v>
      </c>
      <c r="D1342">
        <v>1.7055841624072809</v>
      </c>
      <c r="E1342" s="6" t="str">
        <f t="shared" si="20"/>
        <v>treatment_Extremadura_1962</v>
      </c>
    </row>
    <row r="1343" spans="1:5">
      <c r="A1343" t="s">
        <v>17</v>
      </c>
      <c r="B1343">
        <v>1963</v>
      </c>
      <c r="C1343" t="s">
        <v>6</v>
      </c>
      <c r="D1343">
        <v>1.8176949660936721</v>
      </c>
      <c r="E1343" s="6" t="str">
        <f t="shared" si="20"/>
        <v>treatment_Extremadura_1963</v>
      </c>
    </row>
    <row r="1344" spans="1:5">
      <c r="A1344" t="s">
        <v>17</v>
      </c>
      <c r="B1344">
        <v>1964</v>
      </c>
      <c r="C1344" t="s">
        <v>6</v>
      </c>
      <c r="D1344">
        <v>1.8828192904008454</v>
      </c>
      <c r="E1344" s="6" t="str">
        <f t="shared" si="20"/>
        <v>treatment_Extremadura_1964</v>
      </c>
    </row>
    <row r="1345" spans="1:5">
      <c r="A1345" t="s">
        <v>17</v>
      </c>
      <c r="B1345">
        <v>1965</v>
      </c>
      <c r="C1345" t="s">
        <v>6</v>
      </c>
      <c r="D1345">
        <v>1.9488718468132991</v>
      </c>
      <c r="E1345" s="6" t="str">
        <f t="shared" si="20"/>
        <v>treatment_Extremadura_1965</v>
      </c>
    </row>
    <row r="1346" spans="1:5">
      <c r="A1346" t="s">
        <v>17</v>
      </c>
      <c r="B1346">
        <v>1966</v>
      </c>
      <c r="C1346" t="s">
        <v>6</v>
      </c>
      <c r="D1346">
        <v>2.0326334896921194</v>
      </c>
      <c r="E1346" s="6" t="str">
        <f t="shared" si="20"/>
        <v>treatment_Extremadura_1966</v>
      </c>
    </row>
    <row r="1347" spans="1:5">
      <c r="A1347" t="s">
        <v>17</v>
      </c>
      <c r="B1347">
        <v>1967</v>
      </c>
      <c r="C1347" t="s">
        <v>6</v>
      </c>
      <c r="D1347">
        <v>2.1176091673305395</v>
      </c>
      <c r="E1347" s="6" t="str">
        <f t="shared" ref="E1347:E1410" si="21">CONCATENATE(C1347,"_",A1347,"_",B1347)</f>
        <v>treatment_Extremadura_1967</v>
      </c>
    </row>
    <row r="1348" spans="1:5">
      <c r="A1348" t="s">
        <v>17</v>
      </c>
      <c r="B1348">
        <v>1968</v>
      </c>
      <c r="C1348" t="s">
        <v>6</v>
      </c>
      <c r="D1348">
        <v>2.2455012243293213</v>
      </c>
      <c r="E1348" s="6" t="str">
        <f t="shared" si="21"/>
        <v>treatment_Extremadura_1968</v>
      </c>
    </row>
    <row r="1349" spans="1:5">
      <c r="A1349" t="s">
        <v>17</v>
      </c>
      <c r="B1349">
        <v>1969</v>
      </c>
      <c r="C1349" t="s">
        <v>6</v>
      </c>
      <c r="D1349">
        <v>2.3819623487876234</v>
      </c>
      <c r="E1349" s="6" t="str">
        <f t="shared" si="21"/>
        <v>treatment_Extremadura_1969</v>
      </c>
    </row>
    <row r="1350" spans="1:5">
      <c r="A1350" t="s">
        <v>17</v>
      </c>
      <c r="B1350">
        <v>1970</v>
      </c>
      <c r="C1350" t="s">
        <v>6</v>
      </c>
      <c r="D1350">
        <v>2.5184947332291223</v>
      </c>
      <c r="E1350" s="6" t="str">
        <f t="shared" si="21"/>
        <v>treatment_Extremadura_1970</v>
      </c>
    </row>
    <row r="1351" spans="1:5">
      <c r="A1351" t="s">
        <v>17</v>
      </c>
      <c r="B1351">
        <v>1971</v>
      </c>
      <c r="C1351" t="s">
        <v>6</v>
      </c>
      <c r="D1351">
        <v>2.6540275166219249</v>
      </c>
      <c r="E1351" s="6" t="str">
        <f t="shared" si="21"/>
        <v>treatment_Extremadura_1971</v>
      </c>
    </row>
    <row r="1352" spans="1:5">
      <c r="A1352" t="s">
        <v>17</v>
      </c>
      <c r="B1352">
        <v>1972</v>
      </c>
      <c r="C1352" t="s">
        <v>6</v>
      </c>
      <c r="D1352">
        <v>2.8464009236758248</v>
      </c>
      <c r="E1352" s="6" t="str">
        <f t="shared" si="21"/>
        <v>treatment_Extremadura_1972</v>
      </c>
    </row>
    <row r="1353" spans="1:5">
      <c r="A1353" t="s">
        <v>17</v>
      </c>
      <c r="B1353">
        <v>1973</v>
      </c>
      <c r="C1353" t="s">
        <v>6</v>
      </c>
      <c r="D1353">
        <v>3.0456298897859542</v>
      </c>
      <c r="E1353" s="6" t="str">
        <f t="shared" si="21"/>
        <v>treatment_Extremadura_1973</v>
      </c>
    </row>
    <row r="1354" spans="1:5">
      <c r="A1354" t="s">
        <v>17</v>
      </c>
      <c r="B1354">
        <v>1974</v>
      </c>
      <c r="C1354" t="s">
        <v>6</v>
      </c>
      <c r="D1354">
        <v>3.1030419008352528</v>
      </c>
      <c r="E1354" s="6" t="str">
        <f t="shared" si="21"/>
        <v>treatment_Extremadura_1974</v>
      </c>
    </row>
    <row r="1355" spans="1:5">
      <c r="A1355" t="s">
        <v>17</v>
      </c>
      <c r="B1355">
        <v>1975</v>
      </c>
      <c r="C1355" t="s">
        <v>6</v>
      </c>
      <c r="D1355">
        <v>3.1567409834634304</v>
      </c>
      <c r="E1355" s="6" t="str">
        <f t="shared" si="21"/>
        <v>treatment_Extremadura_1975</v>
      </c>
    </row>
    <row r="1356" spans="1:5">
      <c r="A1356" t="s">
        <v>17</v>
      </c>
      <c r="B1356">
        <v>1976</v>
      </c>
      <c r="C1356" t="s">
        <v>6</v>
      </c>
      <c r="D1356">
        <v>3.2625679423624501</v>
      </c>
      <c r="E1356" s="6" t="str">
        <f t="shared" si="21"/>
        <v>treatment_Extremadura_1976</v>
      </c>
    </row>
    <row r="1357" spans="1:5">
      <c r="A1357" t="s">
        <v>17</v>
      </c>
      <c r="B1357">
        <v>1977</v>
      </c>
      <c r="C1357" t="s">
        <v>6</v>
      </c>
      <c r="D1357">
        <v>3.3653956622745067</v>
      </c>
      <c r="E1357" s="6" t="str">
        <f t="shared" si="21"/>
        <v>treatment_Extremadura_1977</v>
      </c>
    </row>
    <row r="1358" spans="1:5">
      <c r="A1358" t="s">
        <v>17</v>
      </c>
      <c r="B1358">
        <v>1978</v>
      </c>
      <c r="C1358" t="s">
        <v>6</v>
      </c>
      <c r="D1358">
        <v>3.4870750255088949</v>
      </c>
      <c r="E1358" s="6" t="str">
        <f t="shared" si="21"/>
        <v>treatment_Extremadura_1978</v>
      </c>
    </row>
    <row r="1359" spans="1:5">
      <c r="A1359" t="s">
        <v>17</v>
      </c>
      <c r="B1359">
        <v>1979</v>
      </c>
      <c r="C1359" t="s">
        <v>6</v>
      </c>
      <c r="D1359">
        <v>3.5158525089371788</v>
      </c>
      <c r="E1359" s="6" t="str">
        <f t="shared" si="21"/>
        <v>treatment_Extremadura_1979</v>
      </c>
    </row>
    <row r="1360" spans="1:5">
      <c r="A1360" t="s">
        <v>17</v>
      </c>
      <c r="B1360">
        <v>1980</v>
      </c>
      <c r="C1360" t="s">
        <v>6</v>
      </c>
      <c r="D1360">
        <v>3.5395600733774728</v>
      </c>
      <c r="E1360" s="6" t="str">
        <f t="shared" si="21"/>
        <v>treatment_Extremadura_1980</v>
      </c>
    </row>
    <row r="1361" spans="1:5">
      <c r="A1361" t="s">
        <v>17</v>
      </c>
      <c r="B1361">
        <v>1981</v>
      </c>
      <c r="C1361" t="s">
        <v>6</v>
      </c>
      <c r="D1361">
        <v>3.5727648284223483</v>
      </c>
      <c r="E1361" s="6" t="str">
        <f t="shared" si="21"/>
        <v>treatment_Extremadura_1981</v>
      </c>
    </row>
    <row r="1362" spans="1:5">
      <c r="A1362" t="s">
        <v>17</v>
      </c>
      <c r="B1362">
        <v>1982</v>
      </c>
      <c r="C1362" t="s">
        <v>6</v>
      </c>
      <c r="D1362">
        <v>3.6109682424720173</v>
      </c>
      <c r="E1362" s="6" t="str">
        <f t="shared" si="21"/>
        <v>treatment_Extremadura_1982</v>
      </c>
    </row>
    <row r="1363" spans="1:5">
      <c r="A1363" t="s">
        <v>17</v>
      </c>
      <c r="B1363">
        <v>1983</v>
      </c>
      <c r="C1363" t="s">
        <v>6</v>
      </c>
      <c r="D1363">
        <v>3.6489574407312197</v>
      </c>
      <c r="E1363" s="6" t="str">
        <f t="shared" si="21"/>
        <v>treatment_Extremadura_1983</v>
      </c>
    </row>
    <row r="1364" spans="1:5">
      <c r="A1364" t="s">
        <v>17</v>
      </c>
      <c r="B1364">
        <v>1984</v>
      </c>
      <c r="C1364" t="s">
        <v>6</v>
      </c>
      <c r="D1364">
        <v>3.7371463552266317</v>
      </c>
      <c r="E1364" s="6" t="str">
        <f t="shared" si="21"/>
        <v>treatment_Extremadura_1984</v>
      </c>
    </row>
    <row r="1365" spans="1:5">
      <c r="A1365" t="s">
        <v>17</v>
      </c>
      <c r="B1365">
        <v>1985</v>
      </c>
      <c r="C1365" t="s">
        <v>6</v>
      </c>
      <c r="D1365">
        <v>3.8284776824367146</v>
      </c>
      <c r="E1365" s="6" t="str">
        <f t="shared" si="21"/>
        <v>treatment_Extremadura_1985</v>
      </c>
    </row>
    <row r="1366" spans="1:5">
      <c r="A1366" t="s">
        <v>17</v>
      </c>
      <c r="B1366">
        <v>1986</v>
      </c>
      <c r="C1366" t="s">
        <v>6</v>
      </c>
      <c r="D1366">
        <v>4.1617394855655085</v>
      </c>
      <c r="E1366" s="6" t="str">
        <f t="shared" si="21"/>
        <v>treatment_Extremadura_1986</v>
      </c>
    </row>
    <row r="1367" spans="1:5">
      <c r="A1367" t="s">
        <v>17</v>
      </c>
      <c r="B1367">
        <v>1987</v>
      </c>
      <c r="C1367" t="s">
        <v>6</v>
      </c>
      <c r="D1367">
        <v>4.4985716971490293</v>
      </c>
      <c r="E1367" s="6" t="str">
        <f t="shared" si="21"/>
        <v>treatment_Extremadura_1987</v>
      </c>
    </row>
    <row r="1368" spans="1:5">
      <c r="A1368" t="s">
        <v>17</v>
      </c>
      <c r="B1368">
        <v>1988</v>
      </c>
      <c r="C1368" t="s">
        <v>6</v>
      </c>
      <c r="D1368">
        <v>4.7694943081273653</v>
      </c>
      <c r="E1368" s="6" t="str">
        <f t="shared" si="21"/>
        <v>treatment_Extremadura_1988</v>
      </c>
    </row>
    <row r="1369" spans="1:5">
      <c r="A1369" t="s">
        <v>17</v>
      </c>
      <c r="B1369">
        <v>1989</v>
      </c>
      <c r="C1369" t="s">
        <v>6</v>
      </c>
      <c r="D1369">
        <v>5.0514140560844227</v>
      </c>
      <c r="E1369" s="6" t="str">
        <f t="shared" si="21"/>
        <v>treatment_Extremadura_1989</v>
      </c>
    </row>
    <row r="1370" spans="1:5">
      <c r="A1370" t="s">
        <v>17</v>
      </c>
      <c r="B1370">
        <v>1990</v>
      </c>
      <c r="C1370" t="s">
        <v>6</v>
      </c>
      <c r="D1370">
        <v>5.2340758388228368</v>
      </c>
      <c r="E1370" s="6" t="str">
        <f t="shared" si="21"/>
        <v>treatment_Extremadura_1990</v>
      </c>
    </row>
    <row r="1371" spans="1:5">
      <c r="A1371" t="s">
        <v>17</v>
      </c>
      <c r="B1371">
        <v>1991</v>
      </c>
      <c r="C1371" t="s">
        <v>6</v>
      </c>
      <c r="D1371">
        <v>5.3983146277402891</v>
      </c>
      <c r="E1371" s="6" t="str">
        <f t="shared" si="21"/>
        <v>treatment_Extremadura_1991</v>
      </c>
    </row>
    <row r="1372" spans="1:5">
      <c r="A1372" t="s">
        <v>17</v>
      </c>
      <c r="B1372">
        <v>1992</v>
      </c>
      <c r="C1372" t="s">
        <v>6</v>
      </c>
      <c r="D1372">
        <v>5.3654670442931485</v>
      </c>
      <c r="E1372" s="6" t="str">
        <f t="shared" si="21"/>
        <v>treatment_Extremadura_1992</v>
      </c>
    </row>
    <row r="1373" spans="1:5">
      <c r="A1373" t="s">
        <v>17</v>
      </c>
      <c r="B1373">
        <v>1993</v>
      </c>
      <c r="C1373" t="s">
        <v>6</v>
      </c>
      <c r="D1373">
        <v>5.3326194608460087</v>
      </c>
      <c r="E1373" s="6" t="str">
        <f t="shared" si="21"/>
        <v>treatment_Extremadura_1993</v>
      </c>
    </row>
    <row r="1374" spans="1:5">
      <c r="A1374" t="s">
        <v>17</v>
      </c>
      <c r="B1374">
        <v>1994</v>
      </c>
      <c r="C1374" t="s">
        <v>6</v>
      </c>
      <c r="D1374">
        <v>5.4398742344542184</v>
      </c>
      <c r="E1374" s="6" t="str">
        <f t="shared" si="21"/>
        <v>treatment_Extremadura_1994</v>
      </c>
    </row>
    <row r="1375" spans="1:5">
      <c r="A1375" t="s">
        <v>17</v>
      </c>
      <c r="B1375">
        <v>1995</v>
      </c>
      <c r="C1375" t="s">
        <v>6</v>
      </c>
      <c r="D1375">
        <v>5.501356563442811</v>
      </c>
      <c r="E1375" s="6" t="str">
        <f t="shared" si="21"/>
        <v>treatment_Extremadura_1995</v>
      </c>
    </row>
    <row r="1376" spans="1:5">
      <c r="A1376" t="s">
        <v>17</v>
      </c>
      <c r="B1376">
        <v>1996</v>
      </c>
      <c r="C1376" t="s">
        <v>6</v>
      </c>
      <c r="D1376">
        <v>5.9058125377961215</v>
      </c>
      <c r="E1376" s="6" t="str">
        <f t="shared" si="21"/>
        <v>treatment_Extremadura_1996</v>
      </c>
    </row>
    <row r="1377" spans="1:5">
      <c r="A1377" t="s">
        <v>17</v>
      </c>
      <c r="B1377">
        <v>1997</v>
      </c>
      <c r="C1377" t="s">
        <v>6</v>
      </c>
      <c r="D1377">
        <v>6.2245787092359777</v>
      </c>
      <c r="E1377" s="6" t="str">
        <f t="shared" si="21"/>
        <v>treatment_Extremadura_1997</v>
      </c>
    </row>
    <row r="1378" spans="1:5">
      <c r="A1378" t="s">
        <v>17</v>
      </c>
      <c r="B1378">
        <v>1955</v>
      </c>
      <c r="C1378" t="s">
        <v>7</v>
      </c>
      <c r="D1378">
        <v>-8.4333823370593919E-2</v>
      </c>
      <c r="E1378" s="6" t="str">
        <f t="shared" si="21"/>
        <v>gap_Extremadura_1955</v>
      </c>
    </row>
    <row r="1379" spans="1:5">
      <c r="A1379" t="s">
        <v>17</v>
      </c>
      <c r="B1379">
        <v>1956</v>
      </c>
      <c r="C1379" t="s">
        <v>7</v>
      </c>
      <c r="D1379">
        <v>-8.2548655911666602E-2</v>
      </c>
      <c r="E1379" s="6" t="str">
        <f t="shared" si="21"/>
        <v>gap_Extremadura_1956</v>
      </c>
    </row>
    <row r="1380" spans="1:5">
      <c r="A1380" t="s">
        <v>17</v>
      </c>
      <c r="B1380">
        <v>1957</v>
      </c>
      <c r="C1380" t="s">
        <v>7</v>
      </c>
      <c r="D1380">
        <v>-8.1120548944345838E-2</v>
      </c>
      <c r="E1380" s="6" t="str">
        <f t="shared" si="21"/>
        <v>gap_Extremadura_1957</v>
      </c>
    </row>
    <row r="1381" spans="1:5">
      <c r="A1381" t="s">
        <v>17</v>
      </c>
      <c r="B1381">
        <v>1958</v>
      </c>
      <c r="C1381" t="s">
        <v>7</v>
      </c>
      <c r="D1381">
        <v>-9.1189130659975026E-2</v>
      </c>
      <c r="E1381" s="6" t="str">
        <f t="shared" si="21"/>
        <v>gap_Extremadura_1958</v>
      </c>
    </row>
    <row r="1382" spans="1:5">
      <c r="A1382" t="s">
        <v>17</v>
      </c>
      <c r="B1382">
        <v>1959</v>
      </c>
      <c r="C1382" t="s">
        <v>7</v>
      </c>
      <c r="D1382">
        <v>-0.10125760411312501</v>
      </c>
      <c r="E1382" s="6" t="str">
        <f t="shared" si="21"/>
        <v>gap_Extremadura_1959</v>
      </c>
    </row>
    <row r="1383" spans="1:5">
      <c r="A1383" t="s">
        <v>17</v>
      </c>
      <c r="B1383">
        <v>1960</v>
      </c>
      <c r="C1383" t="s">
        <v>7</v>
      </c>
      <c r="D1383">
        <v>-0.13167762061658528</v>
      </c>
      <c r="E1383" s="6" t="str">
        <f t="shared" si="21"/>
        <v>gap_Extremadura_1960</v>
      </c>
    </row>
    <row r="1384" spans="1:5">
      <c r="A1384" t="s">
        <v>17</v>
      </c>
      <c r="B1384">
        <v>1961</v>
      </c>
      <c r="C1384" t="s">
        <v>7</v>
      </c>
      <c r="D1384">
        <v>-0.15617073013887328</v>
      </c>
      <c r="E1384" s="6" t="str">
        <f t="shared" si="21"/>
        <v>gap_Extremadura_1961</v>
      </c>
    </row>
    <row r="1385" spans="1:5">
      <c r="A1385" t="s">
        <v>17</v>
      </c>
      <c r="B1385">
        <v>1962</v>
      </c>
      <c r="C1385" t="s">
        <v>7</v>
      </c>
      <c r="D1385">
        <v>-0.21486820127367956</v>
      </c>
      <c r="E1385" s="6" t="str">
        <f t="shared" si="21"/>
        <v>gap_Extremadura_1962</v>
      </c>
    </row>
    <row r="1386" spans="1:5">
      <c r="A1386" t="s">
        <v>17</v>
      </c>
      <c r="B1386">
        <v>1963</v>
      </c>
      <c r="C1386" t="s">
        <v>7</v>
      </c>
      <c r="D1386">
        <v>-0.2742085330864219</v>
      </c>
      <c r="E1386" s="6" t="str">
        <f t="shared" si="21"/>
        <v>gap_Extremadura_1963</v>
      </c>
    </row>
    <row r="1387" spans="1:5">
      <c r="A1387" t="s">
        <v>17</v>
      </c>
      <c r="B1387">
        <v>1964</v>
      </c>
      <c r="C1387" t="s">
        <v>7</v>
      </c>
      <c r="D1387">
        <v>-0.2997724631933385</v>
      </c>
      <c r="E1387" s="6" t="str">
        <f t="shared" si="21"/>
        <v>gap_Extremadura_1964</v>
      </c>
    </row>
    <row r="1388" spans="1:5">
      <c r="A1388" t="s">
        <v>17</v>
      </c>
      <c r="B1388">
        <v>1965</v>
      </c>
      <c r="C1388" t="s">
        <v>7</v>
      </c>
      <c r="D1388">
        <v>-0.32583640532390445</v>
      </c>
      <c r="E1388" s="6" t="str">
        <f t="shared" si="21"/>
        <v>gap_Extremadura_1965</v>
      </c>
    </row>
    <row r="1389" spans="1:5">
      <c r="A1389" t="s">
        <v>17</v>
      </c>
      <c r="B1389">
        <v>1966</v>
      </c>
      <c r="C1389" t="s">
        <v>7</v>
      </c>
      <c r="D1389">
        <v>-0.34575958529370299</v>
      </c>
      <c r="E1389" s="6" t="str">
        <f t="shared" si="21"/>
        <v>gap_Extremadura_1966</v>
      </c>
    </row>
    <row r="1390" spans="1:5">
      <c r="A1390" t="s">
        <v>17</v>
      </c>
      <c r="B1390">
        <v>1967</v>
      </c>
      <c r="C1390" t="s">
        <v>7</v>
      </c>
      <c r="D1390">
        <v>-0.36475420716151108</v>
      </c>
      <c r="E1390" s="6" t="str">
        <f t="shared" si="21"/>
        <v>gap_Extremadura_1967</v>
      </c>
    </row>
    <row r="1391" spans="1:5">
      <c r="A1391" t="s">
        <v>17</v>
      </c>
      <c r="B1391">
        <v>1968</v>
      </c>
      <c r="C1391" t="s">
        <v>7</v>
      </c>
      <c r="D1391">
        <v>-0.46358307453146219</v>
      </c>
      <c r="E1391" s="6" t="str">
        <f t="shared" si="21"/>
        <v>gap_Extremadura_1968</v>
      </c>
    </row>
    <row r="1392" spans="1:5">
      <c r="A1392" t="s">
        <v>17</v>
      </c>
      <c r="B1392">
        <v>1969</v>
      </c>
      <c r="C1392" t="s">
        <v>7</v>
      </c>
      <c r="D1392">
        <v>-0.56548243727396308</v>
      </c>
      <c r="E1392" s="6" t="str">
        <f t="shared" si="21"/>
        <v>gap_Extremadura_1969</v>
      </c>
    </row>
    <row r="1393" spans="1:5">
      <c r="A1393" t="s">
        <v>17</v>
      </c>
      <c r="B1393">
        <v>1970</v>
      </c>
      <c r="C1393" t="s">
        <v>7</v>
      </c>
      <c r="D1393">
        <v>-0.61839591339336852</v>
      </c>
      <c r="E1393" s="6" t="str">
        <f t="shared" si="21"/>
        <v>gap_Extremadura_1970</v>
      </c>
    </row>
    <row r="1394" spans="1:5">
      <c r="A1394" t="s">
        <v>17</v>
      </c>
      <c r="B1394">
        <v>1971</v>
      </c>
      <c r="C1394" t="s">
        <v>7</v>
      </c>
      <c r="D1394">
        <v>-0.66559660630339934</v>
      </c>
      <c r="E1394" s="6" t="str">
        <f t="shared" si="21"/>
        <v>gap_Extremadura_1971</v>
      </c>
    </row>
    <row r="1395" spans="1:5">
      <c r="A1395" t="s">
        <v>17</v>
      </c>
      <c r="B1395">
        <v>1972</v>
      </c>
      <c r="C1395" t="s">
        <v>7</v>
      </c>
      <c r="D1395">
        <v>-0.78277760501539628</v>
      </c>
      <c r="E1395" s="6" t="str">
        <f t="shared" si="21"/>
        <v>gap_Extremadura_1972</v>
      </c>
    </row>
    <row r="1396" spans="1:5">
      <c r="A1396" t="s">
        <v>17</v>
      </c>
      <c r="B1396">
        <v>1973</v>
      </c>
      <c r="C1396" t="s">
        <v>7</v>
      </c>
      <c r="D1396">
        <v>-0.90045784889287228</v>
      </c>
      <c r="E1396" s="6" t="str">
        <f t="shared" si="21"/>
        <v>gap_Extremadura_1973</v>
      </c>
    </row>
    <row r="1397" spans="1:5">
      <c r="A1397" t="s">
        <v>17</v>
      </c>
      <c r="B1397">
        <v>1974</v>
      </c>
      <c r="C1397" t="s">
        <v>7</v>
      </c>
      <c r="D1397">
        <v>-0.9250937788425162</v>
      </c>
      <c r="E1397" s="6" t="str">
        <f t="shared" si="21"/>
        <v>gap_Extremadura_1974</v>
      </c>
    </row>
    <row r="1398" spans="1:5">
      <c r="A1398" t="s">
        <v>17</v>
      </c>
      <c r="B1398">
        <v>1975</v>
      </c>
      <c r="C1398" t="s">
        <v>7</v>
      </c>
      <c r="D1398">
        <v>-0.95522827058802884</v>
      </c>
      <c r="E1398" s="6" t="str">
        <f t="shared" si="21"/>
        <v>gap_Extremadura_1975</v>
      </c>
    </row>
    <row r="1399" spans="1:5">
      <c r="A1399" t="s">
        <v>17</v>
      </c>
      <c r="B1399">
        <v>1976</v>
      </c>
      <c r="C1399" t="s">
        <v>7</v>
      </c>
      <c r="D1399">
        <v>-0.99814417592633653</v>
      </c>
      <c r="E1399" s="6" t="str">
        <f t="shared" si="21"/>
        <v>gap_Extremadura_1976</v>
      </c>
    </row>
    <row r="1400" spans="1:5">
      <c r="A1400" t="s">
        <v>17</v>
      </c>
      <c r="B1400">
        <v>1977</v>
      </c>
      <c r="C1400" t="s">
        <v>7</v>
      </c>
      <c r="D1400">
        <v>-1.0467732973707138</v>
      </c>
      <c r="E1400" s="6" t="str">
        <f t="shared" si="21"/>
        <v>gap_Extremadura_1977</v>
      </c>
    </row>
    <row r="1401" spans="1:5">
      <c r="A1401" t="s">
        <v>17</v>
      </c>
      <c r="B1401">
        <v>1978</v>
      </c>
      <c r="C1401" t="s">
        <v>7</v>
      </c>
      <c r="D1401">
        <v>-0.95922680747905043</v>
      </c>
      <c r="E1401" s="6" t="str">
        <f t="shared" si="21"/>
        <v>gap_Extremadura_1978</v>
      </c>
    </row>
    <row r="1402" spans="1:5">
      <c r="A1402" t="s">
        <v>17</v>
      </c>
      <c r="B1402">
        <v>1979</v>
      </c>
      <c r="C1402" t="s">
        <v>7</v>
      </c>
      <c r="D1402">
        <v>-0.89288903647694395</v>
      </c>
      <c r="E1402" s="6" t="str">
        <f t="shared" si="21"/>
        <v>gap_Extremadura_1979</v>
      </c>
    </row>
    <row r="1403" spans="1:5">
      <c r="A1403" t="s">
        <v>17</v>
      </c>
      <c r="B1403">
        <v>1980</v>
      </c>
      <c r="C1403" t="s">
        <v>7</v>
      </c>
      <c r="D1403">
        <v>-0.78920433731631245</v>
      </c>
      <c r="E1403" s="6" t="str">
        <f t="shared" si="21"/>
        <v>gap_Extremadura_1980</v>
      </c>
    </row>
    <row r="1404" spans="1:5">
      <c r="A1404" t="s">
        <v>17</v>
      </c>
      <c r="B1404">
        <v>1981</v>
      </c>
      <c r="C1404" t="s">
        <v>7</v>
      </c>
      <c r="D1404">
        <v>-0.6885188828923039</v>
      </c>
      <c r="E1404" s="6" t="str">
        <f t="shared" si="21"/>
        <v>gap_Extremadura_1981</v>
      </c>
    </row>
    <row r="1405" spans="1:5">
      <c r="A1405" t="s">
        <v>17</v>
      </c>
      <c r="B1405">
        <v>1982</v>
      </c>
      <c r="C1405" t="s">
        <v>7</v>
      </c>
      <c r="D1405">
        <v>-0.73222043682763793</v>
      </c>
      <c r="E1405" s="6" t="str">
        <f t="shared" si="21"/>
        <v>gap_Extremadura_1982</v>
      </c>
    </row>
    <row r="1406" spans="1:5">
      <c r="A1406" t="s">
        <v>17</v>
      </c>
      <c r="B1406">
        <v>1983</v>
      </c>
      <c r="C1406" t="s">
        <v>7</v>
      </c>
      <c r="D1406">
        <v>-0.77570821871060769</v>
      </c>
      <c r="E1406" s="6" t="str">
        <f t="shared" si="21"/>
        <v>gap_Extremadura_1983</v>
      </c>
    </row>
    <row r="1407" spans="1:5">
      <c r="A1407" t="s">
        <v>17</v>
      </c>
      <c r="B1407">
        <v>1984</v>
      </c>
      <c r="C1407" t="s">
        <v>7</v>
      </c>
      <c r="D1407">
        <v>-0.81291203487045971</v>
      </c>
      <c r="E1407" s="6" t="str">
        <f t="shared" si="21"/>
        <v>gap_Extremadura_1984</v>
      </c>
    </row>
    <row r="1408" spans="1:5">
      <c r="A1408" t="s">
        <v>17</v>
      </c>
      <c r="B1408">
        <v>1985</v>
      </c>
      <c r="C1408" t="s">
        <v>7</v>
      </c>
      <c r="D1408">
        <v>-0.84918708028917411</v>
      </c>
      <c r="E1408" s="6" t="str">
        <f t="shared" si="21"/>
        <v>gap_Extremadura_1985</v>
      </c>
    </row>
    <row r="1409" spans="1:5">
      <c r="A1409" t="s">
        <v>17</v>
      </c>
      <c r="B1409">
        <v>1986</v>
      </c>
      <c r="C1409" t="s">
        <v>7</v>
      </c>
      <c r="D1409">
        <v>-0.81891014504912185</v>
      </c>
      <c r="E1409" s="6" t="str">
        <f t="shared" si="21"/>
        <v>gap_Extremadura_1986</v>
      </c>
    </row>
    <row r="1410" spans="1:5">
      <c r="A1410" t="s">
        <v>17</v>
      </c>
      <c r="B1410">
        <v>1987</v>
      </c>
      <c r="C1410" t="s">
        <v>7</v>
      </c>
      <c r="D1410">
        <v>-0.79698827678542994</v>
      </c>
      <c r="E1410" s="6" t="str">
        <f t="shared" si="21"/>
        <v>gap_Extremadura_1987</v>
      </c>
    </row>
    <row r="1411" spans="1:5">
      <c r="A1411" t="s">
        <v>17</v>
      </c>
      <c r="B1411">
        <v>1988</v>
      </c>
      <c r="C1411" t="s">
        <v>7</v>
      </c>
      <c r="D1411">
        <v>-0.9083848203826923</v>
      </c>
      <c r="E1411" s="6" t="str">
        <f t="shared" ref="E1411:E1474" si="22">CONCATENATE(C1411,"_",A1411,"_",B1411)</f>
        <v>gap_Extremadura_1988</v>
      </c>
    </row>
    <row r="1412" spans="1:5">
      <c r="A1412" t="s">
        <v>17</v>
      </c>
      <c r="B1412">
        <v>1989</v>
      </c>
      <c r="C1412" t="s">
        <v>7</v>
      </c>
      <c r="D1412">
        <v>-1.0139258410046894</v>
      </c>
      <c r="E1412" s="6" t="str">
        <f t="shared" si="22"/>
        <v>gap_Extremadura_1989</v>
      </c>
    </row>
    <row r="1413" spans="1:5">
      <c r="A1413" t="s">
        <v>17</v>
      </c>
      <c r="B1413">
        <v>1990</v>
      </c>
      <c r="C1413" t="s">
        <v>7</v>
      </c>
      <c r="D1413">
        <v>-1.0453456179282004</v>
      </c>
      <c r="E1413" s="6" t="str">
        <f t="shared" si="22"/>
        <v>gap_Extremadura_1990</v>
      </c>
    </row>
    <row r="1414" spans="1:5">
      <c r="A1414" t="s">
        <v>17</v>
      </c>
      <c r="B1414">
        <v>1991</v>
      </c>
      <c r="C1414" t="s">
        <v>7</v>
      </c>
      <c r="D1414">
        <v>-1.0761940206230642</v>
      </c>
      <c r="E1414" s="6" t="str">
        <f t="shared" si="22"/>
        <v>gap_Extremadura_1991</v>
      </c>
    </row>
    <row r="1415" spans="1:5">
      <c r="A1415" t="s">
        <v>17</v>
      </c>
      <c r="B1415">
        <v>1992</v>
      </c>
      <c r="C1415" t="s">
        <v>7</v>
      </c>
      <c r="D1415">
        <v>-0.96522549119135537</v>
      </c>
      <c r="E1415" s="6" t="str">
        <f t="shared" si="22"/>
        <v>gap_Extremadura_1992</v>
      </c>
    </row>
    <row r="1416" spans="1:5">
      <c r="A1416" t="s">
        <v>17</v>
      </c>
      <c r="B1416">
        <v>1993</v>
      </c>
      <c r="C1416" t="s">
        <v>7</v>
      </c>
      <c r="D1416">
        <v>-0.85597112375077078</v>
      </c>
      <c r="E1416" s="6" t="str">
        <f t="shared" si="22"/>
        <v>gap_Extremadura_1993</v>
      </c>
    </row>
    <row r="1417" spans="1:5">
      <c r="A1417" t="s">
        <v>17</v>
      </c>
      <c r="B1417">
        <v>1994</v>
      </c>
      <c r="C1417" t="s">
        <v>7</v>
      </c>
      <c r="D1417">
        <v>-0.7910615048996581</v>
      </c>
      <c r="E1417" s="6" t="str">
        <f t="shared" si="22"/>
        <v>gap_Extremadura_1994</v>
      </c>
    </row>
    <row r="1418" spans="1:5">
      <c r="A1418" t="s">
        <v>17</v>
      </c>
      <c r="B1418">
        <v>1995</v>
      </c>
      <c r="C1418" t="s">
        <v>7</v>
      </c>
      <c r="D1418">
        <v>-0.82740858110864757</v>
      </c>
      <c r="E1418" s="6" t="str">
        <f t="shared" si="22"/>
        <v>gap_Extremadura_1995</v>
      </c>
    </row>
    <row r="1419" spans="1:5">
      <c r="A1419" t="s">
        <v>17</v>
      </c>
      <c r="B1419">
        <v>1996</v>
      </c>
      <c r="C1419" t="s">
        <v>7</v>
      </c>
      <c r="D1419">
        <v>-0.70858525058102639</v>
      </c>
      <c r="E1419" s="6" t="str">
        <f t="shared" si="22"/>
        <v>gap_Extremadura_1996</v>
      </c>
    </row>
    <row r="1420" spans="1:5">
      <c r="A1420" t="s">
        <v>17</v>
      </c>
      <c r="B1420">
        <v>1997</v>
      </c>
      <c r="C1420" t="s">
        <v>7</v>
      </c>
      <c r="D1420">
        <v>-0.64081861654779981</v>
      </c>
      <c r="E1420" s="6" t="str">
        <f t="shared" si="22"/>
        <v>gap_Extremadura_1997</v>
      </c>
    </row>
    <row r="1421" spans="1:5">
      <c r="A1421" t="s">
        <v>18</v>
      </c>
      <c r="B1421">
        <v>1955</v>
      </c>
      <c r="C1421" t="s">
        <v>5</v>
      </c>
      <c r="D1421">
        <v>1.5546250402191966</v>
      </c>
      <c r="E1421" s="6" t="str">
        <f t="shared" si="22"/>
        <v>control_Galicia_1955</v>
      </c>
    </row>
    <row r="1422" spans="1:5">
      <c r="A1422" t="s">
        <v>18</v>
      </c>
      <c r="B1422">
        <v>1956</v>
      </c>
      <c r="C1422" t="s">
        <v>5</v>
      </c>
      <c r="D1422">
        <v>1.6540887857987314</v>
      </c>
      <c r="E1422" s="6" t="str">
        <f t="shared" si="22"/>
        <v>control_Galicia_1956</v>
      </c>
    </row>
    <row r="1423" spans="1:5">
      <c r="A1423" t="s">
        <v>18</v>
      </c>
      <c r="B1423">
        <v>1957</v>
      </c>
      <c r="C1423" t="s">
        <v>5</v>
      </c>
      <c r="D1423">
        <v>1.7536731915770416</v>
      </c>
      <c r="E1423" s="6" t="str">
        <f t="shared" si="22"/>
        <v>control_Galicia_1957</v>
      </c>
    </row>
    <row r="1424" spans="1:5">
      <c r="A1424" t="s">
        <v>18</v>
      </c>
      <c r="B1424">
        <v>1958</v>
      </c>
      <c r="C1424" t="s">
        <v>5</v>
      </c>
      <c r="D1424">
        <v>1.7797197559190536</v>
      </c>
      <c r="E1424" s="6" t="str">
        <f t="shared" si="22"/>
        <v>control_Galicia_1958</v>
      </c>
    </row>
    <row r="1425" spans="1:5">
      <c r="A1425" t="s">
        <v>18</v>
      </c>
      <c r="B1425">
        <v>1959</v>
      </c>
      <c r="C1425" t="s">
        <v>5</v>
      </c>
      <c r="D1425">
        <v>1.806167403207745</v>
      </c>
      <c r="E1425" s="6" t="str">
        <f t="shared" si="22"/>
        <v>control_Galicia_1959</v>
      </c>
    </row>
    <row r="1426" spans="1:5">
      <c r="A1426" t="s">
        <v>18</v>
      </c>
      <c r="B1426">
        <v>1960</v>
      </c>
      <c r="C1426" t="s">
        <v>5</v>
      </c>
      <c r="D1426">
        <v>1.9285554925342407</v>
      </c>
      <c r="E1426" s="6" t="str">
        <f t="shared" si="22"/>
        <v>control_Galicia_1960</v>
      </c>
    </row>
    <row r="1427" spans="1:5">
      <c r="A1427" t="s">
        <v>18</v>
      </c>
      <c r="B1427">
        <v>1961</v>
      </c>
      <c r="C1427" t="s">
        <v>5</v>
      </c>
      <c r="D1427">
        <v>2.0221028635170595</v>
      </c>
      <c r="E1427" s="6" t="str">
        <f t="shared" si="22"/>
        <v>control_Galicia_1961</v>
      </c>
    </row>
    <row r="1428" spans="1:5">
      <c r="A1428" t="s">
        <v>18</v>
      </c>
      <c r="B1428">
        <v>1962</v>
      </c>
      <c r="C1428" t="s">
        <v>5</v>
      </c>
      <c r="D1428">
        <v>2.2017546929965395</v>
      </c>
      <c r="E1428" s="6" t="str">
        <f t="shared" si="22"/>
        <v>control_Galicia_1962</v>
      </c>
    </row>
    <row r="1429" spans="1:5">
      <c r="A1429" t="s">
        <v>18</v>
      </c>
      <c r="B1429">
        <v>1963</v>
      </c>
      <c r="C1429" t="s">
        <v>5</v>
      </c>
      <c r="D1429">
        <v>2.3837131409886543</v>
      </c>
      <c r="E1429" s="6" t="str">
        <f t="shared" si="22"/>
        <v>control_Galicia_1963</v>
      </c>
    </row>
    <row r="1430" spans="1:5">
      <c r="A1430" t="s">
        <v>18</v>
      </c>
      <c r="B1430">
        <v>1964</v>
      </c>
      <c r="C1430" t="s">
        <v>5</v>
      </c>
      <c r="D1430">
        <v>2.4741625173013513</v>
      </c>
      <c r="E1430" s="6" t="str">
        <f t="shared" si="22"/>
        <v>control_Galicia_1964</v>
      </c>
    </row>
    <row r="1431" spans="1:5">
      <c r="A1431" t="s">
        <v>18</v>
      </c>
      <c r="B1431">
        <v>1965</v>
      </c>
      <c r="C1431" t="s">
        <v>5</v>
      </c>
      <c r="D1431">
        <v>2.5646869578085902</v>
      </c>
      <c r="E1431" s="6" t="str">
        <f t="shared" si="22"/>
        <v>control_Galicia_1965</v>
      </c>
    </row>
    <row r="1432" spans="1:5">
      <c r="A1432" t="s">
        <v>18</v>
      </c>
      <c r="B1432">
        <v>1966</v>
      </c>
      <c r="C1432" t="s">
        <v>5</v>
      </c>
      <c r="D1432">
        <v>2.6671708701777739</v>
      </c>
      <c r="E1432" s="6" t="str">
        <f t="shared" si="22"/>
        <v>control_Galicia_1966</v>
      </c>
    </row>
    <row r="1433" spans="1:5">
      <c r="A1433" t="s">
        <v>18</v>
      </c>
      <c r="B1433">
        <v>1967</v>
      </c>
      <c r="C1433" t="s">
        <v>5</v>
      </c>
      <c r="D1433">
        <v>2.7700674222428057</v>
      </c>
      <c r="E1433" s="6" t="str">
        <f t="shared" si="22"/>
        <v>control_Galicia_1967</v>
      </c>
    </row>
    <row r="1434" spans="1:5">
      <c r="A1434" t="s">
        <v>18</v>
      </c>
      <c r="B1434">
        <v>1968</v>
      </c>
      <c r="C1434" t="s">
        <v>5</v>
      </c>
      <c r="D1434">
        <v>2.9699913844721055</v>
      </c>
      <c r="E1434" s="6" t="str">
        <f t="shared" si="22"/>
        <v>control_Galicia_1968</v>
      </c>
    </row>
    <row r="1435" spans="1:5">
      <c r="A1435" t="s">
        <v>18</v>
      </c>
      <c r="B1435">
        <v>1969</v>
      </c>
      <c r="C1435" t="s">
        <v>5</v>
      </c>
      <c r="D1435">
        <v>3.1808427133009474</v>
      </c>
      <c r="E1435" s="6" t="str">
        <f t="shared" si="22"/>
        <v>control_Galicia_1969</v>
      </c>
    </row>
    <row r="1436" spans="1:5">
      <c r="A1436" t="s">
        <v>18</v>
      </c>
      <c r="B1436">
        <v>1970</v>
      </c>
      <c r="C1436" t="s">
        <v>5</v>
      </c>
      <c r="D1436">
        <v>3.342887473166821</v>
      </c>
      <c r="E1436" s="6" t="str">
        <f t="shared" si="22"/>
        <v>control_Galicia_1970</v>
      </c>
    </row>
    <row r="1437" spans="1:5">
      <c r="A1437" t="s">
        <v>18</v>
      </c>
      <c r="B1437">
        <v>1971</v>
      </c>
      <c r="C1437" t="s">
        <v>5</v>
      </c>
      <c r="D1437">
        <v>3.5029624031398563</v>
      </c>
      <c r="E1437" s="6" t="str">
        <f t="shared" si="22"/>
        <v>control_Galicia_1971</v>
      </c>
    </row>
    <row r="1438" spans="1:5">
      <c r="A1438" t="s">
        <v>18</v>
      </c>
      <c r="B1438">
        <v>1972</v>
      </c>
      <c r="C1438" t="s">
        <v>5</v>
      </c>
      <c r="D1438">
        <v>3.76317517687708</v>
      </c>
      <c r="E1438" s="6" t="str">
        <f t="shared" si="22"/>
        <v>control_Galicia_1972</v>
      </c>
    </row>
    <row r="1439" spans="1:5">
      <c r="A1439" t="s">
        <v>18</v>
      </c>
      <c r="B1439">
        <v>1973</v>
      </c>
      <c r="C1439" t="s">
        <v>5</v>
      </c>
      <c r="D1439">
        <v>4.0285446154143782</v>
      </c>
      <c r="E1439" s="6" t="str">
        <f t="shared" si="22"/>
        <v>control_Galicia_1973</v>
      </c>
    </row>
    <row r="1440" spans="1:5">
      <c r="A1440" t="s">
        <v>18</v>
      </c>
      <c r="B1440">
        <v>1974</v>
      </c>
      <c r="C1440" t="s">
        <v>5</v>
      </c>
      <c r="D1440">
        <v>4.1264665546996397</v>
      </c>
      <c r="E1440" s="6" t="str">
        <f t="shared" si="22"/>
        <v>control_Galicia_1974</v>
      </c>
    </row>
    <row r="1441" spans="1:5">
      <c r="A1441" t="s">
        <v>18</v>
      </c>
      <c r="B1441">
        <v>1975</v>
      </c>
      <c r="C1441" t="s">
        <v>5</v>
      </c>
      <c r="D1441">
        <v>4.2228859491307444</v>
      </c>
      <c r="E1441" s="6" t="str">
        <f t="shared" si="22"/>
        <v>control_Galicia_1975</v>
      </c>
    </row>
    <row r="1442" spans="1:5">
      <c r="A1442" t="s">
        <v>18</v>
      </c>
      <c r="B1442">
        <v>1976</v>
      </c>
      <c r="C1442" t="s">
        <v>5</v>
      </c>
      <c r="D1442">
        <v>4.3615277141023352</v>
      </c>
      <c r="E1442" s="6" t="str">
        <f t="shared" si="22"/>
        <v>control_Galicia_1976</v>
      </c>
    </row>
    <row r="1443" spans="1:5">
      <c r="A1443" t="s">
        <v>18</v>
      </c>
      <c r="B1443">
        <v>1977</v>
      </c>
      <c r="C1443" t="s">
        <v>5</v>
      </c>
      <c r="D1443">
        <v>4.4999054959703155</v>
      </c>
      <c r="E1443" s="6" t="str">
        <f t="shared" si="22"/>
        <v>control_Galicia_1977</v>
      </c>
    </row>
    <row r="1444" spans="1:5">
      <c r="A1444" t="s">
        <v>18</v>
      </c>
      <c r="B1444">
        <v>1978</v>
      </c>
      <c r="C1444" t="s">
        <v>5</v>
      </c>
      <c r="D1444">
        <v>4.5609574025161033</v>
      </c>
      <c r="E1444" s="6" t="str">
        <f t="shared" si="22"/>
        <v>control_Galicia_1978</v>
      </c>
    </row>
    <row r="1445" spans="1:5">
      <c r="A1445" t="s">
        <v>18</v>
      </c>
      <c r="B1445">
        <v>1979</v>
      </c>
      <c r="C1445" t="s">
        <v>5</v>
      </c>
      <c r="D1445">
        <v>4.5429480087655012</v>
      </c>
      <c r="E1445" s="6" t="str">
        <f t="shared" si="22"/>
        <v>control_Galicia_1979</v>
      </c>
    </row>
    <row r="1446" spans="1:5">
      <c r="A1446" t="s">
        <v>18</v>
      </c>
      <c r="B1446">
        <v>1980</v>
      </c>
      <c r="C1446" t="s">
        <v>5</v>
      </c>
      <c r="D1446">
        <v>4.5097658677179746</v>
      </c>
      <c r="E1446" s="6" t="str">
        <f t="shared" si="22"/>
        <v>control_Galicia_1980</v>
      </c>
    </row>
    <row r="1447" spans="1:5">
      <c r="A1447" t="s">
        <v>18</v>
      </c>
      <c r="B1447">
        <v>1981</v>
      </c>
      <c r="C1447" t="s">
        <v>5</v>
      </c>
      <c r="D1447">
        <v>4.4899457292571352</v>
      </c>
      <c r="E1447" s="6" t="str">
        <f t="shared" si="22"/>
        <v>control_Galicia_1981</v>
      </c>
    </row>
    <row r="1448" spans="1:5">
      <c r="A1448" t="s">
        <v>18</v>
      </c>
      <c r="B1448">
        <v>1982</v>
      </c>
      <c r="C1448" t="s">
        <v>5</v>
      </c>
      <c r="D1448">
        <v>4.5419733589057776</v>
      </c>
      <c r="E1448" s="6" t="str">
        <f t="shared" si="22"/>
        <v>control_Galicia_1982</v>
      </c>
    </row>
    <row r="1449" spans="1:5">
      <c r="A1449" t="s">
        <v>18</v>
      </c>
      <c r="B1449">
        <v>1983</v>
      </c>
      <c r="C1449" t="s">
        <v>5</v>
      </c>
      <c r="D1449">
        <v>4.5974103447374146</v>
      </c>
      <c r="E1449" s="6" t="str">
        <f t="shared" si="22"/>
        <v>control_Galicia_1983</v>
      </c>
    </row>
    <row r="1450" spans="1:5">
      <c r="A1450" t="s">
        <v>18</v>
      </c>
      <c r="B1450">
        <v>1984</v>
      </c>
      <c r="C1450" t="s">
        <v>5</v>
      </c>
      <c r="D1450">
        <v>4.7205216612866776</v>
      </c>
      <c r="E1450" s="6" t="str">
        <f t="shared" si="22"/>
        <v>control_Galicia_1984</v>
      </c>
    </row>
    <row r="1451" spans="1:5">
      <c r="A1451" t="s">
        <v>18</v>
      </c>
      <c r="B1451">
        <v>1985</v>
      </c>
      <c r="C1451" t="s">
        <v>5</v>
      </c>
      <c r="D1451">
        <v>4.8486419997436441</v>
      </c>
      <c r="E1451" s="6" t="str">
        <f t="shared" si="22"/>
        <v>control_Galicia_1985</v>
      </c>
    </row>
    <row r="1452" spans="1:5">
      <c r="A1452" t="s">
        <v>18</v>
      </c>
      <c r="B1452">
        <v>1986</v>
      </c>
      <c r="C1452" t="s">
        <v>5</v>
      </c>
      <c r="D1452">
        <v>5.1893250942980895</v>
      </c>
      <c r="E1452" s="6" t="str">
        <f t="shared" si="22"/>
        <v>control_Galicia_1986</v>
      </c>
    </row>
    <row r="1453" spans="1:5">
      <c r="A1453" t="s">
        <v>18</v>
      </c>
      <c r="B1453">
        <v>1987</v>
      </c>
      <c r="C1453" t="s">
        <v>5</v>
      </c>
      <c r="D1453">
        <v>5.5402473808617811</v>
      </c>
      <c r="E1453" s="6" t="str">
        <f t="shared" si="22"/>
        <v>control_Galicia_1987</v>
      </c>
    </row>
    <row r="1454" spans="1:5">
      <c r="A1454" t="s">
        <v>18</v>
      </c>
      <c r="B1454">
        <v>1988</v>
      </c>
      <c r="C1454" t="s">
        <v>5</v>
      </c>
      <c r="D1454">
        <v>5.8670554464022215</v>
      </c>
      <c r="E1454" s="6" t="str">
        <f t="shared" si="22"/>
        <v>control_Galicia_1988</v>
      </c>
    </row>
    <row r="1455" spans="1:5">
      <c r="A1455" t="s">
        <v>18</v>
      </c>
      <c r="B1455">
        <v>1989</v>
      </c>
      <c r="C1455" t="s">
        <v>5</v>
      </c>
      <c r="D1455">
        <v>6.2017145741346544</v>
      </c>
      <c r="E1455" s="6" t="str">
        <f t="shared" si="22"/>
        <v>control_Galicia_1989</v>
      </c>
    </row>
    <row r="1456" spans="1:5">
      <c r="A1456" t="s">
        <v>18</v>
      </c>
      <c r="B1456">
        <v>1990</v>
      </c>
      <c r="C1456" t="s">
        <v>5</v>
      </c>
      <c r="D1456">
        <v>6.3963635451336049</v>
      </c>
      <c r="E1456" s="6" t="str">
        <f t="shared" si="22"/>
        <v>control_Galicia_1990</v>
      </c>
    </row>
    <row r="1457" spans="1:5">
      <c r="A1457" t="s">
        <v>18</v>
      </c>
      <c r="B1457">
        <v>1991</v>
      </c>
      <c r="C1457" t="s">
        <v>5</v>
      </c>
      <c r="D1457">
        <v>6.5811893682573332</v>
      </c>
      <c r="E1457" s="6" t="str">
        <f t="shared" si="22"/>
        <v>control_Galicia_1991</v>
      </c>
    </row>
    <row r="1458" spans="1:5">
      <c r="A1458" t="s">
        <v>18</v>
      </c>
      <c r="B1458">
        <v>1992</v>
      </c>
      <c r="C1458" t="s">
        <v>5</v>
      </c>
      <c r="D1458">
        <v>6.5100695238075268</v>
      </c>
      <c r="E1458" s="6" t="str">
        <f t="shared" si="22"/>
        <v>control_Galicia_1992</v>
      </c>
    </row>
    <row r="1459" spans="1:5">
      <c r="A1459" t="s">
        <v>18</v>
      </c>
      <c r="B1459">
        <v>1993</v>
      </c>
      <c r="C1459" t="s">
        <v>5</v>
      </c>
      <c r="D1459">
        <v>6.439436842808445</v>
      </c>
      <c r="E1459" s="6" t="str">
        <f t="shared" si="22"/>
        <v>control_Galicia_1993</v>
      </c>
    </row>
    <row r="1460" spans="1:5">
      <c r="A1460" t="s">
        <v>18</v>
      </c>
      <c r="B1460">
        <v>1994</v>
      </c>
      <c r="C1460" t="s">
        <v>5</v>
      </c>
      <c r="D1460">
        <v>6.5075212368064861</v>
      </c>
      <c r="E1460" s="6" t="str">
        <f t="shared" si="22"/>
        <v>control_Galicia_1994</v>
      </c>
    </row>
    <row r="1461" spans="1:5">
      <c r="A1461" t="s">
        <v>18</v>
      </c>
      <c r="B1461">
        <v>1995</v>
      </c>
      <c r="C1461" t="s">
        <v>5</v>
      </c>
      <c r="D1461">
        <v>6.6513073797958899</v>
      </c>
      <c r="E1461" s="6" t="str">
        <f t="shared" si="22"/>
        <v>control_Galicia_1995</v>
      </c>
    </row>
    <row r="1462" spans="1:5">
      <c r="A1462" t="s">
        <v>18</v>
      </c>
      <c r="B1462">
        <v>1996</v>
      </c>
      <c r="C1462" t="s">
        <v>5</v>
      </c>
      <c r="D1462">
        <v>6.966859229275701</v>
      </c>
      <c r="E1462" s="6" t="str">
        <f t="shared" si="22"/>
        <v>control_Galicia_1996</v>
      </c>
    </row>
    <row r="1463" spans="1:5">
      <c r="A1463" t="s">
        <v>18</v>
      </c>
      <c r="B1463">
        <v>1997</v>
      </c>
      <c r="C1463" t="s">
        <v>5</v>
      </c>
      <c r="D1463">
        <v>7.2456131984232268</v>
      </c>
      <c r="E1463" s="6" t="str">
        <f t="shared" si="22"/>
        <v>control_Galicia_1997</v>
      </c>
    </row>
    <row r="1464" spans="1:5">
      <c r="A1464" t="s">
        <v>18</v>
      </c>
      <c r="B1464">
        <v>1955</v>
      </c>
      <c r="C1464" t="s">
        <v>6</v>
      </c>
      <c r="D1464">
        <v>1.6346757938370846</v>
      </c>
      <c r="E1464" s="6" t="str">
        <f t="shared" si="22"/>
        <v>treatment_Galicia_1955</v>
      </c>
    </row>
    <row r="1465" spans="1:5">
      <c r="A1465" t="s">
        <v>18</v>
      </c>
      <c r="B1465">
        <v>1956</v>
      </c>
      <c r="C1465" t="s">
        <v>6</v>
      </c>
      <c r="D1465">
        <v>1.7255783625855783</v>
      </c>
      <c r="E1465" s="6" t="str">
        <f t="shared" si="22"/>
        <v>treatment_Galicia_1956</v>
      </c>
    </row>
    <row r="1466" spans="1:5">
      <c r="A1466" t="s">
        <v>18</v>
      </c>
      <c r="B1466">
        <v>1957</v>
      </c>
      <c r="C1466" t="s">
        <v>6</v>
      </c>
      <c r="D1466">
        <v>1.816481040294291</v>
      </c>
      <c r="E1466" s="6" t="str">
        <f t="shared" si="22"/>
        <v>treatment_Galicia_1957</v>
      </c>
    </row>
    <row r="1467" spans="1:5">
      <c r="A1467" t="s">
        <v>18</v>
      </c>
      <c r="B1467">
        <v>1958</v>
      </c>
      <c r="C1467" t="s">
        <v>6</v>
      </c>
      <c r="D1467">
        <v>1.84090251208918</v>
      </c>
      <c r="E1467" s="6" t="str">
        <f t="shared" si="22"/>
        <v>treatment_Galicia_1958</v>
      </c>
    </row>
    <row r="1468" spans="1:5">
      <c r="A1468" t="s">
        <v>18</v>
      </c>
      <c r="B1468">
        <v>1959</v>
      </c>
      <c r="C1468" t="s">
        <v>6</v>
      </c>
      <c r="D1468">
        <v>1.8653956797081415</v>
      </c>
      <c r="E1468" s="6" t="str">
        <f t="shared" si="22"/>
        <v>treatment_Galicia_1959</v>
      </c>
    </row>
    <row r="1469" spans="1:5">
      <c r="A1469" t="s">
        <v>18</v>
      </c>
      <c r="B1469">
        <v>1960</v>
      </c>
      <c r="C1469" t="s">
        <v>6</v>
      </c>
      <c r="D1469">
        <v>1.9832904186973366</v>
      </c>
      <c r="E1469" s="6" t="str">
        <f t="shared" si="22"/>
        <v>treatment_Galicia_1960</v>
      </c>
    </row>
    <row r="1470" spans="1:5">
      <c r="A1470" t="s">
        <v>18</v>
      </c>
      <c r="B1470">
        <v>1961</v>
      </c>
      <c r="C1470" t="s">
        <v>6</v>
      </c>
      <c r="D1470">
        <v>2.0057841662984686</v>
      </c>
      <c r="E1470" s="6" t="str">
        <f t="shared" si="22"/>
        <v>treatment_Galicia_1961</v>
      </c>
    </row>
    <row r="1471" spans="1:5">
      <c r="A1471" t="s">
        <v>18</v>
      </c>
      <c r="B1471">
        <v>1962</v>
      </c>
      <c r="C1471" t="s">
        <v>6</v>
      </c>
      <c r="D1471">
        <v>2.1856611437608229</v>
      </c>
      <c r="E1471" s="6" t="str">
        <f t="shared" si="22"/>
        <v>treatment_Galicia_1962</v>
      </c>
    </row>
    <row r="1472" spans="1:5">
      <c r="A1472" t="s">
        <v>18</v>
      </c>
      <c r="B1472">
        <v>1963</v>
      </c>
      <c r="C1472" t="s">
        <v>6</v>
      </c>
      <c r="D1472">
        <v>2.3663954202259179</v>
      </c>
      <c r="E1472" s="6" t="str">
        <f t="shared" si="22"/>
        <v>treatment_Galicia_1963</v>
      </c>
    </row>
    <row r="1473" spans="1:5">
      <c r="A1473" t="s">
        <v>18</v>
      </c>
      <c r="B1473">
        <v>1964</v>
      </c>
      <c r="C1473" t="s">
        <v>6</v>
      </c>
      <c r="D1473">
        <v>2.4587973905474554</v>
      </c>
      <c r="E1473" s="6" t="str">
        <f t="shared" si="22"/>
        <v>treatment_Galicia_1964</v>
      </c>
    </row>
    <row r="1474" spans="1:5">
      <c r="A1474" t="s">
        <v>18</v>
      </c>
      <c r="B1474">
        <v>1965</v>
      </c>
      <c r="C1474" t="s">
        <v>6</v>
      </c>
      <c r="D1474">
        <v>2.5497000682561679</v>
      </c>
      <c r="E1474" s="6" t="str">
        <f t="shared" si="22"/>
        <v>treatment_Galicia_1965</v>
      </c>
    </row>
    <row r="1475" spans="1:5">
      <c r="A1475" t="s">
        <v>18</v>
      </c>
      <c r="B1475">
        <v>1966</v>
      </c>
      <c r="C1475" t="s">
        <v>6</v>
      </c>
      <c r="D1475">
        <v>2.6696657051668273</v>
      </c>
      <c r="E1475" s="6" t="str">
        <f t="shared" ref="E1475:E1538" si="23">CONCATENATE(C1475,"_",A1475,"_",B1475)</f>
        <v>treatment_Galicia_1966</v>
      </c>
    </row>
    <row r="1476" spans="1:5">
      <c r="A1476" t="s">
        <v>18</v>
      </c>
      <c r="B1476">
        <v>1967</v>
      </c>
      <c r="C1476" t="s">
        <v>6</v>
      </c>
      <c r="D1476">
        <v>2.7878463557705611</v>
      </c>
      <c r="E1476" s="6" t="str">
        <f t="shared" si="23"/>
        <v>treatment_Galicia_1967</v>
      </c>
    </row>
    <row r="1477" spans="1:5">
      <c r="A1477" t="s">
        <v>18</v>
      </c>
      <c r="B1477">
        <v>1968</v>
      </c>
      <c r="C1477" t="s">
        <v>6</v>
      </c>
      <c r="D1477">
        <v>2.9783632986139006</v>
      </c>
      <c r="E1477" s="6" t="str">
        <f t="shared" si="23"/>
        <v>treatment_Galicia_1968</v>
      </c>
    </row>
    <row r="1478" spans="1:5">
      <c r="A1478" t="s">
        <v>18</v>
      </c>
      <c r="B1478">
        <v>1969</v>
      </c>
      <c r="C1478" t="s">
        <v>6</v>
      </c>
      <c r="D1478">
        <v>3.1773778310131258</v>
      </c>
      <c r="E1478" s="6" t="str">
        <f t="shared" si="23"/>
        <v>treatment_Galicia_1969</v>
      </c>
    </row>
    <row r="1479" spans="1:5">
      <c r="A1479" t="s">
        <v>18</v>
      </c>
      <c r="B1479">
        <v>1970</v>
      </c>
      <c r="C1479" t="s">
        <v>6</v>
      </c>
      <c r="D1479">
        <v>3.361967991706611</v>
      </c>
      <c r="E1479" s="6" t="str">
        <f t="shared" si="23"/>
        <v>treatment_Galicia_1970</v>
      </c>
    </row>
    <row r="1480" spans="1:5">
      <c r="A1480" t="s">
        <v>18</v>
      </c>
      <c r="B1480">
        <v>1971</v>
      </c>
      <c r="C1480" t="s">
        <v>6</v>
      </c>
      <c r="D1480">
        <v>3.5347758480835836</v>
      </c>
      <c r="E1480" s="6" t="str">
        <f t="shared" si="23"/>
        <v>treatment_Galicia_1971</v>
      </c>
    </row>
    <row r="1481" spans="1:5">
      <c r="A1481" t="s">
        <v>18</v>
      </c>
      <c r="B1481">
        <v>1972</v>
      </c>
      <c r="C1481" t="s">
        <v>6</v>
      </c>
      <c r="D1481">
        <v>3.7832047114607881</v>
      </c>
      <c r="E1481" s="6" t="str">
        <f t="shared" si="23"/>
        <v>treatment_Galicia_1972</v>
      </c>
    </row>
    <row r="1482" spans="1:5">
      <c r="A1482" t="s">
        <v>18</v>
      </c>
      <c r="B1482">
        <v>1973</v>
      </c>
      <c r="C1482" t="s">
        <v>6</v>
      </c>
      <c r="D1482">
        <v>4.0299913264178988</v>
      </c>
      <c r="E1482" s="6" t="str">
        <f t="shared" si="23"/>
        <v>treatment_Galicia_1973</v>
      </c>
    </row>
    <row r="1483" spans="1:5">
      <c r="A1483" t="s">
        <v>18</v>
      </c>
      <c r="B1483">
        <v>1974</v>
      </c>
      <c r="C1483" t="s">
        <v>6</v>
      </c>
      <c r="D1483">
        <v>4.1323908326694605</v>
      </c>
      <c r="E1483" s="6" t="str">
        <f t="shared" si="23"/>
        <v>treatment_Galicia_1974</v>
      </c>
    </row>
    <row r="1484" spans="1:5">
      <c r="A1484" t="s">
        <v>18</v>
      </c>
      <c r="B1484">
        <v>1975</v>
      </c>
      <c r="C1484" t="s">
        <v>6</v>
      </c>
      <c r="D1484">
        <v>4.2310054967553912</v>
      </c>
      <c r="E1484" s="6" t="str">
        <f t="shared" si="23"/>
        <v>treatment_Galicia_1975</v>
      </c>
    </row>
    <row r="1485" spans="1:5">
      <c r="A1485" t="s">
        <v>18</v>
      </c>
      <c r="B1485">
        <v>1976</v>
      </c>
      <c r="C1485" t="s">
        <v>6</v>
      </c>
      <c r="D1485">
        <v>4.3590402916410049</v>
      </c>
      <c r="E1485" s="6" t="str">
        <f t="shared" si="23"/>
        <v>treatment_Galicia_1976</v>
      </c>
    </row>
    <row r="1486" spans="1:5">
      <c r="A1486" t="s">
        <v>18</v>
      </c>
      <c r="B1486">
        <v>1977</v>
      </c>
      <c r="C1486" t="s">
        <v>6</v>
      </c>
      <c r="D1486">
        <v>4.485646835976552</v>
      </c>
      <c r="E1486" s="6" t="str">
        <f t="shared" si="23"/>
        <v>treatment_Galicia_1977</v>
      </c>
    </row>
    <row r="1487" spans="1:5">
      <c r="A1487" t="s">
        <v>18</v>
      </c>
      <c r="B1487">
        <v>1978</v>
      </c>
      <c r="C1487" t="s">
        <v>6</v>
      </c>
      <c r="D1487">
        <v>4.5217078742011214</v>
      </c>
      <c r="E1487" s="6" t="str">
        <f t="shared" si="23"/>
        <v>treatment_Galicia_1978</v>
      </c>
    </row>
    <row r="1488" spans="1:5">
      <c r="A1488" t="s">
        <v>18</v>
      </c>
      <c r="B1488">
        <v>1979</v>
      </c>
      <c r="C1488" t="s">
        <v>6</v>
      </c>
      <c r="D1488">
        <v>4.5574834366520278</v>
      </c>
      <c r="E1488" s="6" t="str">
        <f t="shared" si="23"/>
        <v>treatment_Galicia_1979</v>
      </c>
    </row>
    <row r="1489" spans="1:5">
      <c r="A1489" t="s">
        <v>18</v>
      </c>
      <c r="B1489">
        <v>1980</v>
      </c>
      <c r="C1489" t="s">
        <v>6</v>
      </c>
      <c r="D1489">
        <v>4.5816909105768886</v>
      </c>
      <c r="E1489" s="6" t="str">
        <f t="shared" si="23"/>
        <v>treatment_Galicia_1980</v>
      </c>
    </row>
    <row r="1490" spans="1:5">
      <c r="A1490" t="s">
        <v>18</v>
      </c>
      <c r="B1490">
        <v>1981</v>
      </c>
      <c r="C1490" t="s">
        <v>6</v>
      </c>
      <c r="D1490">
        <v>4.6187517677705925</v>
      </c>
      <c r="E1490" s="6" t="str">
        <f t="shared" si="23"/>
        <v>treatment_Galicia_1981</v>
      </c>
    </row>
    <row r="1491" spans="1:5">
      <c r="A1491" t="s">
        <v>18</v>
      </c>
      <c r="B1491">
        <v>1982</v>
      </c>
      <c r="C1491" t="s">
        <v>6</v>
      </c>
      <c r="D1491">
        <v>4.710797002335271</v>
      </c>
      <c r="E1491" s="6" t="str">
        <f t="shared" si="23"/>
        <v>treatment_Galicia_1982</v>
      </c>
    </row>
    <row r="1492" spans="1:5">
      <c r="A1492" t="s">
        <v>18</v>
      </c>
      <c r="B1492">
        <v>1983</v>
      </c>
      <c r="C1492" t="s">
        <v>6</v>
      </c>
      <c r="D1492">
        <v>4.8063411674510412</v>
      </c>
      <c r="E1492" s="6" t="str">
        <f t="shared" si="23"/>
        <v>treatment_Galicia_1983</v>
      </c>
    </row>
    <row r="1493" spans="1:5">
      <c r="A1493" t="s">
        <v>18</v>
      </c>
      <c r="B1493">
        <v>1984</v>
      </c>
      <c r="C1493" t="s">
        <v>6</v>
      </c>
      <c r="D1493">
        <v>4.899314307240342</v>
      </c>
      <c r="E1493" s="6" t="str">
        <f t="shared" si="23"/>
        <v>treatment_Galicia_1984</v>
      </c>
    </row>
    <row r="1494" spans="1:5">
      <c r="A1494" t="s">
        <v>18</v>
      </c>
      <c r="B1494">
        <v>1985</v>
      </c>
      <c r="C1494" t="s">
        <v>6</v>
      </c>
      <c r="D1494">
        <v>4.9977864513598798</v>
      </c>
      <c r="E1494" s="6" t="str">
        <f t="shared" si="23"/>
        <v>treatment_Galicia_1985</v>
      </c>
    </row>
    <row r="1495" spans="1:5">
      <c r="A1495" t="s">
        <v>18</v>
      </c>
      <c r="B1495">
        <v>1986</v>
      </c>
      <c r="C1495" t="s">
        <v>6</v>
      </c>
      <c r="D1495">
        <v>5.2779205592486971</v>
      </c>
      <c r="E1495" s="6" t="str">
        <f t="shared" si="23"/>
        <v>treatment_Galicia_1986</v>
      </c>
    </row>
    <row r="1496" spans="1:5">
      <c r="A1496" t="s">
        <v>18</v>
      </c>
      <c r="B1496">
        <v>1987</v>
      </c>
      <c r="C1496" t="s">
        <v>6</v>
      </c>
      <c r="D1496">
        <v>5.5657668714351702</v>
      </c>
      <c r="E1496" s="6" t="str">
        <f t="shared" si="23"/>
        <v>treatment_Galicia_1987</v>
      </c>
    </row>
    <row r="1497" spans="1:5">
      <c r="A1497" t="s">
        <v>18</v>
      </c>
      <c r="B1497">
        <v>1988</v>
      </c>
      <c r="C1497" t="s">
        <v>6</v>
      </c>
      <c r="D1497">
        <v>5.9095259020581175</v>
      </c>
      <c r="E1497" s="6" t="str">
        <f t="shared" si="23"/>
        <v>treatment_Galicia_1988</v>
      </c>
    </row>
    <row r="1498" spans="1:5">
      <c r="A1498" t="s">
        <v>18</v>
      </c>
      <c r="B1498">
        <v>1989</v>
      </c>
      <c r="C1498" t="s">
        <v>6</v>
      </c>
      <c r="D1498">
        <v>6.2544987495202271</v>
      </c>
      <c r="E1498" s="6" t="str">
        <f t="shared" si="23"/>
        <v>treatment_Galicia_1989</v>
      </c>
    </row>
    <row r="1499" spans="1:5">
      <c r="A1499" t="s">
        <v>18</v>
      </c>
      <c r="B1499">
        <v>1990</v>
      </c>
      <c r="C1499" t="s">
        <v>6</v>
      </c>
      <c r="D1499">
        <v>6.4532278061457893</v>
      </c>
      <c r="E1499" s="6" t="str">
        <f t="shared" si="23"/>
        <v>treatment_Galicia_1990</v>
      </c>
    </row>
    <row r="1500" spans="1:5">
      <c r="A1500" t="s">
        <v>18</v>
      </c>
      <c r="B1500">
        <v>1991</v>
      </c>
      <c r="C1500" t="s">
        <v>6</v>
      </c>
      <c r="D1500">
        <v>6.6416025910844674</v>
      </c>
      <c r="E1500" s="6" t="str">
        <f t="shared" si="23"/>
        <v>treatment_Galicia_1991</v>
      </c>
    </row>
    <row r="1501" spans="1:5">
      <c r="A1501" t="s">
        <v>18</v>
      </c>
      <c r="B1501">
        <v>1992</v>
      </c>
      <c r="C1501" t="s">
        <v>6</v>
      </c>
      <c r="D1501">
        <v>6.5444872196113613</v>
      </c>
      <c r="E1501" s="6" t="str">
        <f t="shared" si="23"/>
        <v>treatment_Galicia_1992</v>
      </c>
    </row>
    <row r="1502" spans="1:5">
      <c r="A1502" t="s">
        <v>18</v>
      </c>
      <c r="B1502">
        <v>1993</v>
      </c>
      <c r="C1502" t="s">
        <v>6</v>
      </c>
      <c r="D1502">
        <v>6.4475148039455252</v>
      </c>
      <c r="E1502" s="6" t="str">
        <f t="shared" si="23"/>
        <v>treatment_Galicia_1993</v>
      </c>
    </row>
    <row r="1503" spans="1:5">
      <c r="A1503" t="s">
        <v>18</v>
      </c>
      <c r="B1503">
        <v>1994</v>
      </c>
      <c r="C1503" t="s">
        <v>6</v>
      </c>
      <c r="D1503">
        <v>6.55648373971834</v>
      </c>
      <c r="E1503" s="6" t="str">
        <f t="shared" si="23"/>
        <v>treatment_Galicia_1994</v>
      </c>
    </row>
    <row r="1504" spans="1:5">
      <c r="A1504" t="s">
        <v>18</v>
      </c>
      <c r="B1504">
        <v>1995</v>
      </c>
      <c r="C1504" t="s">
        <v>6</v>
      </c>
      <c r="D1504">
        <v>6.6886603304468819</v>
      </c>
      <c r="E1504" s="6" t="str">
        <f t="shared" si="23"/>
        <v>treatment_Galicia_1995</v>
      </c>
    </row>
    <row r="1505" spans="1:5">
      <c r="A1505" t="s">
        <v>18</v>
      </c>
      <c r="B1505">
        <v>1996</v>
      </c>
      <c r="C1505" t="s">
        <v>6</v>
      </c>
      <c r="D1505">
        <v>6.8624680057929881</v>
      </c>
      <c r="E1505" s="6" t="str">
        <f t="shared" si="23"/>
        <v>treatment_Galicia_1996</v>
      </c>
    </row>
    <row r="1506" spans="1:5">
      <c r="A1506" t="s">
        <v>18</v>
      </c>
      <c r="B1506">
        <v>1997</v>
      </c>
      <c r="C1506" t="s">
        <v>6</v>
      </c>
      <c r="D1506">
        <v>7.1385317957425114</v>
      </c>
      <c r="E1506" s="6" t="str">
        <f t="shared" si="23"/>
        <v>treatment_Galicia_1997</v>
      </c>
    </row>
    <row r="1507" spans="1:5">
      <c r="A1507" t="s">
        <v>18</v>
      </c>
      <c r="B1507">
        <v>1955</v>
      </c>
      <c r="C1507" t="s">
        <v>7</v>
      </c>
      <c r="D1507">
        <v>8.0050753617888049E-2</v>
      </c>
      <c r="E1507" s="6" t="str">
        <f t="shared" si="23"/>
        <v>gap_Galicia_1955</v>
      </c>
    </row>
    <row r="1508" spans="1:5">
      <c r="A1508" t="s">
        <v>18</v>
      </c>
      <c r="B1508">
        <v>1956</v>
      </c>
      <c r="C1508" t="s">
        <v>7</v>
      </c>
      <c r="D1508">
        <v>7.1489576786846865E-2</v>
      </c>
      <c r="E1508" s="6" t="str">
        <f t="shared" si="23"/>
        <v>gap_Galicia_1956</v>
      </c>
    </row>
    <row r="1509" spans="1:5">
      <c r="A1509" t="s">
        <v>18</v>
      </c>
      <c r="B1509">
        <v>1957</v>
      </c>
      <c r="C1509" t="s">
        <v>7</v>
      </c>
      <c r="D1509">
        <v>6.2807848717249426E-2</v>
      </c>
      <c r="E1509" s="6" t="str">
        <f t="shared" si="23"/>
        <v>gap_Galicia_1957</v>
      </c>
    </row>
    <row r="1510" spans="1:5">
      <c r="A1510" t="s">
        <v>18</v>
      </c>
      <c r="B1510">
        <v>1958</v>
      </c>
      <c r="C1510" t="s">
        <v>7</v>
      </c>
      <c r="D1510">
        <v>6.1182756170126362E-2</v>
      </c>
      <c r="E1510" s="6" t="str">
        <f t="shared" si="23"/>
        <v>gap_Galicia_1958</v>
      </c>
    </row>
    <row r="1511" spans="1:5">
      <c r="A1511" t="s">
        <v>18</v>
      </c>
      <c r="B1511">
        <v>1959</v>
      </c>
      <c r="C1511" t="s">
        <v>7</v>
      </c>
      <c r="D1511">
        <v>5.9228276500396415E-2</v>
      </c>
      <c r="E1511" s="6" t="str">
        <f t="shared" si="23"/>
        <v>gap_Galicia_1959</v>
      </c>
    </row>
    <row r="1512" spans="1:5">
      <c r="A1512" t="s">
        <v>18</v>
      </c>
      <c r="B1512">
        <v>1960</v>
      </c>
      <c r="C1512" t="s">
        <v>7</v>
      </c>
      <c r="D1512">
        <v>5.4734926163095832E-2</v>
      </c>
      <c r="E1512" s="6" t="str">
        <f t="shared" si="23"/>
        <v>gap_Galicia_1960</v>
      </c>
    </row>
    <row r="1513" spans="1:5">
      <c r="A1513" t="s">
        <v>18</v>
      </c>
      <c r="B1513">
        <v>1961</v>
      </c>
      <c r="C1513" t="s">
        <v>7</v>
      </c>
      <c r="D1513">
        <v>-1.6318697218590916E-2</v>
      </c>
      <c r="E1513" s="6" t="str">
        <f t="shared" si="23"/>
        <v>gap_Galicia_1961</v>
      </c>
    </row>
    <row r="1514" spans="1:5">
      <c r="A1514" t="s">
        <v>18</v>
      </c>
      <c r="B1514">
        <v>1962</v>
      </c>
      <c r="C1514" t="s">
        <v>7</v>
      </c>
      <c r="D1514">
        <v>-1.6093549235716598E-2</v>
      </c>
      <c r="E1514" s="6" t="str">
        <f t="shared" si="23"/>
        <v>gap_Galicia_1962</v>
      </c>
    </row>
    <row r="1515" spans="1:5">
      <c r="A1515" t="s">
        <v>18</v>
      </c>
      <c r="B1515">
        <v>1963</v>
      </c>
      <c r="C1515" t="s">
        <v>7</v>
      </c>
      <c r="D1515">
        <v>-1.731772076273641E-2</v>
      </c>
      <c r="E1515" s="6" t="str">
        <f t="shared" si="23"/>
        <v>gap_Galicia_1963</v>
      </c>
    </row>
    <row r="1516" spans="1:5">
      <c r="A1516" t="s">
        <v>18</v>
      </c>
      <c r="B1516">
        <v>1964</v>
      </c>
      <c r="C1516" t="s">
        <v>7</v>
      </c>
      <c r="D1516">
        <v>-1.5365126753895897E-2</v>
      </c>
      <c r="E1516" s="6" t="str">
        <f t="shared" si="23"/>
        <v>gap_Galicia_1964</v>
      </c>
    </row>
    <row r="1517" spans="1:5">
      <c r="A1517" t="s">
        <v>18</v>
      </c>
      <c r="B1517">
        <v>1965</v>
      </c>
      <c r="C1517" t="s">
        <v>7</v>
      </c>
      <c r="D1517">
        <v>-1.4986889552422333E-2</v>
      </c>
      <c r="E1517" s="6" t="str">
        <f t="shared" si="23"/>
        <v>gap_Galicia_1965</v>
      </c>
    </row>
    <row r="1518" spans="1:5">
      <c r="A1518" t="s">
        <v>18</v>
      </c>
      <c r="B1518">
        <v>1966</v>
      </c>
      <c r="C1518" t="s">
        <v>7</v>
      </c>
      <c r="D1518">
        <v>2.4948349890534516E-3</v>
      </c>
      <c r="E1518" s="6" t="str">
        <f t="shared" si="23"/>
        <v>gap_Galicia_1966</v>
      </c>
    </row>
    <row r="1519" spans="1:5">
      <c r="A1519" t="s">
        <v>18</v>
      </c>
      <c r="B1519">
        <v>1967</v>
      </c>
      <c r="C1519" t="s">
        <v>7</v>
      </c>
      <c r="D1519">
        <v>1.7778933527755392E-2</v>
      </c>
      <c r="E1519" s="6" t="str">
        <f t="shared" si="23"/>
        <v>gap_Galicia_1967</v>
      </c>
    </row>
    <row r="1520" spans="1:5">
      <c r="A1520" t="s">
        <v>18</v>
      </c>
      <c r="B1520">
        <v>1968</v>
      </c>
      <c r="C1520" t="s">
        <v>7</v>
      </c>
      <c r="D1520">
        <v>8.371914141795056E-3</v>
      </c>
      <c r="E1520" s="6" t="str">
        <f t="shared" si="23"/>
        <v>gap_Galicia_1968</v>
      </c>
    </row>
    <row r="1521" spans="1:5">
      <c r="A1521" t="s">
        <v>18</v>
      </c>
      <c r="B1521">
        <v>1969</v>
      </c>
      <c r="C1521" t="s">
        <v>7</v>
      </c>
      <c r="D1521">
        <v>-3.4648822878216023E-3</v>
      </c>
      <c r="E1521" s="6" t="str">
        <f t="shared" si="23"/>
        <v>gap_Galicia_1969</v>
      </c>
    </row>
    <row r="1522" spans="1:5">
      <c r="A1522" t="s">
        <v>18</v>
      </c>
      <c r="B1522">
        <v>1970</v>
      </c>
      <c r="C1522" t="s">
        <v>7</v>
      </c>
      <c r="D1522">
        <v>1.9080518539789981E-2</v>
      </c>
      <c r="E1522" s="6" t="str">
        <f t="shared" si="23"/>
        <v>gap_Galicia_1970</v>
      </c>
    </row>
    <row r="1523" spans="1:5">
      <c r="A1523" t="s">
        <v>18</v>
      </c>
      <c r="B1523">
        <v>1971</v>
      </c>
      <c r="C1523" t="s">
        <v>7</v>
      </c>
      <c r="D1523">
        <v>3.1813444943727287E-2</v>
      </c>
      <c r="E1523" s="6" t="str">
        <f t="shared" si="23"/>
        <v>gap_Galicia_1971</v>
      </c>
    </row>
    <row r="1524" spans="1:5">
      <c r="A1524" t="s">
        <v>18</v>
      </c>
      <c r="B1524">
        <v>1972</v>
      </c>
      <c r="C1524" t="s">
        <v>7</v>
      </c>
      <c r="D1524">
        <v>2.0029534583708042E-2</v>
      </c>
      <c r="E1524" s="6" t="str">
        <f t="shared" si="23"/>
        <v>gap_Galicia_1972</v>
      </c>
    </row>
    <row r="1525" spans="1:5">
      <c r="A1525" t="s">
        <v>18</v>
      </c>
      <c r="B1525">
        <v>1973</v>
      </c>
      <c r="C1525" t="s">
        <v>7</v>
      </c>
      <c r="D1525">
        <v>1.4467110035205621E-3</v>
      </c>
      <c r="E1525" s="6" t="str">
        <f t="shared" si="23"/>
        <v>gap_Galicia_1973</v>
      </c>
    </row>
    <row r="1526" spans="1:5">
      <c r="A1526" t="s">
        <v>18</v>
      </c>
      <c r="B1526">
        <v>1974</v>
      </c>
      <c r="C1526" t="s">
        <v>7</v>
      </c>
      <c r="D1526">
        <v>5.9242779698207571E-3</v>
      </c>
      <c r="E1526" s="6" t="str">
        <f t="shared" si="23"/>
        <v>gap_Galicia_1974</v>
      </c>
    </row>
    <row r="1527" spans="1:5">
      <c r="A1527" t="s">
        <v>18</v>
      </c>
      <c r="B1527">
        <v>1975</v>
      </c>
      <c r="C1527" t="s">
        <v>7</v>
      </c>
      <c r="D1527">
        <v>8.119547624646728E-3</v>
      </c>
      <c r="E1527" s="6" t="str">
        <f t="shared" si="23"/>
        <v>gap_Galicia_1975</v>
      </c>
    </row>
    <row r="1528" spans="1:5">
      <c r="A1528" t="s">
        <v>18</v>
      </c>
      <c r="B1528">
        <v>1976</v>
      </c>
      <c r="C1528" t="s">
        <v>7</v>
      </c>
      <c r="D1528">
        <v>-2.4874224613302687E-3</v>
      </c>
      <c r="E1528" s="6" t="str">
        <f t="shared" si="23"/>
        <v>gap_Galicia_1976</v>
      </c>
    </row>
    <row r="1529" spans="1:5">
      <c r="A1529" t="s">
        <v>18</v>
      </c>
      <c r="B1529">
        <v>1977</v>
      </c>
      <c r="C1529" t="s">
        <v>7</v>
      </c>
      <c r="D1529">
        <v>-1.4258659993763523E-2</v>
      </c>
      <c r="E1529" s="6" t="str">
        <f t="shared" si="23"/>
        <v>gap_Galicia_1977</v>
      </c>
    </row>
    <row r="1530" spans="1:5">
      <c r="A1530" t="s">
        <v>18</v>
      </c>
      <c r="B1530">
        <v>1978</v>
      </c>
      <c r="C1530" t="s">
        <v>7</v>
      </c>
      <c r="D1530">
        <v>-3.9249528314981852E-2</v>
      </c>
      <c r="E1530" s="6" t="str">
        <f t="shared" si="23"/>
        <v>gap_Galicia_1978</v>
      </c>
    </row>
    <row r="1531" spans="1:5">
      <c r="A1531" t="s">
        <v>18</v>
      </c>
      <c r="B1531">
        <v>1979</v>
      </c>
      <c r="C1531" t="s">
        <v>7</v>
      </c>
      <c r="D1531">
        <v>1.453542788652662E-2</v>
      </c>
      <c r="E1531" s="6" t="str">
        <f t="shared" si="23"/>
        <v>gap_Galicia_1979</v>
      </c>
    </row>
    <row r="1532" spans="1:5">
      <c r="A1532" t="s">
        <v>18</v>
      </c>
      <c r="B1532">
        <v>1980</v>
      </c>
      <c r="C1532" t="s">
        <v>7</v>
      </c>
      <c r="D1532">
        <v>7.192504285891399E-2</v>
      </c>
      <c r="E1532" s="6" t="str">
        <f t="shared" si="23"/>
        <v>gap_Galicia_1980</v>
      </c>
    </row>
    <row r="1533" spans="1:5">
      <c r="A1533" t="s">
        <v>18</v>
      </c>
      <c r="B1533">
        <v>1981</v>
      </c>
      <c r="C1533" t="s">
        <v>7</v>
      </c>
      <c r="D1533">
        <v>0.12880603851345729</v>
      </c>
      <c r="E1533" s="6" t="str">
        <f t="shared" si="23"/>
        <v>gap_Galicia_1981</v>
      </c>
    </row>
    <row r="1534" spans="1:5">
      <c r="A1534" t="s">
        <v>18</v>
      </c>
      <c r="B1534">
        <v>1982</v>
      </c>
      <c r="C1534" t="s">
        <v>7</v>
      </c>
      <c r="D1534">
        <v>0.16882364342949341</v>
      </c>
      <c r="E1534" s="6" t="str">
        <f t="shared" si="23"/>
        <v>gap_Galicia_1982</v>
      </c>
    </row>
    <row r="1535" spans="1:5">
      <c r="A1535" t="s">
        <v>18</v>
      </c>
      <c r="B1535">
        <v>1983</v>
      </c>
      <c r="C1535" t="s">
        <v>7</v>
      </c>
      <c r="D1535">
        <v>0.20893082271362662</v>
      </c>
      <c r="E1535" s="6" t="str">
        <f t="shared" si="23"/>
        <v>gap_Galicia_1983</v>
      </c>
    </row>
    <row r="1536" spans="1:5">
      <c r="A1536" t="s">
        <v>18</v>
      </c>
      <c r="B1536">
        <v>1984</v>
      </c>
      <c r="C1536" t="s">
        <v>7</v>
      </c>
      <c r="D1536">
        <v>0.1787926459536644</v>
      </c>
      <c r="E1536" s="6" t="str">
        <f t="shared" si="23"/>
        <v>gap_Galicia_1984</v>
      </c>
    </row>
    <row r="1537" spans="1:5">
      <c r="A1537" t="s">
        <v>18</v>
      </c>
      <c r="B1537">
        <v>1985</v>
      </c>
      <c r="C1537" t="s">
        <v>7</v>
      </c>
      <c r="D1537">
        <v>0.14914445161623568</v>
      </c>
      <c r="E1537" s="6" t="str">
        <f t="shared" si="23"/>
        <v>gap_Galicia_1985</v>
      </c>
    </row>
    <row r="1538" spans="1:5">
      <c r="A1538" t="s">
        <v>18</v>
      </c>
      <c r="B1538">
        <v>1986</v>
      </c>
      <c r="C1538" t="s">
        <v>7</v>
      </c>
      <c r="D1538">
        <v>8.859546495060755E-2</v>
      </c>
      <c r="E1538" s="6" t="str">
        <f t="shared" si="23"/>
        <v>gap_Galicia_1986</v>
      </c>
    </row>
    <row r="1539" spans="1:5">
      <c r="A1539" t="s">
        <v>18</v>
      </c>
      <c r="B1539">
        <v>1987</v>
      </c>
      <c r="C1539" t="s">
        <v>7</v>
      </c>
      <c r="D1539">
        <v>2.5519490573389092E-2</v>
      </c>
      <c r="E1539" s="6" t="str">
        <f t="shared" ref="E1539:E1602" si="24">CONCATENATE(C1539,"_",A1539,"_",B1539)</f>
        <v>gap_Galicia_1987</v>
      </c>
    </row>
    <row r="1540" spans="1:5">
      <c r="A1540" t="s">
        <v>18</v>
      </c>
      <c r="B1540">
        <v>1988</v>
      </c>
      <c r="C1540" t="s">
        <v>7</v>
      </c>
      <c r="D1540">
        <v>4.2470455655895911E-2</v>
      </c>
      <c r="E1540" s="6" t="str">
        <f t="shared" si="24"/>
        <v>gap_Galicia_1988</v>
      </c>
    </row>
    <row r="1541" spans="1:5">
      <c r="A1541" t="s">
        <v>18</v>
      </c>
      <c r="B1541">
        <v>1989</v>
      </c>
      <c r="C1541" t="s">
        <v>7</v>
      </c>
      <c r="D1541">
        <v>5.2784175385572674E-2</v>
      </c>
      <c r="E1541" s="6" t="str">
        <f t="shared" si="24"/>
        <v>gap_Galicia_1989</v>
      </c>
    </row>
    <row r="1542" spans="1:5">
      <c r="A1542" t="s">
        <v>18</v>
      </c>
      <c r="B1542">
        <v>1990</v>
      </c>
      <c r="C1542" t="s">
        <v>7</v>
      </c>
      <c r="D1542">
        <v>5.6864261012184336E-2</v>
      </c>
      <c r="E1542" s="6" t="str">
        <f t="shared" si="24"/>
        <v>gap_Galicia_1990</v>
      </c>
    </row>
    <row r="1543" spans="1:5">
      <c r="A1543" t="s">
        <v>18</v>
      </c>
      <c r="B1543">
        <v>1991</v>
      </c>
      <c r="C1543" t="s">
        <v>7</v>
      </c>
      <c r="D1543">
        <v>6.0413222827134128E-2</v>
      </c>
      <c r="E1543" s="6" t="str">
        <f t="shared" si="24"/>
        <v>gap_Galicia_1991</v>
      </c>
    </row>
    <row r="1544" spans="1:5">
      <c r="A1544" t="s">
        <v>18</v>
      </c>
      <c r="B1544">
        <v>1992</v>
      </c>
      <c r="C1544" t="s">
        <v>7</v>
      </c>
      <c r="D1544">
        <v>3.4417695803834469E-2</v>
      </c>
      <c r="E1544" s="6" t="str">
        <f t="shared" si="24"/>
        <v>gap_Galicia_1992</v>
      </c>
    </row>
    <row r="1545" spans="1:5">
      <c r="A1545" t="s">
        <v>18</v>
      </c>
      <c r="B1545">
        <v>1993</v>
      </c>
      <c r="C1545" t="s">
        <v>7</v>
      </c>
      <c r="D1545">
        <v>8.0779611370802584E-3</v>
      </c>
      <c r="E1545" s="6" t="str">
        <f t="shared" si="24"/>
        <v>gap_Galicia_1993</v>
      </c>
    </row>
    <row r="1546" spans="1:5">
      <c r="A1546" t="s">
        <v>18</v>
      </c>
      <c r="B1546">
        <v>1994</v>
      </c>
      <c r="C1546" t="s">
        <v>7</v>
      </c>
      <c r="D1546">
        <v>4.8962502911853889E-2</v>
      </c>
      <c r="E1546" s="6" t="str">
        <f t="shared" si="24"/>
        <v>gap_Galicia_1994</v>
      </c>
    </row>
    <row r="1547" spans="1:5">
      <c r="A1547" t="s">
        <v>18</v>
      </c>
      <c r="B1547">
        <v>1995</v>
      </c>
      <c r="C1547" t="s">
        <v>7</v>
      </c>
      <c r="D1547">
        <v>3.7352950650991978E-2</v>
      </c>
      <c r="E1547" s="6" t="str">
        <f t="shared" si="24"/>
        <v>gap_Galicia_1995</v>
      </c>
    </row>
    <row r="1548" spans="1:5">
      <c r="A1548" t="s">
        <v>18</v>
      </c>
      <c r="B1548">
        <v>1996</v>
      </c>
      <c r="C1548" t="s">
        <v>7</v>
      </c>
      <c r="D1548">
        <v>-0.1043912234827129</v>
      </c>
      <c r="E1548" s="6" t="str">
        <f t="shared" si="24"/>
        <v>gap_Galicia_1996</v>
      </c>
    </row>
    <row r="1549" spans="1:5">
      <c r="A1549" t="s">
        <v>18</v>
      </c>
      <c r="B1549">
        <v>1997</v>
      </c>
      <c r="C1549" t="s">
        <v>7</v>
      </c>
      <c r="D1549">
        <v>-0.10708140268071542</v>
      </c>
      <c r="E1549" s="6" t="str">
        <f t="shared" si="24"/>
        <v>gap_Galicia_1997</v>
      </c>
    </row>
    <row r="1550" spans="1:5">
      <c r="A1550" t="s">
        <v>19</v>
      </c>
      <c r="B1550">
        <v>1955</v>
      </c>
      <c r="C1550" t="s">
        <v>5</v>
      </c>
      <c r="D1550">
        <v>3.8531844697560733</v>
      </c>
      <c r="E1550" s="6" t="str">
        <f t="shared" si="24"/>
        <v>control_Madrid (Comunidad De)_1955</v>
      </c>
    </row>
    <row r="1551" spans="1:5">
      <c r="A1551" t="s">
        <v>19</v>
      </c>
      <c r="B1551">
        <v>1956</v>
      </c>
      <c r="C1551" t="s">
        <v>5</v>
      </c>
      <c r="D1551">
        <v>3.9456581431114568</v>
      </c>
      <c r="E1551" s="6" t="str">
        <f t="shared" si="24"/>
        <v>control_Madrid (Comunidad De)_1956</v>
      </c>
    </row>
    <row r="1552" spans="1:5">
      <c r="A1552" t="s">
        <v>19</v>
      </c>
      <c r="B1552">
        <v>1957</v>
      </c>
      <c r="C1552" t="s">
        <v>5</v>
      </c>
      <c r="D1552">
        <v>4.0335615891999392</v>
      </c>
      <c r="E1552" s="6" t="str">
        <f t="shared" si="24"/>
        <v>control_Madrid (Comunidad De)_1957</v>
      </c>
    </row>
    <row r="1553" spans="1:5">
      <c r="A1553" t="s">
        <v>19</v>
      </c>
      <c r="B1553">
        <v>1958</v>
      </c>
      <c r="C1553" t="s">
        <v>5</v>
      </c>
      <c r="D1553">
        <v>4.0234217591746546</v>
      </c>
      <c r="E1553" s="6" t="str">
        <f t="shared" si="24"/>
        <v>control_Madrid (Comunidad De)_1958</v>
      </c>
    </row>
    <row r="1554" spans="1:5">
      <c r="A1554" t="s">
        <v>19</v>
      </c>
      <c r="B1554">
        <v>1959</v>
      </c>
      <c r="C1554" t="s">
        <v>5</v>
      </c>
      <c r="D1554">
        <v>4.013781838508037</v>
      </c>
      <c r="E1554" s="6" t="str">
        <f t="shared" si="24"/>
        <v>control_Madrid (Comunidad De)_1959</v>
      </c>
    </row>
    <row r="1555" spans="1:5">
      <c r="A1555" t="s">
        <v>19</v>
      </c>
      <c r="B1555">
        <v>1960</v>
      </c>
      <c r="C1555" t="s">
        <v>5</v>
      </c>
      <c r="D1555">
        <v>4.2859182628898331</v>
      </c>
      <c r="E1555" s="6" t="str">
        <f t="shared" si="24"/>
        <v>control_Madrid (Comunidad De)_1960</v>
      </c>
    </row>
    <row r="1556" spans="1:5">
      <c r="A1556" t="s">
        <v>19</v>
      </c>
      <c r="B1556">
        <v>1961</v>
      </c>
      <c r="C1556" t="s">
        <v>5</v>
      </c>
      <c r="D1556">
        <v>4.5743359542138471</v>
      </c>
      <c r="E1556" s="6" t="str">
        <f t="shared" si="24"/>
        <v>control_Madrid (Comunidad De)_1961</v>
      </c>
    </row>
    <row r="1557" spans="1:5">
      <c r="A1557" t="s">
        <v>19</v>
      </c>
      <c r="B1557">
        <v>1962</v>
      </c>
      <c r="C1557" t="s">
        <v>5</v>
      </c>
      <c r="D1557">
        <v>4.8989572004847437</v>
      </c>
      <c r="E1557" s="6" t="str">
        <f t="shared" si="24"/>
        <v>control_Madrid (Comunidad De)_1962</v>
      </c>
    </row>
    <row r="1558" spans="1:5">
      <c r="A1558" t="s">
        <v>19</v>
      </c>
      <c r="B1558">
        <v>1963</v>
      </c>
      <c r="C1558" t="s">
        <v>5</v>
      </c>
      <c r="D1558">
        <v>5.1970148192258812</v>
      </c>
      <c r="E1558" s="6" t="str">
        <f t="shared" si="24"/>
        <v>control_Madrid (Comunidad De)_1963</v>
      </c>
    </row>
    <row r="1559" spans="1:5">
      <c r="A1559" t="s">
        <v>19</v>
      </c>
      <c r="B1559">
        <v>1964</v>
      </c>
      <c r="C1559" t="s">
        <v>5</v>
      </c>
      <c r="D1559">
        <v>5.338902809130432</v>
      </c>
      <c r="E1559" s="6" t="str">
        <f t="shared" si="24"/>
        <v>control_Madrid (Comunidad De)_1964</v>
      </c>
    </row>
    <row r="1560" spans="1:5">
      <c r="A1560" t="s">
        <v>19</v>
      </c>
      <c r="B1560">
        <v>1965</v>
      </c>
      <c r="C1560" t="s">
        <v>5</v>
      </c>
      <c r="D1560">
        <v>5.4651528297412035</v>
      </c>
      <c r="E1560" s="6" t="str">
        <f t="shared" si="24"/>
        <v>control_Madrid (Comunidad De)_1965</v>
      </c>
    </row>
    <row r="1561" spans="1:5">
      <c r="A1561" t="s">
        <v>19</v>
      </c>
      <c r="B1561">
        <v>1966</v>
      </c>
      <c r="C1561" t="s">
        <v>5</v>
      </c>
      <c r="D1561">
        <v>5.5459154606612424</v>
      </c>
      <c r="E1561" s="6" t="str">
        <f t="shared" si="24"/>
        <v>control_Madrid (Comunidad De)_1966</v>
      </c>
    </row>
    <row r="1562" spans="1:5">
      <c r="A1562" t="s">
        <v>19</v>
      </c>
      <c r="B1562">
        <v>1967</v>
      </c>
      <c r="C1562" t="s">
        <v>5</v>
      </c>
      <c r="D1562">
        <v>5.6148955703051513</v>
      </c>
      <c r="E1562" s="6" t="str">
        <f t="shared" si="24"/>
        <v>control_Madrid (Comunidad De)_1967</v>
      </c>
    </row>
    <row r="1563" spans="1:5">
      <c r="A1563" t="s">
        <v>19</v>
      </c>
      <c r="B1563">
        <v>1968</v>
      </c>
      <c r="C1563" t="s">
        <v>5</v>
      </c>
      <c r="D1563">
        <v>5.8521847786953156</v>
      </c>
      <c r="E1563" s="6" t="str">
        <f t="shared" si="24"/>
        <v>control_Madrid (Comunidad De)_1968</v>
      </c>
    </row>
    <row r="1564" spans="1:5">
      <c r="A1564" t="s">
        <v>19</v>
      </c>
      <c r="B1564">
        <v>1969</v>
      </c>
      <c r="C1564" t="s">
        <v>5</v>
      </c>
      <c r="D1564">
        <v>6.0814052663009832</v>
      </c>
      <c r="E1564" s="6" t="str">
        <f t="shared" si="24"/>
        <v>control_Madrid (Comunidad De)_1969</v>
      </c>
    </row>
    <row r="1565" spans="1:5">
      <c r="A1565" t="s">
        <v>19</v>
      </c>
      <c r="B1565">
        <v>1970</v>
      </c>
      <c r="C1565" t="s">
        <v>5</v>
      </c>
      <c r="D1565">
        <v>6.1700941061036314</v>
      </c>
      <c r="E1565" s="6" t="str">
        <f t="shared" si="24"/>
        <v>control_Madrid (Comunidad De)_1970</v>
      </c>
    </row>
    <row r="1566" spans="1:5">
      <c r="A1566" t="s">
        <v>19</v>
      </c>
      <c r="B1566">
        <v>1971</v>
      </c>
      <c r="C1566" t="s">
        <v>5</v>
      </c>
      <c r="D1566">
        <v>6.2836332808383437</v>
      </c>
      <c r="E1566" s="6" t="str">
        <f t="shared" si="24"/>
        <v>control_Madrid (Comunidad De)_1971</v>
      </c>
    </row>
    <row r="1567" spans="1:5">
      <c r="A1567" t="s">
        <v>19</v>
      </c>
      <c r="B1567">
        <v>1972</v>
      </c>
      <c r="C1567" t="s">
        <v>5</v>
      </c>
      <c r="D1567">
        <v>6.5555552791669687</v>
      </c>
      <c r="E1567" s="6" t="str">
        <f t="shared" si="24"/>
        <v>control_Madrid (Comunidad De)_1972</v>
      </c>
    </row>
    <row r="1568" spans="1:5">
      <c r="A1568" t="s">
        <v>19</v>
      </c>
      <c r="B1568">
        <v>1973</v>
      </c>
      <c r="C1568" t="s">
        <v>5</v>
      </c>
      <c r="D1568">
        <v>6.8107684470167689</v>
      </c>
      <c r="E1568" s="6" t="str">
        <f t="shared" si="24"/>
        <v>control_Madrid (Comunidad De)_1973</v>
      </c>
    </row>
    <row r="1569" spans="1:5">
      <c r="A1569" t="s">
        <v>19</v>
      </c>
      <c r="B1569">
        <v>1974</v>
      </c>
      <c r="C1569" t="s">
        <v>5</v>
      </c>
      <c r="D1569">
        <v>7.1051841615968243</v>
      </c>
      <c r="E1569" s="6" t="str">
        <f t="shared" si="24"/>
        <v>control_Madrid (Comunidad De)_1974</v>
      </c>
    </row>
    <row r="1570" spans="1:5">
      <c r="A1570" t="s">
        <v>19</v>
      </c>
      <c r="B1570">
        <v>1975</v>
      </c>
      <c r="C1570" t="s">
        <v>5</v>
      </c>
      <c r="D1570">
        <v>7.3778915156687779</v>
      </c>
      <c r="E1570" s="6" t="str">
        <f t="shared" si="24"/>
        <v>control_Madrid (Comunidad De)_1975</v>
      </c>
    </row>
    <row r="1571" spans="1:5">
      <c r="A1571" t="s">
        <v>19</v>
      </c>
      <c r="B1571">
        <v>1976</v>
      </c>
      <c r="C1571" t="s">
        <v>5</v>
      </c>
      <c r="D1571">
        <v>7.2329334849925226</v>
      </c>
      <c r="E1571" s="6" t="str">
        <f t="shared" si="24"/>
        <v>control_Madrid (Comunidad De)_1976</v>
      </c>
    </row>
    <row r="1572" spans="1:5">
      <c r="A1572" t="s">
        <v>19</v>
      </c>
      <c r="B1572">
        <v>1977</v>
      </c>
      <c r="C1572" t="s">
        <v>5</v>
      </c>
      <c r="D1572">
        <v>7.0898312642043546</v>
      </c>
      <c r="E1572" s="6" t="str">
        <f t="shared" si="24"/>
        <v>control_Madrid (Comunidad De)_1977</v>
      </c>
    </row>
    <row r="1573" spans="1:5">
      <c r="A1573" t="s">
        <v>19</v>
      </c>
      <c r="B1573">
        <v>1978</v>
      </c>
      <c r="C1573" t="s">
        <v>5</v>
      </c>
      <c r="D1573">
        <v>6.7867035374293607</v>
      </c>
      <c r="E1573" s="6" t="str">
        <f t="shared" si="24"/>
        <v>control_Madrid (Comunidad De)_1978</v>
      </c>
    </row>
    <row r="1574" spans="1:5">
      <c r="A1574" t="s">
        <v>19</v>
      </c>
      <c r="B1574">
        <v>1979</v>
      </c>
      <c r="C1574" t="s">
        <v>5</v>
      </c>
      <c r="D1574">
        <v>6.6398173383605057</v>
      </c>
      <c r="E1574" s="6" t="str">
        <f t="shared" si="24"/>
        <v>control_Madrid (Comunidad De)_1979</v>
      </c>
    </row>
    <row r="1575" spans="1:5">
      <c r="A1575" t="s">
        <v>19</v>
      </c>
      <c r="B1575">
        <v>1980</v>
      </c>
      <c r="C1575" t="s">
        <v>5</v>
      </c>
      <c r="D1575">
        <v>6.5628391443199892</v>
      </c>
      <c r="E1575" s="6" t="str">
        <f t="shared" si="24"/>
        <v>control_Madrid (Comunidad De)_1980</v>
      </c>
    </row>
    <row r="1576" spans="1:5">
      <c r="A1576" t="s">
        <v>19</v>
      </c>
      <c r="B1576">
        <v>1981</v>
      </c>
      <c r="C1576" t="s">
        <v>5</v>
      </c>
      <c r="D1576">
        <v>6.500785450633277</v>
      </c>
      <c r="E1576" s="6" t="str">
        <f t="shared" si="24"/>
        <v>control_Madrid (Comunidad De)_1981</v>
      </c>
    </row>
    <row r="1577" spans="1:5">
      <c r="A1577" t="s">
        <v>19</v>
      </c>
      <c r="B1577">
        <v>1982</v>
      </c>
      <c r="C1577" t="s">
        <v>5</v>
      </c>
      <c r="D1577">
        <v>6.5450586122359899</v>
      </c>
      <c r="E1577" s="6" t="str">
        <f t="shared" si="24"/>
        <v>control_Madrid (Comunidad De)_1982</v>
      </c>
    </row>
    <row r="1578" spans="1:5">
      <c r="A1578" t="s">
        <v>19</v>
      </c>
      <c r="B1578">
        <v>1983</v>
      </c>
      <c r="C1578" t="s">
        <v>5</v>
      </c>
      <c r="D1578">
        <v>6.5953298158195306</v>
      </c>
      <c r="E1578" s="6" t="str">
        <f t="shared" si="24"/>
        <v>control_Madrid (Comunidad De)_1983</v>
      </c>
    </row>
    <row r="1579" spans="1:5">
      <c r="A1579" t="s">
        <v>19</v>
      </c>
      <c r="B1579">
        <v>1984</v>
      </c>
      <c r="C1579" t="s">
        <v>5</v>
      </c>
      <c r="D1579">
        <v>6.7614967614442767</v>
      </c>
      <c r="E1579" s="6" t="str">
        <f t="shared" si="24"/>
        <v>control_Madrid (Comunidad De)_1984</v>
      </c>
    </row>
    <row r="1580" spans="1:5">
      <c r="A1580" t="s">
        <v>19</v>
      </c>
      <c r="B1580">
        <v>1985</v>
      </c>
      <c r="C1580" t="s">
        <v>5</v>
      </c>
      <c r="D1580">
        <v>6.9371606790147053</v>
      </c>
      <c r="E1580" s="6" t="str">
        <f t="shared" si="24"/>
        <v>control_Madrid (Comunidad De)_1985</v>
      </c>
    </row>
    <row r="1581" spans="1:5">
      <c r="A1581" t="s">
        <v>19</v>
      </c>
      <c r="B1581">
        <v>1986</v>
      </c>
      <c r="C1581" t="s">
        <v>5</v>
      </c>
      <c r="D1581">
        <v>7.3321911646756055</v>
      </c>
      <c r="E1581" s="6" t="str">
        <f t="shared" si="24"/>
        <v>control_Madrid (Comunidad De)_1986</v>
      </c>
    </row>
    <row r="1582" spans="1:5">
      <c r="A1582" t="s">
        <v>19</v>
      </c>
      <c r="B1582">
        <v>1987</v>
      </c>
      <c r="C1582" t="s">
        <v>5</v>
      </c>
      <c r="D1582">
        <v>7.742788140699246</v>
      </c>
      <c r="E1582" s="6" t="str">
        <f t="shared" si="24"/>
        <v>control_Madrid (Comunidad De)_1987</v>
      </c>
    </row>
    <row r="1583" spans="1:5">
      <c r="A1583" t="s">
        <v>19</v>
      </c>
      <c r="B1583">
        <v>1988</v>
      </c>
      <c r="C1583" t="s">
        <v>5</v>
      </c>
      <c r="D1583">
        <v>8.1205366614217116</v>
      </c>
      <c r="E1583" s="6" t="str">
        <f t="shared" si="24"/>
        <v>control_Madrid (Comunidad De)_1988</v>
      </c>
    </row>
    <row r="1584" spans="1:5">
      <c r="A1584" t="s">
        <v>19</v>
      </c>
      <c r="B1584">
        <v>1989</v>
      </c>
      <c r="C1584" t="s">
        <v>5</v>
      </c>
      <c r="D1584">
        <v>8.509711184207692</v>
      </c>
      <c r="E1584" s="6" t="str">
        <f t="shared" si="24"/>
        <v>control_Madrid (Comunidad De)_1989</v>
      </c>
    </row>
    <row r="1585" spans="1:5">
      <c r="A1585" t="s">
        <v>19</v>
      </c>
      <c r="B1585">
        <v>1990</v>
      </c>
      <c r="C1585" t="s">
        <v>5</v>
      </c>
      <c r="D1585">
        <v>8.776777904115054</v>
      </c>
      <c r="E1585" s="6" t="str">
        <f t="shared" si="24"/>
        <v>control_Madrid (Comunidad De)_1990</v>
      </c>
    </row>
    <row r="1586" spans="1:5">
      <c r="A1586" t="s">
        <v>19</v>
      </c>
      <c r="B1586">
        <v>1991</v>
      </c>
      <c r="C1586" t="s">
        <v>5</v>
      </c>
      <c r="D1586">
        <v>9.0252786780800331</v>
      </c>
      <c r="E1586" s="6" t="str">
        <f t="shared" si="24"/>
        <v>control_Madrid (Comunidad De)_1991</v>
      </c>
    </row>
    <row r="1587" spans="1:5">
      <c r="A1587" t="s">
        <v>19</v>
      </c>
      <c r="B1587">
        <v>1992</v>
      </c>
      <c r="C1587" t="s">
        <v>5</v>
      </c>
      <c r="D1587">
        <v>8.873892830522129</v>
      </c>
      <c r="E1587" s="6" t="str">
        <f t="shared" si="24"/>
        <v>control_Madrid (Comunidad De)_1992</v>
      </c>
    </row>
    <row r="1588" spans="1:5">
      <c r="A1588" t="s">
        <v>19</v>
      </c>
      <c r="B1588">
        <v>1993</v>
      </c>
      <c r="C1588" t="s">
        <v>5</v>
      </c>
      <c r="D1588">
        <v>8.7182235399716088</v>
      </c>
      <c r="E1588" s="6" t="str">
        <f t="shared" si="24"/>
        <v>control_Madrid (Comunidad De)_1993</v>
      </c>
    </row>
    <row r="1589" spans="1:5">
      <c r="A1589" t="s">
        <v>19</v>
      </c>
      <c r="B1589">
        <v>1994</v>
      </c>
      <c r="C1589" t="s">
        <v>5</v>
      </c>
      <c r="D1589">
        <v>9.018137851447495</v>
      </c>
      <c r="E1589" s="6" t="str">
        <f t="shared" si="24"/>
        <v>control_Madrid (Comunidad De)_1994</v>
      </c>
    </row>
    <row r="1590" spans="1:5">
      <c r="A1590" t="s">
        <v>19</v>
      </c>
      <c r="B1590">
        <v>1995</v>
      </c>
      <c r="C1590" t="s">
        <v>5</v>
      </c>
      <c r="D1590">
        <v>9.4408738430904311</v>
      </c>
      <c r="E1590" s="6" t="str">
        <f t="shared" si="24"/>
        <v>control_Madrid (Comunidad De)_1995</v>
      </c>
    </row>
    <row r="1591" spans="1:5">
      <c r="A1591" t="s">
        <v>19</v>
      </c>
      <c r="B1591">
        <v>1996</v>
      </c>
      <c r="C1591" t="s">
        <v>5</v>
      </c>
      <c r="D1591">
        <v>9.6865181171600803</v>
      </c>
      <c r="E1591" s="6" t="str">
        <f t="shared" si="24"/>
        <v>control_Madrid (Comunidad De)_1996</v>
      </c>
    </row>
    <row r="1592" spans="1:5">
      <c r="A1592" t="s">
        <v>19</v>
      </c>
      <c r="B1592">
        <v>1997</v>
      </c>
      <c r="C1592" t="s">
        <v>5</v>
      </c>
      <c r="D1592">
        <v>10.170665839667301</v>
      </c>
      <c r="E1592" s="6" t="str">
        <f t="shared" si="24"/>
        <v>control_Madrid (Comunidad De)_1997</v>
      </c>
    </row>
    <row r="1593" spans="1:5">
      <c r="A1593" t="s">
        <v>19</v>
      </c>
      <c r="B1593">
        <v>1955</v>
      </c>
      <c r="C1593" t="s">
        <v>6</v>
      </c>
      <c r="D1593">
        <v>4.5944728159420976</v>
      </c>
      <c r="E1593" s="6" t="str">
        <f t="shared" si="24"/>
        <v>treatment_Madrid (Comunidad De)_1955</v>
      </c>
    </row>
    <row r="1594" spans="1:5">
      <c r="A1594" t="s">
        <v>19</v>
      </c>
      <c r="B1594">
        <v>1956</v>
      </c>
      <c r="C1594" t="s">
        <v>6</v>
      </c>
      <c r="D1594">
        <v>4.7866324430464067</v>
      </c>
      <c r="E1594" s="6" t="str">
        <f t="shared" si="24"/>
        <v>treatment_Madrid (Comunidad De)_1956</v>
      </c>
    </row>
    <row r="1595" spans="1:5">
      <c r="A1595" t="s">
        <v>19</v>
      </c>
      <c r="B1595">
        <v>1957</v>
      </c>
      <c r="C1595" t="s">
        <v>6</v>
      </c>
      <c r="D1595">
        <v>4.9634391394590391</v>
      </c>
      <c r="E1595" s="6" t="str">
        <f t="shared" si="24"/>
        <v>treatment_Madrid (Comunidad De)_1957</v>
      </c>
    </row>
    <row r="1596" spans="1:5">
      <c r="A1596" t="s">
        <v>19</v>
      </c>
      <c r="B1596">
        <v>1958</v>
      </c>
      <c r="C1596" t="s">
        <v>6</v>
      </c>
      <c r="D1596">
        <v>4.9061696483761335</v>
      </c>
      <c r="E1596" s="6" t="str">
        <f t="shared" si="24"/>
        <v>treatment_Madrid (Comunidad De)_1958</v>
      </c>
    </row>
    <row r="1597" spans="1:5">
      <c r="A1597" t="s">
        <v>19</v>
      </c>
      <c r="B1597">
        <v>1959</v>
      </c>
      <c r="C1597" t="s">
        <v>6</v>
      </c>
      <c r="D1597">
        <v>4.8464010457112705</v>
      </c>
      <c r="E1597" s="6" t="str">
        <f t="shared" si="24"/>
        <v>treatment_Madrid (Comunidad De)_1959</v>
      </c>
    </row>
    <row r="1598" spans="1:5">
      <c r="A1598" t="s">
        <v>19</v>
      </c>
      <c r="B1598">
        <v>1960</v>
      </c>
      <c r="C1598" t="s">
        <v>6</v>
      </c>
      <c r="D1598">
        <v>5.1610968992118327</v>
      </c>
      <c r="E1598" s="6" t="str">
        <f t="shared" si="24"/>
        <v>treatment_Madrid (Comunidad De)_1960</v>
      </c>
    </row>
    <row r="1599" spans="1:5">
      <c r="A1599" t="s">
        <v>19</v>
      </c>
      <c r="B1599">
        <v>1961</v>
      </c>
      <c r="C1599" t="s">
        <v>6</v>
      </c>
      <c r="D1599">
        <v>5.6326048131058544</v>
      </c>
      <c r="E1599" s="6" t="str">
        <f t="shared" si="24"/>
        <v>treatment_Madrid (Comunidad De)_1961</v>
      </c>
    </row>
    <row r="1600" spans="1:5">
      <c r="A1600" t="s">
        <v>19</v>
      </c>
      <c r="B1600">
        <v>1962</v>
      </c>
      <c r="C1600" t="s">
        <v>6</v>
      </c>
      <c r="D1600">
        <v>5.8408312782564362</v>
      </c>
      <c r="E1600" s="6" t="str">
        <f t="shared" si="24"/>
        <v>treatment_Madrid (Comunidad De)_1962</v>
      </c>
    </row>
    <row r="1601" spans="1:5">
      <c r="A1601" t="s">
        <v>19</v>
      </c>
      <c r="B1601">
        <v>1963</v>
      </c>
      <c r="C1601" t="s">
        <v>6</v>
      </c>
      <c r="D1601">
        <v>6.0244928799639839</v>
      </c>
      <c r="E1601" s="6" t="str">
        <f t="shared" si="24"/>
        <v>treatment_Madrid (Comunidad De)_1963</v>
      </c>
    </row>
    <row r="1602" spans="1:5">
      <c r="A1602" t="s">
        <v>19</v>
      </c>
      <c r="B1602">
        <v>1964</v>
      </c>
      <c r="C1602" t="s">
        <v>6</v>
      </c>
      <c r="D1602">
        <v>6.0993289375468622</v>
      </c>
      <c r="E1602" s="6" t="str">
        <f t="shared" si="24"/>
        <v>treatment_Madrid (Comunidad De)_1964</v>
      </c>
    </row>
    <row r="1603" spans="1:5">
      <c r="A1603" t="s">
        <v>19</v>
      </c>
      <c r="B1603">
        <v>1965</v>
      </c>
      <c r="C1603" t="s">
        <v>6</v>
      </c>
      <c r="D1603">
        <v>6.1520282012059058</v>
      </c>
      <c r="E1603" s="6" t="str">
        <f t="shared" ref="E1603:E1666" si="25">CONCATENATE(C1603,"_",A1603,"_",B1603)</f>
        <v>treatment_Madrid (Comunidad De)_1965</v>
      </c>
    </row>
    <row r="1604" spans="1:5">
      <c r="A1604" t="s">
        <v>19</v>
      </c>
      <c r="B1604">
        <v>1966</v>
      </c>
      <c r="C1604" t="s">
        <v>6</v>
      </c>
      <c r="D1604">
        <v>6.1104685944919757</v>
      </c>
      <c r="E1604" s="6" t="str">
        <f t="shared" si="25"/>
        <v>treatment_Madrid (Comunidad De)_1966</v>
      </c>
    </row>
    <row r="1605" spans="1:5">
      <c r="A1605" t="s">
        <v>19</v>
      </c>
      <c r="B1605">
        <v>1967</v>
      </c>
      <c r="C1605" t="s">
        <v>6</v>
      </c>
      <c r="D1605">
        <v>6.0573408992519999</v>
      </c>
      <c r="E1605" s="6" t="str">
        <f t="shared" si="25"/>
        <v>treatment_Madrid (Comunidad De)_1967</v>
      </c>
    </row>
    <row r="1606" spans="1:5">
      <c r="A1606" t="s">
        <v>19</v>
      </c>
      <c r="B1606">
        <v>1968</v>
      </c>
      <c r="C1606" t="s">
        <v>6</v>
      </c>
      <c r="D1606">
        <v>6.2531419768737955</v>
      </c>
      <c r="E1606" s="6" t="str">
        <f t="shared" si="25"/>
        <v>treatment_Madrid (Comunidad De)_1968</v>
      </c>
    </row>
    <row r="1607" spans="1:5">
      <c r="A1607" t="s">
        <v>19</v>
      </c>
      <c r="B1607">
        <v>1969</v>
      </c>
      <c r="C1607" t="s">
        <v>6</v>
      </c>
      <c r="D1607">
        <v>6.4355897617421816</v>
      </c>
      <c r="E1607" s="6" t="str">
        <f t="shared" si="25"/>
        <v>treatment_Madrid (Comunidad De)_1969</v>
      </c>
    </row>
    <row r="1608" spans="1:5">
      <c r="A1608" t="s">
        <v>19</v>
      </c>
      <c r="B1608">
        <v>1970</v>
      </c>
      <c r="C1608" t="s">
        <v>6</v>
      </c>
      <c r="D1608">
        <v>6.5433448806758339</v>
      </c>
      <c r="E1608" s="6" t="str">
        <f t="shared" si="25"/>
        <v>treatment_Madrid (Comunidad De)_1970</v>
      </c>
    </row>
    <row r="1609" spans="1:5">
      <c r="A1609" t="s">
        <v>19</v>
      </c>
      <c r="B1609">
        <v>1971</v>
      </c>
      <c r="C1609" t="s">
        <v>6</v>
      </c>
      <c r="D1609">
        <v>6.6747356503052702</v>
      </c>
      <c r="E1609" s="6" t="str">
        <f t="shared" si="25"/>
        <v>treatment_Madrid (Comunidad De)_1971</v>
      </c>
    </row>
    <row r="1610" spans="1:5">
      <c r="A1610" t="s">
        <v>19</v>
      </c>
      <c r="B1610">
        <v>1972</v>
      </c>
      <c r="C1610" t="s">
        <v>6</v>
      </c>
      <c r="D1610">
        <v>7.0869038289562365</v>
      </c>
      <c r="E1610" s="6" t="str">
        <f t="shared" si="25"/>
        <v>treatment_Madrid (Comunidad De)_1972</v>
      </c>
    </row>
    <row r="1611" spans="1:5">
      <c r="A1611" t="s">
        <v>19</v>
      </c>
      <c r="B1611">
        <v>1973</v>
      </c>
      <c r="C1611" t="s">
        <v>6</v>
      </c>
      <c r="D1611">
        <v>7.4750074894896104</v>
      </c>
      <c r="E1611" s="6" t="str">
        <f t="shared" si="25"/>
        <v>treatment_Madrid (Comunidad De)_1973</v>
      </c>
    </row>
    <row r="1612" spans="1:5">
      <c r="A1612" t="s">
        <v>19</v>
      </c>
      <c r="B1612">
        <v>1974</v>
      </c>
      <c r="C1612" t="s">
        <v>6</v>
      </c>
      <c r="D1612">
        <v>7.6556696342897572</v>
      </c>
      <c r="E1612" s="6" t="str">
        <f t="shared" si="25"/>
        <v>treatment_Madrid (Comunidad De)_1974</v>
      </c>
    </row>
    <row r="1613" spans="1:5">
      <c r="A1613" t="s">
        <v>19</v>
      </c>
      <c r="B1613">
        <v>1975</v>
      </c>
      <c r="C1613" t="s">
        <v>6</v>
      </c>
      <c r="D1613">
        <v>7.8163380147524819</v>
      </c>
      <c r="E1613" s="6" t="str">
        <f t="shared" si="25"/>
        <v>treatment_Madrid (Comunidad De)_1975</v>
      </c>
    </row>
    <row r="1614" spans="1:5">
      <c r="A1614" t="s">
        <v>19</v>
      </c>
      <c r="B1614">
        <v>1976</v>
      </c>
      <c r="C1614" t="s">
        <v>6</v>
      </c>
      <c r="D1614">
        <v>7.7070840390468796</v>
      </c>
      <c r="E1614" s="6" t="str">
        <f t="shared" si="25"/>
        <v>treatment_Madrid (Comunidad De)_1976</v>
      </c>
    </row>
    <row r="1615" spans="1:5">
      <c r="A1615" t="s">
        <v>19</v>
      </c>
      <c r="B1615">
        <v>1977</v>
      </c>
      <c r="C1615" t="s">
        <v>6</v>
      </c>
      <c r="D1615">
        <v>7.5999717854050637</v>
      </c>
      <c r="E1615" s="6" t="str">
        <f t="shared" si="25"/>
        <v>treatment_Madrid (Comunidad De)_1977</v>
      </c>
    </row>
    <row r="1616" spans="1:5">
      <c r="A1616" t="s">
        <v>19</v>
      </c>
      <c r="B1616">
        <v>1978</v>
      </c>
      <c r="C1616" t="s">
        <v>6</v>
      </c>
      <c r="D1616">
        <v>7.3900315939307522</v>
      </c>
      <c r="E1616" s="6" t="str">
        <f t="shared" si="25"/>
        <v>treatment_Madrid (Comunidad De)_1978</v>
      </c>
    </row>
    <row r="1617" spans="1:5">
      <c r="A1617" t="s">
        <v>19</v>
      </c>
      <c r="B1617">
        <v>1979</v>
      </c>
      <c r="C1617" t="s">
        <v>6</v>
      </c>
      <c r="D1617">
        <v>7.3214799259363401</v>
      </c>
      <c r="E1617" s="6" t="str">
        <f t="shared" si="25"/>
        <v>treatment_Madrid (Comunidad De)_1979</v>
      </c>
    </row>
    <row r="1618" spans="1:5">
      <c r="A1618" t="s">
        <v>19</v>
      </c>
      <c r="B1618">
        <v>1980</v>
      </c>
      <c r="C1618" t="s">
        <v>6</v>
      </c>
      <c r="D1618">
        <v>7.4171661751776279</v>
      </c>
      <c r="E1618" s="6" t="str">
        <f t="shared" si="25"/>
        <v>treatment_Madrid (Comunidad De)_1980</v>
      </c>
    </row>
    <row r="1619" spans="1:5">
      <c r="A1619" t="s">
        <v>19</v>
      </c>
      <c r="B1619">
        <v>1981</v>
      </c>
      <c r="C1619" t="s">
        <v>6</v>
      </c>
      <c r="D1619">
        <v>7.532134024765246</v>
      </c>
      <c r="E1619" s="6" t="str">
        <f t="shared" si="25"/>
        <v>treatment_Madrid (Comunidad De)_1981</v>
      </c>
    </row>
    <row r="1620" spans="1:5">
      <c r="A1620" t="s">
        <v>19</v>
      </c>
      <c r="B1620">
        <v>1982</v>
      </c>
      <c r="C1620" t="s">
        <v>6</v>
      </c>
      <c r="D1620">
        <v>7.5428452501294281</v>
      </c>
      <c r="E1620" s="6" t="str">
        <f t="shared" si="25"/>
        <v>treatment_Madrid (Comunidad De)_1982</v>
      </c>
    </row>
    <row r="1621" spans="1:5">
      <c r="A1621" t="s">
        <v>19</v>
      </c>
      <c r="B1621">
        <v>1983</v>
      </c>
      <c r="C1621" t="s">
        <v>6</v>
      </c>
      <c r="D1621">
        <v>7.5585546986575265</v>
      </c>
      <c r="E1621" s="6" t="str">
        <f t="shared" si="25"/>
        <v>treatment_Madrid (Comunidad De)_1983</v>
      </c>
    </row>
    <row r="1622" spans="1:5">
      <c r="A1622" t="s">
        <v>19</v>
      </c>
      <c r="B1622">
        <v>1984</v>
      </c>
      <c r="C1622" t="s">
        <v>6</v>
      </c>
      <c r="D1622">
        <v>7.6992284431010791</v>
      </c>
      <c r="E1622" s="6" t="str">
        <f t="shared" si="25"/>
        <v>treatment_Madrid (Comunidad De)_1984</v>
      </c>
    </row>
    <row r="1623" spans="1:5">
      <c r="A1623" t="s">
        <v>19</v>
      </c>
      <c r="B1623">
        <v>1985</v>
      </c>
      <c r="C1623" t="s">
        <v>6</v>
      </c>
      <c r="D1623">
        <v>7.8391891518717873</v>
      </c>
      <c r="E1623" s="6" t="str">
        <f t="shared" si="25"/>
        <v>treatment_Madrid (Comunidad De)_1985</v>
      </c>
    </row>
    <row r="1624" spans="1:5">
      <c r="A1624" t="s">
        <v>19</v>
      </c>
      <c r="B1624">
        <v>1986</v>
      </c>
      <c r="C1624" t="s">
        <v>6</v>
      </c>
      <c r="D1624">
        <v>8.3476149671522428</v>
      </c>
      <c r="E1624" s="6" t="str">
        <f t="shared" si="25"/>
        <v>treatment_Madrid (Comunidad De)_1986</v>
      </c>
    </row>
    <row r="1625" spans="1:5">
      <c r="A1625" t="s">
        <v>19</v>
      </c>
      <c r="B1625">
        <v>1987</v>
      </c>
      <c r="C1625" t="s">
        <v>6</v>
      </c>
      <c r="D1625">
        <v>8.8496147445595899</v>
      </c>
      <c r="E1625" s="6" t="str">
        <f t="shared" si="25"/>
        <v>treatment_Madrid (Comunidad De)_1987</v>
      </c>
    </row>
    <row r="1626" spans="1:5">
      <c r="A1626" t="s">
        <v>19</v>
      </c>
      <c r="B1626">
        <v>1988</v>
      </c>
      <c r="C1626" t="s">
        <v>6</v>
      </c>
      <c r="D1626">
        <v>9.2544987146529571</v>
      </c>
      <c r="E1626" s="6" t="str">
        <f t="shared" si="25"/>
        <v>treatment_Madrid (Comunidad De)_1988</v>
      </c>
    </row>
    <row r="1627" spans="1:5">
      <c r="A1627" t="s">
        <v>19</v>
      </c>
      <c r="B1627">
        <v>1989</v>
      </c>
      <c r="C1627" t="s">
        <v>6</v>
      </c>
      <c r="D1627">
        <v>9.6579548700371323</v>
      </c>
      <c r="E1627" s="6" t="str">
        <f t="shared" si="25"/>
        <v>treatment_Madrid (Comunidad De)_1989</v>
      </c>
    </row>
    <row r="1628" spans="1:5">
      <c r="A1628" t="s">
        <v>19</v>
      </c>
      <c r="B1628">
        <v>1990</v>
      </c>
      <c r="C1628" t="s">
        <v>6</v>
      </c>
      <c r="D1628">
        <v>9.8064842104264862</v>
      </c>
      <c r="E1628" s="6" t="str">
        <f t="shared" si="25"/>
        <v>treatment_Madrid (Comunidad De)_1990</v>
      </c>
    </row>
    <row r="1629" spans="1:5">
      <c r="A1629" t="s">
        <v>19</v>
      </c>
      <c r="B1629">
        <v>1991</v>
      </c>
      <c r="C1629" t="s">
        <v>6</v>
      </c>
      <c r="D1629">
        <v>9.9635821824344841</v>
      </c>
      <c r="E1629" s="6" t="str">
        <f t="shared" si="25"/>
        <v>treatment_Madrid (Comunidad De)_1991</v>
      </c>
    </row>
    <row r="1630" spans="1:5">
      <c r="A1630" t="s">
        <v>19</v>
      </c>
      <c r="B1630">
        <v>1992</v>
      </c>
      <c r="C1630" t="s">
        <v>6</v>
      </c>
      <c r="D1630">
        <v>9.8400457012282203</v>
      </c>
      <c r="E1630" s="6" t="str">
        <f t="shared" si="25"/>
        <v>treatment_Madrid (Comunidad De)_1992</v>
      </c>
    </row>
    <row r="1631" spans="1:5">
      <c r="A1631" t="s">
        <v>19</v>
      </c>
      <c r="B1631">
        <v>1993</v>
      </c>
      <c r="C1631" t="s">
        <v>6</v>
      </c>
      <c r="D1631">
        <v>9.7186518137674955</v>
      </c>
      <c r="E1631" s="6" t="str">
        <f t="shared" si="25"/>
        <v>treatment_Madrid (Comunidad De)_1993</v>
      </c>
    </row>
    <row r="1632" spans="1:5">
      <c r="A1632" t="s">
        <v>19</v>
      </c>
      <c r="B1632">
        <v>1994</v>
      </c>
      <c r="C1632" t="s">
        <v>6</v>
      </c>
      <c r="D1632">
        <v>9.8821766953303527</v>
      </c>
      <c r="E1632" s="6" t="str">
        <f t="shared" si="25"/>
        <v>treatment_Madrid (Comunidad De)_1994</v>
      </c>
    </row>
    <row r="1633" spans="1:5">
      <c r="A1633" t="s">
        <v>19</v>
      </c>
      <c r="B1633">
        <v>1995</v>
      </c>
      <c r="C1633" t="s">
        <v>6</v>
      </c>
      <c r="D1633">
        <v>10.098542924677771</v>
      </c>
      <c r="E1633" s="6" t="str">
        <f t="shared" si="25"/>
        <v>treatment_Madrid (Comunidad De)_1995</v>
      </c>
    </row>
    <row r="1634" spans="1:5">
      <c r="A1634" t="s">
        <v>19</v>
      </c>
      <c r="B1634">
        <v>1996</v>
      </c>
      <c r="C1634" t="s">
        <v>6</v>
      </c>
      <c r="D1634">
        <v>10.322764749970991</v>
      </c>
      <c r="E1634" s="6" t="str">
        <f t="shared" si="25"/>
        <v>treatment_Madrid (Comunidad De)_1996</v>
      </c>
    </row>
    <row r="1635" spans="1:5">
      <c r="A1635" t="s">
        <v>19</v>
      </c>
      <c r="B1635">
        <v>1997</v>
      </c>
      <c r="C1635" t="s">
        <v>6</v>
      </c>
      <c r="D1635">
        <v>10.732647814910026</v>
      </c>
      <c r="E1635" s="6" t="str">
        <f t="shared" si="25"/>
        <v>treatment_Madrid (Comunidad De)_1997</v>
      </c>
    </row>
    <row r="1636" spans="1:5">
      <c r="A1636" t="s">
        <v>19</v>
      </c>
      <c r="B1636">
        <v>1955</v>
      </c>
      <c r="C1636" t="s">
        <v>7</v>
      </c>
      <c r="D1636">
        <v>0.74128834618602424</v>
      </c>
      <c r="E1636" s="6" t="str">
        <f t="shared" si="25"/>
        <v>gap_Madrid (Comunidad De)_1955</v>
      </c>
    </row>
    <row r="1637" spans="1:5">
      <c r="A1637" t="s">
        <v>19</v>
      </c>
      <c r="B1637">
        <v>1956</v>
      </c>
      <c r="C1637" t="s">
        <v>7</v>
      </c>
      <c r="D1637">
        <v>0.84097429993494988</v>
      </c>
      <c r="E1637" s="6" t="str">
        <f t="shared" si="25"/>
        <v>gap_Madrid (Comunidad De)_1956</v>
      </c>
    </row>
    <row r="1638" spans="1:5">
      <c r="A1638" t="s">
        <v>19</v>
      </c>
      <c r="B1638">
        <v>1957</v>
      </c>
      <c r="C1638" t="s">
        <v>7</v>
      </c>
      <c r="D1638">
        <v>0.92987755025909991</v>
      </c>
      <c r="E1638" s="6" t="str">
        <f t="shared" si="25"/>
        <v>gap_Madrid (Comunidad De)_1957</v>
      </c>
    </row>
    <row r="1639" spans="1:5">
      <c r="A1639" t="s">
        <v>19</v>
      </c>
      <c r="B1639">
        <v>1958</v>
      </c>
      <c r="C1639" t="s">
        <v>7</v>
      </c>
      <c r="D1639">
        <v>0.88274788920147884</v>
      </c>
      <c r="E1639" s="6" t="str">
        <f t="shared" si="25"/>
        <v>gap_Madrid (Comunidad De)_1958</v>
      </c>
    </row>
    <row r="1640" spans="1:5">
      <c r="A1640" t="s">
        <v>19</v>
      </c>
      <c r="B1640">
        <v>1959</v>
      </c>
      <c r="C1640" t="s">
        <v>7</v>
      </c>
      <c r="D1640">
        <v>0.83261920720323346</v>
      </c>
      <c r="E1640" s="6" t="str">
        <f t="shared" si="25"/>
        <v>gap_Madrid (Comunidad De)_1959</v>
      </c>
    </row>
    <row r="1641" spans="1:5">
      <c r="A1641" t="s">
        <v>19</v>
      </c>
      <c r="B1641">
        <v>1960</v>
      </c>
      <c r="C1641" t="s">
        <v>7</v>
      </c>
      <c r="D1641">
        <v>0.87517863632199955</v>
      </c>
      <c r="E1641" s="6" t="str">
        <f t="shared" si="25"/>
        <v>gap_Madrid (Comunidad De)_1960</v>
      </c>
    </row>
    <row r="1642" spans="1:5">
      <c r="A1642" t="s">
        <v>19</v>
      </c>
      <c r="B1642">
        <v>1961</v>
      </c>
      <c r="C1642" t="s">
        <v>7</v>
      </c>
      <c r="D1642">
        <v>1.0582688588920073</v>
      </c>
      <c r="E1642" s="6" t="str">
        <f t="shared" si="25"/>
        <v>gap_Madrid (Comunidad De)_1961</v>
      </c>
    </row>
    <row r="1643" spans="1:5">
      <c r="A1643" t="s">
        <v>19</v>
      </c>
      <c r="B1643">
        <v>1962</v>
      </c>
      <c r="C1643" t="s">
        <v>7</v>
      </c>
      <c r="D1643">
        <v>0.94187407777169252</v>
      </c>
      <c r="E1643" s="6" t="str">
        <f t="shared" si="25"/>
        <v>gap_Madrid (Comunidad De)_1962</v>
      </c>
    </row>
    <row r="1644" spans="1:5">
      <c r="A1644" t="s">
        <v>19</v>
      </c>
      <c r="B1644">
        <v>1963</v>
      </c>
      <c r="C1644" t="s">
        <v>7</v>
      </c>
      <c r="D1644">
        <v>0.82747806073810271</v>
      </c>
      <c r="E1644" s="6" t="str">
        <f t="shared" si="25"/>
        <v>gap_Madrid (Comunidad De)_1963</v>
      </c>
    </row>
    <row r="1645" spans="1:5">
      <c r="A1645" t="s">
        <v>19</v>
      </c>
      <c r="B1645">
        <v>1964</v>
      </c>
      <c r="C1645" t="s">
        <v>7</v>
      </c>
      <c r="D1645">
        <v>0.7604261284164302</v>
      </c>
      <c r="E1645" s="6" t="str">
        <f t="shared" si="25"/>
        <v>gap_Madrid (Comunidad De)_1964</v>
      </c>
    </row>
    <row r="1646" spans="1:5">
      <c r="A1646" t="s">
        <v>19</v>
      </c>
      <c r="B1646">
        <v>1965</v>
      </c>
      <c r="C1646" t="s">
        <v>7</v>
      </c>
      <c r="D1646">
        <v>0.68687537146470223</v>
      </c>
      <c r="E1646" s="6" t="str">
        <f t="shared" si="25"/>
        <v>gap_Madrid (Comunidad De)_1965</v>
      </c>
    </row>
    <row r="1647" spans="1:5">
      <c r="A1647" t="s">
        <v>19</v>
      </c>
      <c r="B1647">
        <v>1966</v>
      </c>
      <c r="C1647" t="s">
        <v>7</v>
      </c>
      <c r="D1647">
        <v>0.56455313383073324</v>
      </c>
      <c r="E1647" s="6" t="str">
        <f t="shared" si="25"/>
        <v>gap_Madrid (Comunidad De)_1966</v>
      </c>
    </row>
    <row r="1648" spans="1:5">
      <c r="A1648" t="s">
        <v>19</v>
      </c>
      <c r="B1648">
        <v>1967</v>
      </c>
      <c r="C1648" t="s">
        <v>7</v>
      </c>
      <c r="D1648">
        <v>0.44244532894684863</v>
      </c>
      <c r="E1648" s="6" t="str">
        <f t="shared" si="25"/>
        <v>gap_Madrid (Comunidad De)_1967</v>
      </c>
    </row>
    <row r="1649" spans="1:5">
      <c r="A1649" t="s">
        <v>19</v>
      </c>
      <c r="B1649">
        <v>1968</v>
      </c>
      <c r="C1649" t="s">
        <v>7</v>
      </c>
      <c r="D1649">
        <v>0.40095719817847986</v>
      </c>
      <c r="E1649" s="6" t="str">
        <f t="shared" si="25"/>
        <v>gap_Madrid (Comunidad De)_1968</v>
      </c>
    </row>
    <row r="1650" spans="1:5">
      <c r="A1650" t="s">
        <v>19</v>
      </c>
      <c r="B1650">
        <v>1969</v>
      </c>
      <c r="C1650" t="s">
        <v>7</v>
      </c>
      <c r="D1650">
        <v>0.35418449544119834</v>
      </c>
      <c r="E1650" s="6" t="str">
        <f t="shared" si="25"/>
        <v>gap_Madrid (Comunidad De)_1969</v>
      </c>
    </row>
    <row r="1651" spans="1:5">
      <c r="A1651" t="s">
        <v>19</v>
      </c>
      <c r="B1651">
        <v>1970</v>
      </c>
      <c r="C1651" t="s">
        <v>7</v>
      </c>
      <c r="D1651">
        <v>0.37325077457220246</v>
      </c>
      <c r="E1651" s="6" t="str">
        <f t="shared" si="25"/>
        <v>gap_Madrid (Comunidad De)_1970</v>
      </c>
    </row>
    <row r="1652" spans="1:5">
      <c r="A1652" t="s">
        <v>19</v>
      </c>
      <c r="B1652">
        <v>1971</v>
      </c>
      <c r="C1652" t="s">
        <v>7</v>
      </c>
      <c r="D1652">
        <v>0.39110236946692645</v>
      </c>
      <c r="E1652" s="6" t="str">
        <f t="shared" si="25"/>
        <v>gap_Madrid (Comunidad De)_1971</v>
      </c>
    </row>
    <row r="1653" spans="1:5">
      <c r="A1653" t="s">
        <v>19</v>
      </c>
      <c r="B1653">
        <v>1972</v>
      </c>
      <c r="C1653" t="s">
        <v>7</v>
      </c>
      <c r="D1653">
        <v>0.53134854978926782</v>
      </c>
      <c r="E1653" s="6" t="str">
        <f t="shared" si="25"/>
        <v>gap_Madrid (Comunidad De)_1972</v>
      </c>
    </row>
    <row r="1654" spans="1:5">
      <c r="A1654" t="s">
        <v>19</v>
      </c>
      <c r="B1654">
        <v>1973</v>
      </c>
      <c r="C1654" t="s">
        <v>7</v>
      </c>
      <c r="D1654">
        <v>0.66423904247284149</v>
      </c>
      <c r="E1654" s="6" t="str">
        <f t="shared" si="25"/>
        <v>gap_Madrid (Comunidad De)_1973</v>
      </c>
    </row>
    <row r="1655" spans="1:5">
      <c r="A1655" t="s">
        <v>19</v>
      </c>
      <c r="B1655">
        <v>1974</v>
      </c>
      <c r="C1655" t="s">
        <v>7</v>
      </c>
      <c r="D1655">
        <v>0.55048547269293291</v>
      </c>
      <c r="E1655" s="6" t="str">
        <f t="shared" si="25"/>
        <v>gap_Madrid (Comunidad De)_1974</v>
      </c>
    </row>
    <row r="1656" spans="1:5">
      <c r="A1656" t="s">
        <v>19</v>
      </c>
      <c r="B1656">
        <v>1975</v>
      </c>
      <c r="C1656" t="s">
        <v>7</v>
      </c>
      <c r="D1656">
        <v>0.43844649908370403</v>
      </c>
      <c r="E1656" s="6" t="str">
        <f t="shared" si="25"/>
        <v>gap_Madrid (Comunidad De)_1975</v>
      </c>
    </row>
    <row r="1657" spans="1:5">
      <c r="A1657" t="s">
        <v>19</v>
      </c>
      <c r="B1657">
        <v>1976</v>
      </c>
      <c r="C1657" t="s">
        <v>7</v>
      </c>
      <c r="D1657">
        <v>0.47415055405435691</v>
      </c>
      <c r="E1657" s="6" t="str">
        <f t="shared" si="25"/>
        <v>gap_Madrid (Comunidad De)_1976</v>
      </c>
    </row>
    <row r="1658" spans="1:5">
      <c r="A1658" t="s">
        <v>19</v>
      </c>
      <c r="B1658">
        <v>1977</v>
      </c>
      <c r="C1658" t="s">
        <v>7</v>
      </c>
      <c r="D1658">
        <v>0.51014052120070907</v>
      </c>
      <c r="E1658" s="6" t="str">
        <f t="shared" si="25"/>
        <v>gap_Madrid (Comunidad De)_1977</v>
      </c>
    </row>
    <row r="1659" spans="1:5">
      <c r="A1659" t="s">
        <v>19</v>
      </c>
      <c r="B1659">
        <v>1978</v>
      </c>
      <c r="C1659" t="s">
        <v>7</v>
      </c>
      <c r="D1659">
        <v>0.60332805650139143</v>
      </c>
      <c r="E1659" s="6" t="str">
        <f t="shared" si="25"/>
        <v>gap_Madrid (Comunidad De)_1978</v>
      </c>
    </row>
    <row r="1660" spans="1:5">
      <c r="A1660" t="s">
        <v>19</v>
      </c>
      <c r="B1660">
        <v>1979</v>
      </c>
      <c r="C1660" t="s">
        <v>7</v>
      </c>
      <c r="D1660">
        <v>0.68166258757583442</v>
      </c>
      <c r="E1660" s="6" t="str">
        <f t="shared" si="25"/>
        <v>gap_Madrid (Comunidad De)_1979</v>
      </c>
    </row>
    <row r="1661" spans="1:5">
      <c r="A1661" t="s">
        <v>19</v>
      </c>
      <c r="B1661">
        <v>1980</v>
      </c>
      <c r="C1661" t="s">
        <v>7</v>
      </c>
      <c r="D1661">
        <v>0.85432703085763873</v>
      </c>
      <c r="E1661" s="6" t="str">
        <f t="shared" si="25"/>
        <v>gap_Madrid (Comunidad De)_1980</v>
      </c>
    </row>
    <row r="1662" spans="1:5">
      <c r="A1662" t="s">
        <v>19</v>
      </c>
      <c r="B1662">
        <v>1981</v>
      </c>
      <c r="C1662" t="s">
        <v>7</v>
      </c>
      <c r="D1662">
        <v>1.031348574131969</v>
      </c>
      <c r="E1662" s="6" t="str">
        <f t="shared" si="25"/>
        <v>gap_Madrid (Comunidad De)_1981</v>
      </c>
    </row>
    <row r="1663" spans="1:5">
      <c r="A1663" t="s">
        <v>19</v>
      </c>
      <c r="B1663">
        <v>1982</v>
      </c>
      <c r="C1663" t="s">
        <v>7</v>
      </c>
      <c r="D1663">
        <v>0.99778663789343813</v>
      </c>
      <c r="E1663" s="6" t="str">
        <f t="shared" si="25"/>
        <v>gap_Madrid (Comunidad De)_1982</v>
      </c>
    </row>
    <row r="1664" spans="1:5">
      <c r="A1664" t="s">
        <v>19</v>
      </c>
      <c r="B1664">
        <v>1983</v>
      </c>
      <c r="C1664" t="s">
        <v>7</v>
      </c>
      <c r="D1664">
        <v>0.9632248828379959</v>
      </c>
      <c r="E1664" s="6" t="str">
        <f t="shared" si="25"/>
        <v>gap_Madrid (Comunidad De)_1983</v>
      </c>
    </row>
    <row r="1665" spans="1:5">
      <c r="A1665" t="s">
        <v>19</v>
      </c>
      <c r="B1665">
        <v>1984</v>
      </c>
      <c r="C1665" t="s">
        <v>7</v>
      </c>
      <c r="D1665">
        <v>0.93773168165680243</v>
      </c>
      <c r="E1665" s="6" t="str">
        <f t="shared" si="25"/>
        <v>gap_Madrid (Comunidad De)_1984</v>
      </c>
    </row>
    <row r="1666" spans="1:5">
      <c r="A1666" t="s">
        <v>19</v>
      </c>
      <c r="B1666">
        <v>1985</v>
      </c>
      <c r="C1666" t="s">
        <v>7</v>
      </c>
      <c r="D1666">
        <v>0.90202847285708199</v>
      </c>
      <c r="E1666" s="6" t="str">
        <f t="shared" si="25"/>
        <v>gap_Madrid (Comunidad De)_1985</v>
      </c>
    </row>
    <row r="1667" spans="1:5">
      <c r="A1667" t="s">
        <v>19</v>
      </c>
      <c r="B1667">
        <v>1986</v>
      </c>
      <c r="C1667" t="s">
        <v>7</v>
      </c>
      <c r="D1667">
        <v>1.0154238024766373</v>
      </c>
      <c r="E1667" s="6" t="str">
        <f t="shared" ref="E1667:E1730" si="26">CONCATENATE(C1667,"_",A1667,"_",B1667)</f>
        <v>gap_Madrid (Comunidad De)_1986</v>
      </c>
    </row>
    <row r="1668" spans="1:5">
      <c r="A1668" t="s">
        <v>19</v>
      </c>
      <c r="B1668">
        <v>1987</v>
      </c>
      <c r="C1668" t="s">
        <v>7</v>
      </c>
      <c r="D1668">
        <v>1.1068266038603438</v>
      </c>
      <c r="E1668" s="6" t="str">
        <f t="shared" si="26"/>
        <v>gap_Madrid (Comunidad De)_1987</v>
      </c>
    </row>
    <row r="1669" spans="1:5">
      <c r="A1669" t="s">
        <v>19</v>
      </c>
      <c r="B1669">
        <v>1988</v>
      </c>
      <c r="C1669" t="s">
        <v>7</v>
      </c>
      <c r="D1669">
        <v>1.1339620532312455</v>
      </c>
      <c r="E1669" s="6" t="str">
        <f t="shared" si="26"/>
        <v>gap_Madrid (Comunidad De)_1988</v>
      </c>
    </row>
    <row r="1670" spans="1:5">
      <c r="A1670" t="s">
        <v>19</v>
      </c>
      <c r="B1670">
        <v>1989</v>
      </c>
      <c r="C1670" t="s">
        <v>7</v>
      </c>
      <c r="D1670">
        <v>1.1482436858294403</v>
      </c>
      <c r="E1670" s="6" t="str">
        <f t="shared" si="26"/>
        <v>gap_Madrid (Comunidad De)_1989</v>
      </c>
    </row>
    <row r="1671" spans="1:5">
      <c r="A1671" t="s">
        <v>19</v>
      </c>
      <c r="B1671">
        <v>1990</v>
      </c>
      <c r="C1671" t="s">
        <v>7</v>
      </c>
      <c r="D1671">
        <v>1.0297063063114322</v>
      </c>
      <c r="E1671" s="6" t="str">
        <f t="shared" si="26"/>
        <v>gap_Madrid (Comunidad De)_1990</v>
      </c>
    </row>
    <row r="1672" spans="1:5">
      <c r="A1672" t="s">
        <v>19</v>
      </c>
      <c r="B1672">
        <v>1991</v>
      </c>
      <c r="C1672" t="s">
        <v>7</v>
      </c>
      <c r="D1672">
        <v>0.93830350435445098</v>
      </c>
      <c r="E1672" s="6" t="str">
        <f t="shared" si="26"/>
        <v>gap_Madrid (Comunidad De)_1991</v>
      </c>
    </row>
    <row r="1673" spans="1:5">
      <c r="A1673" t="s">
        <v>19</v>
      </c>
      <c r="B1673">
        <v>1992</v>
      </c>
      <c r="C1673" t="s">
        <v>7</v>
      </c>
      <c r="D1673">
        <v>0.96615287070609135</v>
      </c>
      <c r="E1673" s="6" t="str">
        <f t="shared" si="26"/>
        <v>gap_Madrid (Comunidad De)_1992</v>
      </c>
    </row>
    <row r="1674" spans="1:5">
      <c r="A1674" t="s">
        <v>19</v>
      </c>
      <c r="B1674">
        <v>1993</v>
      </c>
      <c r="C1674" t="s">
        <v>7</v>
      </c>
      <c r="D1674">
        <v>1.0004282737958867</v>
      </c>
      <c r="E1674" s="6" t="str">
        <f t="shared" si="26"/>
        <v>gap_Madrid (Comunidad De)_1993</v>
      </c>
    </row>
    <row r="1675" spans="1:5">
      <c r="A1675" t="s">
        <v>19</v>
      </c>
      <c r="B1675">
        <v>1994</v>
      </c>
      <c r="C1675" t="s">
        <v>7</v>
      </c>
      <c r="D1675">
        <v>0.86403884388285768</v>
      </c>
      <c r="E1675" s="6" t="str">
        <f t="shared" si="26"/>
        <v>gap_Madrid (Comunidad De)_1994</v>
      </c>
    </row>
    <row r="1676" spans="1:5">
      <c r="A1676" t="s">
        <v>19</v>
      </c>
      <c r="B1676">
        <v>1995</v>
      </c>
      <c r="C1676" t="s">
        <v>7</v>
      </c>
      <c r="D1676">
        <v>0.65766908158733983</v>
      </c>
      <c r="E1676" s="6" t="str">
        <f t="shared" si="26"/>
        <v>gap_Madrid (Comunidad De)_1995</v>
      </c>
    </row>
    <row r="1677" spans="1:5">
      <c r="A1677" t="s">
        <v>19</v>
      </c>
      <c r="B1677">
        <v>1996</v>
      </c>
      <c r="C1677" t="s">
        <v>7</v>
      </c>
      <c r="D1677">
        <v>0.63624663281091109</v>
      </c>
      <c r="E1677" s="6" t="str">
        <f t="shared" si="26"/>
        <v>gap_Madrid (Comunidad De)_1996</v>
      </c>
    </row>
    <row r="1678" spans="1:5">
      <c r="A1678" t="s">
        <v>19</v>
      </c>
      <c r="B1678">
        <v>1997</v>
      </c>
      <c r="C1678" t="s">
        <v>7</v>
      </c>
      <c r="D1678">
        <v>0.56198197524272508</v>
      </c>
      <c r="E1678" s="6" t="str">
        <f t="shared" si="26"/>
        <v>gap_Madrid (Comunidad De)_1997</v>
      </c>
    </row>
    <row r="1679" spans="1:5">
      <c r="A1679" t="s">
        <v>20</v>
      </c>
      <c r="B1679">
        <v>1955</v>
      </c>
      <c r="C1679" t="s">
        <v>5</v>
      </c>
      <c r="D1679">
        <v>1.816868629360108</v>
      </c>
      <c r="E1679" s="6" t="str">
        <f t="shared" si="26"/>
        <v>control_Murcia (Region de)_1955</v>
      </c>
    </row>
    <row r="1680" spans="1:5">
      <c r="A1680" t="s">
        <v>20</v>
      </c>
      <c r="B1680">
        <v>1956</v>
      </c>
      <c r="C1680" t="s">
        <v>5</v>
      </c>
      <c r="D1680">
        <v>1.9492614733285474</v>
      </c>
      <c r="E1680" s="6" t="str">
        <f t="shared" si="26"/>
        <v>control_Murcia (Region de)_1956</v>
      </c>
    </row>
    <row r="1681" spans="1:5">
      <c r="A1681" t="s">
        <v>20</v>
      </c>
      <c r="B1681">
        <v>1957</v>
      </c>
      <c r="C1681" t="s">
        <v>5</v>
      </c>
      <c r="D1681">
        <v>2.0797731506270272</v>
      </c>
      <c r="E1681" s="6" t="str">
        <f t="shared" si="26"/>
        <v>control_Murcia (Region de)_1957</v>
      </c>
    </row>
    <row r="1682" spans="1:5">
      <c r="A1682" t="s">
        <v>20</v>
      </c>
      <c r="B1682">
        <v>1958</v>
      </c>
      <c r="C1682" t="s">
        <v>5</v>
      </c>
      <c r="D1682">
        <v>2.0875561797638627</v>
      </c>
      <c r="E1682" s="6" t="str">
        <f t="shared" si="26"/>
        <v>control_Murcia (Region de)_1958</v>
      </c>
    </row>
    <row r="1683" spans="1:5">
      <c r="A1683" t="s">
        <v>20</v>
      </c>
      <c r="B1683">
        <v>1959</v>
      </c>
      <c r="C1683" t="s">
        <v>5</v>
      </c>
      <c r="D1683">
        <v>2.0939714865175874</v>
      </c>
      <c r="E1683" s="6" t="str">
        <f t="shared" si="26"/>
        <v>control_Murcia (Region de)_1959</v>
      </c>
    </row>
    <row r="1684" spans="1:5">
      <c r="A1684" t="s">
        <v>20</v>
      </c>
      <c r="B1684">
        <v>1960</v>
      </c>
      <c r="C1684" t="s">
        <v>5</v>
      </c>
      <c r="D1684">
        <v>2.2333213885797472</v>
      </c>
      <c r="E1684" s="6" t="str">
        <f t="shared" si="26"/>
        <v>control_Murcia (Region de)_1960</v>
      </c>
    </row>
    <row r="1685" spans="1:5">
      <c r="A1685" t="s">
        <v>20</v>
      </c>
      <c r="B1685">
        <v>1961</v>
      </c>
      <c r="C1685" t="s">
        <v>5</v>
      </c>
      <c r="D1685">
        <v>2.3307828270784938</v>
      </c>
      <c r="E1685" s="6" t="str">
        <f t="shared" si="26"/>
        <v>control_Murcia (Region de)_1961</v>
      </c>
    </row>
    <row r="1686" spans="1:5">
      <c r="A1686" t="s">
        <v>20</v>
      </c>
      <c r="B1686">
        <v>1962</v>
      </c>
      <c r="C1686" t="s">
        <v>5</v>
      </c>
      <c r="D1686">
        <v>2.5266939105450437</v>
      </c>
      <c r="E1686" s="6" t="str">
        <f t="shared" si="26"/>
        <v>control_Murcia (Region de)_1962</v>
      </c>
    </row>
    <row r="1687" spans="1:5">
      <c r="A1687" t="s">
        <v>20</v>
      </c>
      <c r="B1687">
        <v>1963</v>
      </c>
      <c r="C1687" t="s">
        <v>5</v>
      </c>
      <c r="D1687">
        <v>2.7192825682203772</v>
      </c>
      <c r="E1687" s="6" t="str">
        <f t="shared" si="26"/>
        <v>control_Murcia (Region de)_1963</v>
      </c>
    </row>
    <row r="1688" spans="1:5">
      <c r="A1688" t="s">
        <v>20</v>
      </c>
      <c r="B1688">
        <v>1964</v>
      </c>
      <c r="C1688" t="s">
        <v>5</v>
      </c>
      <c r="D1688">
        <v>2.8176202499155121</v>
      </c>
      <c r="E1688" s="6" t="str">
        <f t="shared" si="26"/>
        <v>control_Murcia (Region de)_1964</v>
      </c>
    </row>
    <row r="1689" spans="1:5">
      <c r="A1689" t="s">
        <v>20</v>
      </c>
      <c r="B1689">
        <v>1965</v>
      </c>
      <c r="C1689" t="s">
        <v>5</v>
      </c>
      <c r="D1689">
        <v>2.9138143750506562</v>
      </c>
      <c r="E1689" s="6" t="str">
        <f t="shared" si="26"/>
        <v>control_Murcia (Region de)_1965</v>
      </c>
    </row>
    <row r="1690" spans="1:5">
      <c r="A1690" t="s">
        <v>20</v>
      </c>
      <c r="B1690">
        <v>1966</v>
      </c>
      <c r="C1690" t="s">
        <v>5</v>
      </c>
      <c r="D1690">
        <v>3.0691455443110804</v>
      </c>
      <c r="E1690" s="6" t="str">
        <f t="shared" si="26"/>
        <v>control_Murcia (Region de)_1966</v>
      </c>
    </row>
    <row r="1691" spans="1:5">
      <c r="A1691" t="s">
        <v>20</v>
      </c>
      <c r="B1691">
        <v>1967</v>
      </c>
      <c r="C1691" t="s">
        <v>5</v>
      </c>
      <c r="D1691">
        <v>3.2206888052477667</v>
      </c>
      <c r="E1691" s="6" t="str">
        <f t="shared" si="26"/>
        <v>control_Murcia (Region de)_1967</v>
      </c>
    </row>
    <row r="1692" spans="1:5">
      <c r="A1692" t="s">
        <v>20</v>
      </c>
      <c r="B1692">
        <v>1968</v>
      </c>
      <c r="C1692" t="s">
        <v>5</v>
      </c>
      <c r="D1692">
        <v>3.4665748349239229</v>
      </c>
      <c r="E1692" s="6" t="str">
        <f t="shared" si="26"/>
        <v>control_Murcia (Region de)_1968</v>
      </c>
    </row>
    <row r="1693" spans="1:5">
      <c r="A1693" t="s">
        <v>20</v>
      </c>
      <c r="B1693">
        <v>1969</v>
      </c>
      <c r="C1693" t="s">
        <v>5</v>
      </c>
      <c r="D1693">
        <v>3.7137863257815122</v>
      </c>
      <c r="E1693" s="6" t="str">
        <f t="shared" si="26"/>
        <v>control_Murcia (Region de)_1969</v>
      </c>
    </row>
    <row r="1694" spans="1:5">
      <c r="A1694" t="s">
        <v>20</v>
      </c>
      <c r="B1694">
        <v>1970</v>
      </c>
      <c r="C1694" t="s">
        <v>5</v>
      </c>
      <c r="D1694">
        <v>3.9643609813269283</v>
      </c>
      <c r="E1694" s="6" t="str">
        <f t="shared" si="26"/>
        <v>control_Murcia (Region de)_1970</v>
      </c>
    </row>
    <row r="1695" spans="1:5">
      <c r="A1695" t="s">
        <v>20</v>
      </c>
      <c r="B1695">
        <v>1971</v>
      </c>
      <c r="C1695" t="s">
        <v>5</v>
      </c>
      <c r="D1695">
        <v>4.1853468829386777</v>
      </c>
      <c r="E1695" s="6" t="str">
        <f t="shared" si="26"/>
        <v>control_Murcia (Region de)_1971</v>
      </c>
    </row>
    <row r="1696" spans="1:5">
      <c r="A1696" t="s">
        <v>20</v>
      </c>
      <c r="B1696">
        <v>1972</v>
      </c>
      <c r="C1696" t="s">
        <v>5</v>
      </c>
      <c r="D1696">
        <v>4.4837163939423652</v>
      </c>
      <c r="E1696" s="6" t="str">
        <f t="shared" si="26"/>
        <v>control_Murcia (Region de)_1972</v>
      </c>
    </row>
    <row r="1697" spans="1:5">
      <c r="A1697" t="s">
        <v>20</v>
      </c>
      <c r="B1697">
        <v>1973</v>
      </c>
      <c r="C1697" t="s">
        <v>5</v>
      </c>
      <c r="D1697">
        <v>4.7749627056107506</v>
      </c>
      <c r="E1697" s="6" t="str">
        <f t="shared" si="26"/>
        <v>control_Murcia (Region de)_1973</v>
      </c>
    </row>
    <row r="1698" spans="1:5">
      <c r="A1698" t="s">
        <v>20</v>
      </c>
      <c r="B1698">
        <v>1974</v>
      </c>
      <c r="C1698" t="s">
        <v>5</v>
      </c>
      <c r="D1698">
        <v>4.7641108917175217</v>
      </c>
      <c r="E1698" s="6" t="str">
        <f t="shared" si="26"/>
        <v>control_Murcia (Region de)_1974</v>
      </c>
    </row>
    <row r="1699" spans="1:5">
      <c r="A1699" t="s">
        <v>20</v>
      </c>
      <c r="B1699">
        <v>1975</v>
      </c>
      <c r="C1699" t="s">
        <v>5</v>
      </c>
      <c r="D1699">
        <v>4.7534147909350501</v>
      </c>
      <c r="E1699" s="6" t="str">
        <f t="shared" si="26"/>
        <v>control_Murcia (Region de)_1975</v>
      </c>
    </row>
    <row r="1700" spans="1:5">
      <c r="A1700" t="s">
        <v>20</v>
      </c>
      <c r="B1700">
        <v>1976</v>
      </c>
      <c r="C1700" t="s">
        <v>5</v>
      </c>
      <c r="D1700">
        <v>4.8287484819078212</v>
      </c>
      <c r="E1700" s="6" t="str">
        <f t="shared" si="26"/>
        <v>control_Murcia (Region de)_1976</v>
      </c>
    </row>
    <row r="1701" spans="1:5">
      <c r="A1701" t="s">
        <v>20</v>
      </c>
      <c r="B1701">
        <v>1977</v>
      </c>
      <c r="C1701" t="s">
        <v>5</v>
      </c>
      <c r="D1701">
        <v>4.9011042602073687</v>
      </c>
      <c r="E1701" s="6" t="str">
        <f t="shared" si="26"/>
        <v>control_Murcia (Region de)_1977</v>
      </c>
    </row>
    <row r="1702" spans="1:5">
      <c r="A1702" t="s">
        <v>20</v>
      </c>
      <c r="B1702">
        <v>1978</v>
      </c>
      <c r="C1702" t="s">
        <v>5</v>
      </c>
      <c r="D1702">
        <v>4.9394121650244083</v>
      </c>
      <c r="E1702" s="6" t="str">
        <f t="shared" si="26"/>
        <v>control_Murcia (Region de)_1978</v>
      </c>
    </row>
    <row r="1703" spans="1:5">
      <c r="A1703" t="s">
        <v>20</v>
      </c>
      <c r="B1703">
        <v>1979</v>
      </c>
      <c r="C1703" t="s">
        <v>5</v>
      </c>
      <c r="D1703">
        <v>5.0548971237125953</v>
      </c>
      <c r="E1703" s="6" t="str">
        <f t="shared" si="26"/>
        <v>control_Murcia (Region de)_1979</v>
      </c>
    </row>
    <row r="1704" spans="1:5">
      <c r="A1704" t="s">
        <v>20</v>
      </c>
      <c r="B1704">
        <v>1980</v>
      </c>
      <c r="C1704" t="s">
        <v>5</v>
      </c>
      <c r="D1704">
        <v>5.1653326862139304</v>
      </c>
      <c r="E1704" s="6" t="str">
        <f t="shared" si="26"/>
        <v>control_Murcia (Region de)_1980</v>
      </c>
    </row>
    <row r="1705" spans="1:5">
      <c r="A1705" t="s">
        <v>20</v>
      </c>
      <c r="B1705">
        <v>1981</v>
      </c>
      <c r="C1705" t="s">
        <v>5</v>
      </c>
      <c r="D1705">
        <v>5.2952076011604774</v>
      </c>
      <c r="E1705" s="6" t="str">
        <f t="shared" si="26"/>
        <v>control_Murcia (Region de)_1981</v>
      </c>
    </row>
    <row r="1706" spans="1:5">
      <c r="A1706" t="s">
        <v>20</v>
      </c>
      <c r="B1706">
        <v>1982</v>
      </c>
      <c r="C1706" t="s">
        <v>5</v>
      </c>
      <c r="D1706">
        <v>5.3258454282189076</v>
      </c>
      <c r="E1706" s="6" t="str">
        <f t="shared" si="26"/>
        <v>control_Murcia (Region de)_1982</v>
      </c>
    </row>
    <row r="1707" spans="1:5">
      <c r="A1707" t="s">
        <v>20</v>
      </c>
      <c r="B1707">
        <v>1983</v>
      </c>
      <c r="C1707" t="s">
        <v>5</v>
      </c>
      <c r="D1707">
        <v>5.359070357651686</v>
      </c>
      <c r="E1707" s="6" t="str">
        <f t="shared" si="26"/>
        <v>control_Murcia (Region de)_1983</v>
      </c>
    </row>
    <row r="1708" spans="1:5">
      <c r="A1708" t="s">
        <v>20</v>
      </c>
      <c r="B1708">
        <v>1984</v>
      </c>
      <c r="C1708" t="s">
        <v>5</v>
      </c>
      <c r="D1708">
        <v>5.4572541110305606</v>
      </c>
      <c r="E1708" s="6" t="str">
        <f t="shared" si="26"/>
        <v>control_Murcia (Region de)_1984</v>
      </c>
    </row>
    <row r="1709" spans="1:5">
      <c r="A1709" t="s">
        <v>20</v>
      </c>
      <c r="B1709">
        <v>1985</v>
      </c>
      <c r="C1709" t="s">
        <v>5</v>
      </c>
      <c r="D1709">
        <v>5.5584018764626242</v>
      </c>
      <c r="E1709" s="6" t="str">
        <f t="shared" si="26"/>
        <v>control_Murcia (Region de)_1985</v>
      </c>
    </row>
    <row r="1710" spans="1:5">
      <c r="A1710" t="s">
        <v>20</v>
      </c>
      <c r="B1710">
        <v>1986</v>
      </c>
      <c r="C1710" t="s">
        <v>5</v>
      </c>
      <c r="D1710">
        <v>5.893098999593545</v>
      </c>
      <c r="E1710" s="6" t="str">
        <f t="shared" si="26"/>
        <v>control_Murcia (Region de)_1986</v>
      </c>
    </row>
    <row r="1711" spans="1:5">
      <c r="A1711" t="s">
        <v>20</v>
      </c>
      <c r="B1711">
        <v>1987</v>
      </c>
      <c r="C1711" t="s">
        <v>5</v>
      </c>
      <c r="D1711">
        <v>6.2228062703594258</v>
      </c>
      <c r="E1711" s="6" t="str">
        <f t="shared" si="26"/>
        <v>control_Murcia (Region de)_1987</v>
      </c>
    </row>
    <row r="1712" spans="1:5">
      <c r="A1712" t="s">
        <v>20</v>
      </c>
      <c r="B1712">
        <v>1988</v>
      </c>
      <c r="C1712" t="s">
        <v>5</v>
      </c>
      <c r="D1712">
        <v>6.5757612884981471</v>
      </c>
      <c r="E1712" s="6" t="str">
        <f t="shared" si="26"/>
        <v>control_Murcia (Region de)_1988</v>
      </c>
    </row>
    <row r="1713" spans="1:5">
      <c r="A1713" t="s">
        <v>20</v>
      </c>
      <c r="B1713">
        <v>1989</v>
      </c>
      <c r="C1713" t="s">
        <v>5</v>
      </c>
      <c r="D1713">
        <v>6.9284032381751697</v>
      </c>
      <c r="E1713" s="6" t="str">
        <f t="shared" si="26"/>
        <v>control_Murcia (Region de)_1989</v>
      </c>
    </row>
    <row r="1714" spans="1:5">
      <c r="A1714" t="s">
        <v>20</v>
      </c>
      <c r="B1714">
        <v>1990</v>
      </c>
      <c r="C1714" t="s">
        <v>5</v>
      </c>
      <c r="D1714">
        <v>7.0013763271974492</v>
      </c>
      <c r="E1714" s="6" t="str">
        <f t="shared" si="26"/>
        <v>control_Murcia (Region de)_1990</v>
      </c>
    </row>
    <row r="1715" spans="1:5">
      <c r="A1715" t="s">
        <v>20</v>
      </c>
      <c r="B1715">
        <v>1991</v>
      </c>
      <c r="C1715" t="s">
        <v>5</v>
      </c>
      <c r="D1715">
        <v>7.0645594743694167</v>
      </c>
      <c r="E1715" s="6" t="str">
        <f t="shared" si="26"/>
        <v>control_Murcia (Region de)_1991</v>
      </c>
    </row>
    <row r="1716" spans="1:5">
      <c r="A1716" t="s">
        <v>20</v>
      </c>
      <c r="B1716">
        <v>1992</v>
      </c>
      <c r="C1716" t="s">
        <v>5</v>
      </c>
      <c r="D1716">
        <v>6.9338044509076937</v>
      </c>
      <c r="E1716" s="6" t="str">
        <f t="shared" si="26"/>
        <v>control_Murcia (Region de)_1992</v>
      </c>
    </row>
    <row r="1717" spans="1:5">
      <c r="A1717" t="s">
        <v>20</v>
      </c>
      <c r="B1717">
        <v>1993</v>
      </c>
      <c r="C1717" t="s">
        <v>5</v>
      </c>
      <c r="D1717">
        <v>6.8022902273795314</v>
      </c>
      <c r="E1717" s="6" t="str">
        <f t="shared" si="26"/>
        <v>control_Murcia (Region de)_1993</v>
      </c>
    </row>
    <row r="1718" spans="1:5">
      <c r="A1718" t="s">
        <v>20</v>
      </c>
      <c r="B1718">
        <v>1994</v>
      </c>
      <c r="C1718" t="s">
        <v>5</v>
      </c>
      <c r="D1718">
        <v>7.0237418598480552</v>
      </c>
      <c r="E1718" s="6" t="str">
        <f t="shared" si="26"/>
        <v>control_Murcia (Region de)_1994</v>
      </c>
    </row>
    <row r="1719" spans="1:5">
      <c r="A1719" t="s">
        <v>20</v>
      </c>
      <c r="B1719">
        <v>1995</v>
      </c>
      <c r="C1719" t="s">
        <v>5</v>
      </c>
      <c r="D1719">
        <v>7.1938399353939051</v>
      </c>
      <c r="E1719" s="6" t="str">
        <f t="shared" si="26"/>
        <v>control_Murcia (Region de)_1995</v>
      </c>
    </row>
    <row r="1720" spans="1:5">
      <c r="A1720" t="s">
        <v>20</v>
      </c>
      <c r="B1720">
        <v>1996</v>
      </c>
      <c r="C1720" t="s">
        <v>5</v>
      </c>
      <c r="D1720">
        <v>7.4069181896588461</v>
      </c>
      <c r="E1720" s="6" t="str">
        <f t="shared" si="26"/>
        <v>control_Murcia (Region de)_1996</v>
      </c>
    </row>
    <row r="1721" spans="1:5">
      <c r="A1721" t="s">
        <v>20</v>
      </c>
      <c r="B1721">
        <v>1997</v>
      </c>
      <c r="C1721" t="s">
        <v>5</v>
      </c>
      <c r="D1721">
        <v>7.6542873778471447</v>
      </c>
      <c r="E1721" s="6" t="str">
        <f t="shared" si="26"/>
        <v>control_Murcia (Region de)_1997</v>
      </c>
    </row>
    <row r="1722" spans="1:5">
      <c r="A1722" t="s">
        <v>20</v>
      </c>
      <c r="B1722">
        <v>1955</v>
      </c>
      <c r="C1722" t="s">
        <v>6</v>
      </c>
      <c r="D1722">
        <v>1.679520115311641</v>
      </c>
      <c r="E1722" s="6" t="str">
        <f t="shared" si="26"/>
        <v>treatment_Murcia (Region de)_1955</v>
      </c>
    </row>
    <row r="1723" spans="1:5">
      <c r="A1723" t="s">
        <v>20</v>
      </c>
      <c r="B1723">
        <v>1956</v>
      </c>
      <c r="C1723" t="s">
        <v>6</v>
      </c>
      <c r="D1723">
        <v>1.7642816861198141</v>
      </c>
      <c r="E1723" s="6" t="str">
        <f t="shared" si="26"/>
        <v>treatment_Murcia (Region de)_1956</v>
      </c>
    </row>
    <row r="1724" spans="1:5">
      <c r="A1724" t="s">
        <v>20</v>
      </c>
      <c r="B1724">
        <v>1957</v>
      </c>
      <c r="C1724" t="s">
        <v>6</v>
      </c>
      <c r="D1724">
        <v>1.8503284427105648</v>
      </c>
      <c r="E1724" s="6" t="str">
        <f t="shared" si="26"/>
        <v>treatment_Murcia (Region de)_1957</v>
      </c>
    </row>
    <row r="1725" spans="1:5">
      <c r="A1725" t="s">
        <v>20</v>
      </c>
      <c r="B1725">
        <v>1958</v>
      </c>
      <c r="C1725" t="s">
        <v>6</v>
      </c>
      <c r="D1725">
        <v>1.8873892999042685</v>
      </c>
      <c r="E1725" s="6" t="str">
        <f t="shared" si="26"/>
        <v>treatment_Murcia (Region de)_1958</v>
      </c>
    </row>
    <row r="1726" spans="1:5">
      <c r="A1726" t="s">
        <v>20</v>
      </c>
      <c r="B1726">
        <v>1959</v>
      </c>
      <c r="C1726" t="s">
        <v>6</v>
      </c>
      <c r="D1726">
        <v>1.9240932034206746</v>
      </c>
      <c r="E1726" s="6" t="str">
        <f t="shared" si="26"/>
        <v>treatment_Murcia (Region de)_1959</v>
      </c>
    </row>
    <row r="1727" spans="1:5">
      <c r="A1727" t="s">
        <v>20</v>
      </c>
      <c r="B1727">
        <v>1960</v>
      </c>
      <c r="C1727" t="s">
        <v>6</v>
      </c>
      <c r="D1727">
        <v>2.1186089862996735</v>
      </c>
      <c r="E1727" s="6" t="str">
        <f t="shared" si="26"/>
        <v>treatment_Murcia (Region de)_1960</v>
      </c>
    </row>
    <row r="1728" spans="1:5">
      <c r="A1728" t="s">
        <v>20</v>
      </c>
      <c r="B1728">
        <v>1961</v>
      </c>
      <c r="C1728" t="s">
        <v>6</v>
      </c>
      <c r="D1728">
        <v>2.3054840427846508</v>
      </c>
      <c r="E1728" s="6" t="str">
        <f t="shared" si="26"/>
        <v>treatment_Murcia (Region de)_1961</v>
      </c>
    </row>
    <row r="1729" spans="1:5">
      <c r="A1729" t="s">
        <v>20</v>
      </c>
      <c r="B1729">
        <v>1962</v>
      </c>
      <c r="C1729" t="s">
        <v>6</v>
      </c>
      <c r="D1729">
        <v>2.5214224943124512</v>
      </c>
      <c r="E1729" s="6" t="str">
        <f t="shared" si="26"/>
        <v>treatment_Murcia (Region de)_1962</v>
      </c>
    </row>
    <row r="1730" spans="1:5">
      <c r="A1730" t="s">
        <v>20</v>
      </c>
      <c r="B1730">
        <v>1963</v>
      </c>
      <c r="C1730" t="s">
        <v>6</v>
      </c>
      <c r="D1730">
        <v>2.7390744542435423</v>
      </c>
      <c r="E1730" s="6" t="str">
        <f t="shared" si="26"/>
        <v>treatment_Murcia (Region de)_1963</v>
      </c>
    </row>
    <row r="1731" spans="1:5">
      <c r="A1731" t="s">
        <v>20</v>
      </c>
      <c r="B1731">
        <v>1964</v>
      </c>
      <c r="C1731" t="s">
        <v>6</v>
      </c>
      <c r="D1731">
        <v>2.8512568447937867</v>
      </c>
      <c r="E1731" s="6" t="str">
        <f t="shared" ref="E1731:E1794" si="27">CONCATENATE(C1731,"_",A1731,"_",B1731)</f>
        <v>treatment_Murcia (Region de)_1964</v>
      </c>
    </row>
    <row r="1732" spans="1:5">
      <c r="A1732" t="s">
        <v>20</v>
      </c>
      <c r="B1732">
        <v>1965</v>
      </c>
      <c r="C1732" t="s">
        <v>6</v>
      </c>
      <c r="D1732">
        <v>2.9659383469259901</v>
      </c>
      <c r="E1732" s="6" t="str">
        <f t="shared" si="27"/>
        <v>treatment_Murcia (Region de)_1965</v>
      </c>
    </row>
    <row r="1733" spans="1:5">
      <c r="A1733" t="s">
        <v>20</v>
      </c>
      <c r="B1733">
        <v>1966</v>
      </c>
      <c r="C1733" t="s">
        <v>6</v>
      </c>
      <c r="D1733">
        <v>3.0991860166068625</v>
      </c>
      <c r="E1733" s="6" t="str">
        <f t="shared" si="27"/>
        <v>treatment_Murcia (Region de)_1966</v>
      </c>
    </row>
    <row r="1734" spans="1:5">
      <c r="A1734" t="s">
        <v>20</v>
      </c>
      <c r="B1734">
        <v>1967</v>
      </c>
      <c r="C1734" t="s">
        <v>6</v>
      </c>
      <c r="D1734">
        <v>3.22729228939611</v>
      </c>
      <c r="E1734" s="6" t="str">
        <f t="shared" si="27"/>
        <v>treatment_Murcia (Region de)_1967</v>
      </c>
    </row>
    <row r="1735" spans="1:5">
      <c r="A1735" t="s">
        <v>20</v>
      </c>
      <c r="B1735">
        <v>1968</v>
      </c>
      <c r="C1735" t="s">
        <v>6</v>
      </c>
      <c r="D1735">
        <v>3.461154043180743</v>
      </c>
      <c r="E1735" s="6" t="str">
        <f t="shared" si="27"/>
        <v>treatment_Murcia (Region de)_1968</v>
      </c>
    </row>
    <row r="1736" spans="1:5">
      <c r="A1736" t="s">
        <v>20</v>
      </c>
      <c r="B1736">
        <v>1969</v>
      </c>
      <c r="C1736" t="s">
        <v>6</v>
      </c>
      <c r="D1736">
        <v>3.7061554539104899</v>
      </c>
      <c r="E1736" s="6" t="str">
        <f t="shared" si="27"/>
        <v>treatment_Murcia (Region de)_1969</v>
      </c>
    </row>
    <row r="1737" spans="1:5">
      <c r="A1737" t="s">
        <v>20</v>
      </c>
      <c r="B1737">
        <v>1970</v>
      </c>
      <c r="C1737" t="s">
        <v>6</v>
      </c>
      <c r="D1737">
        <v>3.9063838031488771</v>
      </c>
      <c r="E1737" s="6" t="str">
        <f t="shared" si="27"/>
        <v>treatment_Murcia (Region de)_1970</v>
      </c>
    </row>
    <row r="1738" spans="1:5">
      <c r="A1738" t="s">
        <v>20</v>
      </c>
      <c r="B1738">
        <v>1971</v>
      </c>
      <c r="C1738" t="s">
        <v>6</v>
      </c>
      <c r="D1738">
        <v>4.0864754322425734</v>
      </c>
      <c r="E1738" s="6" t="str">
        <f t="shared" si="27"/>
        <v>treatment_Murcia (Region de)_1971</v>
      </c>
    </row>
    <row r="1739" spans="1:5">
      <c r="A1739" t="s">
        <v>20</v>
      </c>
      <c r="B1739">
        <v>1972</v>
      </c>
      <c r="C1739" t="s">
        <v>6</v>
      </c>
      <c r="D1739">
        <v>4.3794629234002338</v>
      </c>
      <c r="E1739" s="6" t="str">
        <f t="shared" si="27"/>
        <v>treatment_Murcia (Region de)_1972</v>
      </c>
    </row>
    <row r="1740" spans="1:5">
      <c r="A1740" t="s">
        <v>20</v>
      </c>
      <c r="B1740">
        <v>1973</v>
      </c>
      <c r="C1740" t="s">
        <v>6</v>
      </c>
      <c r="D1740">
        <v>4.6669522819094098</v>
      </c>
      <c r="E1740" s="6" t="str">
        <f t="shared" si="27"/>
        <v>treatment_Murcia (Region de)_1973</v>
      </c>
    </row>
    <row r="1741" spans="1:5">
      <c r="A1741" t="s">
        <v>20</v>
      </c>
      <c r="B1741">
        <v>1974</v>
      </c>
      <c r="C1741" t="s">
        <v>6</v>
      </c>
      <c r="D1741">
        <v>4.6978006632591587</v>
      </c>
      <c r="E1741" s="6" t="str">
        <f t="shared" si="27"/>
        <v>treatment_Murcia (Region de)_1974</v>
      </c>
    </row>
    <row r="1742" spans="1:5">
      <c r="A1742" t="s">
        <v>20</v>
      </c>
      <c r="B1742">
        <v>1975</v>
      </c>
      <c r="C1742" t="s">
        <v>6</v>
      </c>
      <c r="D1742">
        <v>4.7227220445386147</v>
      </c>
      <c r="E1742" s="6" t="str">
        <f t="shared" si="27"/>
        <v>treatment_Murcia (Region de)_1975</v>
      </c>
    </row>
    <row r="1743" spans="1:5">
      <c r="A1743" t="s">
        <v>20</v>
      </c>
      <c r="B1743">
        <v>1976</v>
      </c>
      <c r="C1743" t="s">
        <v>6</v>
      </c>
      <c r="D1743">
        <v>4.7843473293344765</v>
      </c>
      <c r="E1743" s="6" t="str">
        <f t="shared" si="27"/>
        <v>treatment_Murcia (Region de)_1976</v>
      </c>
    </row>
    <row r="1744" spans="1:5">
      <c r="A1744" t="s">
        <v>20</v>
      </c>
      <c r="B1744">
        <v>1977</v>
      </c>
      <c r="C1744" t="s">
        <v>6</v>
      </c>
      <c r="D1744">
        <v>4.8445443635802716</v>
      </c>
      <c r="E1744" s="6" t="str">
        <f t="shared" si="27"/>
        <v>treatment_Murcia (Region de)_1977</v>
      </c>
    </row>
    <row r="1745" spans="1:5">
      <c r="A1745" t="s">
        <v>20</v>
      </c>
      <c r="B1745">
        <v>1978</v>
      </c>
      <c r="C1745" t="s">
        <v>6</v>
      </c>
      <c r="D1745">
        <v>4.8646100416622042</v>
      </c>
      <c r="E1745" s="6" t="str">
        <f t="shared" si="27"/>
        <v>treatment_Murcia (Region de)_1978</v>
      </c>
    </row>
    <row r="1746" spans="1:5">
      <c r="A1746" t="s">
        <v>20</v>
      </c>
      <c r="B1746">
        <v>1979</v>
      </c>
      <c r="C1746" t="s">
        <v>6</v>
      </c>
      <c r="D1746">
        <v>4.8364037277016836</v>
      </c>
      <c r="E1746" s="6" t="str">
        <f t="shared" si="27"/>
        <v>treatment_Murcia (Region de)_1979</v>
      </c>
    </row>
    <row r="1747" spans="1:5">
      <c r="A1747" t="s">
        <v>20</v>
      </c>
      <c r="B1747">
        <v>1980</v>
      </c>
      <c r="C1747" t="s">
        <v>6</v>
      </c>
      <c r="D1747">
        <v>4.7632103543797761</v>
      </c>
      <c r="E1747" s="6" t="str">
        <f t="shared" si="27"/>
        <v>treatment_Murcia (Region de)_1980</v>
      </c>
    </row>
    <row r="1748" spans="1:5">
      <c r="A1748" t="s">
        <v>20</v>
      </c>
      <c r="B1748">
        <v>1981</v>
      </c>
      <c r="C1748" t="s">
        <v>6</v>
      </c>
      <c r="D1748">
        <v>4.7080834570424077</v>
      </c>
      <c r="E1748" s="6" t="str">
        <f t="shared" si="27"/>
        <v>treatment_Murcia (Region de)_1981</v>
      </c>
    </row>
    <row r="1749" spans="1:5">
      <c r="A1749" t="s">
        <v>20</v>
      </c>
      <c r="B1749">
        <v>1982</v>
      </c>
      <c r="C1749" t="s">
        <v>6</v>
      </c>
      <c r="D1749">
        <v>4.8111253927449305</v>
      </c>
      <c r="E1749" s="6" t="str">
        <f t="shared" si="27"/>
        <v>treatment_Murcia (Region de)_1982</v>
      </c>
    </row>
    <row r="1750" spans="1:5">
      <c r="A1750" t="s">
        <v>20</v>
      </c>
      <c r="B1750">
        <v>1983</v>
      </c>
      <c r="C1750" t="s">
        <v>6</v>
      </c>
      <c r="D1750">
        <v>4.9068835557307287</v>
      </c>
      <c r="E1750" s="6" t="str">
        <f t="shared" si="27"/>
        <v>treatment_Murcia (Region de)_1983</v>
      </c>
    </row>
    <row r="1751" spans="1:5">
      <c r="A1751" t="s">
        <v>20</v>
      </c>
      <c r="B1751">
        <v>1984</v>
      </c>
      <c r="C1751" t="s">
        <v>6</v>
      </c>
      <c r="D1751">
        <v>5.0319908074534512</v>
      </c>
      <c r="E1751" s="6" t="str">
        <f t="shared" si="27"/>
        <v>treatment_Murcia (Region de)_1984</v>
      </c>
    </row>
    <row r="1752" spans="1:5">
      <c r="A1752" t="s">
        <v>20</v>
      </c>
      <c r="B1752">
        <v>1985</v>
      </c>
      <c r="C1752" t="s">
        <v>6</v>
      </c>
      <c r="D1752">
        <v>5.1545985117533384</v>
      </c>
      <c r="E1752" s="6" t="str">
        <f t="shared" si="27"/>
        <v>treatment_Murcia (Region de)_1985</v>
      </c>
    </row>
    <row r="1753" spans="1:5">
      <c r="A1753" t="s">
        <v>20</v>
      </c>
      <c r="B1753">
        <v>1986</v>
      </c>
      <c r="C1753" t="s">
        <v>6</v>
      </c>
      <c r="D1753">
        <v>5.4715080010621966</v>
      </c>
      <c r="E1753" s="6" t="str">
        <f t="shared" si="27"/>
        <v>treatment_Murcia (Region de)_1986</v>
      </c>
    </row>
    <row r="1754" spans="1:5">
      <c r="A1754" t="s">
        <v>20</v>
      </c>
      <c r="B1754">
        <v>1987</v>
      </c>
      <c r="C1754" t="s">
        <v>6</v>
      </c>
      <c r="D1754">
        <v>5.788560446178324</v>
      </c>
      <c r="E1754" s="6" t="str">
        <f t="shared" si="27"/>
        <v>treatment_Murcia (Region de)_1987</v>
      </c>
    </row>
    <row r="1755" spans="1:5">
      <c r="A1755" t="s">
        <v>20</v>
      </c>
      <c r="B1755">
        <v>1988</v>
      </c>
      <c r="C1755" t="s">
        <v>6</v>
      </c>
      <c r="D1755">
        <v>6.1248927482772784</v>
      </c>
      <c r="E1755" s="6" t="str">
        <f t="shared" si="27"/>
        <v>treatment_Murcia (Region de)_1988</v>
      </c>
    </row>
    <row r="1756" spans="1:5">
      <c r="A1756" t="s">
        <v>20</v>
      </c>
      <c r="B1756">
        <v>1989</v>
      </c>
      <c r="C1756" t="s">
        <v>6</v>
      </c>
      <c r="D1756">
        <v>6.4504427829492919</v>
      </c>
      <c r="E1756" s="6" t="str">
        <f t="shared" si="27"/>
        <v>treatment_Murcia (Region de)_1989</v>
      </c>
    </row>
    <row r="1757" spans="1:5">
      <c r="A1757" t="s">
        <v>20</v>
      </c>
      <c r="B1757">
        <v>1990</v>
      </c>
      <c r="C1757" t="s">
        <v>6</v>
      </c>
      <c r="D1757">
        <v>6.5781921020612417</v>
      </c>
      <c r="E1757" s="6" t="str">
        <f t="shared" si="27"/>
        <v>treatment_Murcia (Region de)_1990</v>
      </c>
    </row>
    <row r="1758" spans="1:5">
      <c r="A1758" t="s">
        <v>20</v>
      </c>
      <c r="B1758">
        <v>1991</v>
      </c>
      <c r="C1758" t="s">
        <v>6</v>
      </c>
      <c r="D1758">
        <v>6.7103682569489083</v>
      </c>
      <c r="E1758" s="6" t="str">
        <f t="shared" si="27"/>
        <v>treatment_Murcia (Region de)_1991</v>
      </c>
    </row>
    <row r="1759" spans="1:5">
      <c r="A1759" t="s">
        <v>20</v>
      </c>
      <c r="B1759">
        <v>1992</v>
      </c>
      <c r="C1759" t="s">
        <v>6</v>
      </c>
      <c r="D1759">
        <v>6.6628820860055615</v>
      </c>
      <c r="E1759" s="6" t="str">
        <f t="shared" si="27"/>
        <v>treatment_Murcia (Region de)_1992</v>
      </c>
    </row>
    <row r="1760" spans="1:5">
      <c r="A1760" t="s">
        <v>20</v>
      </c>
      <c r="B1760">
        <v>1993</v>
      </c>
      <c r="C1760" t="s">
        <v>6</v>
      </c>
      <c r="D1760">
        <v>6.616323820286838</v>
      </c>
      <c r="E1760" s="6" t="str">
        <f t="shared" si="27"/>
        <v>treatment_Murcia (Region de)_1993</v>
      </c>
    </row>
    <row r="1761" spans="1:5">
      <c r="A1761" t="s">
        <v>20</v>
      </c>
      <c r="B1761">
        <v>1994</v>
      </c>
      <c r="C1761" t="s">
        <v>6</v>
      </c>
      <c r="D1761">
        <v>6.7848473608544886</v>
      </c>
      <c r="E1761" s="6" t="str">
        <f t="shared" si="27"/>
        <v>treatment_Murcia (Region de)_1994</v>
      </c>
    </row>
    <row r="1762" spans="1:5">
      <c r="A1762" t="s">
        <v>20</v>
      </c>
      <c r="B1762">
        <v>1995</v>
      </c>
      <c r="C1762" t="s">
        <v>6</v>
      </c>
      <c r="D1762">
        <v>6.8858181807151082</v>
      </c>
      <c r="E1762" s="6" t="str">
        <f t="shared" si="27"/>
        <v>treatment_Murcia (Region de)_1995</v>
      </c>
    </row>
    <row r="1763" spans="1:5">
      <c r="A1763" t="s">
        <v>20</v>
      </c>
      <c r="B1763">
        <v>1996</v>
      </c>
      <c r="C1763" t="s">
        <v>6</v>
      </c>
      <c r="D1763">
        <v>7.0454157001459405</v>
      </c>
      <c r="E1763" s="6" t="str">
        <f t="shared" si="27"/>
        <v>treatment_Murcia (Region de)_1996</v>
      </c>
    </row>
    <row r="1764" spans="1:5">
      <c r="A1764" t="s">
        <v>20</v>
      </c>
      <c r="B1764">
        <v>1997</v>
      </c>
      <c r="C1764" t="s">
        <v>6</v>
      </c>
      <c r="D1764">
        <v>7.2950583803623079</v>
      </c>
      <c r="E1764" s="6" t="str">
        <f t="shared" si="27"/>
        <v>treatment_Murcia (Region de)_1997</v>
      </c>
    </row>
    <row r="1765" spans="1:5">
      <c r="A1765" t="s">
        <v>20</v>
      </c>
      <c r="B1765">
        <v>1955</v>
      </c>
      <c r="C1765" t="s">
        <v>7</v>
      </c>
      <c r="D1765">
        <v>-0.13734851404846693</v>
      </c>
      <c r="E1765" s="6" t="str">
        <f t="shared" si="27"/>
        <v>gap_Murcia (Region de)_1955</v>
      </c>
    </row>
    <row r="1766" spans="1:5">
      <c r="A1766" t="s">
        <v>20</v>
      </c>
      <c r="B1766">
        <v>1956</v>
      </c>
      <c r="C1766" t="s">
        <v>7</v>
      </c>
      <c r="D1766">
        <v>-0.18497978720873332</v>
      </c>
      <c r="E1766" s="6" t="str">
        <f t="shared" si="27"/>
        <v>gap_Murcia (Region de)_1956</v>
      </c>
    </row>
    <row r="1767" spans="1:5">
      <c r="A1767" t="s">
        <v>20</v>
      </c>
      <c r="B1767">
        <v>1957</v>
      </c>
      <c r="C1767" t="s">
        <v>7</v>
      </c>
      <c r="D1767">
        <v>-0.22944470791646232</v>
      </c>
      <c r="E1767" s="6" t="str">
        <f t="shared" si="27"/>
        <v>gap_Murcia (Region de)_1957</v>
      </c>
    </row>
    <row r="1768" spans="1:5">
      <c r="A1768" t="s">
        <v>20</v>
      </c>
      <c r="B1768">
        <v>1958</v>
      </c>
      <c r="C1768" t="s">
        <v>7</v>
      </c>
      <c r="D1768">
        <v>-0.20016687985959414</v>
      </c>
      <c r="E1768" s="6" t="str">
        <f t="shared" si="27"/>
        <v>gap_Murcia (Region de)_1958</v>
      </c>
    </row>
    <row r="1769" spans="1:5">
      <c r="A1769" t="s">
        <v>20</v>
      </c>
      <c r="B1769">
        <v>1959</v>
      </c>
      <c r="C1769" t="s">
        <v>7</v>
      </c>
      <c r="D1769">
        <v>-0.16987828309691277</v>
      </c>
      <c r="E1769" s="6" t="str">
        <f t="shared" si="27"/>
        <v>gap_Murcia (Region de)_1959</v>
      </c>
    </row>
    <row r="1770" spans="1:5">
      <c r="A1770" t="s">
        <v>20</v>
      </c>
      <c r="B1770">
        <v>1960</v>
      </c>
      <c r="C1770" t="s">
        <v>7</v>
      </c>
      <c r="D1770">
        <v>-0.11471240228007362</v>
      </c>
      <c r="E1770" s="6" t="str">
        <f t="shared" si="27"/>
        <v>gap_Murcia (Region de)_1960</v>
      </c>
    </row>
    <row r="1771" spans="1:5">
      <c r="A1771" t="s">
        <v>20</v>
      </c>
      <c r="B1771">
        <v>1961</v>
      </c>
      <c r="C1771" t="s">
        <v>7</v>
      </c>
      <c r="D1771">
        <v>-2.5298784293843024E-2</v>
      </c>
      <c r="E1771" s="6" t="str">
        <f t="shared" si="27"/>
        <v>gap_Murcia (Region de)_1961</v>
      </c>
    </row>
    <row r="1772" spans="1:5">
      <c r="A1772" t="s">
        <v>20</v>
      </c>
      <c r="B1772">
        <v>1962</v>
      </c>
      <c r="C1772" t="s">
        <v>7</v>
      </c>
      <c r="D1772">
        <v>-5.2714162325924185E-3</v>
      </c>
      <c r="E1772" s="6" t="str">
        <f t="shared" si="27"/>
        <v>gap_Murcia (Region de)_1962</v>
      </c>
    </row>
    <row r="1773" spans="1:5">
      <c r="A1773" t="s">
        <v>20</v>
      </c>
      <c r="B1773">
        <v>1963</v>
      </c>
      <c r="C1773" t="s">
        <v>7</v>
      </c>
      <c r="D1773">
        <v>1.9791886023165173E-2</v>
      </c>
      <c r="E1773" s="6" t="str">
        <f t="shared" si="27"/>
        <v>gap_Murcia (Region de)_1963</v>
      </c>
    </row>
    <row r="1774" spans="1:5">
      <c r="A1774" t="s">
        <v>20</v>
      </c>
      <c r="B1774">
        <v>1964</v>
      </c>
      <c r="C1774" t="s">
        <v>7</v>
      </c>
      <c r="D1774">
        <v>3.3636594878274639E-2</v>
      </c>
      <c r="E1774" s="6" t="str">
        <f t="shared" si="27"/>
        <v>gap_Murcia (Region de)_1964</v>
      </c>
    </row>
    <row r="1775" spans="1:5">
      <c r="A1775" t="s">
        <v>20</v>
      </c>
      <c r="B1775">
        <v>1965</v>
      </c>
      <c r="C1775" t="s">
        <v>7</v>
      </c>
      <c r="D1775">
        <v>5.2123971875333908E-2</v>
      </c>
      <c r="E1775" s="6" t="str">
        <f t="shared" si="27"/>
        <v>gap_Murcia (Region de)_1965</v>
      </c>
    </row>
    <row r="1776" spans="1:5">
      <c r="A1776" t="s">
        <v>20</v>
      </c>
      <c r="B1776">
        <v>1966</v>
      </c>
      <c r="C1776" t="s">
        <v>7</v>
      </c>
      <c r="D1776">
        <v>3.0040472295782106E-2</v>
      </c>
      <c r="E1776" s="6" t="str">
        <f t="shared" si="27"/>
        <v>gap_Murcia (Region de)_1966</v>
      </c>
    </row>
    <row r="1777" spans="1:5">
      <c r="A1777" t="s">
        <v>20</v>
      </c>
      <c r="B1777">
        <v>1967</v>
      </c>
      <c r="C1777" t="s">
        <v>7</v>
      </c>
      <c r="D1777">
        <v>6.6034841483433304E-3</v>
      </c>
      <c r="E1777" s="6" t="str">
        <f t="shared" si="27"/>
        <v>gap_Murcia (Region de)_1967</v>
      </c>
    </row>
    <row r="1778" spans="1:5">
      <c r="A1778" t="s">
        <v>20</v>
      </c>
      <c r="B1778">
        <v>1968</v>
      </c>
      <c r="C1778" t="s">
        <v>7</v>
      </c>
      <c r="D1778">
        <v>-5.4207917431798869E-3</v>
      </c>
      <c r="E1778" s="6" t="str">
        <f t="shared" si="27"/>
        <v>gap_Murcia (Region de)_1968</v>
      </c>
    </row>
    <row r="1779" spans="1:5">
      <c r="A1779" t="s">
        <v>20</v>
      </c>
      <c r="B1779">
        <v>1969</v>
      </c>
      <c r="C1779" t="s">
        <v>7</v>
      </c>
      <c r="D1779">
        <v>-7.6308718710222934E-3</v>
      </c>
      <c r="E1779" s="6" t="str">
        <f t="shared" si="27"/>
        <v>gap_Murcia (Region de)_1969</v>
      </c>
    </row>
    <row r="1780" spans="1:5">
      <c r="A1780" t="s">
        <v>20</v>
      </c>
      <c r="B1780">
        <v>1970</v>
      </c>
      <c r="C1780" t="s">
        <v>7</v>
      </c>
      <c r="D1780">
        <v>-5.7977178178051147E-2</v>
      </c>
      <c r="E1780" s="6" t="str">
        <f t="shared" si="27"/>
        <v>gap_Murcia (Region de)_1970</v>
      </c>
    </row>
    <row r="1781" spans="1:5">
      <c r="A1781" t="s">
        <v>20</v>
      </c>
      <c r="B1781">
        <v>1971</v>
      </c>
      <c r="C1781" t="s">
        <v>7</v>
      </c>
      <c r="D1781">
        <v>-9.8871450696104368E-2</v>
      </c>
      <c r="E1781" s="6" t="str">
        <f t="shared" si="27"/>
        <v>gap_Murcia (Region de)_1971</v>
      </c>
    </row>
    <row r="1782" spans="1:5">
      <c r="A1782" t="s">
        <v>20</v>
      </c>
      <c r="B1782">
        <v>1972</v>
      </c>
      <c r="C1782" t="s">
        <v>7</v>
      </c>
      <c r="D1782">
        <v>-0.10425347054213141</v>
      </c>
      <c r="E1782" s="6" t="str">
        <f t="shared" si="27"/>
        <v>gap_Murcia (Region de)_1972</v>
      </c>
    </row>
    <row r="1783" spans="1:5">
      <c r="A1783" t="s">
        <v>20</v>
      </c>
      <c r="B1783">
        <v>1973</v>
      </c>
      <c r="C1783" t="s">
        <v>7</v>
      </c>
      <c r="D1783">
        <v>-0.10801042370134084</v>
      </c>
      <c r="E1783" s="6" t="str">
        <f t="shared" si="27"/>
        <v>gap_Murcia (Region de)_1973</v>
      </c>
    </row>
    <row r="1784" spans="1:5">
      <c r="A1784" t="s">
        <v>20</v>
      </c>
      <c r="B1784">
        <v>1974</v>
      </c>
      <c r="C1784" t="s">
        <v>7</v>
      </c>
      <c r="D1784">
        <v>-6.6310228458362985E-2</v>
      </c>
      <c r="E1784" s="6" t="str">
        <f t="shared" si="27"/>
        <v>gap_Murcia (Region de)_1974</v>
      </c>
    </row>
    <row r="1785" spans="1:5">
      <c r="A1785" t="s">
        <v>20</v>
      </c>
      <c r="B1785">
        <v>1975</v>
      </c>
      <c r="C1785" t="s">
        <v>7</v>
      </c>
      <c r="D1785">
        <v>-3.0692746396435489E-2</v>
      </c>
      <c r="E1785" s="6" t="str">
        <f t="shared" si="27"/>
        <v>gap_Murcia (Region de)_1975</v>
      </c>
    </row>
    <row r="1786" spans="1:5">
      <c r="A1786" t="s">
        <v>20</v>
      </c>
      <c r="B1786">
        <v>1976</v>
      </c>
      <c r="C1786" t="s">
        <v>7</v>
      </c>
      <c r="D1786">
        <v>-4.440115257334476E-2</v>
      </c>
      <c r="E1786" s="6" t="str">
        <f t="shared" si="27"/>
        <v>gap_Murcia (Region de)_1976</v>
      </c>
    </row>
    <row r="1787" spans="1:5">
      <c r="A1787" t="s">
        <v>20</v>
      </c>
      <c r="B1787">
        <v>1977</v>
      </c>
      <c r="C1787" t="s">
        <v>7</v>
      </c>
      <c r="D1787">
        <v>-5.6559896627097039E-2</v>
      </c>
      <c r="E1787" s="6" t="str">
        <f t="shared" si="27"/>
        <v>gap_Murcia (Region de)_1977</v>
      </c>
    </row>
    <row r="1788" spans="1:5">
      <c r="A1788" t="s">
        <v>20</v>
      </c>
      <c r="B1788">
        <v>1978</v>
      </c>
      <c r="C1788" t="s">
        <v>7</v>
      </c>
      <c r="D1788">
        <v>-7.4802123362204043E-2</v>
      </c>
      <c r="E1788" s="6" t="str">
        <f t="shared" si="27"/>
        <v>gap_Murcia (Region de)_1978</v>
      </c>
    </row>
    <row r="1789" spans="1:5">
      <c r="A1789" t="s">
        <v>20</v>
      </c>
      <c r="B1789">
        <v>1979</v>
      </c>
      <c r="C1789" t="s">
        <v>7</v>
      </c>
      <c r="D1789">
        <v>-0.21849339601091167</v>
      </c>
      <c r="E1789" s="6" t="str">
        <f t="shared" si="27"/>
        <v>gap_Murcia (Region de)_1979</v>
      </c>
    </row>
    <row r="1790" spans="1:5">
      <c r="A1790" t="s">
        <v>20</v>
      </c>
      <c r="B1790">
        <v>1980</v>
      </c>
      <c r="C1790" t="s">
        <v>7</v>
      </c>
      <c r="D1790">
        <v>-0.40212233183415425</v>
      </c>
      <c r="E1790" s="6" t="str">
        <f t="shared" si="27"/>
        <v>gap_Murcia (Region de)_1980</v>
      </c>
    </row>
    <row r="1791" spans="1:5">
      <c r="A1791" t="s">
        <v>20</v>
      </c>
      <c r="B1791">
        <v>1981</v>
      </c>
      <c r="C1791" t="s">
        <v>7</v>
      </c>
      <c r="D1791">
        <v>-0.58712414411806968</v>
      </c>
      <c r="E1791" s="6" t="str">
        <f t="shared" si="27"/>
        <v>gap_Murcia (Region de)_1981</v>
      </c>
    </row>
    <row r="1792" spans="1:5">
      <c r="A1792" t="s">
        <v>20</v>
      </c>
      <c r="B1792">
        <v>1982</v>
      </c>
      <c r="C1792" t="s">
        <v>7</v>
      </c>
      <c r="D1792">
        <v>-0.51472003547397716</v>
      </c>
      <c r="E1792" s="6" t="str">
        <f t="shared" si="27"/>
        <v>gap_Murcia (Region de)_1982</v>
      </c>
    </row>
    <row r="1793" spans="1:5">
      <c r="A1793" t="s">
        <v>20</v>
      </c>
      <c r="B1793">
        <v>1983</v>
      </c>
      <c r="C1793" t="s">
        <v>7</v>
      </c>
      <c r="D1793">
        <v>-0.45218680192095739</v>
      </c>
      <c r="E1793" s="6" t="str">
        <f t="shared" si="27"/>
        <v>gap_Murcia (Region de)_1983</v>
      </c>
    </row>
    <row r="1794" spans="1:5">
      <c r="A1794" t="s">
        <v>20</v>
      </c>
      <c r="B1794">
        <v>1984</v>
      </c>
      <c r="C1794" t="s">
        <v>7</v>
      </c>
      <c r="D1794">
        <v>-0.4252633035771094</v>
      </c>
      <c r="E1794" s="6" t="str">
        <f t="shared" si="27"/>
        <v>gap_Murcia (Region de)_1984</v>
      </c>
    </row>
    <row r="1795" spans="1:5">
      <c r="A1795" t="s">
        <v>20</v>
      </c>
      <c r="B1795">
        <v>1985</v>
      </c>
      <c r="C1795" t="s">
        <v>7</v>
      </c>
      <c r="D1795">
        <v>-0.40380336470928579</v>
      </c>
      <c r="E1795" s="6" t="str">
        <f t="shared" ref="E1795:E1858" si="28">CONCATENATE(C1795,"_",A1795,"_",B1795)</f>
        <v>gap_Murcia (Region de)_1985</v>
      </c>
    </row>
    <row r="1796" spans="1:5">
      <c r="A1796" t="s">
        <v>20</v>
      </c>
      <c r="B1796">
        <v>1986</v>
      </c>
      <c r="C1796" t="s">
        <v>7</v>
      </c>
      <c r="D1796">
        <v>-0.4215909985313484</v>
      </c>
      <c r="E1796" s="6" t="str">
        <f t="shared" si="28"/>
        <v>gap_Murcia (Region de)_1986</v>
      </c>
    </row>
    <row r="1797" spans="1:5">
      <c r="A1797" t="s">
        <v>20</v>
      </c>
      <c r="B1797">
        <v>1987</v>
      </c>
      <c r="C1797" t="s">
        <v>7</v>
      </c>
      <c r="D1797">
        <v>-0.4342458241811018</v>
      </c>
      <c r="E1797" s="6" t="str">
        <f t="shared" si="28"/>
        <v>gap_Murcia (Region de)_1987</v>
      </c>
    </row>
    <row r="1798" spans="1:5">
      <c r="A1798" t="s">
        <v>20</v>
      </c>
      <c r="B1798">
        <v>1988</v>
      </c>
      <c r="C1798" t="s">
        <v>7</v>
      </c>
      <c r="D1798">
        <v>-0.45086854022086875</v>
      </c>
      <c r="E1798" s="6" t="str">
        <f t="shared" si="28"/>
        <v>gap_Murcia (Region de)_1988</v>
      </c>
    </row>
    <row r="1799" spans="1:5">
      <c r="A1799" t="s">
        <v>20</v>
      </c>
      <c r="B1799">
        <v>1989</v>
      </c>
      <c r="C1799" t="s">
        <v>7</v>
      </c>
      <c r="D1799">
        <v>-0.47796045522587782</v>
      </c>
      <c r="E1799" s="6" t="str">
        <f t="shared" si="28"/>
        <v>gap_Murcia (Region de)_1989</v>
      </c>
    </row>
    <row r="1800" spans="1:5">
      <c r="A1800" t="s">
        <v>20</v>
      </c>
      <c r="B1800">
        <v>1990</v>
      </c>
      <c r="C1800" t="s">
        <v>7</v>
      </c>
      <c r="D1800">
        <v>-0.42318422513620746</v>
      </c>
      <c r="E1800" s="6" t="str">
        <f t="shared" si="28"/>
        <v>gap_Murcia (Region de)_1990</v>
      </c>
    </row>
    <row r="1801" spans="1:5">
      <c r="A1801" t="s">
        <v>20</v>
      </c>
      <c r="B1801">
        <v>1991</v>
      </c>
      <c r="C1801" t="s">
        <v>7</v>
      </c>
      <c r="D1801">
        <v>-0.35419121742050841</v>
      </c>
      <c r="E1801" s="6" t="str">
        <f t="shared" si="28"/>
        <v>gap_Murcia (Region de)_1991</v>
      </c>
    </row>
    <row r="1802" spans="1:5">
      <c r="A1802" t="s">
        <v>20</v>
      </c>
      <c r="B1802">
        <v>1992</v>
      </c>
      <c r="C1802" t="s">
        <v>7</v>
      </c>
      <c r="D1802">
        <v>-0.27092236490213217</v>
      </c>
      <c r="E1802" s="6" t="str">
        <f t="shared" si="28"/>
        <v>gap_Murcia (Region de)_1992</v>
      </c>
    </row>
    <row r="1803" spans="1:5">
      <c r="A1803" t="s">
        <v>20</v>
      </c>
      <c r="B1803">
        <v>1993</v>
      </c>
      <c r="C1803" t="s">
        <v>7</v>
      </c>
      <c r="D1803">
        <v>-0.18596640709269341</v>
      </c>
      <c r="E1803" s="6" t="str">
        <f t="shared" si="28"/>
        <v>gap_Murcia (Region de)_1993</v>
      </c>
    </row>
    <row r="1804" spans="1:5">
      <c r="A1804" t="s">
        <v>20</v>
      </c>
      <c r="B1804">
        <v>1994</v>
      </c>
      <c r="C1804" t="s">
        <v>7</v>
      </c>
      <c r="D1804">
        <v>-0.23889449899356663</v>
      </c>
      <c r="E1804" s="6" t="str">
        <f t="shared" si="28"/>
        <v>gap_Murcia (Region de)_1994</v>
      </c>
    </row>
    <row r="1805" spans="1:5">
      <c r="A1805" t="s">
        <v>20</v>
      </c>
      <c r="B1805">
        <v>1995</v>
      </c>
      <c r="C1805" t="s">
        <v>7</v>
      </c>
      <c r="D1805">
        <v>-0.30802175467879689</v>
      </c>
      <c r="E1805" s="6" t="str">
        <f t="shared" si="28"/>
        <v>gap_Murcia (Region de)_1995</v>
      </c>
    </row>
    <row r="1806" spans="1:5">
      <c r="A1806" t="s">
        <v>20</v>
      </c>
      <c r="B1806">
        <v>1996</v>
      </c>
      <c r="C1806" t="s">
        <v>7</v>
      </c>
      <c r="D1806">
        <v>-0.36150248951290553</v>
      </c>
      <c r="E1806" s="6" t="str">
        <f t="shared" si="28"/>
        <v>gap_Murcia (Region de)_1996</v>
      </c>
    </row>
    <row r="1807" spans="1:5">
      <c r="A1807" t="s">
        <v>20</v>
      </c>
      <c r="B1807">
        <v>1997</v>
      </c>
      <c r="C1807" t="s">
        <v>7</v>
      </c>
      <c r="D1807">
        <v>-0.35922899748483683</v>
      </c>
      <c r="E1807" s="6" t="str">
        <f t="shared" si="28"/>
        <v>gap_Murcia (Region de)_1997</v>
      </c>
    </row>
    <row r="1808" spans="1:5">
      <c r="A1808" t="s">
        <v>21</v>
      </c>
      <c r="B1808">
        <v>1955</v>
      </c>
      <c r="C1808" t="s">
        <v>5</v>
      </c>
      <c r="D1808">
        <v>2.5786254602018781</v>
      </c>
      <c r="E1808" s="6" t="str">
        <f t="shared" si="28"/>
        <v>control_Navarra (Comunidad Foral De)_1955</v>
      </c>
    </row>
    <row r="1809" spans="1:5">
      <c r="A1809" t="s">
        <v>21</v>
      </c>
      <c r="B1809">
        <v>1956</v>
      </c>
      <c r="C1809" t="s">
        <v>5</v>
      </c>
      <c r="D1809">
        <v>2.7214611142575795</v>
      </c>
      <c r="E1809" s="6" t="str">
        <f t="shared" si="28"/>
        <v>control_Navarra (Comunidad Foral De)_1956</v>
      </c>
    </row>
    <row r="1810" spans="1:5">
      <c r="A1810" t="s">
        <v>21</v>
      </c>
      <c r="B1810">
        <v>1957</v>
      </c>
      <c r="C1810" t="s">
        <v>5</v>
      </c>
      <c r="D1810">
        <v>2.8643071926902497</v>
      </c>
      <c r="E1810" s="6" t="str">
        <f t="shared" si="28"/>
        <v>control_Navarra (Comunidad Foral De)_1957</v>
      </c>
    </row>
    <row r="1811" spans="1:5">
      <c r="A1811" t="s">
        <v>21</v>
      </c>
      <c r="B1811">
        <v>1958</v>
      </c>
      <c r="C1811" t="s">
        <v>5</v>
      </c>
      <c r="D1811">
        <v>2.8968988898976447</v>
      </c>
      <c r="E1811" s="6" t="str">
        <f t="shared" si="28"/>
        <v>control_Navarra (Comunidad Foral De)_1958</v>
      </c>
    </row>
    <row r="1812" spans="1:5">
      <c r="A1812" t="s">
        <v>21</v>
      </c>
      <c r="B1812">
        <v>1959</v>
      </c>
      <c r="C1812" t="s">
        <v>5</v>
      </c>
      <c r="D1812">
        <v>2.9305801898149619</v>
      </c>
      <c r="E1812" s="6" t="str">
        <f t="shared" si="28"/>
        <v>control_Navarra (Comunidad Foral De)_1959</v>
      </c>
    </row>
    <row r="1813" spans="1:5">
      <c r="A1813" t="s">
        <v>21</v>
      </c>
      <c r="B1813">
        <v>1960</v>
      </c>
      <c r="C1813" t="s">
        <v>5</v>
      </c>
      <c r="D1813">
        <v>3.1427165650855198</v>
      </c>
      <c r="E1813" s="6" t="str">
        <f t="shared" si="28"/>
        <v>control_Navarra (Comunidad Foral De)_1960</v>
      </c>
    </row>
    <row r="1814" spans="1:5">
      <c r="A1814" t="s">
        <v>21</v>
      </c>
      <c r="B1814">
        <v>1961</v>
      </c>
      <c r="C1814" t="s">
        <v>5</v>
      </c>
      <c r="D1814">
        <v>3.3590813726685118</v>
      </c>
      <c r="E1814" s="6" t="str">
        <f t="shared" si="28"/>
        <v>control_Navarra (Comunidad Foral De)_1961</v>
      </c>
    </row>
    <row r="1815" spans="1:5">
      <c r="A1815" t="s">
        <v>21</v>
      </c>
      <c r="B1815">
        <v>1962</v>
      </c>
      <c r="C1815" t="s">
        <v>5</v>
      </c>
      <c r="D1815">
        <v>3.6238692689423835</v>
      </c>
      <c r="E1815" s="6" t="str">
        <f t="shared" si="28"/>
        <v>control_Navarra (Comunidad Foral De)_1962</v>
      </c>
    </row>
    <row r="1816" spans="1:5">
      <c r="A1816" t="s">
        <v>21</v>
      </c>
      <c r="B1816">
        <v>1963</v>
      </c>
      <c r="C1816" t="s">
        <v>5</v>
      </c>
      <c r="D1816">
        <v>3.8882850228922061</v>
      </c>
      <c r="E1816" s="6" t="str">
        <f t="shared" si="28"/>
        <v>control_Navarra (Comunidad Foral De)_1963</v>
      </c>
    </row>
    <row r="1817" spans="1:5">
      <c r="A1817" t="s">
        <v>21</v>
      </c>
      <c r="B1817">
        <v>1964</v>
      </c>
      <c r="C1817" t="s">
        <v>5</v>
      </c>
      <c r="D1817">
        <v>3.9937304543882517</v>
      </c>
      <c r="E1817" s="6" t="str">
        <f t="shared" si="28"/>
        <v>control_Navarra (Comunidad Foral De)_1964</v>
      </c>
    </row>
    <row r="1818" spans="1:5">
      <c r="A1818" t="s">
        <v>21</v>
      </c>
      <c r="B1818">
        <v>1965</v>
      </c>
      <c r="C1818" t="s">
        <v>5</v>
      </c>
      <c r="D1818">
        <v>4.0893631355052751</v>
      </c>
      <c r="E1818" s="6" t="str">
        <f t="shared" si="28"/>
        <v>control_Navarra (Comunidad Foral De)_1965</v>
      </c>
    </row>
    <row r="1819" spans="1:5">
      <c r="A1819" t="s">
        <v>21</v>
      </c>
      <c r="B1819">
        <v>1966</v>
      </c>
      <c r="C1819" t="s">
        <v>5</v>
      </c>
      <c r="D1819">
        <v>4.2059897391814145</v>
      </c>
      <c r="E1819" s="6" t="str">
        <f t="shared" si="28"/>
        <v>control_Navarra (Comunidad Foral De)_1966</v>
      </c>
    </row>
    <row r="1820" spans="1:5">
      <c r="A1820" t="s">
        <v>21</v>
      </c>
      <c r="B1820">
        <v>1967</v>
      </c>
      <c r="C1820" t="s">
        <v>5</v>
      </c>
      <c r="D1820">
        <v>4.3255195304959928</v>
      </c>
      <c r="E1820" s="6" t="str">
        <f t="shared" si="28"/>
        <v>control_Navarra (Comunidad Foral De)_1967</v>
      </c>
    </row>
    <row r="1821" spans="1:5">
      <c r="A1821" t="s">
        <v>21</v>
      </c>
      <c r="B1821">
        <v>1968</v>
      </c>
      <c r="C1821" t="s">
        <v>5</v>
      </c>
      <c r="D1821">
        <v>4.5479105000212261</v>
      </c>
      <c r="E1821" s="6" t="str">
        <f t="shared" si="28"/>
        <v>control_Navarra (Comunidad Foral De)_1968</v>
      </c>
    </row>
    <row r="1822" spans="1:5">
      <c r="A1822" t="s">
        <v>21</v>
      </c>
      <c r="B1822">
        <v>1969</v>
      </c>
      <c r="C1822" t="s">
        <v>5</v>
      </c>
      <c r="D1822">
        <v>4.7785896266564247</v>
      </c>
      <c r="E1822" s="6" t="str">
        <f t="shared" si="28"/>
        <v>control_Navarra (Comunidad Foral De)_1969</v>
      </c>
    </row>
    <row r="1823" spans="1:5">
      <c r="A1823" t="s">
        <v>21</v>
      </c>
      <c r="B1823">
        <v>1970</v>
      </c>
      <c r="C1823" t="s">
        <v>5</v>
      </c>
      <c r="D1823">
        <v>4.9230958790100994</v>
      </c>
      <c r="E1823" s="6" t="str">
        <f t="shared" si="28"/>
        <v>control_Navarra (Comunidad Foral De)_1970</v>
      </c>
    </row>
    <row r="1824" spans="1:5">
      <c r="A1824" t="s">
        <v>21</v>
      </c>
      <c r="B1824">
        <v>1971</v>
      </c>
      <c r="C1824" t="s">
        <v>5</v>
      </c>
      <c r="D1824">
        <v>5.0746212512397744</v>
      </c>
      <c r="E1824" s="6" t="str">
        <f t="shared" si="28"/>
        <v>control_Navarra (Comunidad Foral De)_1971</v>
      </c>
    </row>
    <row r="1825" spans="1:5">
      <c r="A1825" t="s">
        <v>21</v>
      </c>
      <c r="B1825">
        <v>1972</v>
      </c>
      <c r="C1825" t="s">
        <v>5</v>
      </c>
      <c r="D1825">
        <v>5.3400108816098459</v>
      </c>
      <c r="E1825" s="6" t="str">
        <f t="shared" si="28"/>
        <v>control_Navarra (Comunidad Foral De)_1972</v>
      </c>
    </row>
    <row r="1826" spans="1:5">
      <c r="A1826" t="s">
        <v>21</v>
      </c>
      <c r="B1826">
        <v>1973</v>
      </c>
      <c r="C1826" t="s">
        <v>5</v>
      </c>
      <c r="D1826">
        <v>5.6038697037163629</v>
      </c>
      <c r="E1826" s="6" t="str">
        <f t="shared" si="28"/>
        <v>control_Navarra (Comunidad Foral De)_1973</v>
      </c>
    </row>
    <row r="1827" spans="1:5">
      <c r="A1827" t="s">
        <v>21</v>
      </c>
      <c r="B1827">
        <v>1974</v>
      </c>
      <c r="C1827" t="s">
        <v>5</v>
      </c>
      <c r="D1827">
        <v>5.7582460298276752</v>
      </c>
      <c r="E1827" s="6" t="str">
        <f t="shared" si="28"/>
        <v>control_Navarra (Comunidad Foral De)_1974</v>
      </c>
    </row>
    <row r="1828" spans="1:5">
      <c r="A1828" t="s">
        <v>21</v>
      </c>
      <c r="B1828">
        <v>1975</v>
      </c>
      <c r="C1828" t="s">
        <v>5</v>
      </c>
      <c r="D1828">
        <v>5.9088066041306089</v>
      </c>
      <c r="E1828" s="6" t="str">
        <f t="shared" si="28"/>
        <v>control_Navarra (Comunidad Foral De)_1975</v>
      </c>
    </row>
    <row r="1829" spans="1:5">
      <c r="A1829" t="s">
        <v>21</v>
      </c>
      <c r="B1829">
        <v>1976</v>
      </c>
      <c r="C1829" t="s">
        <v>5</v>
      </c>
      <c r="D1829">
        <v>6.0038566773973745</v>
      </c>
      <c r="E1829" s="6" t="str">
        <f t="shared" si="28"/>
        <v>control_Navarra (Comunidad Foral De)_1976</v>
      </c>
    </row>
    <row r="1830" spans="1:5">
      <c r="A1830" t="s">
        <v>21</v>
      </c>
      <c r="B1830">
        <v>1977</v>
      </c>
      <c r="C1830" t="s">
        <v>5</v>
      </c>
      <c r="D1830">
        <v>6.096197018156726</v>
      </c>
      <c r="E1830" s="6" t="str">
        <f t="shared" si="28"/>
        <v>control_Navarra (Comunidad Foral De)_1977</v>
      </c>
    </row>
    <row r="1831" spans="1:5">
      <c r="A1831" t="s">
        <v>21</v>
      </c>
      <c r="B1831">
        <v>1978</v>
      </c>
      <c r="C1831" t="s">
        <v>5</v>
      </c>
      <c r="D1831">
        <v>6.1221317979862224</v>
      </c>
      <c r="E1831" s="6" t="str">
        <f t="shared" si="28"/>
        <v>control_Navarra (Comunidad Foral De)_1978</v>
      </c>
    </row>
    <row r="1832" spans="1:5">
      <c r="A1832" t="s">
        <v>21</v>
      </c>
      <c r="B1832">
        <v>1979</v>
      </c>
      <c r="C1832" t="s">
        <v>5</v>
      </c>
      <c r="D1832">
        <v>6.1268053860462466</v>
      </c>
      <c r="E1832" s="6" t="str">
        <f t="shared" si="28"/>
        <v>control_Navarra (Comunidad Foral De)_1979</v>
      </c>
    </row>
    <row r="1833" spans="1:5">
      <c r="A1833" t="s">
        <v>21</v>
      </c>
      <c r="B1833">
        <v>1980</v>
      </c>
      <c r="C1833" t="s">
        <v>5</v>
      </c>
      <c r="D1833">
        <v>6.1295300953804563</v>
      </c>
      <c r="E1833" s="6" t="str">
        <f t="shared" si="28"/>
        <v>control_Navarra (Comunidad Foral De)_1980</v>
      </c>
    </row>
    <row r="1834" spans="1:5">
      <c r="A1834" t="s">
        <v>21</v>
      </c>
      <c r="B1834">
        <v>1981</v>
      </c>
      <c r="C1834" t="s">
        <v>5</v>
      </c>
      <c r="D1834">
        <v>6.1506664271103713</v>
      </c>
      <c r="E1834" s="6" t="str">
        <f t="shared" si="28"/>
        <v>control_Navarra (Comunidad Foral De)_1981</v>
      </c>
    </row>
    <row r="1835" spans="1:5">
      <c r="A1835" t="s">
        <v>21</v>
      </c>
      <c r="B1835">
        <v>1982</v>
      </c>
      <c r="C1835" t="s">
        <v>5</v>
      </c>
      <c r="D1835">
        <v>6.2804567210367441</v>
      </c>
      <c r="E1835" s="6" t="str">
        <f t="shared" si="28"/>
        <v>control_Navarra (Comunidad Foral De)_1982</v>
      </c>
    </row>
    <row r="1836" spans="1:5">
      <c r="A1836" t="s">
        <v>21</v>
      </c>
      <c r="B1836">
        <v>1983</v>
      </c>
      <c r="C1836" t="s">
        <v>5</v>
      </c>
      <c r="D1836">
        <v>6.4226030671703338</v>
      </c>
      <c r="E1836" s="6" t="str">
        <f t="shared" si="28"/>
        <v>control_Navarra (Comunidad Foral De)_1983</v>
      </c>
    </row>
    <row r="1837" spans="1:5">
      <c r="A1837" t="s">
        <v>21</v>
      </c>
      <c r="B1837">
        <v>1984</v>
      </c>
      <c r="C1837" t="s">
        <v>5</v>
      </c>
      <c r="D1837">
        <v>6.547936496644458</v>
      </c>
      <c r="E1837" s="6" t="str">
        <f t="shared" si="28"/>
        <v>control_Navarra (Comunidad Foral De)_1984</v>
      </c>
    </row>
    <row r="1838" spans="1:5">
      <c r="A1838" t="s">
        <v>21</v>
      </c>
      <c r="B1838">
        <v>1985</v>
      </c>
      <c r="C1838" t="s">
        <v>5</v>
      </c>
      <c r="D1838">
        <v>6.6891158891744453</v>
      </c>
      <c r="E1838" s="6" t="str">
        <f t="shared" si="28"/>
        <v>control_Navarra (Comunidad Foral De)_1985</v>
      </c>
    </row>
    <row r="1839" spans="1:5">
      <c r="A1839" t="s">
        <v>21</v>
      </c>
      <c r="B1839">
        <v>1986</v>
      </c>
      <c r="C1839" t="s">
        <v>5</v>
      </c>
      <c r="D1839">
        <v>7.0985828584487773</v>
      </c>
      <c r="E1839" s="6" t="str">
        <f t="shared" si="28"/>
        <v>control_Navarra (Comunidad Foral De)_1986</v>
      </c>
    </row>
    <row r="1840" spans="1:5">
      <c r="A1840" t="s">
        <v>21</v>
      </c>
      <c r="B1840">
        <v>1987</v>
      </c>
      <c r="C1840" t="s">
        <v>5</v>
      </c>
      <c r="D1840">
        <v>7.5214966315902636</v>
      </c>
      <c r="E1840" s="6" t="str">
        <f t="shared" si="28"/>
        <v>control_Navarra (Comunidad Foral De)_1987</v>
      </c>
    </row>
    <row r="1841" spans="1:5">
      <c r="A1841" t="s">
        <v>21</v>
      </c>
      <c r="B1841">
        <v>1988</v>
      </c>
      <c r="C1841" t="s">
        <v>5</v>
      </c>
      <c r="D1841">
        <v>7.9465345213068748</v>
      </c>
      <c r="E1841" s="6" t="str">
        <f t="shared" si="28"/>
        <v>control_Navarra (Comunidad Foral De)_1988</v>
      </c>
    </row>
    <row r="1842" spans="1:5">
      <c r="A1842" t="s">
        <v>21</v>
      </c>
      <c r="B1842">
        <v>1989</v>
      </c>
      <c r="C1842" t="s">
        <v>5</v>
      </c>
      <c r="D1842">
        <v>8.3832191011559463</v>
      </c>
      <c r="E1842" s="6" t="str">
        <f t="shared" si="28"/>
        <v>control_Navarra (Comunidad Foral De)_1989</v>
      </c>
    </row>
    <row r="1843" spans="1:5">
      <c r="A1843" t="s">
        <v>21</v>
      </c>
      <c r="B1843">
        <v>1990</v>
      </c>
      <c r="C1843" t="s">
        <v>5</v>
      </c>
      <c r="D1843">
        <v>8.684436191119941</v>
      </c>
      <c r="E1843" s="6" t="str">
        <f t="shared" si="28"/>
        <v>control_Navarra (Comunidad Foral De)_1990</v>
      </c>
    </row>
    <row r="1844" spans="1:5">
      <c r="A1844" t="s">
        <v>21</v>
      </c>
      <c r="B1844">
        <v>1991</v>
      </c>
      <c r="C1844" t="s">
        <v>5</v>
      </c>
      <c r="D1844">
        <v>8.9660951608185062</v>
      </c>
      <c r="E1844" s="6" t="str">
        <f t="shared" si="28"/>
        <v>control_Navarra (Comunidad Foral De)_1991</v>
      </c>
    </row>
    <row r="1845" spans="1:5">
      <c r="A1845" t="s">
        <v>21</v>
      </c>
      <c r="B1845">
        <v>1992</v>
      </c>
      <c r="C1845" t="s">
        <v>5</v>
      </c>
      <c r="D1845">
        <v>8.8362817466257422</v>
      </c>
      <c r="E1845" s="6" t="str">
        <f t="shared" si="28"/>
        <v>control_Navarra (Comunidad Foral De)_1992</v>
      </c>
    </row>
    <row r="1846" spans="1:5">
      <c r="A1846" t="s">
        <v>21</v>
      </c>
      <c r="B1846">
        <v>1993</v>
      </c>
      <c r="C1846" t="s">
        <v>5</v>
      </c>
      <c r="D1846">
        <v>8.7021936741308838</v>
      </c>
      <c r="E1846" s="6" t="str">
        <f t="shared" si="28"/>
        <v>control_Navarra (Comunidad Foral De)_1993</v>
      </c>
    </row>
    <row r="1847" spans="1:5">
      <c r="A1847" t="s">
        <v>21</v>
      </c>
      <c r="B1847">
        <v>1994</v>
      </c>
      <c r="C1847" t="s">
        <v>5</v>
      </c>
      <c r="D1847">
        <v>9.0352694379530494</v>
      </c>
      <c r="E1847" s="6" t="str">
        <f t="shared" si="28"/>
        <v>control_Navarra (Comunidad Foral De)_1994</v>
      </c>
    </row>
    <row r="1848" spans="1:5">
      <c r="A1848" t="s">
        <v>21</v>
      </c>
      <c r="B1848">
        <v>1995</v>
      </c>
      <c r="C1848" t="s">
        <v>5</v>
      </c>
      <c r="D1848">
        <v>9.3209949054396741</v>
      </c>
      <c r="E1848" s="6" t="str">
        <f t="shared" si="28"/>
        <v>control_Navarra (Comunidad Foral De)_1995</v>
      </c>
    </row>
    <row r="1849" spans="1:5">
      <c r="A1849" t="s">
        <v>21</v>
      </c>
      <c r="B1849">
        <v>1996</v>
      </c>
      <c r="C1849" t="s">
        <v>5</v>
      </c>
      <c r="D1849">
        <v>9.5926141730915937</v>
      </c>
      <c r="E1849" s="6" t="str">
        <f t="shared" si="28"/>
        <v>control_Navarra (Comunidad Foral De)_1996</v>
      </c>
    </row>
    <row r="1850" spans="1:5">
      <c r="A1850" t="s">
        <v>21</v>
      </c>
      <c r="B1850">
        <v>1997</v>
      </c>
      <c r="C1850" t="s">
        <v>5</v>
      </c>
      <c r="D1850">
        <v>10.022409907237817</v>
      </c>
      <c r="E1850" s="6" t="str">
        <f t="shared" si="28"/>
        <v>control_Navarra (Comunidad Foral De)_1997</v>
      </c>
    </row>
    <row r="1851" spans="1:5">
      <c r="A1851" t="s">
        <v>21</v>
      </c>
      <c r="B1851">
        <v>1955</v>
      </c>
      <c r="C1851" t="s">
        <v>6</v>
      </c>
      <c r="D1851">
        <v>2.5551271588418936</v>
      </c>
      <c r="E1851" s="6" t="str">
        <f t="shared" si="28"/>
        <v>treatment_Navarra (Comunidad Foral De)_1955</v>
      </c>
    </row>
    <row r="1852" spans="1:5">
      <c r="A1852" t="s">
        <v>21</v>
      </c>
      <c r="B1852">
        <v>1956</v>
      </c>
      <c r="C1852" t="s">
        <v>6</v>
      </c>
      <c r="D1852">
        <v>2.6981577128214487</v>
      </c>
      <c r="E1852" s="6" t="str">
        <f t="shared" si="28"/>
        <v>treatment_Navarra (Comunidad Foral De)_1956</v>
      </c>
    </row>
    <row r="1853" spans="1:5">
      <c r="A1853" t="s">
        <v>21</v>
      </c>
      <c r="B1853">
        <v>1957</v>
      </c>
      <c r="C1853" t="s">
        <v>6</v>
      </c>
      <c r="D1853">
        <v>2.8398314941545721</v>
      </c>
      <c r="E1853" s="6" t="str">
        <f t="shared" si="28"/>
        <v>treatment_Navarra (Comunidad Foral De)_1957</v>
      </c>
    </row>
    <row r="1854" spans="1:5">
      <c r="A1854" t="s">
        <v>21</v>
      </c>
      <c r="B1854">
        <v>1958</v>
      </c>
      <c r="C1854" t="s">
        <v>6</v>
      </c>
      <c r="D1854">
        <v>2.8818907924326309</v>
      </c>
      <c r="E1854" s="6" t="str">
        <f t="shared" si="28"/>
        <v>treatment_Navarra (Comunidad Foral De)_1958</v>
      </c>
    </row>
    <row r="1855" spans="1:5">
      <c r="A1855" t="s">
        <v>21</v>
      </c>
      <c r="B1855">
        <v>1959</v>
      </c>
      <c r="C1855" t="s">
        <v>6</v>
      </c>
      <c r="D1855">
        <v>2.9308769097501162</v>
      </c>
      <c r="E1855" s="6" t="str">
        <f t="shared" si="28"/>
        <v>treatment_Navarra (Comunidad Foral De)_1959</v>
      </c>
    </row>
    <row r="1856" spans="1:5">
      <c r="A1856" t="s">
        <v>21</v>
      </c>
      <c r="B1856">
        <v>1960</v>
      </c>
      <c r="C1856" t="s">
        <v>6</v>
      </c>
      <c r="D1856">
        <v>3.1635246287751491</v>
      </c>
      <c r="E1856" s="6" t="str">
        <f t="shared" si="28"/>
        <v>treatment_Navarra (Comunidad Foral De)_1960</v>
      </c>
    </row>
    <row r="1857" spans="1:5">
      <c r="A1857" t="s">
        <v>21</v>
      </c>
      <c r="B1857">
        <v>1961</v>
      </c>
      <c r="C1857" t="s">
        <v>6</v>
      </c>
      <c r="D1857">
        <v>3.3359040535711895</v>
      </c>
      <c r="E1857" s="6" t="str">
        <f t="shared" si="28"/>
        <v>treatment_Navarra (Comunidad Foral De)_1961</v>
      </c>
    </row>
    <row r="1858" spans="1:5">
      <c r="A1858" t="s">
        <v>21</v>
      </c>
      <c r="B1858">
        <v>1962</v>
      </c>
      <c r="C1858" t="s">
        <v>6</v>
      </c>
      <c r="D1858">
        <v>3.6233934120803655</v>
      </c>
      <c r="E1858" s="6" t="str">
        <f t="shared" si="28"/>
        <v>treatment_Navarra (Comunidad Foral De)_1962</v>
      </c>
    </row>
    <row r="1859" spans="1:5">
      <c r="A1859" t="s">
        <v>21</v>
      </c>
      <c r="B1859">
        <v>1963</v>
      </c>
      <c r="C1859" t="s">
        <v>6</v>
      </c>
      <c r="D1859">
        <v>3.894815714622831</v>
      </c>
      <c r="E1859" s="6" t="str">
        <f t="shared" ref="E1859:E1922" si="29">CONCATENATE(C1859,"_",A1859,"_",B1859)</f>
        <v>treatment_Navarra (Comunidad Foral De)_1963</v>
      </c>
    </row>
    <row r="1860" spans="1:5">
      <c r="A1860" t="s">
        <v>21</v>
      </c>
      <c r="B1860">
        <v>1964</v>
      </c>
      <c r="C1860" t="s">
        <v>6</v>
      </c>
      <c r="D1860">
        <v>3.9851472228637803</v>
      </c>
      <c r="E1860" s="6" t="str">
        <f t="shared" si="29"/>
        <v>treatment_Navarra (Comunidad Foral De)_1964</v>
      </c>
    </row>
    <row r="1861" spans="1:5">
      <c r="A1861" t="s">
        <v>21</v>
      </c>
      <c r="B1861">
        <v>1965</v>
      </c>
      <c r="C1861" t="s">
        <v>6</v>
      </c>
      <c r="D1861">
        <v>4.0729791836818947</v>
      </c>
      <c r="E1861" s="6" t="str">
        <f t="shared" si="29"/>
        <v>treatment_Navarra (Comunidad Foral De)_1965</v>
      </c>
    </row>
    <row r="1862" spans="1:5">
      <c r="A1862" t="s">
        <v>21</v>
      </c>
      <c r="B1862">
        <v>1966</v>
      </c>
      <c r="C1862" t="s">
        <v>6</v>
      </c>
      <c r="D1862">
        <v>4.2100114776079609</v>
      </c>
      <c r="E1862" s="6" t="str">
        <f t="shared" si="29"/>
        <v>treatment_Navarra (Comunidad Foral De)_1966</v>
      </c>
    </row>
    <row r="1863" spans="1:5">
      <c r="A1863" t="s">
        <v>21</v>
      </c>
      <c r="B1863">
        <v>1967</v>
      </c>
      <c r="C1863" t="s">
        <v>6</v>
      </c>
      <c r="D1863">
        <v>4.3523993842161168</v>
      </c>
      <c r="E1863" s="6" t="str">
        <f t="shared" si="29"/>
        <v>treatment_Navarra (Comunidad Foral De)_1967</v>
      </c>
    </row>
    <row r="1864" spans="1:5">
      <c r="A1864" t="s">
        <v>21</v>
      </c>
      <c r="B1864">
        <v>1968</v>
      </c>
      <c r="C1864" t="s">
        <v>6</v>
      </c>
      <c r="D1864">
        <v>4.5569835271674615</v>
      </c>
      <c r="E1864" s="6" t="str">
        <f t="shared" si="29"/>
        <v>treatment_Navarra (Comunidad Foral De)_1968</v>
      </c>
    </row>
    <row r="1865" spans="1:5">
      <c r="A1865" t="s">
        <v>21</v>
      </c>
      <c r="B1865">
        <v>1969</v>
      </c>
      <c r="C1865" t="s">
        <v>6</v>
      </c>
      <c r="D1865">
        <v>4.7657099018026106</v>
      </c>
      <c r="E1865" s="6" t="str">
        <f t="shared" si="29"/>
        <v>treatment_Navarra (Comunidad Foral De)_1969</v>
      </c>
    </row>
    <row r="1866" spans="1:5">
      <c r="A1866" t="s">
        <v>21</v>
      </c>
      <c r="B1866">
        <v>1970</v>
      </c>
      <c r="C1866" t="s">
        <v>6</v>
      </c>
      <c r="D1866">
        <v>4.9794344996016768</v>
      </c>
      <c r="E1866" s="6" t="str">
        <f t="shared" si="29"/>
        <v>treatment_Navarra (Comunidad Foral De)_1970</v>
      </c>
    </row>
    <row r="1867" spans="1:5">
      <c r="A1867" t="s">
        <v>21</v>
      </c>
      <c r="B1867">
        <v>1971</v>
      </c>
      <c r="C1867" t="s">
        <v>6</v>
      </c>
      <c r="D1867">
        <v>5.1996570490183611</v>
      </c>
      <c r="E1867" s="6" t="str">
        <f t="shared" si="29"/>
        <v>treatment_Navarra (Comunidad Foral De)_1971</v>
      </c>
    </row>
    <row r="1868" spans="1:5">
      <c r="A1868" t="s">
        <v>21</v>
      </c>
      <c r="B1868">
        <v>1972</v>
      </c>
      <c r="C1868" t="s">
        <v>6</v>
      </c>
      <c r="D1868">
        <v>5.4667952536719424</v>
      </c>
      <c r="E1868" s="6" t="str">
        <f t="shared" si="29"/>
        <v>treatment_Navarra (Comunidad Foral De)_1972</v>
      </c>
    </row>
    <row r="1869" spans="1:5">
      <c r="A1869" t="s">
        <v>21</v>
      </c>
      <c r="B1869">
        <v>1973</v>
      </c>
      <c r="C1869" t="s">
        <v>6</v>
      </c>
      <c r="D1869">
        <v>5.7305055698371898</v>
      </c>
      <c r="E1869" s="6" t="str">
        <f t="shared" si="29"/>
        <v>treatment_Navarra (Comunidad Foral De)_1973</v>
      </c>
    </row>
    <row r="1870" spans="1:5">
      <c r="A1870" t="s">
        <v>21</v>
      </c>
      <c r="B1870">
        <v>1974</v>
      </c>
      <c r="C1870" t="s">
        <v>6</v>
      </c>
      <c r="D1870">
        <v>5.9847899553810517</v>
      </c>
      <c r="E1870" s="6" t="str">
        <f t="shared" si="29"/>
        <v>treatment_Navarra (Comunidad Foral De)_1974</v>
      </c>
    </row>
    <row r="1871" spans="1:5">
      <c r="A1871" t="s">
        <v>21</v>
      </c>
      <c r="B1871">
        <v>1975</v>
      </c>
      <c r="C1871" t="s">
        <v>6</v>
      </c>
      <c r="D1871">
        <v>6.222936460815883</v>
      </c>
      <c r="E1871" s="6" t="str">
        <f t="shared" si="29"/>
        <v>treatment_Navarra (Comunidad Foral De)_1975</v>
      </c>
    </row>
    <row r="1872" spans="1:5">
      <c r="A1872" t="s">
        <v>21</v>
      </c>
      <c r="B1872">
        <v>1976</v>
      </c>
      <c r="C1872" t="s">
        <v>6</v>
      </c>
      <c r="D1872">
        <v>6.297772082557886</v>
      </c>
      <c r="E1872" s="6" t="str">
        <f t="shared" si="29"/>
        <v>treatment_Navarra (Comunidad Foral De)_1976</v>
      </c>
    </row>
    <row r="1873" spans="1:5">
      <c r="A1873" t="s">
        <v>21</v>
      </c>
      <c r="B1873">
        <v>1977</v>
      </c>
      <c r="C1873" t="s">
        <v>6</v>
      </c>
      <c r="D1873">
        <v>6.384461704440473</v>
      </c>
      <c r="E1873" s="6" t="str">
        <f t="shared" si="29"/>
        <v>treatment_Navarra (Comunidad Foral De)_1977</v>
      </c>
    </row>
    <row r="1874" spans="1:5">
      <c r="A1874" t="s">
        <v>21</v>
      </c>
      <c r="B1874">
        <v>1978</v>
      </c>
      <c r="C1874" t="s">
        <v>6</v>
      </c>
      <c r="D1874">
        <v>6.3241931922910419</v>
      </c>
      <c r="E1874" s="6" t="str">
        <f t="shared" si="29"/>
        <v>treatment_Navarra (Comunidad Foral De)_1978</v>
      </c>
    </row>
    <row r="1875" spans="1:5">
      <c r="A1875" t="s">
        <v>21</v>
      </c>
      <c r="B1875">
        <v>1979</v>
      </c>
      <c r="C1875" t="s">
        <v>6</v>
      </c>
      <c r="D1875">
        <v>6.2396457283131159</v>
      </c>
      <c r="E1875" s="6" t="str">
        <f t="shared" si="29"/>
        <v>treatment_Navarra (Comunidad Foral De)_1979</v>
      </c>
    </row>
    <row r="1876" spans="1:5">
      <c r="A1876" t="s">
        <v>21</v>
      </c>
      <c r="B1876">
        <v>1980</v>
      </c>
      <c r="C1876" t="s">
        <v>6</v>
      </c>
      <c r="D1876">
        <v>6.2084403932860708</v>
      </c>
      <c r="E1876" s="6" t="str">
        <f t="shared" si="29"/>
        <v>treatment_Navarra (Comunidad Foral De)_1980</v>
      </c>
    </row>
    <row r="1877" spans="1:5">
      <c r="A1877" t="s">
        <v>21</v>
      </c>
      <c r="B1877">
        <v>1981</v>
      </c>
      <c r="C1877" t="s">
        <v>6</v>
      </c>
      <c r="D1877">
        <v>6.1778779235508612</v>
      </c>
      <c r="E1877" s="6" t="str">
        <f t="shared" si="29"/>
        <v>treatment_Navarra (Comunidad Foral De)_1981</v>
      </c>
    </row>
    <row r="1878" spans="1:5">
      <c r="A1878" t="s">
        <v>21</v>
      </c>
      <c r="B1878">
        <v>1982</v>
      </c>
      <c r="C1878" t="s">
        <v>6</v>
      </c>
      <c r="D1878">
        <v>6.3620394347429752</v>
      </c>
      <c r="E1878" s="6" t="str">
        <f t="shared" si="29"/>
        <v>treatment_Navarra (Comunidad Foral De)_1982</v>
      </c>
    </row>
    <row r="1879" spans="1:5">
      <c r="A1879" t="s">
        <v>21</v>
      </c>
      <c r="B1879">
        <v>1983</v>
      </c>
      <c r="C1879" t="s">
        <v>6</v>
      </c>
      <c r="D1879">
        <v>6.5447016533222655</v>
      </c>
      <c r="E1879" s="6" t="str">
        <f t="shared" si="29"/>
        <v>treatment_Navarra (Comunidad Foral De)_1983</v>
      </c>
    </row>
    <row r="1880" spans="1:5">
      <c r="A1880" t="s">
        <v>21</v>
      </c>
      <c r="B1880">
        <v>1984</v>
      </c>
      <c r="C1880" t="s">
        <v>6</v>
      </c>
      <c r="D1880">
        <v>6.7972008346387645</v>
      </c>
      <c r="E1880" s="6" t="str">
        <f t="shared" si="29"/>
        <v>treatment_Navarra (Comunidad Foral De)_1984</v>
      </c>
    </row>
    <row r="1881" spans="1:5">
      <c r="A1881" t="s">
        <v>21</v>
      </c>
      <c r="B1881">
        <v>1985</v>
      </c>
      <c r="C1881" t="s">
        <v>6</v>
      </c>
      <c r="D1881">
        <v>7.0477718559206304</v>
      </c>
      <c r="E1881" s="6" t="str">
        <f t="shared" si="29"/>
        <v>treatment_Navarra (Comunidad Foral De)_1985</v>
      </c>
    </row>
    <row r="1882" spans="1:5">
      <c r="A1882" t="s">
        <v>21</v>
      </c>
      <c r="B1882">
        <v>1986</v>
      </c>
      <c r="C1882" t="s">
        <v>6</v>
      </c>
      <c r="D1882">
        <v>7.4492998512701734</v>
      </c>
      <c r="E1882" s="6" t="str">
        <f t="shared" si="29"/>
        <v>treatment_Navarra (Comunidad Foral De)_1986</v>
      </c>
    </row>
    <row r="1883" spans="1:5">
      <c r="A1883" t="s">
        <v>21</v>
      </c>
      <c r="B1883">
        <v>1987</v>
      </c>
      <c r="C1883" t="s">
        <v>6</v>
      </c>
      <c r="D1883">
        <v>7.8791775522283816</v>
      </c>
      <c r="E1883" s="6" t="str">
        <f t="shared" si="29"/>
        <v>treatment_Navarra (Comunidad Foral De)_1987</v>
      </c>
    </row>
    <row r="1884" spans="1:5">
      <c r="A1884" t="s">
        <v>21</v>
      </c>
      <c r="B1884">
        <v>1988</v>
      </c>
      <c r="C1884" t="s">
        <v>6</v>
      </c>
      <c r="D1884">
        <v>8.3497575608977801</v>
      </c>
      <c r="E1884" s="6" t="str">
        <f t="shared" si="29"/>
        <v>treatment_Navarra (Comunidad Foral De)_1988</v>
      </c>
    </row>
    <row r="1885" spans="1:5">
      <c r="A1885" t="s">
        <v>21</v>
      </c>
      <c r="B1885">
        <v>1989</v>
      </c>
      <c r="C1885" t="s">
        <v>6</v>
      </c>
      <c r="D1885">
        <v>8.8039133420027316</v>
      </c>
      <c r="E1885" s="6" t="str">
        <f t="shared" si="29"/>
        <v>treatment_Navarra (Comunidad Foral De)_1989</v>
      </c>
    </row>
    <row r="1886" spans="1:5">
      <c r="A1886" t="s">
        <v>21</v>
      </c>
      <c r="B1886">
        <v>1990</v>
      </c>
      <c r="C1886" t="s">
        <v>6</v>
      </c>
      <c r="D1886">
        <v>9.1973721793773215</v>
      </c>
      <c r="E1886" s="6" t="str">
        <f t="shared" si="29"/>
        <v>treatment_Navarra (Comunidad Foral De)_1990</v>
      </c>
    </row>
    <row r="1887" spans="1:5">
      <c r="A1887" t="s">
        <v>21</v>
      </c>
      <c r="B1887">
        <v>1991</v>
      </c>
      <c r="C1887" t="s">
        <v>6</v>
      </c>
      <c r="D1887">
        <v>9.5915449241065058</v>
      </c>
      <c r="E1887" s="6" t="str">
        <f t="shared" si="29"/>
        <v>treatment_Navarra (Comunidad Foral De)_1991</v>
      </c>
    </row>
    <row r="1888" spans="1:5">
      <c r="A1888" t="s">
        <v>21</v>
      </c>
      <c r="B1888">
        <v>1992</v>
      </c>
      <c r="C1888" t="s">
        <v>6</v>
      </c>
      <c r="D1888">
        <v>9.3451867407303268</v>
      </c>
      <c r="E1888" s="6" t="str">
        <f t="shared" si="29"/>
        <v>treatment_Navarra (Comunidad Foral De)_1992</v>
      </c>
    </row>
    <row r="1889" spans="1:5">
      <c r="A1889" t="s">
        <v>21</v>
      </c>
      <c r="B1889">
        <v>1993</v>
      </c>
      <c r="C1889" t="s">
        <v>6</v>
      </c>
      <c r="D1889">
        <v>9.1173953786641331</v>
      </c>
      <c r="E1889" s="6" t="str">
        <f t="shared" si="29"/>
        <v>treatment_Navarra (Comunidad Foral De)_1993</v>
      </c>
    </row>
    <row r="1890" spans="1:5">
      <c r="A1890" t="s">
        <v>21</v>
      </c>
      <c r="B1890">
        <v>1994</v>
      </c>
      <c r="C1890" t="s">
        <v>6</v>
      </c>
      <c r="D1890">
        <v>9.365895284104095</v>
      </c>
      <c r="E1890" s="6" t="str">
        <f t="shared" si="29"/>
        <v>treatment_Navarra (Comunidad Foral De)_1994</v>
      </c>
    </row>
    <row r="1891" spans="1:5">
      <c r="A1891" t="s">
        <v>21</v>
      </c>
      <c r="B1891">
        <v>1995</v>
      </c>
      <c r="C1891" t="s">
        <v>6</v>
      </c>
      <c r="D1891">
        <v>9.7586402141240907</v>
      </c>
      <c r="E1891" s="6" t="str">
        <f t="shared" si="29"/>
        <v>treatment_Navarra (Comunidad Foral De)_1995</v>
      </c>
    </row>
    <row r="1892" spans="1:5">
      <c r="A1892" t="s">
        <v>21</v>
      </c>
      <c r="B1892">
        <v>1996</v>
      </c>
      <c r="C1892" t="s">
        <v>6</v>
      </c>
      <c r="D1892">
        <v>10.060697118066713</v>
      </c>
      <c r="E1892" s="6" t="str">
        <f t="shared" si="29"/>
        <v>treatment_Navarra (Comunidad Foral De)_1996</v>
      </c>
    </row>
    <row r="1893" spans="1:5">
      <c r="A1893" t="s">
        <v>21</v>
      </c>
      <c r="B1893">
        <v>1997</v>
      </c>
      <c r="C1893" t="s">
        <v>6</v>
      </c>
      <c r="D1893">
        <v>10.522707623435716</v>
      </c>
      <c r="E1893" s="6" t="str">
        <f t="shared" si="29"/>
        <v>treatment_Navarra (Comunidad Foral De)_1997</v>
      </c>
    </row>
    <row r="1894" spans="1:5">
      <c r="A1894" t="s">
        <v>21</v>
      </c>
      <c r="B1894">
        <v>1955</v>
      </c>
      <c r="C1894" t="s">
        <v>7</v>
      </c>
      <c r="D1894">
        <v>-2.3498301359984541E-2</v>
      </c>
      <c r="E1894" s="6" t="str">
        <f t="shared" si="29"/>
        <v>gap_Navarra (Comunidad Foral De)_1955</v>
      </c>
    </row>
    <row r="1895" spans="1:5">
      <c r="A1895" t="s">
        <v>21</v>
      </c>
      <c r="B1895">
        <v>1956</v>
      </c>
      <c r="C1895" t="s">
        <v>7</v>
      </c>
      <c r="D1895">
        <v>-2.3303401436130855E-2</v>
      </c>
      <c r="E1895" s="6" t="str">
        <f t="shared" si="29"/>
        <v>gap_Navarra (Comunidad Foral De)_1956</v>
      </c>
    </row>
    <row r="1896" spans="1:5">
      <c r="A1896" t="s">
        <v>21</v>
      </c>
      <c r="B1896">
        <v>1957</v>
      </c>
      <c r="C1896" t="s">
        <v>7</v>
      </c>
      <c r="D1896">
        <v>-2.4475698535677548E-2</v>
      </c>
      <c r="E1896" s="6" t="str">
        <f t="shared" si="29"/>
        <v>gap_Navarra (Comunidad Foral De)_1957</v>
      </c>
    </row>
    <row r="1897" spans="1:5">
      <c r="A1897" t="s">
        <v>21</v>
      </c>
      <c r="B1897">
        <v>1958</v>
      </c>
      <c r="C1897" t="s">
        <v>7</v>
      </c>
      <c r="D1897">
        <v>-1.5008097465013748E-2</v>
      </c>
      <c r="E1897" s="6" t="str">
        <f t="shared" si="29"/>
        <v>gap_Navarra (Comunidad Foral De)_1958</v>
      </c>
    </row>
    <row r="1898" spans="1:5">
      <c r="A1898" t="s">
        <v>21</v>
      </c>
      <c r="B1898">
        <v>1959</v>
      </c>
      <c r="C1898" t="s">
        <v>7</v>
      </c>
      <c r="D1898">
        <v>2.9671993515423267E-4</v>
      </c>
      <c r="E1898" s="6" t="str">
        <f t="shared" si="29"/>
        <v>gap_Navarra (Comunidad Foral De)_1959</v>
      </c>
    </row>
    <row r="1899" spans="1:5">
      <c r="A1899" t="s">
        <v>21</v>
      </c>
      <c r="B1899">
        <v>1960</v>
      </c>
      <c r="C1899" t="s">
        <v>7</v>
      </c>
      <c r="D1899">
        <v>2.0808063689629286E-2</v>
      </c>
      <c r="E1899" s="6" t="str">
        <f t="shared" si="29"/>
        <v>gap_Navarra (Comunidad Foral De)_1960</v>
      </c>
    </row>
    <row r="1900" spans="1:5">
      <c r="A1900" t="s">
        <v>21</v>
      </c>
      <c r="B1900">
        <v>1961</v>
      </c>
      <c r="C1900" t="s">
        <v>7</v>
      </c>
      <c r="D1900">
        <v>-2.3177319097322346E-2</v>
      </c>
      <c r="E1900" s="6" t="str">
        <f t="shared" si="29"/>
        <v>gap_Navarra (Comunidad Foral De)_1961</v>
      </c>
    </row>
    <row r="1901" spans="1:5">
      <c r="A1901" t="s">
        <v>21</v>
      </c>
      <c r="B1901">
        <v>1962</v>
      </c>
      <c r="C1901" t="s">
        <v>7</v>
      </c>
      <c r="D1901">
        <v>-4.7585686201800925E-4</v>
      </c>
      <c r="E1901" s="6" t="str">
        <f t="shared" si="29"/>
        <v>gap_Navarra (Comunidad Foral De)_1962</v>
      </c>
    </row>
    <row r="1902" spans="1:5">
      <c r="A1902" t="s">
        <v>21</v>
      </c>
      <c r="B1902">
        <v>1963</v>
      </c>
      <c r="C1902" t="s">
        <v>7</v>
      </c>
      <c r="D1902">
        <v>6.5306917306249268E-3</v>
      </c>
      <c r="E1902" s="6" t="str">
        <f t="shared" si="29"/>
        <v>gap_Navarra (Comunidad Foral De)_1963</v>
      </c>
    </row>
    <row r="1903" spans="1:5">
      <c r="A1903" t="s">
        <v>21</v>
      </c>
      <c r="B1903">
        <v>1964</v>
      </c>
      <c r="C1903" t="s">
        <v>7</v>
      </c>
      <c r="D1903">
        <v>-8.5832315244713797E-3</v>
      </c>
      <c r="E1903" s="6" t="str">
        <f t="shared" si="29"/>
        <v>gap_Navarra (Comunidad Foral De)_1964</v>
      </c>
    </row>
    <row r="1904" spans="1:5">
      <c r="A1904" t="s">
        <v>21</v>
      </c>
      <c r="B1904">
        <v>1965</v>
      </c>
      <c r="C1904" t="s">
        <v>7</v>
      </c>
      <c r="D1904">
        <v>-1.6383951823380372E-2</v>
      </c>
      <c r="E1904" s="6" t="str">
        <f t="shared" si="29"/>
        <v>gap_Navarra (Comunidad Foral De)_1965</v>
      </c>
    </row>
    <row r="1905" spans="1:5">
      <c r="A1905" t="s">
        <v>21</v>
      </c>
      <c r="B1905">
        <v>1966</v>
      </c>
      <c r="C1905" t="s">
        <v>7</v>
      </c>
      <c r="D1905">
        <v>4.0217384265464062E-3</v>
      </c>
      <c r="E1905" s="6" t="str">
        <f t="shared" si="29"/>
        <v>gap_Navarra (Comunidad Foral De)_1966</v>
      </c>
    </row>
    <row r="1906" spans="1:5">
      <c r="A1906" t="s">
        <v>21</v>
      </c>
      <c r="B1906">
        <v>1967</v>
      </c>
      <c r="C1906" t="s">
        <v>7</v>
      </c>
      <c r="D1906">
        <v>2.6879853720124025E-2</v>
      </c>
      <c r="E1906" s="6" t="str">
        <f t="shared" si="29"/>
        <v>gap_Navarra (Comunidad Foral De)_1967</v>
      </c>
    </row>
    <row r="1907" spans="1:5">
      <c r="A1907" t="s">
        <v>21</v>
      </c>
      <c r="B1907">
        <v>1968</v>
      </c>
      <c r="C1907" t="s">
        <v>7</v>
      </c>
      <c r="D1907">
        <v>9.0730271462353684E-3</v>
      </c>
      <c r="E1907" s="6" t="str">
        <f t="shared" si="29"/>
        <v>gap_Navarra (Comunidad Foral De)_1968</v>
      </c>
    </row>
    <row r="1908" spans="1:5">
      <c r="A1908" t="s">
        <v>21</v>
      </c>
      <c r="B1908">
        <v>1969</v>
      </c>
      <c r="C1908" t="s">
        <v>7</v>
      </c>
      <c r="D1908">
        <v>-1.2879724853814167E-2</v>
      </c>
      <c r="E1908" s="6" t="str">
        <f t="shared" si="29"/>
        <v>gap_Navarra (Comunidad Foral De)_1969</v>
      </c>
    </row>
    <row r="1909" spans="1:5">
      <c r="A1909" t="s">
        <v>21</v>
      </c>
      <c r="B1909">
        <v>1970</v>
      </c>
      <c r="C1909" t="s">
        <v>7</v>
      </c>
      <c r="D1909">
        <v>5.633862059157746E-2</v>
      </c>
      <c r="E1909" s="6" t="str">
        <f t="shared" si="29"/>
        <v>gap_Navarra (Comunidad Foral De)_1970</v>
      </c>
    </row>
    <row r="1910" spans="1:5">
      <c r="A1910" t="s">
        <v>21</v>
      </c>
      <c r="B1910">
        <v>1971</v>
      </c>
      <c r="C1910" t="s">
        <v>7</v>
      </c>
      <c r="D1910">
        <v>0.12503579777858675</v>
      </c>
      <c r="E1910" s="6" t="str">
        <f t="shared" si="29"/>
        <v>gap_Navarra (Comunidad Foral De)_1971</v>
      </c>
    </row>
    <row r="1911" spans="1:5">
      <c r="A1911" t="s">
        <v>21</v>
      </c>
      <c r="B1911">
        <v>1972</v>
      </c>
      <c r="C1911" t="s">
        <v>7</v>
      </c>
      <c r="D1911">
        <v>0.12678437206209647</v>
      </c>
      <c r="E1911" s="6" t="str">
        <f t="shared" si="29"/>
        <v>gap_Navarra (Comunidad Foral De)_1972</v>
      </c>
    </row>
    <row r="1912" spans="1:5">
      <c r="A1912" t="s">
        <v>21</v>
      </c>
      <c r="B1912">
        <v>1973</v>
      </c>
      <c r="C1912" t="s">
        <v>7</v>
      </c>
      <c r="D1912">
        <v>0.12663586612082689</v>
      </c>
      <c r="E1912" s="6" t="str">
        <f t="shared" si="29"/>
        <v>gap_Navarra (Comunidad Foral De)_1973</v>
      </c>
    </row>
    <row r="1913" spans="1:5">
      <c r="A1913" t="s">
        <v>21</v>
      </c>
      <c r="B1913">
        <v>1974</v>
      </c>
      <c r="C1913" t="s">
        <v>7</v>
      </c>
      <c r="D1913">
        <v>0.22654392555337655</v>
      </c>
      <c r="E1913" s="6" t="str">
        <f t="shared" si="29"/>
        <v>gap_Navarra (Comunidad Foral De)_1974</v>
      </c>
    </row>
    <row r="1914" spans="1:5">
      <c r="A1914" t="s">
        <v>21</v>
      </c>
      <c r="B1914">
        <v>1975</v>
      </c>
      <c r="C1914" t="s">
        <v>7</v>
      </c>
      <c r="D1914">
        <v>0.31412985668527416</v>
      </c>
      <c r="E1914" s="6" t="str">
        <f t="shared" si="29"/>
        <v>gap_Navarra (Comunidad Foral De)_1975</v>
      </c>
    </row>
    <row r="1915" spans="1:5">
      <c r="A1915" t="s">
        <v>21</v>
      </c>
      <c r="B1915">
        <v>1976</v>
      </c>
      <c r="C1915" t="s">
        <v>7</v>
      </c>
      <c r="D1915">
        <v>0.29391540516051151</v>
      </c>
      <c r="E1915" s="6" t="str">
        <f t="shared" si="29"/>
        <v>gap_Navarra (Comunidad Foral De)_1976</v>
      </c>
    </row>
    <row r="1916" spans="1:5">
      <c r="A1916" t="s">
        <v>21</v>
      </c>
      <c r="B1916">
        <v>1977</v>
      </c>
      <c r="C1916" t="s">
        <v>7</v>
      </c>
      <c r="D1916">
        <v>0.28826468628374702</v>
      </c>
      <c r="E1916" s="6" t="str">
        <f t="shared" si="29"/>
        <v>gap_Navarra (Comunidad Foral De)_1977</v>
      </c>
    </row>
    <row r="1917" spans="1:5">
      <c r="A1917" t="s">
        <v>21</v>
      </c>
      <c r="B1917">
        <v>1978</v>
      </c>
      <c r="C1917" t="s">
        <v>7</v>
      </c>
      <c r="D1917">
        <v>0.20206139430481951</v>
      </c>
      <c r="E1917" s="6" t="str">
        <f t="shared" si="29"/>
        <v>gap_Navarra (Comunidad Foral De)_1978</v>
      </c>
    </row>
    <row r="1918" spans="1:5">
      <c r="A1918" t="s">
        <v>21</v>
      </c>
      <c r="B1918">
        <v>1979</v>
      </c>
      <c r="C1918" t="s">
        <v>7</v>
      </c>
      <c r="D1918">
        <v>0.11284034226686934</v>
      </c>
      <c r="E1918" s="6" t="str">
        <f t="shared" si="29"/>
        <v>gap_Navarra (Comunidad Foral De)_1979</v>
      </c>
    </row>
    <row r="1919" spans="1:5">
      <c r="A1919" t="s">
        <v>21</v>
      </c>
      <c r="B1919">
        <v>1980</v>
      </c>
      <c r="C1919" t="s">
        <v>7</v>
      </c>
      <c r="D1919">
        <v>7.8910297905614435E-2</v>
      </c>
      <c r="E1919" s="6" t="str">
        <f t="shared" si="29"/>
        <v>gap_Navarra (Comunidad Foral De)_1980</v>
      </c>
    </row>
    <row r="1920" spans="1:5">
      <c r="A1920" t="s">
        <v>21</v>
      </c>
      <c r="B1920">
        <v>1981</v>
      </c>
      <c r="C1920" t="s">
        <v>7</v>
      </c>
      <c r="D1920">
        <v>2.7211496440489924E-2</v>
      </c>
      <c r="E1920" s="6" t="str">
        <f t="shared" si="29"/>
        <v>gap_Navarra (Comunidad Foral De)_1981</v>
      </c>
    </row>
    <row r="1921" spans="1:5">
      <c r="A1921" t="s">
        <v>21</v>
      </c>
      <c r="B1921">
        <v>1982</v>
      </c>
      <c r="C1921" t="s">
        <v>7</v>
      </c>
      <c r="D1921">
        <v>8.1582713706231047E-2</v>
      </c>
      <c r="E1921" s="6" t="str">
        <f t="shared" si="29"/>
        <v>gap_Navarra (Comunidad Foral De)_1982</v>
      </c>
    </row>
    <row r="1922" spans="1:5">
      <c r="A1922" t="s">
        <v>21</v>
      </c>
      <c r="B1922">
        <v>1983</v>
      </c>
      <c r="C1922" t="s">
        <v>7</v>
      </c>
      <c r="D1922">
        <v>0.1220985861519317</v>
      </c>
      <c r="E1922" s="6" t="str">
        <f t="shared" si="29"/>
        <v>gap_Navarra (Comunidad Foral De)_1983</v>
      </c>
    </row>
    <row r="1923" spans="1:5">
      <c r="A1923" t="s">
        <v>21</v>
      </c>
      <c r="B1923">
        <v>1984</v>
      </c>
      <c r="C1923" t="s">
        <v>7</v>
      </c>
      <c r="D1923">
        <v>0.24926433799430647</v>
      </c>
      <c r="E1923" s="6" t="str">
        <f t="shared" ref="E1923:E1986" si="30">CONCATENATE(C1923,"_",A1923,"_",B1923)</f>
        <v>gap_Navarra (Comunidad Foral De)_1984</v>
      </c>
    </row>
    <row r="1924" spans="1:5">
      <c r="A1924" t="s">
        <v>21</v>
      </c>
      <c r="B1924">
        <v>1985</v>
      </c>
      <c r="C1924" t="s">
        <v>7</v>
      </c>
      <c r="D1924">
        <v>0.35865596674618505</v>
      </c>
      <c r="E1924" s="6" t="str">
        <f t="shared" si="30"/>
        <v>gap_Navarra (Comunidad Foral De)_1985</v>
      </c>
    </row>
    <row r="1925" spans="1:5">
      <c r="A1925" t="s">
        <v>21</v>
      </c>
      <c r="B1925">
        <v>1986</v>
      </c>
      <c r="C1925" t="s">
        <v>7</v>
      </c>
      <c r="D1925">
        <v>0.35071699282139601</v>
      </c>
      <c r="E1925" s="6" t="str">
        <f t="shared" si="30"/>
        <v>gap_Navarra (Comunidad Foral De)_1986</v>
      </c>
    </row>
    <row r="1926" spans="1:5">
      <c r="A1926" t="s">
        <v>21</v>
      </c>
      <c r="B1926">
        <v>1987</v>
      </c>
      <c r="C1926" t="s">
        <v>7</v>
      </c>
      <c r="D1926">
        <v>0.35768092063811796</v>
      </c>
      <c r="E1926" s="6" t="str">
        <f t="shared" si="30"/>
        <v>gap_Navarra (Comunidad Foral De)_1987</v>
      </c>
    </row>
    <row r="1927" spans="1:5">
      <c r="A1927" t="s">
        <v>21</v>
      </c>
      <c r="B1927">
        <v>1988</v>
      </c>
      <c r="C1927" t="s">
        <v>7</v>
      </c>
      <c r="D1927">
        <v>0.40322303959090533</v>
      </c>
      <c r="E1927" s="6" t="str">
        <f t="shared" si="30"/>
        <v>gap_Navarra (Comunidad Foral De)_1988</v>
      </c>
    </row>
    <row r="1928" spans="1:5">
      <c r="A1928" t="s">
        <v>21</v>
      </c>
      <c r="B1928">
        <v>1989</v>
      </c>
      <c r="C1928" t="s">
        <v>7</v>
      </c>
      <c r="D1928">
        <v>0.42069424084678531</v>
      </c>
      <c r="E1928" s="6" t="str">
        <f t="shared" si="30"/>
        <v>gap_Navarra (Comunidad Foral De)_1989</v>
      </c>
    </row>
    <row r="1929" spans="1:5">
      <c r="A1929" t="s">
        <v>21</v>
      </c>
      <c r="B1929">
        <v>1990</v>
      </c>
      <c r="C1929" t="s">
        <v>7</v>
      </c>
      <c r="D1929">
        <v>0.51293598825738052</v>
      </c>
      <c r="E1929" s="6" t="str">
        <f t="shared" si="30"/>
        <v>gap_Navarra (Comunidad Foral De)_1990</v>
      </c>
    </row>
    <row r="1930" spans="1:5">
      <c r="A1930" t="s">
        <v>21</v>
      </c>
      <c r="B1930">
        <v>1991</v>
      </c>
      <c r="C1930" t="s">
        <v>7</v>
      </c>
      <c r="D1930">
        <v>0.62544976328799962</v>
      </c>
      <c r="E1930" s="6" t="str">
        <f t="shared" si="30"/>
        <v>gap_Navarra (Comunidad Foral De)_1991</v>
      </c>
    </row>
    <row r="1931" spans="1:5">
      <c r="A1931" t="s">
        <v>21</v>
      </c>
      <c r="B1931">
        <v>1992</v>
      </c>
      <c r="C1931" t="s">
        <v>7</v>
      </c>
      <c r="D1931">
        <v>0.50890499410458467</v>
      </c>
      <c r="E1931" s="6" t="str">
        <f t="shared" si="30"/>
        <v>gap_Navarra (Comunidad Foral De)_1992</v>
      </c>
    </row>
    <row r="1932" spans="1:5">
      <c r="A1932" t="s">
        <v>21</v>
      </c>
      <c r="B1932">
        <v>1993</v>
      </c>
      <c r="C1932" t="s">
        <v>7</v>
      </c>
      <c r="D1932">
        <v>0.41520170453324923</v>
      </c>
      <c r="E1932" s="6" t="str">
        <f t="shared" si="30"/>
        <v>gap_Navarra (Comunidad Foral De)_1993</v>
      </c>
    </row>
    <row r="1933" spans="1:5">
      <c r="A1933" t="s">
        <v>21</v>
      </c>
      <c r="B1933">
        <v>1994</v>
      </c>
      <c r="C1933" t="s">
        <v>7</v>
      </c>
      <c r="D1933">
        <v>0.33062584615104562</v>
      </c>
      <c r="E1933" s="6" t="str">
        <f t="shared" si="30"/>
        <v>gap_Navarra (Comunidad Foral De)_1994</v>
      </c>
    </row>
    <row r="1934" spans="1:5">
      <c r="A1934" t="s">
        <v>21</v>
      </c>
      <c r="B1934">
        <v>1995</v>
      </c>
      <c r="C1934" t="s">
        <v>7</v>
      </c>
      <c r="D1934">
        <v>0.43764530868441653</v>
      </c>
      <c r="E1934" s="6" t="str">
        <f t="shared" si="30"/>
        <v>gap_Navarra (Comunidad Foral De)_1995</v>
      </c>
    </row>
    <row r="1935" spans="1:5">
      <c r="A1935" t="s">
        <v>21</v>
      </c>
      <c r="B1935">
        <v>1996</v>
      </c>
      <c r="C1935" t="s">
        <v>7</v>
      </c>
      <c r="D1935">
        <v>0.46808294497511937</v>
      </c>
      <c r="E1935" s="6" t="str">
        <f t="shared" si="30"/>
        <v>gap_Navarra (Comunidad Foral De)_1996</v>
      </c>
    </row>
    <row r="1936" spans="1:5">
      <c r="A1936" t="s">
        <v>21</v>
      </c>
      <c r="B1936">
        <v>1997</v>
      </c>
      <c r="C1936" t="s">
        <v>7</v>
      </c>
      <c r="D1936">
        <v>0.50029771619789898</v>
      </c>
      <c r="E1936" s="6" t="str">
        <f t="shared" si="30"/>
        <v>gap_Navarra (Comunidad Foral De)_1997</v>
      </c>
    </row>
    <row r="1937" spans="1:5">
      <c r="A1937" t="s">
        <v>22</v>
      </c>
      <c r="B1937">
        <v>1955</v>
      </c>
      <c r="C1937" t="s">
        <v>5</v>
      </c>
      <c r="D1937">
        <v>3.7029656732000964</v>
      </c>
      <c r="E1937" s="6" t="str">
        <f t="shared" si="30"/>
        <v>control_Basque Country (Pais Vasco)_1955</v>
      </c>
    </row>
    <row r="1938" spans="1:5">
      <c r="A1938" t="s">
        <v>22</v>
      </c>
      <c r="B1938">
        <v>1956</v>
      </c>
      <c r="C1938" t="s">
        <v>5</v>
      </c>
      <c r="D1938">
        <v>3.8539944603583249</v>
      </c>
      <c r="E1938" s="6" t="str">
        <f t="shared" si="30"/>
        <v>control_Basque Country (Pais Vasco)_1956</v>
      </c>
    </row>
    <row r="1939" spans="1:5">
      <c r="A1939" t="s">
        <v>22</v>
      </c>
      <c r="B1939">
        <v>1957</v>
      </c>
      <c r="C1939" t="s">
        <v>5</v>
      </c>
      <c r="D1939">
        <v>3.9964141233325292</v>
      </c>
      <c r="E1939" s="6" t="str">
        <f t="shared" si="30"/>
        <v>control_Basque Country (Pais Vasco)_1957</v>
      </c>
    </row>
    <row r="1940" spans="1:5">
      <c r="A1940" t="s">
        <v>22</v>
      </c>
      <c r="B1940">
        <v>1958</v>
      </c>
      <c r="C1940" t="s">
        <v>5</v>
      </c>
      <c r="D1940">
        <v>4.0294254750854623</v>
      </c>
      <c r="E1940" s="6" t="str">
        <f t="shared" si="30"/>
        <v>control_Basque Country (Pais Vasco)_1958</v>
      </c>
    </row>
    <row r="1941" spans="1:5">
      <c r="A1941" t="s">
        <v>22</v>
      </c>
      <c r="B1941">
        <v>1959</v>
      </c>
      <c r="C1941" t="s">
        <v>5</v>
      </c>
      <c r="D1941">
        <v>4.0596944694348309</v>
      </c>
      <c r="E1941" s="6" t="str">
        <f t="shared" si="30"/>
        <v>control_Basque Country (Pais Vasco)_1959</v>
      </c>
    </row>
    <row r="1942" spans="1:5">
      <c r="A1942" t="s">
        <v>22</v>
      </c>
      <c r="B1942">
        <v>1960</v>
      </c>
      <c r="C1942" t="s">
        <v>5</v>
      </c>
      <c r="D1942">
        <v>4.3789466609076682</v>
      </c>
      <c r="E1942" s="6" t="str">
        <f t="shared" si="30"/>
        <v>control_Basque Country (Pais Vasco)_1960</v>
      </c>
    </row>
    <row r="1943" spans="1:5">
      <c r="A1943" t="s">
        <v>22</v>
      </c>
      <c r="B1943">
        <v>1961</v>
      </c>
      <c r="C1943" t="s">
        <v>5</v>
      </c>
      <c r="D1943">
        <v>4.7330773636409216</v>
      </c>
      <c r="E1943" s="6" t="str">
        <f t="shared" si="30"/>
        <v>control_Basque Country (Pais Vasco)_1961</v>
      </c>
    </row>
    <row r="1944" spans="1:5">
      <c r="A1944" t="s">
        <v>22</v>
      </c>
      <c r="B1944">
        <v>1962</v>
      </c>
      <c r="C1944" t="s">
        <v>5</v>
      </c>
      <c r="D1944">
        <v>4.9876591552234029</v>
      </c>
      <c r="E1944" s="6" t="str">
        <f t="shared" si="30"/>
        <v>control_Basque Country (Pais Vasco)_1962</v>
      </c>
    </row>
    <row r="1945" spans="1:5">
      <c r="A1945" t="s">
        <v>22</v>
      </c>
      <c r="B1945">
        <v>1963</v>
      </c>
      <c r="C1945" t="s">
        <v>5</v>
      </c>
      <c r="D1945">
        <v>5.2220505906805919</v>
      </c>
      <c r="E1945" s="6" t="str">
        <f t="shared" si="30"/>
        <v>control_Basque Country (Pais Vasco)_1963</v>
      </c>
    </row>
    <row r="1946" spans="1:5">
      <c r="A1946" t="s">
        <v>22</v>
      </c>
      <c r="B1946">
        <v>1964</v>
      </c>
      <c r="C1946" t="s">
        <v>5</v>
      </c>
      <c r="D1946">
        <v>5.2985267632017488</v>
      </c>
      <c r="E1946" s="6" t="str">
        <f t="shared" si="30"/>
        <v>control_Basque Country (Pais Vasco)_1964</v>
      </c>
    </row>
    <row r="1947" spans="1:5">
      <c r="A1947" t="s">
        <v>22</v>
      </c>
      <c r="B1947">
        <v>1965</v>
      </c>
      <c r="C1947" t="s">
        <v>5</v>
      </c>
      <c r="D1947">
        <v>5.3621617066232812</v>
      </c>
      <c r="E1947" s="6" t="str">
        <f t="shared" si="30"/>
        <v>control_Basque Country (Pais Vasco)_1965</v>
      </c>
    </row>
    <row r="1948" spans="1:5">
      <c r="A1948" t="s">
        <v>22</v>
      </c>
      <c r="B1948">
        <v>1966</v>
      </c>
      <c r="C1948" t="s">
        <v>5</v>
      </c>
      <c r="D1948">
        <v>5.4485502128280743</v>
      </c>
      <c r="E1948" s="6" t="str">
        <f t="shared" si="30"/>
        <v>control_Basque Country (Pais Vasco)_1966</v>
      </c>
    </row>
    <row r="1949" spans="1:5">
      <c r="A1949" t="s">
        <v>22</v>
      </c>
      <c r="B1949">
        <v>1967</v>
      </c>
      <c r="C1949" t="s">
        <v>5</v>
      </c>
      <c r="D1949">
        <v>5.523127763811333</v>
      </c>
      <c r="E1949" s="6" t="str">
        <f t="shared" si="30"/>
        <v>control_Basque Country (Pais Vasco)_1967</v>
      </c>
    </row>
    <row r="1950" spans="1:5">
      <c r="A1950" t="s">
        <v>22</v>
      </c>
      <c r="B1950">
        <v>1968</v>
      </c>
      <c r="C1950" t="s">
        <v>5</v>
      </c>
      <c r="D1950">
        <v>5.7607276381322006</v>
      </c>
      <c r="E1950" s="6" t="str">
        <f t="shared" si="30"/>
        <v>control_Basque Country (Pais Vasco)_1968</v>
      </c>
    </row>
    <row r="1951" spans="1:5">
      <c r="A1951" t="s">
        <v>22</v>
      </c>
      <c r="B1951">
        <v>1969</v>
      </c>
      <c r="C1951" t="s">
        <v>5</v>
      </c>
      <c r="D1951">
        <v>5.9931150793773922</v>
      </c>
      <c r="E1951" s="6" t="str">
        <f t="shared" si="30"/>
        <v>control_Basque Country (Pais Vasco)_1969</v>
      </c>
    </row>
    <row r="1952" spans="1:5">
      <c r="A1952" t="s">
        <v>22</v>
      </c>
      <c r="B1952">
        <v>1970</v>
      </c>
      <c r="C1952" t="s">
        <v>5</v>
      </c>
      <c r="D1952">
        <v>6.1379300804006229</v>
      </c>
      <c r="E1952" s="6" t="str">
        <f t="shared" si="30"/>
        <v>control_Basque Country (Pais Vasco)_1970</v>
      </c>
    </row>
    <row r="1953" spans="1:5">
      <c r="A1953" t="s">
        <v>22</v>
      </c>
      <c r="B1953">
        <v>1971</v>
      </c>
      <c r="C1953" t="s">
        <v>5</v>
      </c>
      <c r="D1953">
        <v>6.2943518887314163</v>
      </c>
      <c r="E1953" s="6" t="str">
        <f t="shared" si="30"/>
        <v>control_Basque Country (Pais Vasco)_1971</v>
      </c>
    </row>
    <row r="1954" spans="1:5">
      <c r="A1954" t="s">
        <v>22</v>
      </c>
      <c r="B1954">
        <v>1972</v>
      </c>
      <c r="C1954" t="s">
        <v>5</v>
      </c>
      <c r="D1954">
        <v>6.6207956838136477</v>
      </c>
      <c r="E1954" s="6" t="str">
        <f t="shared" si="30"/>
        <v>control_Basque Country (Pais Vasco)_1972</v>
      </c>
    </row>
    <row r="1955" spans="1:5">
      <c r="A1955" t="s">
        <v>22</v>
      </c>
      <c r="B1955">
        <v>1973</v>
      </c>
      <c r="C1955" t="s">
        <v>5</v>
      </c>
      <c r="D1955">
        <v>6.9330174781429097</v>
      </c>
      <c r="E1955" s="6" t="str">
        <f t="shared" si="30"/>
        <v>control_Basque Country (Pais Vasco)_1973</v>
      </c>
    </row>
    <row r="1956" spans="1:5">
      <c r="A1956" t="s">
        <v>22</v>
      </c>
      <c r="B1956">
        <v>1974</v>
      </c>
      <c r="C1956" t="s">
        <v>5</v>
      </c>
      <c r="D1956">
        <v>7.0870696409772664</v>
      </c>
      <c r="E1956" s="6" t="str">
        <f t="shared" si="30"/>
        <v>control_Basque Country (Pais Vasco)_1974</v>
      </c>
    </row>
    <row r="1957" spans="1:5">
      <c r="A1957" t="s">
        <v>22</v>
      </c>
      <c r="B1957">
        <v>1975</v>
      </c>
      <c r="C1957" t="s">
        <v>5</v>
      </c>
      <c r="D1957">
        <v>7.2280537339471849</v>
      </c>
      <c r="E1957" s="6" t="str">
        <f t="shared" si="30"/>
        <v>control_Basque Country (Pais Vasco)_1975</v>
      </c>
    </row>
    <row r="1958" spans="1:5">
      <c r="A1958" t="s">
        <v>22</v>
      </c>
      <c r="B1958">
        <v>1976</v>
      </c>
      <c r="C1958" t="s">
        <v>5</v>
      </c>
      <c r="D1958">
        <v>7.2206838720907971</v>
      </c>
      <c r="E1958" s="6" t="str">
        <f t="shared" si="30"/>
        <v>control_Basque Country (Pais Vasco)_1976</v>
      </c>
    </row>
    <row r="1959" spans="1:5">
      <c r="A1959" t="s">
        <v>22</v>
      </c>
      <c r="B1959">
        <v>1977</v>
      </c>
      <c r="C1959" t="s">
        <v>5</v>
      </c>
      <c r="D1959">
        <v>7.2111427972015871</v>
      </c>
      <c r="E1959" s="6" t="str">
        <f t="shared" si="30"/>
        <v>control_Basque Country (Pais Vasco)_1977</v>
      </c>
    </row>
    <row r="1960" spans="1:5">
      <c r="A1960" t="s">
        <v>22</v>
      </c>
      <c r="B1960">
        <v>1978</v>
      </c>
      <c r="C1960" t="s">
        <v>5</v>
      </c>
      <c r="D1960">
        <v>7.0746546796549152</v>
      </c>
      <c r="E1960" s="6" t="str">
        <f t="shared" si="30"/>
        <v>control_Basque Country (Pais Vasco)_1978</v>
      </c>
    </row>
    <row r="1961" spans="1:5">
      <c r="A1961" t="s">
        <v>22</v>
      </c>
      <c r="B1961">
        <v>1979</v>
      </c>
      <c r="C1961" t="s">
        <v>5</v>
      </c>
      <c r="D1961">
        <v>7.0573186726293455</v>
      </c>
      <c r="E1961" s="6" t="str">
        <f t="shared" si="30"/>
        <v>control_Basque Country (Pais Vasco)_1979</v>
      </c>
    </row>
    <row r="1962" spans="1:5">
      <c r="A1962" t="s">
        <v>22</v>
      </c>
      <c r="B1962">
        <v>1980</v>
      </c>
      <c r="C1962" t="s">
        <v>5</v>
      </c>
      <c r="D1962">
        <v>7.1293113366125471</v>
      </c>
      <c r="E1962" s="6" t="str">
        <f t="shared" si="30"/>
        <v>control_Basque Country (Pais Vasco)_1980</v>
      </c>
    </row>
    <row r="1963" spans="1:5">
      <c r="A1963" t="s">
        <v>22</v>
      </c>
      <c r="B1963">
        <v>1981</v>
      </c>
      <c r="C1963" t="s">
        <v>5</v>
      </c>
      <c r="D1963">
        <v>7.2344362194155112</v>
      </c>
      <c r="E1963" s="6" t="str">
        <f t="shared" si="30"/>
        <v>control_Basque Country (Pais Vasco)_1981</v>
      </c>
    </row>
    <row r="1964" spans="1:5">
      <c r="A1964" t="s">
        <v>22</v>
      </c>
      <c r="B1964">
        <v>1982</v>
      </c>
      <c r="C1964" t="s">
        <v>5</v>
      </c>
      <c r="D1964">
        <v>7.3253428334477118</v>
      </c>
      <c r="E1964" s="6" t="str">
        <f t="shared" si="30"/>
        <v>control_Basque Country (Pais Vasco)_1982</v>
      </c>
    </row>
    <row r="1965" spans="1:5">
      <c r="A1965" t="s">
        <v>22</v>
      </c>
      <c r="B1965">
        <v>1983</v>
      </c>
      <c r="C1965" t="s">
        <v>5</v>
      </c>
      <c r="D1965">
        <v>7.4218554414048379</v>
      </c>
      <c r="E1965" s="6" t="str">
        <f t="shared" si="30"/>
        <v>control_Basque Country (Pais Vasco)_1983</v>
      </c>
    </row>
    <row r="1966" spans="1:5">
      <c r="A1966" t="s">
        <v>22</v>
      </c>
      <c r="B1966">
        <v>1984</v>
      </c>
      <c r="C1966" t="s">
        <v>5</v>
      </c>
      <c r="D1966">
        <v>7.5163562737388485</v>
      </c>
      <c r="E1966" s="6" t="str">
        <f t="shared" si="30"/>
        <v>control_Basque Country (Pais Vasco)_1984</v>
      </c>
    </row>
    <row r="1967" spans="1:5">
      <c r="A1967" t="s">
        <v>22</v>
      </c>
      <c r="B1967">
        <v>1985</v>
      </c>
      <c r="C1967" t="s">
        <v>5</v>
      </c>
      <c r="D1967">
        <v>7.6101433475172735</v>
      </c>
      <c r="E1967" s="6" t="str">
        <f t="shared" si="30"/>
        <v>control_Basque Country (Pais Vasco)_1985</v>
      </c>
    </row>
    <row r="1968" spans="1:5">
      <c r="A1968" t="s">
        <v>22</v>
      </c>
      <c r="B1968">
        <v>1986</v>
      </c>
      <c r="C1968" t="s">
        <v>5</v>
      </c>
      <c r="D1968">
        <v>8.1179614867000911</v>
      </c>
      <c r="E1968" s="6" t="str">
        <f t="shared" si="30"/>
        <v>control_Basque Country (Pais Vasco)_1986</v>
      </c>
    </row>
    <row r="1969" spans="1:5">
      <c r="A1969" t="s">
        <v>22</v>
      </c>
      <c r="B1969">
        <v>1987</v>
      </c>
      <c r="C1969" t="s">
        <v>5</v>
      </c>
      <c r="D1969">
        <v>8.6236060921126452</v>
      </c>
      <c r="E1969" s="6" t="str">
        <f t="shared" si="30"/>
        <v>control_Basque Country (Pais Vasco)_1987</v>
      </c>
    </row>
    <row r="1970" spans="1:5">
      <c r="A1970" t="s">
        <v>22</v>
      </c>
      <c r="B1970">
        <v>1988</v>
      </c>
      <c r="C1970" t="s">
        <v>5</v>
      </c>
      <c r="D1970">
        <v>9.0868143715829248</v>
      </c>
      <c r="E1970" s="6" t="str">
        <f t="shared" si="30"/>
        <v>control_Basque Country (Pais Vasco)_1988</v>
      </c>
    </row>
    <row r="1971" spans="1:5">
      <c r="A1971" t="s">
        <v>22</v>
      </c>
      <c r="B1971">
        <v>1989</v>
      </c>
      <c r="C1971" t="s">
        <v>5</v>
      </c>
      <c r="D1971">
        <v>9.5455563986941208</v>
      </c>
      <c r="E1971" s="6" t="str">
        <f t="shared" si="30"/>
        <v>control_Basque Country (Pais Vasco)_1989</v>
      </c>
    </row>
    <row r="1972" spans="1:5">
      <c r="A1972" t="s">
        <v>22</v>
      </c>
      <c r="B1972">
        <v>1990</v>
      </c>
      <c r="C1972" t="s">
        <v>5</v>
      </c>
      <c r="D1972">
        <v>9.7882544280054979</v>
      </c>
      <c r="E1972" s="6" t="str">
        <f t="shared" si="30"/>
        <v>control_Basque Country (Pais Vasco)_1990</v>
      </c>
    </row>
    <row r="1973" spans="1:5">
      <c r="A1973" t="s">
        <v>22</v>
      </c>
      <c r="B1973">
        <v>1991</v>
      </c>
      <c r="C1973" t="s">
        <v>5</v>
      </c>
      <c r="D1973">
        <v>10.03769816685848</v>
      </c>
      <c r="E1973" s="6" t="str">
        <f t="shared" si="30"/>
        <v>control_Basque Country (Pais Vasco)_1991</v>
      </c>
    </row>
    <row r="1974" spans="1:5">
      <c r="A1974" t="s">
        <v>22</v>
      </c>
      <c r="B1974">
        <v>1992</v>
      </c>
      <c r="C1974" t="s">
        <v>5</v>
      </c>
      <c r="D1974">
        <v>9.83821919601953</v>
      </c>
      <c r="E1974" s="6" t="str">
        <f t="shared" si="30"/>
        <v>control_Basque Country (Pais Vasco)_1992</v>
      </c>
    </row>
    <row r="1975" spans="1:5">
      <c r="A1975" t="s">
        <v>22</v>
      </c>
      <c r="B1975">
        <v>1993</v>
      </c>
      <c r="C1975" t="s">
        <v>5</v>
      </c>
      <c r="D1975">
        <v>9.6390606427455996</v>
      </c>
      <c r="E1975" s="6" t="str">
        <f t="shared" si="30"/>
        <v>control_Basque Country (Pais Vasco)_1993</v>
      </c>
    </row>
    <row r="1976" spans="1:5">
      <c r="A1976" t="s">
        <v>22</v>
      </c>
      <c r="B1976">
        <v>1994</v>
      </c>
      <c r="C1976" t="s">
        <v>5</v>
      </c>
      <c r="D1976">
        <v>9.9878852025103306</v>
      </c>
      <c r="E1976" s="6" t="str">
        <f t="shared" si="30"/>
        <v>control_Basque Country (Pais Vasco)_1994</v>
      </c>
    </row>
    <row r="1977" spans="1:5">
      <c r="A1977" t="s">
        <v>22</v>
      </c>
      <c r="B1977">
        <v>1995</v>
      </c>
      <c r="C1977" t="s">
        <v>5</v>
      </c>
      <c r="D1977">
        <v>10.303888080066272</v>
      </c>
      <c r="E1977" s="6" t="str">
        <f t="shared" si="30"/>
        <v>control_Basque Country (Pais Vasco)_1995</v>
      </c>
    </row>
    <row r="1978" spans="1:5">
      <c r="A1978" t="s">
        <v>22</v>
      </c>
      <c r="B1978">
        <v>1996</v>
      </c>
      <c r="C1978" t="s">
        <v>5</v>
      </c>
      <c r="D1978">
        <v>10.538437724362007</v>
      </c>
      <c r="E1978" s="6" t="str">
        <f t="shared" si="30"/>
        <v>control_Basque Country (Pais Vasco)_1996</v>
      </c>
    </row>
    <row r="1979" spans="1:5">
      <c r="A1979" t="s">
        <v>22</v>
      </c>
      <c r="B1979">
        <v>1997</v>
      </c>
      <c r="C1979" t="s">
        <v>5</v>
      </c>
      <c r="D1979">
        <v>10.998746736687684</v>
      </c>
      <c r="E1979" s="6" t="str">
        <f t="shared" si="30"/>
        <v>control_Basque Country (Pais Vasco)_1997</v>
      </c>
    </row>
    <row r="1980" spans="1:5">
      <c r="A1980" t="s">
        <v>22</v>
      </c>
      <c r="B1980">
        <v>1955</v>
      </c>
      <c r="C1980" t="s">
        <v>6</v>
      </c>
      <c r="D1980">
        <v>3.8531846300052668</v>
      </c>
      <c r="E1980" s="6" t="str">
        <f t="shared" si="30"/>
        <v>treatment_Basque Country (Pais Vasco)_1955</v>
      </c>
    </row>
    <row r="1981" spans="1:5">
      <c r="A1981" t="s">
        <v>22</v>
      </c>
      <c r="B1981">
        <v>1956</v>
      </c>
      <c r="C1981" t="s">
        <v>6</v>
      </c>
      <c r="D1981">
        <v>3.9456582961508766</v>
      </c>
      <c r="E1981" s="6" t="str">
        <f t="shared" si="30"/>
        <v>treatment_Basque Country (Pais Vasco)_1956</v>
      </c>
    </row>
    <row r="1982" spans="1:5">
      <c r="A1982" t="s">
        <v>22</v>
      </c>
      <c r="B1982">
        <v>1957</v>
      </c>
      <c r="C1982" t="s">
        <v>6</v>
      </c>
      <c r="D1982">
        <v>4.0335617348726256</v>
      </c>
      <c r="E1982" s="6" t="str">
        <f t="shared" si="30"/>
        <v>treatment_Basque Country (Pais Vasco)_1957</v>
      </c>
    </row>
    <row r="1983" spans="1:5">
      <c r="A1983" t="s">
        <v>22</v>
      </c>
      <c r="B1983">
        <v>1958</v>
      </c>
      <c r="C1983" t="s">
        <v>6</v>
      </c>
      <c r="D1983">
        <v>4.0234218968966458</v>
      </c>
      <c r="E1983" s="6" t="str">
        <f t="shared" si="30"/>
        <v>treatment_Basque Country (Pais Vasco)_1958</v>
      </c>
    </row>
    <row r="1984" spans="1:5">
      <c r="A1984" t="s">
        <v>22</v>
      </c>
      <c r="B1984">
        <v>1959</v>
      </c>
      <c r="C1984" t="s">
        <v>6</v>
      </c>
      <c r="D1984">
        <v>4.0137819684052323</v>
      </c>
      <c r="E1984" s="6" t="str">
        <f t="shared" si="30"/>
        <v>treatment_Basque Country (Pais Vasco)_1959</v>
      </c>
    </row>
    <row r="1985" spans="1:5">
      <c r="A1985" t="s">
        <v>22</v>
      </c>
      <c r="B1985">
        <v>1960</v>
      </c>
      <c r="C1985" t="s">
        <v>6</v>
      </c>
      <c r="D1985">
        <v>4.2859183962227316</v>
      </c>
      <c r="E1985" s="6" t="str">
        <f t="shared" si="30"/>
        <v>treatment_Basque Country (Pais Vasco)_1960</v>
      </c>
    </row>
    <row r="1986" spans="1:5">
      <c r="A1986" t="s">
        <v>22</v>
      </c>
      <c r="B1986">
        <v>1961</v>
      </c>
      <c r="C1986" t="s">
        <v>6</v>
      </c>
      <c r="D1986">
        <v>4.5743360957974062</v>
      </c>
      <c r="E1986" s="6" t="str">
        <f t="shared" si="30"/>
        <v>treatment_Basque Country (Pais Vasco)_1961</v>
      </c>
    </row>
    <row r="1987" spans="1:5">
      <c r="A1987" t="s">
        <v>22</v>
      </c>
      <c r="B1987">
        <v>1962</v>
      </c>
      <c r="C1987" t="s">
        <v>6</v>
      </c>
      <c r="D1987">
        <v>4.8989573535630448</v>
      </c>
      <c r="E1987" s="6" t="str">
        <f t="shared" ref="E1987:E2050" si="31">CONCATENATE(C1987,"_",A1987,"_",B1987)</f>
        <v>treatment_Basque Country (Pais Vasco)_1962</v>
      </c>
    </row>
    <row r="1988" spans="1:5">
      <c r="A1988" t="s">
        <v>22</v>
      </c>
      <c r="B1988">
        <v>1963</v>
      </c>
      <c r="C1988" t="s">
        <v>6</v>
      </c>
      <c r="D1988">
        <v>5.1970149816291329</v>
      </c>
      <c r="E1988" s="6" t="str">
        <f t="shared" si="31"/>
        <v>treatment_Basque Country (Pais Vasco)_1963</v>
      </c>
    </row>
    <row r="1989" spans="1:5">
      <c r="A1989" t="s">
        <v>22</v>
      </c>
      <c r="B1989">
        <v>1964</v>
      </c>
      <c r="C1989" t="s">
        <v>6</v>
      </c>
      <c r="D1989">
        <v>5.3389029787527225</v>
      </c>
      <c r="E1989" s="6" t="str">
        <f t="shared" si="31"/>
        <v>treatment_Basque Country (Pais Vasco)_1964</v>
      </c>
    </row>
    <row r="1990" spans="1:5">
      <c r="A1990" t="s">
        <v>22</v>
      </c>
      <c r="B1990">
        <v>1965</v>
      </c>
      <c r="C1990" t="s">
        <v>6</v>
      </c>
      <c r="D1990">
        <v>5.4651530052518478</v>
      </c>
      <c r="E1990" s="6" t="str">
        <f t="shared" si="31"/>
        <v>treatment_Basque Country (Pais Vasco)_1965</v>
      </c>
    </row>
    <row r="1991" spans="1:5">
      <c r="A1991" t="s">
        <v>22</v>
      </c>
      <c r="B1991">
        <v>1966</v>
      </c>
      <c r="C1991" t="s">
        <v>6</v>
      </c>
      <c r="D1991">
        <v>5.5459156270641428</v>
      </c>
      <c r="E1991" s="6" t="str">
        <f t="shared" si="31"/>
        <v>treatment_Basque Country (Pais Vasco)_1966</v>
      </c>
    </row>
    <row r="1992" spans="1:5">
      <c r="A1992" t="s">
        <v>22</v>
      </c>
      <c r="B1992">
        <v>1967</v>
      </c>
      <c r="C1992" t="s">
        <v>6</v>
      </c>
      <c r="D1992">
        <v>5.614895726639487</v>
      </c>
      <c r="E1992" s="6" t="str">
        <f t="shared" si="31"/>
        <v>treatment_Basque Country (Pais Vasco)_1967</v>
      </c>
    </row>
    <row r="1993" spans="1:5">
      <c r="A1993" t="s">
        <v>22</v>
      </c>
      <c r="B1993">
        <v>1968</v>
      </c>
      <c r="C1993" t="s">
        <v>6</v>
      </c>
      <c r="D1993">
        <v>5.8521849330715785</v>
      </c>
      <c r="E1993" s="6" t="str">
        <f t="shared" si="31"/>
        <v>treatment_Basque Country (Pais Vasco)_1968</v>
      </c>
    </row>
    <row r="1994" spans="1:5">
      <c r="A1994" t="s">
        <v>22</v>
      </c>
      <c r="B1994">
        <v>1969</v>
      </c>
      <c r="C1994" t="s">
        <v>6</v>
      </c>
      <c r="D1994">
        <v>6.0814054173695915</v>
      </c>
      <c r="E1994" s="6" t="str">
        <f t="shared" si="31"/>
        <v>treatment_Basque Country (Pais Vasco)_1969</v>
      </c>
    </row>
    <row r="1995" spans="1:5">
      <c r="A1995" t="s">
        <v>22</v>
      </c>
      <c r="B1995">
        <v>1970</v>
      </c>
      <c r="C1995" t="s">
        <v>6</v>
      </c>
      <c r="D1995">
        <v>6.1700942413495703</v>
      </c>
      <c r="E1995" s="6" t="str">
        <f t="shared" si="31"/>
        <v>treatment_Basque Country (Pais Vasco)_1970</v>
      </c>
    </row>
    <row r="1996" spans="1:5">
      <c r="A1996" t="s">
        <v>22</v>
      </c>
      <c r="B1996">
        <v>1971</v>
      </c>
      <c r="C1996" t="s">
        <v>6</v>
      </c>
      <c r="D1996">
        <v>6.2836334045462463</v>
      </c>
      <c r="E1996" s="6" t="str">
        <f t="shared" si="31"/>
        <v>treatment_Basque Country (Pais Vasco)_1971</v>
      </c>
    </row>
    <row r="1997" spans="1:5">
      <c r="A1997" t="s">
        <v>22</v>
      </c>
      <c r="B1997">
        <v>1972</v>
      </c>
      <c r="C1997" t="s">
        <v>6</v>
      </c>
      <c r="D1997">
        <v>6.5555553986528405</v>
      </c>
      <c r="E1997" s="6" t="str">
        <f t="shared" si="31"/>
        <v>treatment_Basque Country (Pais Vasco)_1972</v>
      </c>
    </row>
    <row r="1998" spans="1:5">
      <c r="A1998" t="s">
        <v>22</v>
      </c>
      <c r="B1998">
        <v>1973</v>
      </c>
      <c r="C1998" t="s">
        <v>6</v>
      </c>
      <c r="D1998">
        <v>6.8107685611030782</v>
      </c>
      <c r="E1998" s="6" t="str">
        <f t="shared" si="31"/>
        <v>treatment_Basque Country (Pais Vasco)_1973</v>
      </c>
    </row>
    <row r="1999" spans="1:5">
      <c r="A1999" t="s">
        <v>22</v>
      </c>
      <c r="B1999">
        <v>1974</v>
      </c>
      <c r="C1999" t="s">
        <v>6</v>
      </c>
      <c r="D1999">
        <v>7.1051843028108044</v>
      </c>
      <c r="E1999" s="6" t="str">
        <f t="shared" si="31"/>
        <v>treatment_Basque Country (Pais Vasco)_1974</v>
      </c>
    </row>
    <row r="2000" spans="1:5">
      <c r="A2000" t="s">
        <v>22</v>
      </c>
      <c r="B2000">
        <v>1975</v>
      </c>
      <c r="C2000" t="s">
        <v>6</v>
      </c>
      <c r="D2000">
        <v>7.3778916821756289</v>
      </c>
      <c r="E2000" s="6" t="str">
        <f t="shared" si="31"/>
        <v>treatment_Basque Country (Pais Vasco)_1975</v>
      </c>
    </row>
    <row r="2001" spans="1:5">
      <c r="A2001" t="s">
        <v>22</v>
      </c>
      <c r="B2001">
        <v>1976</v>
      </c>
      <c r="C2001" t="s">
        <v>6</v>
      </c>
      <c r="D2001">
        <v>7.2329336219227542</v>
      </c>
      <c r="E2001" s="6" t="str">
        <f t="shared" si="31"/>
        <v>treatment_Basque Country (Pais Vasco)_1976</v>
      </c>
    </row>
    <row r="2002" spans="1:5">
      <c r="A2002" t="s">
        <v>22</v>
      </c>
      <c r="B2002">
        <v>1977</v>
      </c>
      <c r="C2002" t="s">
        <v>6</v>
      </c>
      <c r="D2002">
        <v>7.0898313721191268</v>
      </c>
      <c r="E2002" s="6" t="str">
        <f t="shared" si="31"/>
        <v>treatment_Basque Country (Pais Vasco)_1977</v>
      </c>
    </row>
    <row r="2003" spans="1:5">
      <c r="A2003" t="s">
        <v>22</v>
      </c>
      <c r="B2003">
        <v>1978</v>
      </c>
      <c r="C2003" t="s">
        <v>6</v>
      </c>
      <c r="D2003">
        <v>6.7867036071446112</v>
      </c>
      <c r="E2003" s="6" t="str">
        <f t="shared" si="31"/>
        <v>treatment_Basque Country (Pais Vasco)_1978</v>
      </c>
    </row>
    <row r="2004" spans="1:5">
      <c r="A2004" t="s">
        <v>22</v>
      </c>
      <c r="B2004">
        <v>1979</v>
      </c>
      <c r="C2004" t="s">
        <v>6</v>
      </c>
      <c r="D2004">
        <v>6.6398173868571035</v>
      </c>
      <c r="E2004" s="6" t="str">
        <f t="shared" si="31"/>
        <v>treatment_Basque Country (Pais Vasco)_1979</v>
      </c>
    </row>
    <row r="2005" spans="1:5">
      <c r="A2005" t="s">
        <v>22</v>
      </c>
      <c r="B2005">
        <v>1980</v>
      </c>
      <c r="C2005" t="s">
        <v>6</v>
      </c>
      <c r="D2005">
        <v>6.5628391713695642</v>
      </c>
      <c r="E2005" s="6" t="str">
        <f t="shared" si="31"/>
        <v>treatment_Basque Country (Pais Vasco)_1980</v>
      </c>
    </row>
    <row r="2006" spans="1:5">
      <c r="A2006" t="s">
        <v>22</v>
      </c>
      <c r="B2006">
        <v>1981</v>
      </c>
      <c r="C2006" t="s">
        <v>6</v>
      </c>
      <c r="D2006">
        <v>6.5007854549927702</v>
      </c>
      <c r="E2006" s="6" t="str">
        <f t="shared" si="31"/>
        <v>treatment_Basque Country (Pais Vasco)_1981</v>
      </c>
    </row>
    <row r="2007" spans="1:5">
      <c r="A2007" t="s">
        <v>22</v>
      </c>
      <c r="B2007">
        <v>1982</v>
      </c>
      <c r="C2007" t="s">
        <v>6</v>
      </c>
      <c r="D2007">
        <v>6.5450586069995627</v>
      </c>
      <c r="E2007" s="6" t="str">
        <f t="shared" si="31"/>
        <v>treatment_Basque Country (Pais Vasco)_1982</v>
      </c>
    </row>
    <row r="2008" spans="1:5">
      <c r="A2008" t="s">
        <v>22</v>
      </c>
      <c r="B2008">
        <v>1983</v>
      </c>
      <c r="C2008" t="s">
        <v>6</v>
      </c>
      <c r="D2008">
        <v>6.5953298011394068</v>
      </c>
      <c r="E2008" s="6" t="str">
        <f t="shared" si="31"/>
        <v>treatment_Basque Country (Pais Vasco)_1983</v>
      </c>
    </row>
    <row r="2009" spans="1:5">
      <c r="A2009" t="s">
        <v>22</v>
      </c>
      <c r="B2009">
        <v>1984</v>
      </c>
      <c r="C2009" t="s">
        <v>6</v>
      </c>
      <c r="D2009">
        <v>6.7614967500914922</v>
      </c>
      <c r="E2009" s="6" t="str">
        <f t="shared" si="31"/>
        <v>treatment_Basque Country (Pais Vasco)_1984</v>
      </c>
    </row>
    <row r="2010" spans="1:5">
      <c r="A2010" t="s">
        <v>22</v>
      </c>
      <c r="B2010">
        <v>1985</v>
      </c>
      <c r="C2010" t="s">
        <v>6</v>
      </c>
      <c r="D2010">
        <v>6.937160671727721</v>
      </c>
      <c r="E2010" s="6" t="str">
        <f t="shared" si="31"/>
        <v>treatment_Basque Country (Pais Vasco)_1985</v>
      </c>
    </row>
    <row r="2011" spans="1:5">
      <c r="A2011" t="s">
        <v>22</v>
      </c>
      <c r="B2011">
        <v>1986</v>
      </c>
      <c r="C2011" t="s">
        <v>6</v>
      </c>
      <c r="D2011">
        <v>7.3321911513005213</v>
      </c>
      <c r="E2011" s="6" t="str">
        <f t="shared" si="31"/>
        <v>treatment_Basque Country (Pais Vasco)_1986</v>
      </c>
    </row>
    <row r="2012" spans="1:5">
      <c r="A2012" t="s">
        <v>22</v>
      </c>
      <c r="B2012">
        <v>1987</v>
      </c>
      <c r="C2012" t="s">
        <v>6</v>
      </c>
      <c r="D2012">
        <v>7.7427881235941518</v>
      </c>
      <c r="E2012" s="6" t="str">
        <f t="shared" si="31"/>
        <v>treatment_Basque Country (Pais Vasco)_1987</v>
      </c>
    </row>
    <row r="2013" spans="1:5">
      <c r="A2013" t="s">
        <v>22</v>
      </c>
      <c r="B2013">
        <v>1988</v>
      </c>
      <c r="C2013" t="s">
        <v>6</v>
      </c>
      <c r="D2013">
        <v>8.1205366407588908</v>
      </c>
      <c r="E2013" s="6" t="str">
        <f t="shared" si="31"/>
        <v>treatment_Basque Country (Pais Vasco)_1988</v>
      </c>
    </row>
    <row r="2014" spans="1:5">
      <c r="A2014" t="s">
        <v>22</v>
      </c>
      <c r="B2014">
        <v>1989</v>
      </c>
      <c r="C2014" t="s">
        <v>6</v>
      </c>
      <c r="D2014">
        <v>8.509711162324157</v>
      </c>
      <c r="E2014" s="6" t="str">
        <f t="shared" si="31"/>
        <v>treatment_Basque Country (Pais Vasco)_1989</v>
      </c>
    </row>
    <row r="2015" spans="1:5">
      <c r="A2015" t="s">
        <v>22</v>
      </c>
      <c r="B2015">
        <v>1990</v>
      </c>
      <c r="C2015" t="s">
        <v>6</v>
      </c>
      <c r="D2015">
        <v>8.7767778890741042</v>
      </c>
      <c r="E2015" s="6" t="str">
        <f t="shared" si="31"/>
        <v>treatment_Basque Country (Pais Vasco)_1990</v>
      </c>
    </row>
    <row r="2016" spans="1:5">
      <c r="A2016" t="s">
        <v>22</v>
      </c>
      <c r="B2016">
        <v>1991</v>
      </c>
      <c r="C2016" t="s">
        <v>6</v>
      </c>
      <c r="D2016">
        <v>9.0252786661958204</v>
      </c>
      <c r="E2016" s="6" t="str">
        <f t="shared" si="31"/>
        <v>treatment_Basque Country (Pais Vasco)_1991</v>
      </c>
    </row>
    <row r="2017" spans="1:5">
      <c r="A2017" t="s">
        <v>22</v>
      </c>
      <c r="B2017">
        <v>1992</v>
      </c>
      <c r="C2017" t="s">
        <v>6</v>
      </c>
      <c r="D2017">
        <v>8.8738928247063349</v>
      </c>
      <c r="E2017" s="6" t="str">
        <f t="shared" si="31"/>
        <v>treatment_Basque Country (Pais Vasco)_1992</v>
      </c>
    </row>
    <row r="2018" spans="1:5">
      <c r="A2018" t="s">
        <v>22</v>
      </c>
      <c r="B2018">
        <v>1993</v>
      </c>
      <c r="C2018" t="s">
        <v>6</v>
      </c>
      <c r="D2018">
        <v>8.7182235390892782</v>
      </c>
      <c r="E2018" s="6" t="str">
        <f t="shared" si="31"/>
        <v>treatment_Basque Country (Pais Vasco)_1993</v>
      </c>
    </row>
    <row r="2019" spans="1:5">
      <c r="A2019" t="s">
        <v>22</v>
      </c>
      <c r="B2019">
        <v>1994</v>
      </c>
      <c r="C2019" t="s">
        <v>6</v>
      </c>
      <c r="D2019">
        <v>9.0181378492863651</v>
      </c>
      <c r="E2019" s="6" t="str">
        <f t="shared" si="31"/>
        <v>treatment_Basque Country (Pais Vasco)_1994</v>
      </c>
    </row>
    <row r="2020" spans="1:5">
      <c r="A2020" t="s">
        <v>22</v>
      </c>
      <c r="B2020">
        <v>1995</v>
      </c>
      <c r="C2020" t="s">
        <v>6</v>
      </c>
      <c r="D2020">
        <v>9.4408738616533672</v>
      </c>
      <c r="E2020" s="6" t="str">
        <f t="shared" si="31"/>
        <v>treatment_Basque Country (Pais Vasco)_1995</v>
      </c>
    </row>
    <row r="2021" spans="1:5">
      <c r="A2021" t="s">
        <v>22</v>
      </c>
      <c r="B2021">
        <v>1996</v>
      </c>
      <c r="C2021" t="s">
        <v>6</v>
      </c>
      <c r="D2021">
        <v>9.6865181376749501</v>
      </c>
      <c r="E2021" s="6" t="str">
        <f t="shared" si="31"/>
        <v>treatment_Basque Country (Pais Vasco)_1996</v>
      </c>
    </row>
    <row r="2022" spans="1:5">
      <c r="A2022" t="s">
        <v>22</v>
      </c>
      <c r="B2022">
        <v>1997</v>
      </c>
      <c r="C2022" t="s">
        <v>6</v>
      </c>
      <c r="D2022">
        <v>10.170665872808662</v>
      </c>
      <c r="E2022" s="6" t="str">
        <f t="shared" si="31"/>
        <v>treatment_Basque Country (Pais Vasco)_1997</v>
      </c>
    </row>
    <row r="2023" spans="1:5">
      <c r="A2023" t="s">
        <v>22</v>
      </c>
      <c r="B2023">
        <v>1955</v>
      </c>
      <c r="C2023" t="s">
        <v>7</v>
      </c>
      <c r="D2023">
        <v>0.15021895680517039</v>
      </c>
      <c r="E2023" s="6" t="str">
        <f t="shared" si="31"/>
        <v>gap_Basque Country (Pais Vasco)_1955</v>
      </c>
    </row>
    <row r="2024" spans="1:5">
      <c r="A2024" t="s">
        <v>22</v>
      </c>
      <c r="B2024">
        <v>1956</v>
      </c>
      <c r="C2024" t="s">
        <v>7</v>
      </c>
      <c r="D2024">
        <v>9.1663835792551662E-2</v>
      </c>
      <c r="E2024" s="6" t="str">
        <f t="shared" si="31"/>
        <v>gap_Basque Country (Pais Vasco)_1956</v>
      </c>
    </row>
    <row r="2025" spans="1:5">
      <c r="A2025" t="s">
        <v>22</v>
      </c>
      <c r="B2025">
        <v>1957</v>
      </c>
      <c r="C2025" t="s">
        <v>7</v>
      </c>
      <c r="D2025">
        <v>3.7147611540096381E-2</v>
      </c>
      <c r="E2025" s="6" t="str">
        <f t="shared" si="31"/>
        <v>gap_Basque Country (Pais Vasco)_1957</v>
      </c>
    </row>
    <row r="2026" spans="1:5">
      <c r="A2026" t="s">
        <v>22</v>
      </c>
      <c r="B2026">
        <v>1958</v>
      </c>
      <c r="C2026" t="s">
        <v>7</v>
      </c>
      <c r="D2026">
        <v>-6.0035781888165829E-3</v>
      </c>
      <c r="E2026" s="6" t="str">
        <f t="shared" si="31"/>
        <v>gap_Basque Country (Pais Vasco)_1958</v>
      </c>
    </row>
    <row r="2027" spans="1:5">
      <c r="A2027" t="s">
        <v>22</v>
      </c>
      <c r="B2027">
        <v>1959</v>
      </c>
      <c r="C2027" t="s">
        <v>7</v>
      </c>
      <c r="D2027">
        <v>-4.5912501029598651E-2</v>
      </c>
      <c r="E2027" s="6" t="str">
        <f t="shared" si="31"/>
        <v>gap_Basque Country (Pais Vasco)_1959</v>
      </c>
    </row>
    <row r="2028" spans="1:5">
      <c r="A2028" t="s">
        <v>22</v>
      </c>
      <c r="B2028">
        <v>1960</v>
      </c>
      <c r="C2028" t="s">
        <v>7</v>
      </c>
      <c r="D2028">
        <v>-9.3028264684936524E-2</v>
      </c>
      <c r="E2028" s="6" t="str">
        <f t="shared" si="31"/>
        <v>gap_Basque Country (Pais Vasco)_1960</v>
      </c>
    </row>
    <row r="2029" spans="1:5">
      <c r="A2029" t="s">
        <v>22</v>
      </c>
      <c r="B2029">
        <v>1961</v>
      </c>
      <c r="C2029" t="s">
        <v>7</v>
      </c>
      <c r="D2029">
        <v>-0.15874126784351539</v>
      </c>
      <c r="E2029" s="6" t="str">
        <f t="shared" si="31"/>
        <v>gap_Basque Country (Pais Vasco)_1961</v>
      </c>
    </row>
    <row r="2030" spans="1:5">
      <c r="A2030" t="s">
        <v>22</v>
      </c>
      <c r="B2030">
        <v>1962</v>
      </c>
      <c r="C2030" t="s">
        <v>7</v>
      </c>
      <c r="D2030">
        <v>-8.8701801660358015E-2</v>
      </c>
      <c r="E2030" s="6" t="str">
        <f t="shared" si="31"/>
        <v>gap_Basque Country (Pais Vasco)_1962</v>
      </c>
    </row>
    <row r="2031" spans="1:5">
      <c r="A2031" t="s">
        <v>22</v>
      </c>
      <c r="B2031">
        <v>1963</v>
      </c>
      <c r="C2031" t="s">
        <v>7</v>
      </c>
      <c r="D2031">
        <v>-2.5035609051458962E-2</v>
      </c>
      <c r="E2031" s="6" t="str">
        <f t="shared" si="31"/>
        <v>gap_Basque Country (Pais Vasco)_1963</v>
      </c>
    </row>
    <row r="2032" spans="1:5">
      <c r="A2032" t="s">
        <v>22</v>
      </c>
      <c r="B2032">
        <v>1964</v>
      </c>
      <c r="C2032" t="s">
        <v>7</v>
      </c>
      <c r="D2032">
        <v>4.0376215550973704E-2</v>
      </c>
      <c r="E2032" s="6" t="str">
        <f t="shared" si="31"/>
        <v>gap_Basque Country (Pais Vasco)_1964</v>
      </c>
    </row>
    <row r="2033" spans="1:5">
      <c r="A2033" t="s">
        <v>22</v>
      </c>
      <c r="B2033">
        <v>1965</v>
      </c>
      <c r="C2033" t="s">
        <v>7</v>
      </c>
      <c r="D2033">
        <v>0.1029912986285666</v>
      </c>
      <c r="E2033" s="6" t="str">
        <f t="shared" si="31"/>
        <v>gap_Basque Country (Pais Vasco)_1965</v>
      </c>
    </row>
    <row r="2034" spans="1:5">
      <c r="A2034" t="s">
        <v>22</v>
      </c>
      <c r="B2034">
        <v>1966</v>
      </c>
      <c r="C2034" t="s">
        <v>7</v>
      </c>
      <c r="D2034">
        <v>9.7365414236068482E-2</v>
      </c>
      <c r="E2034" s="6" t="str">
        <f t="shared" si="31"/>
        <v>gap_Basque Country (Pais Vasco)_1966</v>
      </c>
    </row>
    <row r="2035" spans="1:5">
      <c r="A2035" t="s">
        <v>22</v>
      </c>
      <c r="B2035">
        <v>1967</v>
      </c>
      <c r="C2035" t="s">
        <v>7</v>
      </c>
      <c r="D2035">
        <v>9.1767962828154026E-2</v>
      </c>
      <c r="E2035" s="6" t="str">
        <f t="shared" si="31"/>
        <v>gap_Basque Country (Pais Vasco)_1967</v>
      </c>
    </row>
    <row r="2036" spans="1:5">
      <c r="A2036" t="s">
        <v>22</v>
      </c>
      <c r="B2036">
        <v>1968</v>
      </c>
      <c r="C2036" t="s">
        <v>7</v>
      </c>
      <c r="D2036">
        <v>9.1457294939377931E-2</v>
      </c>
      <c r="E2036" s="6" t="str">
        <f t="shared" si="31"/>
        <v>gap_Basque Country (Pais Vasco)_1968</v>
      </c>
    </row>
    <row r="2037" spans="1:5">
      <c r="A2037" t="s">
        <v>22</v>
      </c>
      <c r="B2037">
        <v>1969</v>
      </c>
      <c r="C2037" t="s">
        <v>7</v>
      </c>
      <c r="D2037">
        <v>8.8290337992199319E-2</v>
      </c>
      <c r="E2037" s="6" t="str">
        <f t="shared" si="31"/>
        <v>gap_Basque Country (Pais Vasco)_1969</v>
      </c>
    </row>
    <row r="2038" spans="1:5">
      <c r="A2038" t="s">
        <v>22</v>
      </c>
      <c r="B2038">
        <v>1970</v>
      </c>
      <c r="C2038" t="s">
        <v>7</v>
      </c>
      <c r="D2038">
        <v>3.2164160948947362E-2</v>
      </c>
      <c r="E2038" s="6" t="str">
        <f t="shared" si="31"/>
        <v>gap_Basque Country (Pais Vasco)_1970</v>
      </c>
    </row>
    <row r="2039" spans="1:5">
      <c r="A2039" t="s">
        <v>22</v>
      </c>
      <c r="B2039">
        <v>1971</v>
      </c>
      <c r="C2039" t="s">
        <v>7</v>
      </c>
      <c r="D2039">
        <v>-1.0718484185169963E-2</v>
      </c>
      <c r="E2039" s="6" t="str">
        <f t="shared" si="31"/>
        <v>gap_Basque Country (Pais Vasco)_1971</v>
      </c>
    </row>
    <row r="2040" spans="1:5">
      <c r="A2040" t="s">
        <v>22</v>
      </c>
      <c r="B2040">
        <v>1972</v>
      </c>
      <c r="C2040" t="s">
        <v>7</v>
      </c>
      <c r="D2040">
        <v>-6.5240285160807154E-2</v>
      </c>
      <c r="E2040" s="6" t="str">
        <f t="shared" si="31"/>
        <v>gap_Basque Country (Pais Vasco)_1972</v>
      </c>
    </row>
    <row r="2041" spans="1:5">
      <c r="A2041" t="s">
        <v>22</v>
      </c>
      <c r="B2041">
        <v>1973</v>
      </c>
      <c r="C2041" t="s">
        <v>7</v>
      </c>
      <c r="D2041">
        <v>-0.12224891703983154</v>
      </c>
      <c r="E2041" s="6" t="str">
        <f t="shared" si="31"/>
        <v>gap_Basque Country (Pais Vasco)_1973</v>
      </c>
    </row>
    <row r="2042" spans="1:5">
      <c r="A2042" t="s">
        <v>22</v>
      </c>
      <c r="B2042">
        <v>1974</v>
      </c>
      <c r="C2042" t="s">
        <v>7</v>
      </c>
      <c r="D2042">
        <v>1.8114661833537937E-2</v>
      </c>
      <c r="E2042" s="6" t="str">
        <f t="shared" si="31"/>
        <v>gap_Basque Country (Pais Vasco)_1974</v>
      </c>
    </row>
    <row r="2043" spans="1:5">
      <c r="A2043" t="s">
        <v>22</v>
      </c>
      <c r="B2043">
        <v>1975</v>
      </c>
      <c r="C2043" t="s">
        <v>7</v>
      </c>
      <c r="D2043">
        <v>0.14983794822844398</v>
      </c>
      <c r="E2043" s="6" t="str">
        <f t="shared" si="31"/>
        <v>gap_Basque Country (Pais Vasco)_1975</v>
      </c>
    </row>
    <row r="2044" spans="1:5">
      <c r="A2044" t="s">
        <v>22</v>
      </c>
      <c r="B2044">
        <v>1976</v>
      </c>
      <c r="C2044" t="s">
        <v>7</v>
      </c>
      <c r="D2044">
        <v>1.2249749831957146E-2</v>
      </c>
      <c r="E2044" s="6" t="str">
        <f t="shared" si="31"/>
        <v>gap_Basque Country (Pais Vasco)_1976</v>
      </c>
    </row>
    <row r="2045" spans="1:5">
      <c r="A2045" t="s">
        <v>22</v>
      </c>
      <c r="B2045">
        <v>1977</v>
      </c>
      <c r="C2045" t="s">
        <v>7</v>
      </c>
      <c r="D2045">
        <v>-0.12131142508246029</v>
      </c>
      <c r="E2045" s="6" t="str">
        <f t="shared" si="31"/>
        <v>gap_Basque Country (Pais Vasco)_1977</v>
      </c>
    </row>
    <row r="2046" spans="1:5">
      <c r="A2046" t="s">
        <v>22</v>
      </c>
      <c r="B2046">
        <v>1978</v>
      </c>
      <c r="C2046" t="s">
        <v>7</v>
      </c>
      <c r="D2046">
        <v>-0.28795107251030405</v>
      </c>
      <c r="E2046" s="6" t="str">
        <f t="shared" si="31"/>
        <v>gap_Basque Country (Pais Vasco)_1978</v>
      </c>
    </row>
    <row r="2047" spans="1:5">
      <c r="A2047" t="s">
        <v>22</v>
      </c>
      <c r="B2047">
        <v>1979</v>
      </c>
      <c r="C2047" t="s">
        <v>7</v>
      </c>
      <c r="D2047">
        <v>-0.41750128577224199</v>
      </c>
      <c r="E2047" s="6" t="str">
        <f t="shared" si="31"/>
        <v>gap_Basque Country (Pais Vasco)_1979</v>
      </c>
    </row>
    <row r="2048" spans="1:5">
      <c r="A2048" t="s">
        <v>22</v>
      </c>
      <c r="B2048">
        <v>1980</v>
      </c>
      <c r="C2048" t="s">
        <v>7</v>
      </c>
      <c r="D2048">
        <v>-0.56647216524298294</v>
      </c>
      <c r="E2048" s="6" t="str">
        <f t="shared" si="31"/>
        <v>gap_Basque Country (Pais Vasco)_1980</v>
      </c>
    </row>
    <row r="2049" spans="1:5">
      <c r="A2049" t="s">
        <v>22</v>
      </c>
      <c r="B2049">
        <v>1981</v>
      </c>
      <c r="C2049" t="s">
        <v>7</v>
      </c>
      <c r="D2049">
        <v>-0.73365076442274102</v>
      </c>
      <c r="E2049" s="6" t="str">
        <f t="shared" si="31"/>
        <v>gap_Basque Country (Pais Vasco)_1981</v>
      </c>
    </row>
    <row r="2050" spans="1:5">
      <c r="A2050" t="s">
        <v>22</v>
      </c>
      <c r="B2050">
        <v>1982</v>
      </c>
      <c r="C2050" t="s">
        <v>7</v>
      </c>
      <c r="D2050">
        <v>-0.7802842264481491</v>
      </c>
      <c r="E2050" s="6" t="str">
        <f t="shared" si="31"/>
        <v>gap_Basque Country (Pais Vasco)_1982</v>
      </c>
    </row>
    <row r="2051" spans="1:5">
      <c r="A2051" t="s">
        <v>22</v>
      </c>
      <c r="B2051">
        <v>1983</v>
      </c>
      <c r="C2051" t="s">
        <v>7</v>
      </c>
      <c r="D2051">
        <v>-0.82652564026543107</v>
      </c>
      <c r="E2051" s="6" t="str">
        <f t="shared" ref="E2051:E2114" si="32">CONCATENATE(C2051,"_",A2051,"_",B2051)</f>
        <v>gap_Basque Country (Pais Vasco)_1983</v>
      </c>
    </row>
    <row r="2052" spans="1:5">
      <c r="A2052" t="s">
        <v>22</v>
      </c>
      <c r="B2052">
        <v>1984</v>
      </c>
      <c r="C2052" t="s">
        <v>7</v>
      </c>
      <c r="D2052">
        <v>-0.75485952364735631</v>
      </c>
      <c r="E2052" s="6" t="str">
        <f t="shared" si="32"/>
        <v>gap_Basque Country (Pais Vasco)_1984</v>
      </c>
    </row>
    <row r="2053" spans="1:5">
      <c r="A2053" t="s">
        <v>22</v>
      </c>
      <c r="B2053">
        <v>1985</v>
      </c>
      <c r="C2053" t="s">
        <v>7</v>
      </c>
      <c r="D2053">
        <v>-0.67298267578955251</v>
      </c>
      <c r="E2053" s="6" t="str">
        <f t="shared" si="32"/>
        <v>gap_Basque Country (Pais Vasco)_1985</v>
      </c>
    </row>
    <row r="2054" spans="1:5">
      <c r="A2054" t="s">
        <v>22</v>
      </c>
      <c r="B2054">
        <v>1986</v>
      </c>
      <c r="C2054" t="s">
        <v>7</v>
      </c>
      <c r="D2054">
        <v>-0.78577033539956975</v>
      </c>
      <c r="E2054" s="6" t="str">
        <f t="shared" si="32"/>
        <v>gap_Basque Country (Pais Vasco)_1986</v>
      </c>
    </row>
    <row r="2055" spans="1:5">
      <c r="A2055" t="s">
        <v>22</v>
      </c>
      <c r="B2055">
        <v>1987</v>
      </c>
      <c r="C2055" t="s">
        <v>7</v>
      </c>
      <c r="D2055">
        <v>-0.88081796851849337</v>
      </c>
      <c r="E2055" s="6" t="str">
        <f t="shared" si="32"/>
        <v>gap_Basque Country (Pais Vasco)_1987</v>
      </c>
    </row>
    <row r="2056" spans="1:5">
      <c r="A2056" t="s">
        <v>22</v>
      </c>
      <c r="B2056">
        <v>1988</v>
      </c>
      <c r="C2056" t="s">
        <v>7</v>
      </c>
      <c r="D2056">
        <v>-0.96627773082403401</v>
      </c>
      <c r="E2056" s="6" t="str">
        <f t="shared" si="32"/>
        <v>gap_Basque Country (Pais Vasco)_1988</v>
      </c>
    </row>
    <row r="2057" spans="1:5">
      <c r="A2057" t="s">
        <v>22</v>
      </c>
      <c r="B2057">
        <v>1989</v>
      </c>
      <c r="C2057" t="s">
        <v>7</v>
      </c>
      <c r="D2057">
        <v>-1.0358452363699637</v>
      </c>
      <c r="E2057" s="6" t="str">
        <f t="shared" si="32"/>
        <v>gap_Basque Country (Pais Vasco)_1989</v>
      </c>
    </row>
    <row r="2058" spans="1:5">
      <c r="A2058" t="s">
        <v>22</v>
      </c>
      <c r="B2058">
        <v>1990</v>
      </c>
      <c r="C2058" t="s">
        <v>7</v>
      </c>
      <c r="D2058">
        <v>-1.0114765389313938</v>
      </c>
      <c r="E2058" s="6" t="str">
        <f t="shared" si="32"/>
        <v>gap_Basque Country (Pais Vasco)_1990</v>
      </c>
    </row>
    <row r="2059" spans="1:5">
      <c r="A2059" t="s">
        <v>22</v>
      </c>
      <c r="B2059">
        <v>1991</v>
      </c>
      <c r="C2059" t="s">
        <v>7</v>
      </c>
      <c r="D2059">
        <v>-1.0124195006626593</v>
      </c>
      <c r="E2059" s="6" t="str">
        <f t="shared" si="32"/>
        <v>gap_Basque Country (Pais Vasco)_1991</v>
      </c>
    </row>
    <row r="2060" spans="1:5">
      <c r="A2060" t="s">
        <v>22</v>
      </c>
      <c r="B2060">
        <v>1992</v>
      </c>
      <c r="C2060" t="s">
        <v>7</v>
      </c>
      <c r="D2060">
        <v>-0.9643263713131951</v>
      </c>
      <c r="E2060" s="6" t="str">
        <f t="shared" si="32"/>
        <v>gap_Basque Country (Pais Vasco)_1992</v>
      </c>
    </row>
    <row r="2061" spans="1:5">
      <c r="A2061" t="s">
        <v>22</v>
      </c>
      <c r="B2061">
        <v>1993</v>
      </c>
      <c r="C2061" t="s">
        <v>7</v>
      </c>
      <c r="D2061">
        <v>-0.92083710365632143</v>
      </c>
      <c r="E2061" s="6" t="str">
        <f t="shared" si="32"/>
        <v>gap_Basque Country (Pais Vasco)_1993</v>
      </c>
    </row>
    <row r="2062" spans="1:5">
      <c r="A2062" t="s">
        <v>22</v>
      </c>
      <c r="B2062">
        <v>1994</v>
      </c>
      <c r="C2062" t="s">
        <v>7</v>
      </c>
      <c r="D2062">
        <v>-0.96974735322396555</v>
      </c>
      <c r="E2062" s="6" t="str">
        <f t="shared" si="32"/>
        <v>gap_Basque Country (Pais Vasco)_1994</v>
      </c>
    </row>
    <row r="2063" spans="1:5">
      <c r="A2063" t="s">
        <v>22</v>
      </c>
      <c r="B2063">
        <v>1995</v>
      </c>
      <c r="C2063" t="s">
        <v>7</v>
      </c>
      <c r="D2063">
        <v>-0.86301421841290527</v>
      </c>
      <c r="E2063" s="6" t="str">
        <f t="shared" si="32"/>
        <v>gap_Basque Country (Pais Vasco)_1995</v>
      </c>
    </row>
    <row r="2064" spans="1:5">
      <c r="A2064" t="s">
        <v>22</v>
      </c>
      <c r="B2064">
        <v>1996</v>
      </c>
      <c r="C2064" t="s">
        <v>7</v>
      </c>
      <c r="D2064">
        <v>-0.85191958668705681</v>
      </c>
      <c r="E2064" s="6" t="str">
        <f t="shared" si="32"/>
        <v>gap_Basque Country (Pais Vasco)_1996</v>
      </c>
    </row>
    <row r="2065" spans="1:5">
      <c r="A2065" t="s">
        <v>22</v>
      </c>
      <c r="B2065">
        <v>1997</v>
      </c>
      <c r="C2065" t="s">
        <v>7</v>
      </c>
      <c r="D2065">
        <v>-0.82808086387902158</v>
      </c>
      <c r="E2065" s="6" t="str">
        <f t="shared" si="32"/>
        <v>gap_Basque Country (Pais Vasco)_1997</v>
      </c>
    </row>
    <row r="2066" spans="1:5">
      <c r="A2066" t="s">
        <v>23</v>
      </c>
      <c r="B2066">
        <v>1955</v>
      </c>
      <c r="C2066" t="s">
        <v>5</v>
      </c>
      <c r="D2066">
        <v>2.4252898915448511</v>
      </c>
      <c r="E2066" s="6" t="str">
        <f t="shared" si="32"/>
        <v>control_Rioja (La)_1955</v>
      </c>
    </row>
    <row r="2067" spans="1:5">
      <c r="A2067" t="s">
        <v>23</v>
      </c>
      <c r="B2067">
        <v>1956</v>
      </c>
      <c r="C2067" t="s">
        <v>5</v>
      </c>
      <c r="D2067">
        <v>2.5625732387970572</v>
      </c>
      <c r="E2067" s="6" t="str">
        <f t="shared" si="32"/>
        <v>control_Rioja (La)_1956</v>
      </c>
    </row>
    <row r="2068" spans="1:5">
      <c r="A2068" t="s">
        <v>23</v>
      </c>
      <c r="B2068">
        <v>1957</v>
      </c>
      <c r="C2068" t="s">
        <v>5</v>
      </c>
      <c r="D2068">
        <v>2.698756220282533</v>
      </c>
      <c r="E2068" s="6" t="str">
        <f t="shared" si="32"/>
        <v>control_Rioja (La)_1957</v>
      </c>
    </row>
    <row r="2069" spans="1:5">
      <c r="A2069" t="s">
        <v>23</v>
      </c>
      <c r="B2069">
        <v>1958</v>
      </c>
      <c r="C2069" t="s">
        <v>5</v>
      </c>
      <c r="D2069">
        <v>2.7389346420035023</v>
      </c>
      <c r="E2069" s="6" t="str">
        <f t="shared" si="32"/>
        <v>control_Rioja (La)_1958</v>
      </c>
    </row>
    <row r="2070" spans="1:5">
      <c r="A2070" t="s">
        <v>23</v>
      </c>
      <c r="B2070">
        <v>1959</v>
      </c>
      <c r="C2070" t="s">
        <v>5</v>
      </c>
      <c r="D2070">
        <v>2.7852177132742675</v>
      </c>
      <c r="E2070" s="6" t="str">
        <f t="shared" si="32"/>
        <v>control_Rioja (La)_1959</v>
      </c>
    </row>
    <row r="2071" spans="1:5">
      <c r="A2071" t="s">
        <v>23</v>
      </c>
      <c r="B2071">
        <v>1960</v>
      </c>
      <c r="C2071" t="s">
        <v>5</v>
      </c>
      <c r="D2071">
        <v>3.0044674303879377</v>
      </c>
      <c r="E2071" s="6" t="str">
        <f t="shared" si="32"/>
        <v>control_Rioja (La)_1960</v>
      </c>
    </row>
    <row r="2072" spans="1:5">
      <c r="A2072" t="s">
        <v>23</v>
      </c>
      <c r="B2072">
        <v>1961</v>
      </c>
      <c r="C2072" t="s">
        <v>5</v>
      </c>
      <c r="D2072">
        <v>3.1670498252535024</v>
      </c>
      <c r="E2072" s="6" t="str">
        <f t="shared" si="32"/>
        <v>control_Rioja (La)_1961</v>
      </c>
    </row>
    <row r="2073" spans="1:5">
      <c r="A2073" t="s">
        <v>23</v>
      </c>
      <c r="B2073">
        <v>1962</v>
      </c>
      <c r="C2073" t="s">
        <v>5</v>
      </c>
      <c r="D2073">
        <v>3.4422091039678597</v>
      </c>
      <c r="E2073" s="6" t="str">
        <f t="shared" si="32"/>
        <v>control_Rioja (La)_1962</v>
      </c>
    </row>
    <row r="2074" spans="1:5">
      <c r="A2074" t="s">
        <v>23</v>
      </c>
      <c r="B2074">
        <v>1963</v>
      </c>
      <c r="C2074" t="s">
        <v>5</v>
      </c>
      <c r="D2074">
        <v>3.7036296410877756</v>
      </c>
      <c r="E2074" s="6" t="str">
        <f t="shared" si="32"/>
        <v>control_Rioja (La)_1963</v>
      </c>
    </row>
    <row r="2075" spans="1:5">
      <c r="A2075" t="s">
        <v>23</v>
      </c>
      <c r="B2075">
        <v>1964</v>
      </c>
      <c r="C2075" t="s">
        <v>5</v>
      </c>
      <c r="D2075">
        <v>3.7946324315037274</v>
      </c>
      <c r="E2075" s="6" t="str">
        <f t="shared" si="32"/>
        <v>control_Rioja (La)_1964</v>
      </c>
    </row>
    <row r="2076" spans="1:5">
      <c r="A2076" t="s">
        <v>23</v>
      </c>
      <c r="B2076">
        <v>1965</v>
      </c>
      <c r="C2076" t="s">
        <v>5</v>
      </c>
      <c r="D2076">
        <v>3.8834957752724826</v>
      </c>
      <c r="E2076" s="6" t="str">
        <f t="shared" si="32"/>
        <v>control_Rioja (La)_1965</v>
      </c>
    </row>
    <row r="2077" spans="1:5">
      <c r="A2077" t="s">
        <v>23</v>
      </c>
      <c r="B2077">
        <v>1966</v>
      </c>
      <c r="C2077" t="s">
        <v>5</v>
      </c>
      <c r="D2077">
        <v>4.0166318892103581</v>
      </c>
      <c r="E2077" s="6" t="str">
        <f t="shared" si="32"/>
        <v>control_Rioja (La)_1966</v>
      </c>
    </row>
    <row r="2078" spans="1:5">
      <c r="A2078" t="s">
        <v>23</v>
      </c>
      <c r="B2078">
        <v>1967</v>
      </c>
      <c r="C2078" t="s">
        <v>5</v>
      </c>
      <c r="D2078">
        <v>4.1545263315720984</v>
      </c>
      <c r="E2078" s="6" t="str">
        <f t="shared" si="32"/>
        <v>control_Rioja (La)_1967</v>
      </c>
    </row>
    <row r="2079" spans="1:5">
      <c r="A2079" t="s">
        <v>23</v>
      </c>
      <c r="B2079">
        <v>1968</v>
      </c>
      <c r="C2079" t="s">
        <v>5</v>
      </c>
      <c r="D2079">
        <v>4.3609595426003693</v>
      </c>
      <c r="E2079" s="6" t="str">
        <f t="shared" si="32"/>
        <v>control_Rioja (La)_1968</v>
      </c>
    </row>
    <row r="2080" spans="1:5">
      <c r="A2080" t="s">
        <v>23</v>
      </c>
      <c r="B2080">
        <v>1969</v>
      </c>
      <c r="C2080" t="s">
        <v>5</v>
      </c>
      <c r="D2080">
        <v>4.5724044295051938</v>
      </c>
      <c r="E2080" s="6" t="str">
        <f t="shared" si="32"/>
        <v>control_Rioja (La)_1969</v>
      </c>
    </row>
    <row r="2081" spans="1:5">
      <c r="A2081" t="s">
        <v>23</v>
      </c>
      <c r="B2081">
        <v>1970</v>
      </c>
      <c r="C2081" t="s">
        <v>5</v>
      </c>
      <c r="D2081">
        <v>4.7815075772893287</v>
      </c>
      <c r="E2081" s="6" t="str">
        <f t="shared" si="32"/>
        <v>control_Rioja (La)_1970</v>
      </c>
    </row>
    <row r="2082" spans="1:5">
      <c r="A2082" t="s">
        <v>23</v>
      </c>
      <c r="B2082">
        <v>1971</v>
      </c>
      <c r="C2082" t="s">
        <v>5</v>
      </c>
      <c r="D2082">
        <v>4.9958846567121471</v>
      </c>
      <c r="E2082" s="6" t="str">
        <f t="shared" si="32"/>
        <v>control_Rioja (La)_1971</v>
      </c>
    </row>
    <row r="2083" spans="1:5">
      <c r="A2083" t="s">
        <v>23</v>
      </c>
      <c r="B2083">
        <v>1972</v>
      </c>
      <c r="C2083" t="s">
        <v>5</v>
      </c>
      <c r="D2083">
        <v>5.2660025022842127</v>
      </c>
      <c r="E2083" s="6" t="str">
        <f t="shared" si="32"/>
        <v>control_Rioja (La)_1972</v>
      </c>
    </row>
    <row r="2084" spans="1:5">
      <c r="A2084" t="s">
        <v>23</v>
      </c>
      <c r="B2084">
        <v>1973</v>
      </c>
      <c r="C2084" t="s">
        <v>5</v>
      </c>
      <c r="D2084">
        <v>5.5338279413118805</v>
      </c>
      <c r="E2084" s="6" t="str">
        <f t="shared" si="32"/>
        <v>control_Rioja (La)_1973</v>
      </c>
    </row>
    <row r="2085" spans="1:5">
      <c r="A2085" t="s">
        <v>23</v>
      </c>
      <c r="B2085">
        <v>1974</v>
      </c>
      <c r="C2085" t="s">
        <v>5</v>
      </c>
      <c r="D2085">
        <v>5.7690572967728295</v>
      </c>
      <c r="E2085" s="6" t="str">
        <f t="shared" si="32"/>
        <v>control_Rioja (La)_1974</v>
      </c>
    </row>
    <row r="2086" spans="1:5">
      <c r="A2086" t="s">
        <v>23</v>
      </c>
      <c r="B2086">
        <v>1975</v>
      </c>
      <c r="C2086" t="s">
        <v>5</v>
      </c>
      <c r="D2086">
        <v>5.9900954135219751</v>
      </c>
      <c r="E2086" s="6" t="str">
        <f t="shared" si="32"/>
        <v>control_Rioja (La)_1975</v>
      </c>
    </row>
    <row r="2087" spans="1:5">
      <c r="A2087" t="s">
        <v>23</v>
      </c>
      <c r="B2087">
        <v>1976</v>
      </c>
      <c r="C2087" t="s">
        <v>5</v>
      </c>
      <c r="D2087">
        <v>6.0738693935679109</v>
      </c>
      <c r="E2087" s="6" t="str">
        <f t="shared" si="32"/>
        <v>control_Rioja (La)_1976</v>
      </c>
    </row>
    <row r="2088" spans="1:5">
      <c r="A2088" t="s">
        <v>23</v>
      </c>
      <c r="B2088">
        <v>1977</v>
      </c>
      <c r="C2088" t="s">
        <v>5</v>
      </c>
      <c r="D2088">
        <v>6.1683012293196029</v>
      </c>
      <c r="E2088" s="6" t="str">
        <f t="shared" si="32"/>
        <v>control_Rioja (La)_1977</v>
      </c>
    </row>
    <row r="2089" spans="1:5">
      <c r="A2089" t="s">
        <v>23</v>
      </c>
      <c r="B2089">
        <v>1978</v>
      </c>
      <c r="C2089" t="s">
        <v>5</v>
      </c>
      <c r="D2089">
        <v>6.1205265790676542</v>
      </c>
      <c r="E2089" s="6" t="str">
        <f t="shared" si="32"/>
        <v>control_Rioja (La)_1978</v>
      </c>
    </row>
    <row r="2090" spans="1:5">
      <c r="A2090" t="s">
        <v>23</v>
      </c>
      <c r="B2090">
        <v>1979</v>
      </c>
      <c r="C2090" t="s">
        <v>5</v>
      </c>
      <c r="D2090">
        <v>6.0421033995076874</v>
      </c>
      <c r="E2090" s="6" t="str">
        <f t="shared" si="32"/>
        <v>control_Rioja (La)_1979</v>
      </c>
    </row>
    <row r="2091" spans="1:5">
      <c r="A2091" t="s">
        <v>23</v>
      </c>
      <c r="B2091">
        <v>1980</v>
      </c>
      <c r="C2091" t="s">
        <v>5</v>
      </c>
      <c r="D2091">
        <v>6.0073443221624698</v>
      </c>
      <c r="E2091" s="6" t="str">
        <f t="shared" si="32"/>
        <v>control_Rioja (La)_1980</v>
      </c>
    </row>
    <row r="2092" spans="1:5">
      <c r="A2092" t="s">
        <v>23</v>
      </c>
      <c r="B2092">
        <v>1981</v>
      </c>
      <c r="C2092" t="s">
        <v>5</v>
      </c>
      <c r="D2092">
        <v>5.9747156700734356</v>
      </c>
      <c r="E2092" s="6" t="str">
        <f t="shared" si="32"/>
        <v>control_Rioja (La)_1981</v>
      </c>
    </row>
    <row r="2093" spans="1:5">
      <c r="A2093" t="s">
        <v>23</v>
      </c>
      <c r="B2093">
        <v>1982</v>
      </c>
      <c r="C2093" t="s">
        <v>5</v>
      </c>
      <c r="D2093">
        <v>6.1449053556598869</v>
      </c>
      <c r="E2093" s="6" t="str">
        <f t="shared" si="32"/>
        <v>control_Rioja (La)_1982</v>
      </c>
    </row>
    <row r="2094" spans="1:5">
      <c r="A2094" t="s">
        <v>23</v>
      </c>
      <c r="B2094">
        <v>1983</v>
      </c>
      <c r="C2094" t="s">
        <v>5</v>
      </c>
      <c r="D2094">
        <v>6.31397960987925</v>
      </c>
      <c r="E2094" s="6" t="str">
        <f t="shared" si="32"/>
        <v>control_Rioja (La)_1983</v>
      </c>
    </row>
    <row r="2095" spans="1:5">
      <c r="A2095" t="s">
        <v>23</v>
      </c>
      <c r="B2095">
        <v>1984</v>
      </c>
      <c r="C2095" t="s">
        <v>5</v>
      </c>
      <c r="D2095">
        <v>6.5519693136665831</v>
      </c>
      <c r="E2095" s="6" t="str">
        <f t="shared" si="32"/>
        <v>control_Rioja (La)_1984</v>
      </c>
    </row>
    <row r="2096" spans="1:5">
      <c r="A2096" t="s">
        <v>23</v>
      </c>
      <c r="B2096">
        <v>1985</v>
      </c>
      <c r="C2096" t="s">
        <v>5</v>
      </c>
      <c r="D2096">
        <v>6.7886797323123629</v>
      </c>
      <c r="E2096" s="6" t="str">
        <f t="shared" si="32"/>
        <v>control_Rioja (La)_1985</v>
      </c>
    </row>
    <row r="2097" spans="1:5">
      <c r="A2097" t="s">
        <v>23</v>
      </c>
      <c r="B2097">
        <v>1986</v>
      </c>
      <c r="C2097" t="s">
        <v>5</v>
      </c>
      <c r="D2097">
        <v>7.181875699087418</v>
      </c>
      <c r="E2097" s="6" t="str">
        <f t="shared" si="32"/>
        <v>control_Rioja (La)_1986</v>
      </c>
    </row>
    <row r="2098" spans="1:5">
      <c r="A2098" t="s">
        <v>23</v>
      </c>
      <c r="B2098">
        <v>1987</v>
      </c>
      <c r="C2098" t="s">
        <v>5</v>
      </c>
      <c r="D2098">
        <v>7.6014532420717682</v>
      </c>
      <c r="E2098" s="6" t="str">
        <f t="shared" si="32"/>
        <v>control_Rioja (La)_1987</v>
      </c>
    </row>
    <row r="2099" spans="1:5">
      <c r="A2099" t="s">
        <v>23</v>
      </c>
      <c r="B2099">
        <v>1988</v>
      </c>
      <c r="C2099" t="s">
        <v>5</v>
      </c>
      <c r="D2099">
        <v>8.0583532939666629</v>
      </c>
      <c r="E2099" s="6" t="str">
        <f t="shared" si="32"/>
        <v>control_Rioja (La)_1988</v>
      </c>
    </row>
    <row r="2100" spans="1:5">
      <c r="A2100" t="s">
        <v>23</v>
      </c>
      <c r="B2100">
        <v>1989</v>
      </c>
      <c r="C2100" t="s">
        <v>5</v>
      </c>
      <c r="D2100">
        <v>8.5016138642766901</v>
      </c>
      <c r="E2100" s="6" t="str">
        <f t="shared" si="32"/>
        <v>control_Rioja (La)_1989</v>
      </c>
    </row>
    <row r="2101" spans="1:5">
      <c r="A2101" t="s">
        <v>23</v>
      </c>
      <c r="B2101">
        <v>1990</v>
      </c>
      <c r="C2101" t="s">
        <v>5</v>
      </c>
      <c r="D2101">
        <v>8.8727894540872949</v>
      </c>
      <c r="E2101" s="6" t="str">
        <f t="shared" si="32"/>
        <v>control_Rioja (La)_1990</v>
      </c>
    </row>
    <row r="2102" spans="1:5">
      <c r="A2102" t="s">
        <v>23</v>
      </c>
      <c r="B2102">
        <v>1991</v>
      </c>
      <c r="C2102" t="s">
        <v>5</v>
      </c>
      <c r="D2102">
        <v>9.2429776143487992</v>
      </c>
      <c r="E2102" s="6" t="str">
        <f t="shared" si="32"/>
        <v>control_Rioja (La)_1991</v>
      </c>
    </row>
    <row r="2103" spans="1:5">
      <c r="A2103" t="s">
        <v>23</v>
      </c>
      <c r="B2103">
        <v>1992</v>
      </c>
      <c r="C2103" t="s">
        <v>5</v>
      </c>
      <c r="D2103">
        <v>9.0142614652069728</v>
      </c>
      <c r="E2103" s="6" t="str">
        <f t="shared" si="32"/>
        <v>control_Rioja (La)_1992</v>
      </c>
    </row>
    <row r="2104" spans="1:5">
      <c r="A2104" t="s">
        <v>23</v>
      </c>
      <c r="B2104">
        <v>1993</v>
      </c>
      <c r="C2104" t="s">
        <v>5</v>
      </c>
      <c r="D2104">
        <v>8.802011051931963</v>
      </c>
      <c r="E2104" s="6" t="str">
        <f t="shared" si="32"/>
        <v>control_Rioja (La)_1993</v>
      </c>
    </row>
    <row r="2105" spans="1:5">
      <c r="A2105" t="s">
        <v>23</v>
      </c>
      <c r="B2105">
        <v>1994</v>
      </c>
      <c r="C2105" t="s">
        <v>5</v>
      </c>
      <c r="D2105">
        <v>9.0260135662628009</v>
      </c>
      <c r="E2105" s="6" t="str">
        <f t="shared" si="32"/>
        <v>control_Rioja (La)_1994</v>
      </c>
    </row>
    <row r="2106" spans="1:5">
      <c r="A2106" t="s">
        <v>23</v>
      </c>
      <c r="B2106">
        <v>1995</v>
      </c>
      <c r="C2106" t="s">
        <v>5</v>
      </c>
      <c r="D2106">
        <v>9.3881174256886855</v>
      </c>
      <c r="E2106" s="6" t="str">
        <f t="shared" si="32"/>
        <v>control_Rioja (La)_1995</v>
      </c>
    </row>
    <row r="2107" spans="1:5">
      <c r="A2107" t="s">
        <v>23</v>
      </c>
      <c r="B2107">
        <v>1996</v>
      </c>
      <c r="C2107" t="s">
        <v>5</v>
      </c>
      <c r="D2107">
        <v>9.6899834016013955</v>
      </c>
      <c r="E2107" s="6" t="str">
        <f t="shared" si="32"/>
        <v>control_Rioja (La)_1996</v>
      </c>
    </row>
    <row r="2108" spans="1:5">
      <c r="A2108" t="s">
        <v>23</v>
      </c>
      <c r="B2108">
        <v>1997</v>
      </c>
      <c r="C2108" t="s">
        <v>5</v>
      </c>
      <c r="D2108">
        <v>10.12781275669416</v>
      </c>
      <c r="E2108" s="6" t="str">
        <f t="shared" si="32"/>
        <v>control_Rioja (La)_1997</v>
      </c>
    </row>
    <row r="2109" spans="1:5">
      <c r="A2109" t="s">
        <v>23</v>
      </c>
      <c r="B2109">
        <v>1955</v>
      </c>
      <c r="C2109" t="s">
        <v>6</v>
      </c>
      <c r="D2109">
        <v>2.390459938343509</v>
      </c>
      <c r="E2109" s="6" t="str">
        <f t="shared" si="32"/>
        <v>treatment_Rioja (La)_1955</v>
      </c>
    </row>
    <row r="2110" spans="1:5">
      <c r="A2110" t="s">
        <v>23</v>
      </c>
      <c r="B2110">
        <v>1956</v>
      </c>
      <c r="C2110" t="s">
        <v>6</v>
      </c>
      <c r="D2110">
        <v>2.5352042186467929</v>
      </c>
      <c r="E2110" s="6" t="str">
        <f t="shared" si="32"/>
        <v>treatment_Rioja (La)_1956</v>
      </c>
    </row>
    <row r="2111" spans="1:5">
      <c r="A2111" t="s">
        <v>23</v>
      </c>
      <c r="B2111">
        <v>1957</v>
      </c>
      <c r="C2111" t="s">
        <v>6</v>
      </c>
      <c r="D2111">
        <v>2.6800199768537114</v>
      </c>
      <c r="E2111" s="6" t="str">
        <f t="shared" si="32"/>
        <v>treatment_Rioja (La)_1957</v>
      </c>
    </row>
    <row r="2112" spans="1:5">
      <c r="A2112" t="s">
        <v>23</v>
      </c>
      <c r="B2112">
        <v>1958</v>
      </c>
      <c r="C2112" t="s">
        <v>6</v>
      </c>
      <c r="D2112">
        <v>2.7264352867651653</v>
      </c>
      <c r="E2112" s="6" t="str">
        <f t="shared" si="32"/>
        <v>treatment_Rioja (La)_1958</v>
      </c>
    </row>
    <row r="2113" spans="1:5">
      <c r="A2113" t="s">
        <v>23</v>
      </c>
      <c r="B2113">
        <v>1959</v>
      </c>
      <c r="C2113" t="s">
        <v>6</v>
      </c>
      <c r="D2113">
        <v>2.7728505966766193</v>
      </c>
      <c r="E2113" s="6" t="str">
        <f t="shared" si="32"/>
        <v>treatment_Rioja (La)_1959</v>
      </c>
    </row>
    <row r="2114" spans="1:5">
      <c r="A2114" t="s">
        <v>23</v>
      </c>
      <c r="B2114">
        <v>1960</v>
      </c>
      <c r="C2114" t="s">
        <v>6</v>
      </c>
      <c r="D2114">
        <v>2.9698657090580149</v>
      </c>
      <c r="E2114" s="6" t="str">
        <f t="shared" si="32"/>
        <v>treatment_Rioja (La)_1960</v>
      </c>
    </row>
    <row r="2115" spans="1:5">
      <c r="A2115" t="s">
        <v>23</v>
      </c>
      <c r="B2115">
        <v>1961</v>
      </c>
      <c r="C2115" t="s">
        <v>6</v>
      </c>
      <c r="D2115">
        <v>3.1531705750087031</v>
      </c>
      <c r="E2115" s="6" t="str">
        <f t="shared" ref="E2115:E2178" si="33">CONCATENATE(C2115,"_",A2115,"_",B2115)</f>
        <v>treatment_Rioja (La)_1961</v>
      </c>
    </row>
    <row r="2116" spans="1:5">
      <c r="A2116" t="s">
        <v>23</v>
      </c>
      <c r="B2116">
        <v>1962</v>
      </c>
      <c r="C2116" t="s">
        <v>6</v>
      </c>
      <c r="D2116">
        <v>3.404384461582405</v>
      </c>
      <c r="E2116" s="6" t="str">
        <f t="shared" si="33"/>
        <v>treatment_Rioja (La)_1962</v>
      </c>
    </row>
    <row r="2117" spans="1:5">
      <c r="A2117" t="s">
        <v>23</v>
      </c>
      <c r="B2117">
        <v>1963</v>
      </c>
      <c r="C2117" t="s">
        <v>6</v>
      </c>
      <c r="D2117">
        <v>3.6692375525240557</v>
      </c>
      <c r="E2117" s="6" t="str">
        <f t="shared" si="33"/>
        <v>treatment_Rioja (La)_1963</v>
      </c>
    </row>
    <row r="2118" spans="1:5">
      <c r="A2118" t="s">
        <v>23</v>
      </c>
      <c r="B2118">
        <v>1964</v>
      </c>
      <c r="C2118" t="s">
        <v>6</v>
      </c>
      <c r="D2118">
        <v>3.8039847327381913</v>
      </c>
      <c r="E2118" s="6" t="str">
        <f t="shared" si="33"/>
        <v>treatment_Rioja (La)_1964</v>
      </c>
    </row>
    <row r="2119" spans="1:5">
      <c r="A2119" t="s">
        <v>23</v>
      </c>
      <c r="B2119">
        <v>1965</v>
      </c>
      <c r="C2119" t="s">
        <v>6</v>
      </c>
      <c r="D2119">
        <v>3.9218082117441893</v>
      </c>
      <c r="E2119" s="6" t="str">
        <f t="shared" si="33"/>
        <v>treatment_Rioja (La)_1965</v>
      </c>
    </row>
    <row r="2120" spans="1:5">
      <c r="A2120" t="s">
        <v>23</v>
      </c>
      <c r="B2120">
        <v>1966</v>
      </c>
      <c r="C2120" t="s">
        <v>6</v>
      </c>
      <c r="D2120">
        <v>4.0327048717107612</v>
      </c>
      <c r="E2120" s="6" t="str">
        <f t="shared" si="33"/>
        <v>treatment_Rioja (La)_1966</v>
      </c>
    </row>
    <row r="2121" spans="1:5">
      <c r="A2121" t="s">
        <v>23</v>
      </c>
      <c r="B2121">
        <v>1967</v>
      </c>
      <c r="C2121" t="s">
        <v>6</v>
      </c>
      <c r="D2121">
        <v>4.1603112350154419</v>
      </c>
      <c r="E2121" s="6" t="str">
        <f t="shared" si="33"/>
        <v>treatment_Rioja (La)_1967</v>
      </c>
    </row>
    <row r="2122" spans="1:5">
      <c r="A2122" t="s">
        <v>23</v>
      </c>
      <c r="B2122">
        <v>1968</v>
      </c>
      <c r="C2122" t="s">
        <v>6</v>
      </c>
      <c r="D2122">
        <v>4.3730364496862508</v>
      </c>
      <c r="E2122" s="6" t="str">
        <f t="shared" si="33"/>
        <v>treatment_Rioja (La)_1968</v>
      </c>
    </row>
    <row r="2123" spans="1:5">
      <c r="A2123" t="s">
        <v>23</v>
      </c>
      <c r="B2123">
        <v>1969</v>
      </c>
      <c r="C2123" t="s">
        <v>6</v>
      </c>
      <c r="D2123">
        <v>4.6035417928861841</v>
      </c>
      <c r="E2123" s="6" t="str">
        <f t="shared" si="33"/>
        <v>treatment_Rioja (La)_1969</v>
      </c>
    </row>
    <row r="2124" spans="1:5">
      <c r="A2124" t="s">
        <v>23</v>
      </c>
      <c r="B2124">
        <v>1970</v>
      </c>
      <c r="C2124" t="s">
        <v>6</v>
      </c>
      <c r="D2124">
        <v>4.793416306278564</v>
      </c>
      <c r="E2124" s="6" t="str">
        <f t="shared" si="33"/>
        <v>treatment_Rioja (La)_1970</v>
      </c>
    </row>
    <row r="2125" spans="1:5">
      <c r="A2125" t="s">
        <v>23</v>
      </c>
      <c r="B2125">
        <v>1971</v>
      </c>
      <c r="C2125" t="s">
        <v>6</v>
      </c>
      <c r="D2125">
        <v>4.9833618617337017</v>
      </c>
      <c r="E2125" s="6" t="str">
        <f t="shared" si="33"/>
        <v>treatment_Rioja (La)_1971</v>
      </c>
    </row>
    <row r="2126" spans="1:5">
      <c r="A2126" t="s">
        <v>23</v>
      </c>
      <c r="B2126">
        <v>1972</v>
      </c>
      <c r="C2126" t="s">
        <v>6</v>
      </c>
      <c r="D2126">
        <v>5.2300769987871769</v>
      </c>
      <c r="E2126" s="6" t="str">
        <f t="shared" si="33"/>
        <v>treatment_Rioja (La)_1972</v>
      </c>
    </row>
    <row r="2127" spans="1:5">
      <c r="A2127" t="s">
        <v>23</v>
      </c>
      <c r="B2127">
        <v>1973</v>
      </c>
      <c r="C2127" t="s">
        <v>6</v>
      </c>
      <c r="D2127">
        <v>5.4746499779359921</v>
      </c>
      <c r="E2127" s="6" t="str">
        <f t="shared" si="33"/>
        <v>treatment_Rioja (La)_1973</v>
      </c>
    </row>
    <row r="2128" spans="1:5">
      <c r="A2128" t="s">
        <v>23</v>
      </c>
      <c r="B2128">
        <v>1974</v>
      </c>
      <c r="C2128" t="s">
        <v>6</v>
      </c>
      <c r="D2128">
        <v>5.5758356673483922</v>
      </c>
      <c r="E2128" s="6" t="str">
        <f t="shared" si="33"/>
        <v>treatment_Rioja (La)_1974</v>
      </c>
    </row>
    <row r="2129" spans="1:5">
      <c r="A2129" t="s">
        <v>23</v>
      </c>
      <c r="B2129">
        <v>1975</v>
      </c>
      <c r="C2129" t="s">
        <v>6</v>
      </c>
      <c r="D2129">
        <v>5.6760925798544166</v>
      </c>
      <c r="E2129" s="6" t="str">
        <f t="shared" si="33"/>
        <v>treatment_Rioja (La)_1975</v>
      </c>
    </row>
    <row r="2130" spans="1:5">
      <c r="A2130" t="s">
        <v>23</v>
      </c>
      <c r="B2130">
        <v>1976</v>
      </c>
      <c r="C2130" t="s">
        <v>6</v>
      </c>
      <c r="D2130">
        <v>5.8165523264279404</v>
      </c>
      <c r="E2130" s="6" t="str">
        <f t="shared" si="33"/>
        <v>treatment_Rioja (La)_1976</v>
      </c>
    </row>
    <row r="2131" spans="1:5">
      <c r="A2131" t="s">
        <v>23</v>
      </c>
      <c r="B2131">
        <v>1977</v>
      </c>
      <c r="C2131" t="s">
        <v>6</v>
      </c>
      <c r="D2131">
        <v>5.9557982561623017</v>
      </c>
      <c r="E2131" s="6" t="str">
        <f t="shared" si="33"/>
        <v>treatment_Rioja (La)_1977</v>
      </c>
    </row>
    <row r="2132" spans="1:5">
      <c r="A2132" t="s">
        <v>23</v>
      </c>
      <c r="B2132">
        <v>1978</v>
      </c>
      <c r="C2132" t="s">
        <v>6</v>
      </c>
      <c r="D2132">
        <v>6.0665523961624803</v>
      </c>
      <c r="E2132" s="6" t="str">
        <f t="shared" si="33"/>
        <v>treatment_Rioja (La)_1978</v>
      </c>
    </row>
    <row r="2133" spans="1:5">
      <c r="A2133" t="s">
        <v>23</v>
      </c>
      <c r="B2133">
        <v>1979</v>
      </c>
      <c r="C2133" t="s">
        <v>6</v>
      </c>
      <c r="D2133">
        <v>6.101042663870591</v>
      </c>
      <c r="E2133" s="6" t="str">
        <f t="shared" si="33"/>
        <v>treatment_Rioja (La)_1979</v>
      </c>
    </row>
    <row r="2134" spans="1:5">
      <c r="A2134" t="s">
        <v>23</v>
      </c>
      <c r="B2134">
        <v>1980</v>
      </c>
      <c r="C2134" t="s">
        <v>6</v>
      </c>
      <c r="D2134">
        <v>6.1086833902646118</v>
      </c>
      <c r="E2134" s="6" t="str">
        <f t="shared" si="33"/>
        <v>treatment_Rioja (La)_1980</v>
      </c>
    </row>
    <row r="2135" spans="1:5">
      <c r="A2135" t="s">
        <v>23</v>
      </c>
      <c r="B2135">
        <v>1981</v>
      </c>
      <c r="C2135" t="s">
        <v>6</v>
      </c>
      <c r="D2135">
        <v>6.1399602031952929</v>
      </c>
      <c r="E2135" s="6" t="str">
        <f t="shared" si="33"/>
        <v>treatment_Rioja (La)_1981</v>
      </c>
    </row>
    <row r="2136" spans="1:5">
      <c r="A2136" t="s">
        <v>23</v>
      </c>
      <c r="B2136">
        <v>1982</v>
      </c>
      <c r="C2136" t="s">
        <v>6</v>
      </c>
      <c r="D2136">
        <v>6.3097686026648638</v>
      </c>
      <c r="E2136" s="6" t="str">
        <f t="shared" si="33"/>
        <v>treatment_Rioja (La)_1982</v>
      </c>
    </row>
    <row r="2137" spans="1:5">
      <c r="A2137" t="s">
        <v>23</v>
      </c>
      <c r="B2137">
        <v>1983</v>
      </c>
      <c r="C2137" t="s">
        <v>6</v>
      </c>
      <c r="D2137">
        <v>6.5021422276392018</v>
      </c>
      <c r="E2137" s="6" t="str">
        <f t="shared" si="33"/>
        <v>treatment_Rioja (La)_1983</v>
      </c>
    </row>
    <row r="2138" spans="1:5">
      <c r="A2138" t="s">
        <v>23</v>
      </c>
      <c r="B2138">
        <v>1984</v>
      </c>
      <c r="C2138" t="s">
        <v>6</v>
      </c>
      <c r="D2138">
        <v>6.6268925256846263</v>
      </c>
      <c r="E2138" s="6" t="str">
        <f t="shared" si="33"/>
        <v>treatment_Rioja (La)_1984</v>
      </c>
    </row>
    <row r="2139" spans="1:5">
      <c r="A2139" t="s">
        <v>23</v>
      </c>
      <c r="B2139">
        <v>1985</v>
      </c>
      <c r="C2139" t="s">
        <v>6</v>
      </c>
      <c r="D2139">
        <v>6.7755639501994969</v>
      </c>
      <c r="E2139" s="6" t="str">
        <f t="shared" si="33"/>
        <v>treatment_Rioja (La)_1985</v>
      </c>
    </row>
    <row r="2140" spans="1:5">
      <c r="A2140" t="s">
        <v>23</v>
      </c>
      <c r="B2140">
        <v>1986</v>
      </c>
      <c r="C2140" t="s">
        <v>6</v>
      </c>
      <c r="D2140">
        <v>7.1650958612829374</v>
      </c>
      <c r="E2140" s="6" t="str">
        <f t="shared" si="33"/>
        <v>treatment_Rioja (La)_1986</v>
      </c>
    </row>
    <row r="2141" spans="1:5">
      <c r="A2141" t="s">
        <v>23</v>
      </c>
      <c r="B2141">
        <v>1987</v>
      </c>
      <c r="C2141" t="s">
        <v>6</v>
      </c>
      <c r="D2141">
        <v>7.580691056740485</v>
      </c>
      <c r="E2141" s="6" t="str">
        <f t="shared" si="33"/>
        <v>treatment_Rioja (La)_1987</v>
      </c>
    </row>
    <row r="2142" spans="1:5">
      <c r="A2142" t="s">
        <v>23</v>
      </c>
      <c r="B2142">
        <v>1988</v>
      </c>
      <c r="C2142" t="s">
        <v>6</v>
      </c>
      <c r="D2142">
        <v>8.0027131617528919</v>
      </c>
      <c r="E2142" s="6" t="str">
        <f t="shared" si="33"/>
        <v>treatment_Rioja (La)_1988</v>
      </c>
    </row>
    <row r="2143" spans="1:5">
      <c r="A2143" t="s">
        <v>23</v>
      </c>
      <c r="B2143">
        <v>1989</v>
      </c>
      <c r="C2143" t="s">
        <v>6</v>
      </c>
      <c r="D2143">
        <v>8.4532994060848683</v>
      </c>
      <c r="E2143" s="6" t="str">
        <f t="shared" si="33"/>
        <v>treatment_Rioja (La)_1989</v>
      </c>
    </row>
    <row r="2144" spans="1:5">
      <c r="A2144" t="s">
        <v>23</v>
      </c>
      <c r="B2144">
        <v>1990</v>
      </c>
      <c r="C2144" t="s">
        <v>6</v>
      </c>
      <c r="D2144">
        <v>8.8588972835328299</v>
      </c>
      <c r="E2144" s="6" t="str">
        <f t="shared" si="33"/>
        <v>treatment_Rioja (La)_1990</v>
      </c>
    </row>
    <row r="2145" spans="1:5">
      <c r="A2145" t="s">
        <v>23</v>
      </c>
      <c r="B2145">
        <v>1991</v>
      </c>
      <c r="C2145" t="s">
        <v>6</v>
      </c>
      <c r="D2145">
        <v>9.229505855469867</v>
      </c>
      <c r="E2145" s="6" t="str">
        <f t="shared" si="33"/>
        <v>treatment_Rioja (La)_1991</v>
      </c>
    </row>
    <row r="2146" spans="1:5">
      <c r="A2146" t="s">
        <v>23</v>
      </c>
      <c r="B2146">
        <v>1992</v>
      </c>
      <c r="C2146" t="s">
        <v>6</v>
      </c>
      <c r="D2146">
        <v>9.1809479518128754</v>
      </c>
      <c r="E2146" s="6" t="str">
        <f t="shared" si="33"/>
        <v>treatment_Rioja (La)_1992</v>
      </c>
    </row>
    <row r="2147" spans="1:5">
      <c r="A2147" t="s">
        <v>23</v>
      </c>
      <c r="B2147">
        <v>1993</v>
      </c>
      <c r="C2147" t="s">
        <v>6</v>
      </c>
      <c r="D2147">
        <v>9.1323909198376363</v>
      </c>
      <c r="E2147" s="6" t="str">
        <f t="shared" si="33"/>
        <v>treatment_Rioja (La)_1993</v>
      </c>
    </row>
    <row r="2148" spans="1:5">
      <c r="A2148" t="s">
        <v>23</v>
      </c>
      <c r="B2148">
        <v>1994</v>
      </c>
      <c r="C2148" t="s">
        <v>6</v>
      </c>
      <c r="D2148">
        <v>9.4980003969290028</v>
      </c>
      <c r="E2148" s="6" t="str">
        <f t="shared" si="33"/>
        <v>treatment_Rioja (La)_1994</v>
      </c>
    </row>
    <row r="2149" spans="1:5">
      <c r="A2149" t="s">
        <v>23</v>
      </c>
      <c r="B2149">
        <v>1995</v>
      </c>
      <c r="C2149" t="s">
        <v>6</v>
      </c>
      <c r="D2149">
        <v>9.7522133045692314</v>
      </c>
      <c r="E2149" s="6" t="str">
        <f t="shared" si="33"/>
        <v>treatment_Rioja (La)_1995</v>
      </c>
    </row>
    <row r="2150" spans="1:5">
      <c r="A2150" t="s">
        <v>23</v>
      </c>
      <c r="B2150">
        <v>1996</v>
      </c>
      <c r="C2150" t="s">
        <v>6</v>
      </c>
      <c r="D2150">
        <v>10.056412802257391</v>
      </c>
      <c r="E2150" s="6" t="str">
        <f t="shared" si="33"/>
        <v>treatment_Rioja (La)_1996</v>
      </c>
    </row>
    <row r="2151" spans="1:5">
      <c r="A2151" t="s">
        <v>23</v>
      </c>
      <c r="B2151">
        <v>1997</v>
      </c>
      <c r="C2151" t="s">
        <v>6</v>
      </c>
      <c r="D2151">
        <v>10.476292313524262</v>
      </c>
      <c r="E2151" s="6" t="str">
        <f t="shared" si="33"/>
        <v>treatment_Rioja (La)_1997</v>
      </c>
    </row>
    <row r="2152" spans="1:5">
      <c r="A2152" t="s">
        <v>23</v>
      </c>
      <c r="B2152">
        <v>1955</v>
      </c>
      <c r="C2152" t="s">
        <v>7</v>
      </c>
      <c r="D2152">
        <v>-3.4829953201342079E-2</v>
      </c>
      <c r="E2152" s="6" t="str">
        <f t="shared" si="33"/>
        <v>gap_Rioja (La)_1955</v>
      </c>
    </row>
    <row r="2153" spans="1:5">
      <c r="A2153" t="s">
        <v>23</v>
      </c>
      <c r="B2153">
        <v>1956</v>
      </c>
      <c r="C2153" t="s">
        <v>7</v>
      </c>
      <c r="D2153">
        <v>-2.7369020150264323E-2</v>
      </c>
      <c r="E2153" s="6" t="str">
        <f t="shared" si="33"/>
        <v>gap_Rioja (La)_1956</v>
      </c>
    </row>
    <row r="2154" spans="1:5">
      <c r="A2154" t="s">
        <v>23</v>
      </c>
      <c r="B2154">
        <v>1957</v>
      </c>
      <c r="C2154" t="s">
        <v>7</v>
      </c>
      <c r="D2154">
        <v>-1.8736243428821631E-2</v>
      </c>
      <c r="E2154" s="6" t="str">
        <f t="shared" si="33"/>
        <v>gap_Rioja (La)_1957</v>
      </c>
    </row>
    <row r="2155" spans="1:5">
      <c r="A2155" t="s">
        <v>23</v>
      </c>
      <c r="B2155">
        <v>1958</v>
      </c>
      <c r="C2155" t="s">
        <v>7</v>
      </c>
      <c r="D2155">
        <v>-1.2499355238337007E-2</v>
      </c>
      <c r="E2155" s="6" t="str">
        <f t="shared" si="33"/>
        <v>gap_Rioja (La)_1958</v>
      </c>
    </row>
    <row r="2156" spans="1:5">
      <c r="A2156" t="s">
        <v>23</v>
      </c>
      <c r="B2156">
        <v>1959</v>
      </c>
      <c r="C2156" t="s">
        <v>7</v>
      </c>
      <c r="D2156">
        <v>-1.236711659764822E-2</v>
      </c>
      <c r="E2156" s="6" t="str">
        <f t="shared" si="33"/>
        <v>gap_Rioja (La)_1959</v>
      </c>
    </row>
    <row r="2157" spans="1:5">
      <c r="A2157" t="s">
        <v>23</v>
      </c>
      <c r="B2157">
        <v>1960</v>
      </c>
      <c r="C2157" t="s">
        <v>7</v>
      </c>
      <c r="D2157">
        <v>-3.4601721329922785E-2</v>
      </c>
      <c r="E2157" s="6" t="str">
        <f t="shared" si="33"/>
        <v>gap_Rioja (La)_1960</v>
      </c>
    </row>
    <row r="2158" spans="1:5">
      <c r="A2158" t="s">
        <v>23</v>
      </c>
      <c r="B2158">
        <v>1961</v>
      </c>
      <c r="C2158" t="s">
        <v>7</v>
      </c>
      <c r="D2158">
        <v>-1.3879250244799302E-2</v>
      </c>
      <c r="E2158" s="6" t="str">
        <f t="shared" si="33"/>
        <v>gap_Rioja (La)_1961</v>
      </c>
    </row>
    <row r="2159" spans="1:5">
      <c r="A2159" t="s">
        <v>23</v>
      </c>
      <c r="B2159">
        <v>1962</v>
      </c>
      <c r="C2159" t="s">
        <v>7</v>
      </c>
      <c r="D2159">
        <v>-3.7824642385454688E-2</v>
      </c>
      <c r="E2159" s="6" t="str">
        <f t="shared" si="33"/>
        <v>gap_Rioja (La)_1962</v>
      </c>
    </row>
    <row r="2160" spans="1:5">
      <c r="A2160" t="s">
        <v>23</v>
      </c>
      <c r="B2160">
        <v>1963</v>
      </c>
      <c r="C2160" t="s">
        <v>7</v>
      </c>
      <c r="D2160">
        <v>-3.4392088563719891E-2</v>
      </c>
      <c r="E2160" s="6" t="str">
        <f t="shared" si="33"/>
        <v>gap_Rioja (La)_1963</v>
      </c>
    </row>
    <row r="2161" spans="1:5">
      <c r="A2161" t="s">
        <v>23</v>
      </c>
      <c r="B2161">
        <v>1964</v>
      </c>
      <c r="C2161" t="s">
        <v>7</v>
      </c>
      <c r="D2161">
        <v>9.3523012344638445E-3</v>
      </c>
      <c r="E2161" s="6" t="str">
        <f t="shared" si="33"/>
        <v>gap_Rioja (La)_1964</v>
      </c>
    </row>
    <row r="2162" spans="1:5">
      <c r="A2162" t="s">
        <v>23</v>
      </c>
      <c r="B2162">
        <v>1965</v>
      </c>
      <c r="C2162" t="s">
        <v>7</v>
      </c>
      <c r="D2162">
        <v>3.8312436471706679E-2</v>
      </c>
      <c r="E2162" s="6" t="str">
        <f t="shared" si="33"/>
        <v>gap_Rioja (La)_1965</v>
      </c>
    </row>
    <row r="2163" spans="1:5">
      <c r="A2163" t="s">
        <v>23</v>
      </c>
      <c r="B2163">
        <v>1966</v>
      </c>
      <c r="C2163" t="s">
        <v>7</v>
      </c>
      <c r="D2163">
        <v>1.6072982500403121E-2</v>
      </c>
      <c r="E2163" s="6" t="str">
        <f t="shared" si="33"/>
        <v>gap_Rioja (La)_1966</v>
      </c>
    </row>
    <row r="2164" spans="1:5">
      <c r="A2164" t="s">
        <v>23</v>
      </c>
      <c r="B2164">
        <v>1967</v>
      </c>
      <c r="C2164" t="s">
        <v>7</v>
      </c>
      <c r="D2164">
        <v>5.7849034433434809E-3</v>
      </c>
      <c r="E2164" s="6" t="str">
        <f t="shared" si="33"/>
        <v>gap_Rioja (La)_1967</v>
      </c>
    </row>
    <row r="2165" spans="1:5">
      <c r="A2165" t="s">
        <v>23</v>
      </c>
      <c r="B2165">
        <v>1968</v>
      </c>
      <c r="C2165" t="s">
        <v>7</v>
      </c>
      <c r="D2165">
        <v>1.2076907085881494E-2</v>
      </c>
      <c r="E2165" s="6" t="str">
        <f t="shared" si="33"/>
        <v>gap_Rioja (La)_1968</v>
      </c>
    </row>
    <row r="2166" spans="1:5">
      <c r="A2166" t="s">
        <v>23</v>
      </c>
      <c r="B2166">
        <v>1969</v>
      </c>
      <c r="C2166" t="s">
        <v>7</v>
      </c>
      <c r="D2166">
        <v>3.1137363380990379E-2</v>
      </c>
      <c r="E2166" s="6" t="str">
        <f t="shared" si="33"/>
        <v>gap_Rioja (La)_1969</v>
      </c>
    </row>
    <row r="2167" spans="1:5">
      <c r="A2167" t="s">
        <v>23</v>
      </c>
      <c r="B2167">
        <v>1970</v>
      </c>
      <c r="C2167" t="s">
        <v>7</v>
      </c>
      <c r="D2167">
        <v>1.1908728989235229E-2</v>
      </c>
      <c r="E2167" s="6" t="str">
        <f t="shared" si="33"/>
        <v>gap_Rioja (La)_1970</v>
      </c>
    </row>
    <row r="2168" spans="1:5">
      <c r="A2168" t="s">
        <v>23</v>
      </c>
      <c r="B2168">
        <v>1971</v>
      </c>
      <c r="C2168" t="s">
        <v>7</v>
      </c>
      <c r="D2168">
        <v>-1.252279497844544E-2</v>
      </c>
      <c r="E2168" s="6" t="str">
        <f t="shared" si="33"/>
        <v>gap_Rioja (La)_1971</v>
      </c>
    </row>
    <row r="2169" spans="1:5">
      <c r="A2169" t="s">
        <v>23</v>
      </c>
      <c r="B2169">
        <v>1972</v>
      </c>
      <c r="C2169" t="s">
        <v>7</v>
      </c>
      <c r="D2169">
        <v>-3.5925503497035827E-2</v>
      </c>
      <c r="E2169" s="6" t="str">
        <f t="shared" si="33"/>
        <v>gap_Rioja (La)_1972</v>
      </c>
    </row>
    <row r="2170" spans="1:5">
      <c r="A2170" t="s">
        <v>23</v>
      </c>
      <c r="B2170">
        <v>1973</v>
      </c>
      <c r="C2170" t="s">
        <v>7</v>
      </c>
      <c r="D2170">
        <v>-5.9177963375888432E-2</v>
      </c>
      <c r="E2170" s="6" t="str">
        <f t="shared" si="33"/>
        <v>gap_Rioja (La)_1973</v>
      </c>
    </row>
    <row r="2171" spans="1:5">
      <c r="A2171" t="s">
        <v>23</v>
      </c>
      <c r="B2171">
        <v>1974</v>
      </c>
      <c r="C2171" t="s">
        <v>7</v>
      </c>
      <c r="D2171">
        <v>-0.19322162942443732</v>
      </c>
      <c r="E2171" s="6" t="str">
        <f t="shared" si="33"/>
        <v>gap_Rioja (La)_1974</v>
      </c>
    </row>
    <row r="2172" spans="1:5">
      <c r="A2172" t="s">
        <v>23</v>
      </c>
      <c r="B2172">
        <v>1975</v>
      </c>
      <c r="C2172" t="s">
        <v>7</v>
      </c>
      <c r="D2172">
        <v>-0.31400283366755843</v>
      </c>
      <c r="E2172" s="6" t="str">
        <f t="shared" si="33"/>
        <v>gap_Rioja (La)_1975</v>
      </c>
    </row>
    <row r="2173" spans="1:5">
      <c r="A2173" t="s">
        <v>23</v>
      </c>
      <c r="B2173">
        <v>1976</v>
      </c>
      <c r="C2173" t="s">
        <v>7</v>
      </c>
      <c r="D2173">
        <v>-0.25731706713997049</v>
      </c>
      <c r="E2173" s="6" t="str">
        <f t="shared" si="33"/>
        <v>gap_Rioja (La)_1976</v>
      </c>
    </row>
    <row r="2174" spans="1:5">
      <c r="A2174" t="s">
        <v>23</v>
      </c>
      <c r="B2174">
        <v>1977</v>
      </c>
      <c r="C2174" t="s">
        <v>7</v>
      </c>
      <c r="D2174">
        <v>-0.21250297315730116</v>
      </c>
      <c r="E2174" s="6" t="str">
        <f t="shared" si="33"/>
        <v>gap_Rioja (La)_1977</v>
      </c>
    </row>
    <row r="2175" spans="1:5">
      <c r="A2175" t="s">
        <v>23</v>
      </c>
      <c r="B2175">
        <v>1978</v>
      </c>
      <c r="C2175" t="s">
        <v>7</v>
      </c>
      <c r="D2175">
        <v>-5.3974182905173862E-2</v>
      </c>
      <c r="E2175" s="6" t="str">
        <f t="shared" si="33"/>
        <v>gap_Rioja (La)_1978</v>
      </c>
    </row>
    <row r="2176" spans="1:5">
      <c r="A2176" t="s">
        <v>23</v>
      </c>
      <c r="B2176">
        <v>1979</v>
      </c>
      <c r="C2176" t="s">
        <v>7</v>
      </c>
      <c r="D2176">
        <v>5.8939264362903643E-2</v>
      </c>
      <c r="E2176" s="6" t="str">
        <f t="shared" si="33"/>
        <v>gap_Rioja (La)_1979</v>
      </c>
    </row>
    <row r="2177" spans="1:5">
      <c r="A2177" t="s">
        <v>23</v>
      </c>
      <c r="B2177">
        <v>1980</v>
      </c>
      <c r="C2177" t="s">
        <v>7</v>
      </c>
      <c r="D2177">
        <v>0.10133906810214199</v>
      </c>
      <c r="E2177" s="6" t="str">
        <f t="shared" si="33"/>
        <v>gap_Rioja (La)_1980</v>
      </c>
    </row>
    <row r="2178" spans="1:5">
      <c r="A2178" t="s">
        <v>23</v>
      </c>
      <c r="B2178">
        <v>1981</v>
      </c>
      <c r="C2178" t="s">
        <v>7</v>
      </c>
      <c r="D2178">
        <v>0.16524453312185727</v>
      </c>
      <c r="E2178" s="6" t="str">
        <f t="shared" si="33"/>
        <v>gap_Rioja (La)_1981</v>
      </c>
    </row>
    <row r="2179" spans="1:5">
      <c r="A2179" t="s">
        <v>23</v>
      </c>
      <c r="B2179">
        <v>1982</v>
      </c>
      <c r="C2179" t="s">
        <v>7</v>
      </c>
      <c r="D2179">
        <v>0.1648632470049769</v>
      </c>
      <c r="E2179" s="6" t="str">
        <f t="shared" ref="E2179:E2194" si="34">CONCATENATE(C2179,"_",A2179,"_",B2179)</f>
        <v>gap_Rioja (La)_1982</v>
      </c>
    </row>
    <row r="2180" spans="1:5">
      <c r="A2180" t="s">
        <v>23</v>
      </c>
      <c r="B2180">
        <v>1983</v>
      </c>
      <c r="C2180" t="s">
        <v>7</v>
      </c>
      <c r="D2180">
        <v>0.1881626177599518</v>
      </c>
      <c r="E2180" s="6" t="str">
        <f t="shared" si="34"/>
        <v>gap_Rioja (La)_1983</v>
      </c>
    </row>
    <row r="2181" spans="1:5">
      <c r="A2181" t="s">
        <v>23</v>
      </c>
      <c r="B2181">
        <v>1984</v>
      </c>
      <c r="C2181" t="s">
        <v>7</v>
      </c>
      <c r="D2181">
        <v>7.4923212018043195E-2</v>
      </c>
      <c r="E2181" s="6" t="str">
        <f t="shared" si="34"/>
        <v>gap_Rioja (La)_1984</v>
      </c>
    </row>
    <row r="2182" spans="1:5">
      <c r="A2182" t="s">
        <v>23</v>
      </c>
      <c r="B2182">
        <v>1985</v>
      </c>
      <c r="C2182" t="s">
        <v>7</v>
      </c>
      <c r="D2182">
        <v>-1.3115782112866015E-2</v>
      </c>
      <c r="E2182" s="6" t="str">
        <f t="shared" si="34"/>
        <v>gap_Rioja (La)_1985</v>
      </c>
    </row>
    <row r="2183" spans="1:5">
      <c r="A2183" t="s">
        <v>23</v>
      </c>
      <c r="B2183">
        <v>1986</v>
      </c>
      <c r="C2183" t="s">
        <v>7</v>
      </c>
      <c r="D2183">
        <v>-1.6779837804480557E-2</v>
      </c>
      <c r="E2183" s="6" t="str">
        <f t="shared" si="34"/>
        <v>gap_Rioja (La)_1986</v>
      </c>
    </row>
    <row r="2184" spans="1:5">
      <c r="A2184" t="s">
        <v>23</v>
      </c>
      <c r="B2184">
        <v>1987</v>
      </c>
      <c r="C2184" t="s">
        <v>7</v>
      </c>
      <c r="D2184">
        <v>-2.0762185331283156E-2</v>
      </c>
      <c r="E2184" s="6" t="str">
        <f t="shared" si="34"/>
        <v>gap_Rioja (La)_1987</v>
      </c>
    </row>
    <row r="2185" spans="1:5">
      <c r="A2185" t="s">
        <v>23</v>
      </c>
      <c r="B2185">
        <v>1988</v>
      </c>
      <c r="C2185" t="s">
        <v>7</v>
      </c>
      <c r="D2185">
        <v>-5.5640132213770954E-2</v>
      </c>
      <c r="E2185" s="6" t="str">
        <f t="shared" si="34"/>
        <v>gap_Rioja (La)_1988</v>
      </c>
    </row>
    <row r="2186" spans="1:5">
      <c r="A2186" t="s">
        <v>23</v>
      </c>
      <c r="B2186">
        <v>1989</v>
      </c>
      <c r="C2186" t="s">
        <v>7</v>
      </c>
      <c r="D2186">
        <v>-4.8314458191821785E-2</v>
      </c>
      <c r="E2186" s="6" t="str">
        <f t="shared" si="34"/>
        <v>gap_Rioja (La)_1989</v>
      </c>
    </row>
    <row r="2187" spans="1:5">
      <c r="A2187" t="s">
        <v>23</v>
      </c>
      <c r="B2187">
        <v>1990</v>
      </c>
      <c r="C2187" t="s">
        <v>7</v>
      </c>
      <c r="D2187">
        <v>-1.3892170554465011E-2</v>
      </c>
      <c r="E2187" s="6" t="str">
        <f t="shared" si="34"/>
        <v>gap_Rioja (La)_1990</v>
      </c>
    </row>
    <row r="2188" spans="1:5">
      <c r="A2188" t="s">
        <v>23</v>
      </c>
      <c r="B2188">
        <v>1991</v>
      </c>
      <c r="C2188" t="s">
        <v>7</v>
      </c>
      <c r="D2188">
        <v>-1.347175887893215E-2</v>
      </c>
      <c r="E2188" s="6" t="str">
        <f t="shared" si="34"/>
        <v>gap_Rioja (La)_1991</v>
      </c>
    </row>
    <row r="2189" spans="1:5">
      <c r="A2189" t="s">
        <v>23</v>
      </c>
      <c r="B2189">
        <v>1992</v>
      </c>
      <c r="C2189" t="s">
        <v>7</v>
      </c>
      <c r="D2189">
        <v>0.16668648660590257</v>
      </c>
      <c r="E2189" s="6" t="str">
        <f t="shared" si="34"/>
        <v>gap_Rioja (La)_1992</v>
      </c>
    </row>
    <row r="2190" spans="1:5">
      <c r="A2190" t="s">
        <v>23</v>
      </c>
      <c r="B2190">
        <v>1993</v>
      </c>
      <c r="C2190" t="s">
        <v>7</v>
      </c>
      <c r="D2190">
        <v>0.33037986790567331</v>
      </c>
      <c r="E2190" s="6" t="str">
        <f t="shared" si="34"/>
        <v>gap_Rioja (La)_1993</v>
      </c>
    </row>
    <row r="2191" spans="1:5">
      <c r="A2191" t="s">
        <v>23</v>
      </c>
      <c r="B2191">
        <v>1994</v>
      </c>
      <c r="C2191" t="s">
        <v>7</v>
      </c>
      <c r="D2191">
        <v>0.47198683066620184</v>
      </c>
      <c r="E2191" s="6" t="str">
        <f t="shared" si="34"/>
        <v>gap_Rioja (La)_1994</v>
      </c>
    </row>
    <row r="2192" spans="1:5">
      <c r="A2192" t="s">
        <v>23</v>
      </c>
      <c r="B2192">
        <v>1995</v>
      </c>
      <c r="C2192" t="s">
        <v>7</v>
      </c>
      <c r="D2192">
        <v>0.36409587888054595</v>
      </c>
      <c r="E2192" s="6" t="str">
        <f t="shared" si="34"/>
        <v>gap_Rioja (La)_1995</v>
      </c>
    </row>
    <row r="2193" spans="1:5">
      <c r="A2193" t="s">
        <v>23</v>
      </c>
      <c r="B2193">
        <v>1996</v>
      </c>
      <c r="C2193" t="s">
        <v>7</v>
      </c>
      <c r="D2193">
        <v>0.36642940065599561</v>
      </c>
      <c r="E2193" s="6" t="str">
        <f t="shared" si="34"/>
        <v>gap_Rioja (La)_1996</v>
      </c>
    </row>
    <row r="2194" spans="1:5">
      <c r="A2194" t="s">
        <v>23</v>
      </c>
      <c r="B2194">
        <v>1997</v>
      </c>
      <c r="C2194" t="s">
        <v>7</v>
      </c>
      <c r="D2194">
        <v>0.34847955683010134</v>
      </c>
      <c r="E2194" s="6" t="str">
        <f t="shared" si="34"/>
        <v>gap_Rioja (La)_1997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workbookViewId="0"/>
  </sheetViews>
  <sheetFormatPr baseColWidth="10" defaultColWidth="8.83203125" defaultRowHeight="14" x14ac:dyDescent="0"/>
  <cols>
    <col min="1" max="1" width="20.33203125" customWidth="1"/>
    <col min="2" max="2" width="26.1640625" customWidth="1"/>
    <col min="4" max="4" width="22.6640625" style="6" customWidth="1"/>
  </cols>
  <sheetData>
    <row r="1" spans="1:4">
      <c r="A1" t="s">
        <v>24</v>
      </c>
      <c r="B1" t="s">
        <v>25</v>
      </c>
      <c r="C1" t="s">
        <v>3</v>
      </c>
      <c r="D1" s="6" t="s">
        <v>31</v>
      </c>
    </row>
    <row r="2" spans="1:4">
      <c r="A2" t="s">
        <v>4</v>
      </c>
      <c r="B2" t="s">
        <v>4</v>
      </c>
      <c r="D2" s="6" t="str">
        <f>CONCATENATE(A2,"_",B2)</f>
        <v>Andalucia_Andalucia</v>
      </c>
    </row>
    <row r="3" spans="1:4">
      <c r="A3" t="s">
        <v>4</v>
      </c>
      <c r="B3" t="s">
        <v>8</v>
      </c>
      <c r="C3">
        <v>0</v>
      </c>
      <c r="D3" s="6" t="str">
        <f t="shared" ref="D3:D66" si="0">CONCATENATE(A3,"_",B3)</f>
        <v>Andalucia_Aragon</v>
      </c>
    </row>
    <row r="4" spans="1:4">
      <c r="A4" t="s">
        <v>4</v>
      </c>
      <c r="B4" t="s">
        <v>10</v>
      </c>
      <c r="C4">
        <v>6.9000000000000006E-2</v>
      </c>
      <c r="D4" s="6" t="str">
        <f t="shared" si="0"/>
        <v>Andalucia_Baleares (Islas)</v>
      </c>
    </row>
    <row r="5" spans="1:4">
      <c r="A5" t="s">
        <v>4</v>
      </c>
      <c r="B5" t="s">
        <v>22</v>
      </c>
      <c r="C5">
        <v>0</v>
      </c>
      <c r="D5" s="6" t="str">
        <f t="shared" si="0"/>
        <v>Andalucia_Basque Country (Pais Vasco)</v>
      </c>
    </row>
    <row r="6" spans="1:4">
      <c r="A6" t="s">
        <v>4</v>
      </c>
      <c r="B6" t="s">
        <v>11</v>
      </c>
      <c r="C6">
        <v>9.9000000000000005E-2</v>
      </c>
      <c r="D6" s="6" t="str">
        <f t="shared" si="0"/>
        <v>Andalucia_Canarias</v>
      </c>
    </row>
    <row r="7" spans="1:4">
      <c r="A7" t="s">
        <v>4</v>
      </c>
      <c r="B7" t="s">
        <v>12</v>
      </c>
      <c r="C7">
        <v>0</v>
      </c>
      <c r="D7" s="6" t="str">
        <f t="shared" si="0"/>
        <v>Andalucia_Cantabria</v>
      </c>
    </row>
    <row r="8" spans="1:4">
      <c r="A8" t="s">
        <v>4</v>
      </c>
      <c r="B8" t="s">
        <v>14</v>
      </c>
      <c r="C8">
        <v>8.7999999999999995E-2</v>
      </c>
      <c r="D8" s="6" t="str">
        <f t="shared" si="0"/>
        <v>Andalucia_Castilla-La Mancha</v>
      </c>
    </row>
    <row r="9" spans="1:4">
      <c r="A9" t="s">
        <v>4</v>
      </c>
      <c r="B9" t="s">
        <v>13</v>
      </c>
      <c r="C9">
        <v>0</v>
      </c>
      <c r="D9" s="6" t="str">
        <f t="shared" si="0"/>
        <v>Andalucia_Castilla Y Leon</v>
      </c>
    </row>
    <row r="10" spans="1:4">
      <c r="A10" t="s">
        <v>4</v>
      </c>
      <c r="B10" t="s">
        <v>15</v>
      </c>
      <c r="C10">
        <v>0</v>
      </c>
      <c r="D10" s="6" t="str">
        <f t="shared" si="0"/>
        <v>Andalucia_Cataluna</v>
      </c>
    </row>
    <row r="11" spans="1:4">
      <c r="A11" t="s">
        <v>4</v>
      </c>
      <c r="B11" t="s">
        <v>16</v>
      </c>
      <c r="C11">
        <v>0</v>
      </c>
      <c r="D11" s="6" t="str">
        <f t="shared" si="0"/>
        <v>Andalucia_Comunidad Valenciana</v>
      </c>
    </row>
    <row r="12" spans="1:4">
      <c r="A12" t="s">
        <v>4</v>
      </c>
      <c r="B12" t="s">
        <v>17</v>
      </c>
      <c r="C12">
        <v>0.60299999999999998</v>
      </c>
      <c r="D12" s="6" t="str">
        <f t="shared" si="0"/>
        <v>Andalucia_Extremadura</v>
      </c>
    </row>
    <row r="13" spans="1:4">
      <c r="A13" t="s">
        <v>4</v>
      </c>
      <c r="B13" t="s">
        <v>18</v>
      </c>
      <c r="C13">
        <v>0</v>
      </c>
      <c r="D13" s="6" t="str">
        <f t="shared" si="0"/>
        <v>Andalucia_Galicia</v>
      </c>
    </row>
    <row r="14" spans="1:4">
      <c r="A14" t="s">
        <v>4</v>
      </c>
      <c r="B14" t="s">
        <v>19</v>
      </c>
      <c r="C14">
        <v>4.2999999999999997E-2</v>
      </c>
      <c r="D14" s="6" t="str">
        <f t="shared" si="0"/>
        <v>Andalucia_Madrid (Comunidad De)</v>
      </c>
    </row>
    <row r="15" spans="1:4">
      <c r="A15" t="s">
        <v>4</v>
      </c>
      <c r="B15" t="s">
        <v>20</v>
      </c>
      <c r="C15">
        <v>9.9000000000000005E-2</v>
      </c>
      <c r="D15" s="6" t="str">
        <f t="shared" si="0"/>
        <v>Andalucia_Murcia (Region de)</v>
      </c>
    </row>
    <row r="16" spans="1:4">
      <c r="A16" t="s">
        <v>4</v>
      </c>
      <c r="B16" t="s">
        <v>21</v>
      </c>
      <c r="C16">
        <v>0</v>
      </c>
      <c r="D16" s="6" t="str">
        <f t="shared" si="0"/>
        <v>Andalucia_Navarra (Comunidad Foral De)</v>
      </c>
    </row>
    <row r="17" spans="1:4">
      <c r="A17" t="s">
        <v>4</v>
      </c>
      <c r="B17" t="s">
        <v>9</v>
      </c>
      <c r="C17">
        <v>0</v>
      </c>
      <c r="D17" s="6" t="str">
        <f t="shared" si="0"/>
        <v>Andalucia_Principado De Asturias</v>
      </c>
    </row>
    <row r="18" spans="1:4">
      <c r="A18" t="s">
        <v>4</v>
      </c>
      <c r="B18" t="s">
        <v>23</v>
      </c>
      <c r="C18">
        <v>0</v>
      </c>
      <c r="D18" s="6" t="str">
        <f t="shared" si="0"/>
        <v>Andalucia_Rioja (La)</v>
      </c>
    </row>
    <row r="19" spans="1:4">
      <c r="A19" t="s">
        <v>8</v>
      </c>
      <c r="B19" t="s">
        <v>4</v>
      </c>
      <c r="C19">
        <v>2E-3</v>
      </c>
      <c r="D19" s="6" t="str">
        <f t="shared" si="0"/>
        <v>Aragon_Andalucia</v>
      </c>
    </row>
    <row r="20" spans="1:4">
      <c r="A20" t="s">
        <v>8</v>
      </c>
      <c r="B20" t="s">
        <v>8</v>
      </c>
      <c r="D20" s="6" t="str">
        <f t="shared" si="0"/>
        <v>Aragon_Aragon</v>
      </c>
    </row>
    <row r="21" spans="1:4">
      <c r="A21" t="s">
        <v>8</v>
      </c>
      <c r="B21" t="s">
        <v>10</v>
      </c>
      <c r="C21">
        <v>0.13800000000000001</v>
      </c>
      <c r="D21" s="6" t="str">
        <f t="shared" si="0"/>
        <v>Aragon_Baleares (Islas)</v>
      </c>
    </row>
    <row r="22" spans="1:4">
      <c r="A22" t="s">
        <v>8</v>
      </c>
      <c r="B22" t="s">
        <v>22</v>
      </c>
      <c r="C22">
        <v>4.0000000000000001E-3</v>
      </c>
      <c r="D22" s="6" t="str">
        <f t="shared" si="0"/>
        <v>Aragon_Basque Country (Pais Vasco)</v>
      </c>
    </row>
    <row r="23" spans="1:4">
      <c r="A23" t="s">
        <v>8</v>
      </c>
      <c r="B23" t="s">
        <v>11</v>
      </c>
      <c r="C23">
        <v>1E-3</v>
      </c>
      <c r="D23" s="6" t="str">
        <f t="shared" si="0"/>
        <v>Aragon_Canarias</v>
      </c>
    </row>
    <row r="24" spans="1:4">
      <c r="A24" t="s">
        <v>8</v>
      </c>
      <c r="B24" t="s">
        <v>12</v>
      </c>
      <c r="C24">
        <v>2.1000000000000001E-2</v>
      </c>
      <c r="D24" s="6" t="str">
        <f t="shared" si="0"/>
        <v>Aragon_Cantabria</v>
      </c>
    </row>
    <row r="25" spans="1:4">
      <c r="A25" t="s">
        <v>8</v>
      </c>
      <c r="B25" t="s">
        <v>14</v>
      </c>
      <c r="C25">
        <v>4.0000000000000001E-3</v>
      </c>
      <c r="D25" s="6" t="str">
        <f t="shared" si="0"/>
        <v>Aragon_Castilla-La Mancha</v>
      </c>
    </row>
    <row r="26" spans="1:4">
      <c r="A26" t="s">
        <v>8</v>
      </c>
      <c r="B26" t="s">
        <v>13</v>
      </c>
      <c r="C26">
        <v>0.13</v>
      </c>
      <c r="D26" s="6" t="str">
        <f t="shared" si="0"/>
        <v>Aragon_Castilla Y Leon</v>
      </c>
    </row>
    <row r="27" spans="1:4">
      <c r="A27" t="s">
        <v>8</v>
      </c>
      <c r="B27" t="s">
        <v>15</v>
      </c>
      <c r="C27">
        <v>7.9000000000000001E-2</v>
      </c>
      <c r="D27" s="6" t="str">
        <f t="shared" si="0"/>
        <v>Aragon_Cataluna</v>
      </c>
    </row>
    <row r="28" spans="1:4">
      <c r="A28" t="s">
        <v>8</v>
      </c>
      <c r="B28" t="s">
        <v>16</v>
      </c>
      <c r="C28">
        <v>4.0000000000000001E-3</v>
      </c>
      <c r="D28" s="6" t="str">
        <f t="shared" si="0"/>
        <v>Aragon_Comunidad Valenciana</v>
      </c>
    </row>
    <row r="29" spans="1:4">
      <c r="A29" t="s">
        <v>8</v>
      </c>
      <c r="B29" t="s">
        <v>17</v>
      </c>
      <c r="C29">
        <v>0.16800000000000001</v>
      </c>
      <c r="D29" s="6" t="str">
        <f t="shared" si="0"/>
        <v>Aragon_Extremadura</v>
      </c>
    </row>
    <row r="30" spans="1:4">
      <c r="A30" t="s">
        <v>8</v>
      </c>
      <c r="B30" t="s">
        <v>18</v>
      </c>
      <c r="C30">
        <v>0</v>
      </c>
      <c r="D30" s="6" t="str">
        <f t="shared" si="0"/>
        <v>Aragon_Galicia</v>
      </c>
    </row>
    <row r="31" spans="1:4">
      <c r="A31" t="s">
        <v>8</v>
      </c>
      <c r="B31" t="s">
        <v>19</v>
      </c>
      <c r="C31">
        <v>0</v>
      </c>
      <c r="D31" s="6" t="str">
        <f t="shared" si="0"/>
        <v>Aragon_Madrid (Comunidad De)</v>
      </c>
    </row>
    <row r="32" spans="1:4">
      <c r="A32" t="s">
        <v>8</v>
      </c>
      <c r="B32" t="s">
        <v>20</v>
      </c>
      <c r="C32">
        <v>1E-3</v>
      </c>
      <c r="D32" s="6" t="str">
        <f t="shared" si="0"/>
        <v>Aragon_Murcia (Region de)</v>
      </c>
    </row>
    <row r="33" spans="1:4">
      <c r="A33" t="s">
        <v>8</v>
      </c>
      <c r="B33" t="s">
        <v>21</v>
      </c>
      <c r="C33">
        <v>0.251</v>
      </c>
      <c r="D33" s="6" t="str">
        <f t="shared" si="0"/>
        <v>Aragon_Navarra (Comunidad Foral De)</v>
      </c>
    </row>
    <row r="34" spans="1:4">
      <c r="A34" t="s">
        <v>8</v>
      </c>
      <c r="B34" t="s">
        <v>9</v>
      </c>
      <c r="C34">
        <v>0.19400000000000001</v>
      </c>
      <c r="D34" s="6" t="str">
        <f t="shared" si="0"/>
        <v>Aragon_Principado De Asturias</v>
      </c>
    </row>
    <row r="35" spans="1:4">
      <c r="A35" t="s">
        <v>8</v>
      </c>
      <c r="B35" t="s">
        <v>23</v>
      </c>
      <c r="C35">
        <v>3.0000000000000001E-3</v>
      </c>
      <c r="D35" s="6" t="str">
        <f t="shared" si="0"/>
        <v>Aragon_Rioja (La)</v>
      </c>
    </row>
    <row r="36" spans="1:4">
      <c r="A36" t="s">
        <v>9</v>
      </c>
      <c r="B36" t="s">
        <v>4</v>
      </c>
      <c r="C36">
        <v>0</v>
      </c>
      <c r="D36" s="6" t="str">
        <f t="shared" si="0"/>
        <v>Principado De Asturias_Andalucia</v>
      </c>
    </row>
    <row r="37" spans="1:4">
      <c r="A37" t="s">
        <v>9</v>
      </c>
      <c r="B37" t="s">
        <v>8</v>
      </c>
      <c r="C37">
        <v>0.42299999999999999</v>
      </c>
      <c r="D37" s="6" t="str">
        <f t="shared" si="0"/>
        <v>Principado De Asturias_Aragon</v>
      </c>
    </row>
    <row r="38" spans="1:4">
      <c r="A38" t="s">
        <v>9</v>
      </c>
      <c r="B38" t="s">
        <v>10</v>
      </c>
      <c r="C38">
        <v>0</v>
      </c>
      <c r="D38" s="6" t="str">
        <f t="shared" si="0"/>
        <v>Principado De Asturias_Baleares (Islas)</v>
      </c>
    </row>
    <row r="39" spans="1:4">
      <c r="A39" t="s">
        <v>9</v>
      </c>
      <c r="B39" t="s">
        <v>22</v>
      </c>
      <c r="C39">
        <v>0.182</v>
      </c>
      <c r="D39" s="6" t="str">
        <f t="shared" si="0"/>
        <v>Principado De Asturias_Basque Country (Pais Vasco)</v>
      </c>
    </row>
    <row r="40" spans="1:4">
      <c r="A40" t="s">
        <v>9</v>
      </c>
      <c r="B40" t="s">
        <v>11</v>
      </c>
      <c r="C40">
        <v>0.39500000000000002</v>
      </c>
      <c r="D40" s="6" t="str">
        <f t="shared" si="0"/>
        <v>Principado De Asturias_Canarias</v>
      </c>
    </row>
    <row r="41" spans="1:4">
      <c r="A41" t="s">
        <v>9</v>
      </c>
      <c r="B41" t="s">
        <v>12</v>
      </c>
      <c r="C41">
        <v>0</v>
      </c>
      <c r="D41" s="6" t="str">
        <f t="shared" si="0"/>
        <v>Principado De Asturias_Cantabria</v>
      </c>
    </row>
    <row r="42" spans="1:4">
      <c r="A42" t="s">
        <v>9</v>
      </c>
      <c r="B42" t="s">
        <v>14</v>
      </c>
      <c r="C42">
        <v>0</v>
      </c>
      <c r="D42" s="6" t="str">
        <f t="shared" si="0"/>
        <v>Principado De Asturias_Castilla-La Mancha</v>
      </c>
    </row>
    <row r="43" spans="1:4">
      <c r="A43" t="s">
        <v>9</v>
      </c>
      <c r="B43" t="s">
        <v>13</v>
      </c>
      <c r="C43">
        <v>0</v>
      </c>
      <c r="D43" s="6" t="str">
        <f t="shared" si="0"/>
        <v>Principado De Asturias_Castilla Y Leon</v>
      </c>
    </row>
    <row r="44" spans="1:4">
      <c r="A44" t="s">
        <v>9</v>
      </c>
      <c r="B44" t="s">
        <v>15</v>
      </c>
      <c r="C44">
        <v>0</v>
      </c>
      <c r="D44" s="6" t="str">
        <f t="shared" si="0"/>
        <v>Principado De Asturias_Cataluna</v>
      </c>
    </row>
    <row r="45" spans="1:4">
      <c r="A45" t="s">
        <v>9</v>
      </c>
      <c r="B45" t="s">
        <v>16</v>
      </c>
      <c r="C45">
        <v>0</v>
      </c>
      <c r="D45" s="6" t="str">
        <f t="shared" si="0"/>
        <v>Principado De Asturias_Comunidad Valenciana</v>
      </c>
    </row>
    <row r="46" spans="1:4">
      <c r="A46" t="s">
        <v>9</v>
      </c>
      <c r="B46" t="s">
        <v>17</v>
      </c>
      <c r="C46">
        <v>0</v>
      </c>
      <c r="D46" s="6" t="str">
        <f t="shared" si="0"/>
        <v>Principado De Asturias_Extremadura</v>
      </c>
    </row>
    <row r="47" spans="1:4">
      <c r="A47" t="s">
        <v>9</v>
      </c>
      <c r="B47" t="s">
        <v>18</v>
      </c>
      <c r="C47">
        <v>0</v>
      </c>
      <c r="D47" s="6" t="str">
        <f t="shared" si="0"/>
        <v>Principado De Asturias_Galicia</v>
      </c>
    </row>
    <row r="48" spans="1:4">
      <c r="A48" t="s">
        <v>9</v>
      </c>
      <c r="B48" t="s">
        <v>19</v>
      </c>
      <c r="C48">
        <v>0</v>
      </c>
      <c r="D48" s="6" t="str">
        <f t="shared" si="0"/>
        <v>Principado De Asturias_Madrid (Comunidad De)</v>
      </c>
    </row>
    <row r="49" spans="1:4">
      <c r="A49" t="s">
        <v>9</v>
      </c>
      <c r="B49" t="s">
        <v>20</v>
      </c>
      <c r="C49">
        <v>0</v>
      </c>
      <c r="D49" s="6" t="str">
        <f t="shared" si="0"/>
        <v>Principado De Asturias_Murcia (Region de)</v>
      </c>
    </row>
    <row r="50" spans="1:4">
      <c r="A50" t="s">
        <v>9</v>
      </c>
      <c r="B50" t="s">
        <v>21</v>
      </c>
      <c r="C50">
        <v>0</v>
      </c>
      <c r="D50" s="6" t="str">
        <f t="shared" si="0"/>
        <v>Principado De Asturias_Navarra (Comunidad Foral De)</v>
      </c>
    </row>
    <row r="51" spans="1:4">
      <c r="A51" t="s">
        <v>9</v>
      </c>
      <c r="B51" t="s">
        <v>9</v>
      </c>
      <c r="D51" s="6" t="str">
        <f t="shared" si="0"/>
        <v>Principado De Asturias_Principado De Asturias</v>
      </c>
    </row>
    <row r="52" spans="1:4">
      <c r="A52" t="s">
        <v>9</v>
      </c>
      <c r="B52" t="s">
        <v>23</v>
      </c>
      <c r="C52">
        <v>0</v>
      </c>
      <c r="D52" s="6" t="str">
        <f t="shared" si="0"/>
        <v>Principado De Asturias_Rioja (La)</v>
      </c>
    </row>
    <row r="53" spans="1:4">
      <c r="A53" t="s">
        <v>10</v>
      </c>
      <c r="B53" t="s">
        <v>4</v>
      </c>
      <c r="C53">
        <v>0</v>
      </c>
      <c r="D53" s="6" t="str">
        <f t="shared" si="0"/>
        <v>Baleares (Islas)_Andalucia</v>
      </c>
    </row>
    <row r="54" spans="1:4">
      <c r="A54" t="s">
        <v>10</v>
      </c>
      <c r="B54" t="s">
        <v>8</v>
      </c>
      <c r="C54">
        <v>0</v>
      </c>
      <c r="D54" s="6" t="str">
        <f t="shared" si="0"/>
        <v>Baleares (Islas)_Aragon</v>
      </c>
    </row>
    <row r="55" spans="1:4">
      <c r="A55" t="s">
        <v>10</v>
      </c>
      <c r="B55" t="s">
        <v>10</v>
      </c>
      <c r="D55" s="6" t="str">
        <f t="shared" si="0"/>
        <v>Baleares (Islas)_Baleares (Islas)</v>
      </c>
    </row>
    <row r="56" spans="1:4">
      <c r="A56" t="s">
        <v>10</v>
      </c>
      <c r="B56" t="s">
        <v>22</v>
      </c>
      <c r="C56">
        <v>0</v>
      </c>
      <c r="D56" s="6" t="str">
        <f t="shared" si="0"/>
        <v>Baleares (Islas)_Basque Country (Pais Vasco)</v>
      </c>
    </row>
    <row r="57" spans="1:4">
      <c r="A57" t="s">
        <v>10</v>
      </c>
      <c r="B57" t="s">
        <v>11</v>
      </c>
      <c r="C57">
        <v>0.09</v>
      </c>
      <c r="D57" s="6" t="str">
        <f t="shared" si="0"/>
        <v>Baleares (Islas)_Canarias</v>
      </c>
    </row>
    <row r="58" spans="1:4">
      <c r="A58" t="s">
        <v>10</v>
      </c>
      <c r="B58" t="s">
        <v>12</v>
      </c>
      <c r="C58">
        <v>0</v>
      </c>
      <c r="D58" s="6" t="str">
        <f t="shared" si="0"/>
        <v>Baleares (Islas)_Cantabria</v>
      </c>
    </row>
    <row r="59" spans="1:4">
      <c r="A59" t="s">
        <v>10</v>
      </c>
      <c r="B59" t="s">
        <v>14</v>
      </c>
      <c r="C59">
        <v>0</v>
      </c>
      <c r="D59" s="6" t="str">
        <f t="shared" si="0"/>
        <v>Baleares (Islas)_Castilla-La Mancha</v>
      </c>
    </row>
    <row r="60" spans="1:4">
      <c r="A60" t="s">
        <v>10</v>
      </c>
      <c r="B60" t="s">
        <v>13</v>
      </c>
      <c r="C60">
        <v>0</v>
      </c>
      <c r="D60" s="6" t="str">
        <f t="shared" si="0"/>
        <v>Baleares (Islas)_Castilla Y Leon</v>
      </c>
    </row>
    <row r="61" spans="1:4">
      <c r="A61" t="s">
        <v>10</v>
      </c>
      <c r="B61" t="s">
        <v>15</v>
      </c>
      <c r="C61">
        <v>0.64900000000000002</v>
      </c>
      <c r="D61" s="6" t="str">
        <f t="shared" si="0"/>
        <v>Baleares (Islas)_Cataluna</v>
      </c>
    </row>
    <row r="62" spans="1:4">
      <c r="A62" t="s">
        <v>10</v>
      </c>
      <c r="B62" t="s">
        <v>16</v>
      </c>
      <c r="C62">
        <v>1E-3</v>
      </c>
      <c r="D62" s="6" t="str">
        <f t="shared" si="0"/>
        <v>Baleares (Islas)_Comunidad Valenciana</v>
      </c>
    </row>
    <row r="63" spans="1:4">
      <c r="A63" t="s">
        <v>10</v>
      </c>
      <c r="B63" t="s">
        <v>17</v>
      </c>
      <c r="C63">
        <v>0</v>
      </c>
      <c r="D63" s="6" t="str">
        <f t="shared" si="0"/>
        <v>Baleares (Islas)_Extremadura</v>
      </c>
    </row>
    <row r="64" spans="1:4">
      <c r="A64" t="s">
        <v>10</v>
      </c>
      <c r="B64" t="s">
        <v>18</v>
      </c>
      <c r="C64">
        <v>0</v>
      </c>
      <c r="D64" s="6" t="str">
        <f t="shared" si="0"/>
        <v>Baleares (Islas)_Galicia</v>
      </c>
    </row>
    <row r="65" spans="1:4">
      <c r="A65" t="s">
        <v>10</v>
      </c>
      <c r="B65" t="s">
        <v>19</v>
      </c>
      <c r="C65">
        <v>0.26</v>
      </c>
      <c r="D65" s="6" t="str">
        <f t="shared" si="0"/>
        <v>Baleares (Islas)_Madrid (Comunidad De)</v>
      </c>
    </row>
    <row r="66" spans="1:4">
      <c r="A66" t="s">
        <v>10</v>
      </c>
      <c r="B66" t="s">
        <v>20</v>
      </c>
      <c r="C66">
        <v>0</v>
      </c>
      <c r="D66" s="6" t="str">
        <f t="shared" si="0"/>
        <v>Baleares (Islas)_Murcia (Region de)</v>
      </c>
    </row>
    <row r="67" spans="1:4">
      <c r="A67" t="s">
        <v>10</v>
      </c>
      <c r="B67" t="s">
        <v>21</v>
      </c>
      <c r="C67">
        <v>0</v>
      </c>
      <c r="D67" s="6" t="str">
        <f t="shared" ref="D67:D130" si="1">CONCATENATE(A67,"_",B67)</f>
        <v>Baleares (Islas)_Navarra (Comunidad Foral De)</v>
      </c>
    </row>
    <row r="68" spans="1:4">
      <c r="A68" t="s">
        <v>10</v>
      </c>
      <c r="B68" t="s">
        <v>9</v>
      </c>
      <c r="C68">
        <v>0</v>
      </c>
      <c r="D68" s="6" t="str">
        <f t="shared" si="1"/>
        <v>Baleares (Islas)_Principado De Asturias</v>
      </c>
    </row>
    <row r="69" spans="1:4">
      <c r="A69" t="s">
        <v>10</v>
      </c>
      <c r="B69" t="s">
        <v>23</v>
      </c>
      <c r="C69">
        <v>0</v>
      </c>
      <c r="D69" s="6" t="str">
        <f t="shared" si="1"/>
        <v>Baleares (Islas)_Rioja (La)</v>
      </c>
    </row>
    <row r="70" spans="1:4">
      <c r="A70" t="s">
        <v>11</v>
      </c>
      <c r="B70" t="s">
        <v>4</v>
      </c>
      <c r="C70">
        <v>0</v>
      </c>
      <c r="D70" s="6" t="str">
        <f t="shared" si="1"/>
        <v>Canarias_Andalucia</v>
      </c>
    </row>
    <row r="71" spans="1:4">
      <c r="A71" t="s">
        <v>11</v>
      </c>
      <c r="B71" t="s">
        <v>8</v>
      </c>
      <c r="C71">
        <v>0</v>
      </c>
      <c r="D71" s="6" t="str">
        <f t="shared" si="1"/>
        <v>Canarias_Aragon</v>
      </c>
    </row>
    <row r="72" spans="1:4">
      <c r="A72" t="s">
        <v>11</v>
      </c>
      <c r="B72" t="s">
        <v>10</v>
      </c>
      <c r="C72">
        <v>0.17100000000000001</v>
      </c>
      <c r="D72" s="6" t="str">
        <f t="shared" si="1"/>
        <v>Canarias_Baleares (Islas)</v>
      </c>
    </row>
    <row r="73" spans="1:4">
      <c r="A73" t="s">
        <v>11</v>
      </c>
      <c r="B73" t="s">
        <v>22</v>
      </c>
      <c r="C73">
        <v>0</v>
      </c>
      <c r="D73" s="6" t="str">
        <f t="shared" si="1"/>
        <v>Canarias_Basque Country (Pais Vasco)</v>
      </c>
    </row>
    <row r="74" spans="1:4">
      <c r="A74" t="s">
        <v>11</v>
      </c>
      <c r="B74" t="s">
        <v>11</v>
      </c>
      <c r="D74" s="6" t="str">
        <f t="shared" si="1"/>
        <v>Canarias_Canarias</v>
      </c>
    </row>
    <row r="75" spans="1:4">
      <c r="A75" t="s">
        <v>11</v>
      </c>
      <c r="B75" t="s">
        <v>12</v>
      </c>
      <c r="C75">
        <v>0</v>
      </c>
      <c r="D75" s="6" t="str">
        <f t="shared" si="1"/>
        <v>Canarias_Cantabria</v>
      </c>
    </row>
    <row r="76" spans="1:4">
      <c r="A76" t="s">
        <v>11</v>
      </c>
      <c r="B76" t="s">
        <v>14</v>
      </c>
      <c r="C76">
        <v>0</v>
      </c>
      <c r="D76" s="6" t="str">
        <f t="shared" si="1"/>
        <v>Canarias_Castilla-La Mancha</v>
      </c>
    </row>
    <row r="77" spans="1:4">
      <c r="A77" t="s">
        <v>11</v>
      </c>
      <c r="B77" t="s">
        <v>13</v>
      </c>
      <c r="C77">
        <v>0</v>
      </c>
      <c r="D77" s="6" t="str">
        <f t="shared" si="1"/>
        <v>Canarias_Castilla Y Leon</v>
      </c>
    </row>
    <row r="78" spans="1:4">
      <c r="A78" t="s">
        <v>11</v>
      </c>
      <c r="B78" t="s">
        <v>15</v>
      </c>
      <c r="C78">
        <v>0</v>
      </c>
      <c r="D78" s="6" t="str">
        <f t="shared" si="1"/>
        <v>Canarias_Cataluna</v>
      </c>
    </row>
    <row r="79" spans="1:4">
      <c r="A79" t="s">
        <v>11</v>
      </c>
      <c r="B79" t="s">
        <v>16</v>
      </c>
      <c r="C79">
        <v>0</v>
      </c>
      <c r="D79" s="6" t="str">
        <f t="shared" si="1"/>
        <v>Canarias_Comunidad Valenciana</v>
      </c>
    </row>
    <row r="80" spans="1:4">
      <c r="A80" t="s">
        <v>11</v>
      </c>
      <c r="B80" t="s">
        <v>17</v>
      </c>
      <c r="C80">
        <v>0.25</v>
      </c>
      <c r="D80" s="6" t="str">
        <f t="shared" si="1"/>
        <v>Canarias_Extremadura</v>
      </c>
    </row>
    <row r="81" spans="1:4">
      <c r="A81" t="s">
        <v>11</v>
      </c>
      <c r="B81" t="s">
        <v>18</v>
      </c>
      <c r="C81">
        <v>0</v>
      </c>
      <c r="D81" s="6" t="str">
        <f t="shared" si="1"/>
        <v>Canarias_Galicia</v>
      </c>
    </row>
    <row r="82" spans="1:4">
      <c r="A82" t="s">
        <v>11</v>
      </c>
      <c r="B82" t="s">
        <v>19</v>
      </c>
      <c r="C82">
        <v>0</v>
      </c>
      <c r="D82" s="6" t="str">
        <f t="shared" si="1"/>
        <v>Canarias_Madrid (Comunidad De)</v>
      </c>
    </row>
    <row r="83" spans="1:4">
      <c r="A83" t="s">
        <v>11</v>
      </c>
      <c r="B83" t="s">
        <v>20</v>
      </c>
      <c r="C83">
        <v>0.57899999999999996</v>
      </c>
      <c r="D83" s="6" t="str">
        <f t="shared" si="1"/>
        <v>Canarias_Murcia (Region de)</v>
      </c>
    </row>
    <row r="84" spans="1:4">
      <c r="A84" t="s">
        <v>11</v>
      </c>
      <c r="B84" t="s">
        <v>21</v>
      </c>
      <c r="C84">
        <v>0</v>
      </c>
      <c r="D84" s="6" t="str">
        <f t="shared" si="1"/>
        <v>Canarias_Navarra (Comunidad Foral De)</v>
      </c>
    </row>
    <row r="85" spans="1:4">
      <c r="A85" t="s">
        <v>11</v>
      </c>
      <c r="B85" t="s">
        <v>9</v>
      </c>
      <c r="C85">
        <v>0</v>
      </c>
      <c r="D85" s="6" t="str">
        <f t="shared" si="1"/>
        <v>Canarias_Principado De Asturias</v>
      </c>
    </row>
    <row r="86" spans="1:4">
      <c r="A86" t="s">
        <v>11</v>
      </c>
      <c r="B86" t="s">
        <v>23</v>
      </c>
      <c r="C86">
        <v>0</v>
      </c>
      <c r="D86" s="6" t="str">
        <f t="shared" si="1"/>
        <v>Canarias_Rioja (La)</v>
      </c>
    </row>
    <row r="87" spans="1:4">
      <c r="A87" t="s">
        <v>12</v>
      </c>
      <c r="B87" t="s">
        <v>4</v>
      </c>
      <c r="C87">
        <v>0</v>
      </c>
      <c r="D87" s="6" t="str">
        <f t="shared" si="1"/>
        <v>Cantabria_Andalucia</v>
      </c>
    </row>
    <row r="88" spans="1:4">
      <c r="A88" t="s">
        <v>12</v>
      </c>
      <c r="B88" t="s">
        <v>8</v>
      </c>
      <c r="C88">
        <v>7.3999999999999996E-2</v>
      </c>
      <c r="D88" s="6" t="str">
        <f t="shared" si="1"/>
        <v>Cantabria_Aragon</v>
      </c>
    </row>
    <row r="89" spans="1:4">
      <c r="A89" t="s">
        <v>12</v>
      </c>
      <c r="B89" t="s">
        <v>10</v>
      </c>
      <c r="C89">
        <v>0</v>
      </c>
      <c r="D89" s="6" t="str">
        <f t="shared" si="1"/>
        <v>Cantabria_Baleares (Islas)</v>
      </c>
    </row>
    <row r="90" spans="1:4">
      <c r="A90" t="s">
        <v>12</v>
      </c>
      <c r="B90" t="s">
        <v>22</v>
      </c>
      <c r="C90">
        <v>0.16</v>
      </c>
      <c r="D90" s="6" t="str">
        <f t="shared" si="1"/>
        <v>Cantabria_Basque Country (Pais Vasco)</v>
      </c>
    </row>
    <row r="91" spans="1:4">
      <c r="A91" t="s">
        <v>12</v>
      </c>
      <c r="B91" t="s">
        <v>11</v>
      </c>
      <c r="C91">
        <v>0.24199999999999999</v>
      </c>
      <c r="D91" s="6" t="str">
        <f t="shared" si="1"/>
        <v>Cantabria_Canarias</v>
      </c>
    </row>
    <row r="92" spans="1:4">
      <c r="A92" t="s">
        <v>12</v>
      </c>
      <c r="B92" t="s">
        <v>12</v>
      </c>
      <c r="D92" s="6" t="str">
        <f t="shared" si="1"/>
        <v>Cantabria_Cantabria</v>
      </c>
    </row>
    <row r="93" spans="1:4">
      <c r="A93" t="s">
        <v>12</v>
      </c>
      <c r="B93" t="s">
        <v>14</v>
      </c>
      <c r="C93">
        <v>0</v>
      </c>
      <c r="D93" s="6" t="str">
        <f t="shared" si="1"/>
        <v>Cantabria_Castilla-La Mancha</v>
      </c>
    </row>
    <row r="94" spans="1:4">
      <c r="A94" t="s">
        <v>12</v>
      </c>
      <c r="B94" t="s">
        <v>13</v>
      </c>
      <c r="C94">
        <v>0</v>
      </c>
      <c r="D94" s="6" t="str">
        <f t="shared" si="1"/>
        <v>Cantabria_Castilla Y Leon</v>
      </c>
    </row>
    <row r="95" spans="1:4">
      <c r="A95" t="s">
        <v>12</v>
      </c>
      <c r="B95" t="s">
        <v>15</v>
      </c>
      <c r="C95">
        <v>0</v>
      </c>
      <c r="D95" s="6" t="str">
        <f t="shared" si="1"/>
        <v>Cantabria_Cataluna</v>
      </c>
    </row>
    <row r="96" spans="1:4">
      <c r="A96" t="s">
        <v>12</v>
      </c>
      <c r="B96" t="s">
        <v>16</v>
      </c>
      <c r="C96">
        <v>0.52400000000000002</v>
      </c>
      <c r="D96" s="6" t="str">
        <f t="shared" si="1"/>
        <v>Cantabria_Comunidad Valenciana</v>
      </c>
    </row>
    <row r="97" spans="1:4">
      <c r="A97" t="s">
        <v>12</v>
      </c>
      <c r="B97" t="s">
        <v>17</v>
      </c>
      <c r="C97">
        <v>0</v>
      </c>
      <c r="D97" s="6" t="str">
        <f t="shared" si="1"/>
        <v>Cantabria_Extremadura</v>
      </c>
    </row>
    <row r="98" spans="1:4">
      <c r="A98" t="s">
        <v>12</v>
      </c>
      <c r="B98" t="s">
        <v>18</v>
      </c>
      <c r="C98">
        <v>0</v>
      </c>
      <c r="D98" s="6" t="str">
        <f t="shared" si="1"/>
        <v>Cantabria_Galicia</v>
      </c>
    </row>
    <row r="99" spans="1:4">
      <c r="A99" t="s">
        <v>12</v>
      </c>
      <c r="B99" t="s">
        <v>19</v>
      </c>
      <c r="C99">
        <v>0</v>
      </c>
      <c r="D99" s="6" t="str">
        <f t="shared" si="1"/>
        <v>Cantabria_Madrid (Comunidad De)</v>
      </c>
    </row>
    <row r="100" spans="1:4">
      <c r="A100" t="s">
        <v>12</v>
      </c>
      <c r="B100" t="s">
        <v>20</v>
      </c>
      <c r="C100">
        <v>0</v>
      </c>
      <c r="D100" s="6" t="str">
        <f t="shared" si="1"/>
        <v>Cantabria_Murcia (Region de)</v>
      </c>
    </row>
    <row r="101" spans="1:4">
      <c r="A101" t="s">
        <v>12</v>
      </c>
      <c r="B101" t="s">
        <v>21</v>
      </c>
      <c r="C101">
        <v>0</v>
      </c>
      <c r="D101" s="6" t="str">
        <f t="shared" si="1"/>
        <v>Cantabria_Navarra (Comunidad Foral De)</v>
      </c>
    </row>
    <row r="102" spans="1:4">
      <c r="A102" t="s">
        <v>12</v>
      </c>
      <c r="B102" t="s">
        <v>9</v>
      </c>
      <c r="C102">
        <v>0</v>
      </c>
      <c r="D102" s="6" t="str">
        <f t="shared" si="1"/>
        <v>Cantabria_Principado De Asturias</v>
      </c>
    </row>
    <row r="103" spans="1:4">
      <c r="A103" t="s">
        <v>12</v>
      </c>
      <c r="B103" t="s">
        <v>23</v>
      </c>
      <c r="C103">
        <v>0</v>
      </c>
      <c r="D103" s="6" t="str">
        <f t="shared" si="1"/>
        <v>Cantabria_Rioja (La)</v>
      </c>
    </row>
    <row r="104" spans="1:4">
      <c r="A104" t="s">
        <v>13</v>
      </c>
      <c r="B104" t="s">
        <v>4</v>
      </c>
      <c r="C104">
        <v>0</v>
      </c>
      <c r="D104" s="6" t="str">
        <f t="shared" si="1"/>
        <v>Castilla Y Leon_Andalucia</v>
      </c>
    </row>
    <row r="105" spans="1:4">
      <c r="A105" t="s">
        <v>13</v>
      </c>
      <c r="B105" t="s">
        <v>8</v>
      </c>
      <c r="C105">
        <v>0</v>
      </c>
      <c r="D105" s="6" t="str">
        <f t="shared" si="1"/>
        <v>Castilla Y Leon_Aragon</v>
      </c>
    </row>
    <row r="106" spans="1:4">
      <c r="A106" t="s">
        <v>13</v>
      </c>
      <c r="B106" t="s">
        <v>10</v>
      </c>
      <c r="C106">
        <v>0</v>
      </c>
      <c r="D106" s="6" t="str">
        <f t="shared" si="1"/>
        <v>Castilla Y Leon_Baleares (Islas)</v>
      </c>
    </row>
    <row r="107" spans="1:4">
      <c r="A107" t="s">
        <v>13</v>
      </c>
      <c r="B107" t="s">
        <v>22</v>
      </c>
      <c r="C107">
        <v>0</v>
      </c>
      <c r="D107" s="6" t="str">
        <f t="shared" si="1"/>
        <v>Castilla Y Leon_Basque Country (Pais Vasco)</v>
      </c>
    </row>
    <row r="108" spans="1:4">
      <c r="A108" t="s">
        <v>13</v>
      </c>
      <c r="B108" t="s">
        <v>11</v>
      </c>
      <c r="C108">
        <v>0</v>
      </c>
      <c r="D108" s="6" t="str">
        <f t="shared" si="1"/>
        <v>Castilla Y Leon_Canarias</v>
      </c>
    </row>
    <row r="109" spans="1:4">
      <c r="A109" t="s">
        <v>13</v>
      </c>
      <c r="B109" t="s">
        <v>12</v>
      </c>
      <c r="C109">
        <v>0</v>
      </c>
      <c r="D109" s="6" t="str">
        <f t="shared" si="1"/>
        <v>Castilla Y Leon_Cantabria</v>
      </c>
    </row>
    <row r="110" spans="1:4">
      <c r="A110" t="s">
        <v>13</v>
      </c>
      <c r="B110" t="s">
        <v>14</v>
      </c>
      <c r="C110">
        <v>0</v>
      </c>
      <c r="D110" s="6" t="str">
        <f t="shared" si="1"/>
        <v>Castilla Y Leon_Castilla-La Mancha</v>
      </c>
    </row>
    <row r="111" spans="1:4">
      <c r="A111" t="s">
        <v>13</v>
      </c>
      <c r="B111" t="s">
        <v>13</v>
      </c>
      <c r="D111" s="6" t="str">
        <f t="shared" si="1"/>
        <v>Castilla Y Leon_Castilla Y Leon</v>
      </c>
    </row>
    <row r="112" spans="1:4">
      <c r="A112" t="s">
        <v>13</v>
      </c>
      <c r="B112" t="s">
        <v>15</v>
      </c>
      <c r="C112">
        <v>0</v>
      </c>
      <c r="D112" s="6" t="str">
        <f t="shared" si="1"/>
        <v>Castilla Y Leon_Cataluna</v>
      </c>
    </row>
    <row r="113" spans="1:4">
      <c r="A113" t="s">
        <v>13</v>
      </c>
      <c r="B113" t="s">
        <v>16</v>
      </c>
      <c r="C113">
        <v>0</v>
      </c>
      <c r="D113" s="6" t="str">
        <f t="shared" si="1"/>
        <v>Castilla Y Leon_Comunidad Valenciana</v>
      </c>
    </row>
    <row r="114" spans="1:4">
      <c r="A114" t="s">
        <v>13</v>
      </c>
      <c r="B114" t="s">
        <v>17</v>
      </c>
      <c r="C114">
        <v>8.0000000000000002E-3</v>
      </c>
      <c r="D114" s="6" t="str">
        <f t="shared" si="1"/>
        <v>Castilla Y Leon_Extremadura</v>
      </c>
    </row>
    <row r="115" spans="1:4">
      <c r="A115" t="s">
        <v>13</v>
      </c>
      <c r="B115" t="s">
        <v>18</v>
      </c>
      <c r="C115">
        <v>0.755</v>
      </c>
      <c r="D115" s="6" t="str">
        <f t="shared" si="1"/>
        <v>Castilla Y Leon_Galicia</v>
      </c>
    </row>
    <row r="116" spans="1:4">
      <c r="A116" t="s">
        <v>13</v>
      </c>
      <c r="B116" t="s">
        <v>19</v>
      </c>
      <c r="C116">
        <v>1E-3</v>
      </c>
      <c r="D116" s="6" t="str">
        <f t="shared" si="1"/>
        <v>Castilla Y Leon_Madrid (Comunidad De)</v>
      </c>
    </row>
    <row r="117" spans="1:4">
      <c r="A117" t="s">
        <v>13</v>
      </c>
      <c r="B117" t="s">
        <v>20</v>
      </c>
      <c r="C117">
        <v>0</v>
      </c>
      <c r="D117" s="6" t="str">
        <f t="shared" si="1"/>
        <v>Castilla Y Leon_Murcia (Region de)</v>
      </c>
    </row>
    <row r="118" spans="1:4">
      <c r="A118" t="s">
        <v>13</v>
      </c>
      <c r="B118" t="s">
        <v>21</v>
      </c>
      <c r="C118">
        <v>0</v>
      </c>
      <c r="D118" s="6" t="str">
        <f t="shared" si="1"/>
        <v>Castilla Y Leon_Navarra (Comunidad Foral De)</v>
      </c>
    </row>
    <row r="119" spans="1:4">
      <c r="A119" t="s">
        <v>13</v>
      </c>
      <c r="B119" t="s">
        <v>9</v>
      </c>
      <c r="C119">
        <v>0.11700000000000001</v>
      </c>
      <c r="D119" s="6" t="str">
        <f t="shared" si="1"/>
        <v>Castilla Y Leon_Principado De Asturias</v>
      </c>
    </row>
    <row r="120" spans="1:4">
      <c r="A120" t="s">
        <v>13</v>
      </c>
      <c r="B120" t="s">
        <v>23</v>
      </c>
      <c r="C120">
        <v>0.12</v>
      </c>
      <c r="D120" s="6" t="str">
        <f t="shared" si="1"/>
        <v>Castilla Y Leon_Rioja (La)</v>
      </c>
    </row>
    <row r="121" spans="1:4">
      <c r="A121" t="s">
        <v>14</v>
      </c>
      <c r="B121" t="s">
        <v>4</v>
      </c>
      <c r="C121">
        <v>0</v>
      </c>
      <c r="D121" s="6" t="str">
        <f t="shared" si="1"/>
        <v>Castilla-La Mancha_Andalucia</v>
      </c>
    </row>
    <row r="122" spans="1:4">
      <c r="A122" t="s">
        <v>14</v>
      </c>
      <c r="B122" t="s">
        <v>8</v>
      </c>
      <c r="C122">
        <v>0</v>
      </c>
      <c r="D122" s="6" t="str">
        <f t="shared" si="1"/>
        <v>Castilla-La Mancha_Aragon</v>
      </c>
    </row>
    <row r="123" spans="1:4">
      <c r="A123" t="s">
        <v>14</v>
      </c>
      <c r="B123" t="s">
        <v>10</v>
      </c>
      <c r="C123">
        <v>0</v>
      </c>
      <c r="D123" s="6" t="str">
        <f t="shared" si="1"/>
        <v>Castilla-La Mancha_Baleares (Islas)</v>
      </c>
    </row>
    <row r="124" spans="1:4">
      <c r="A124" t="s">
        <v>14</v>
      </c>
      <c r="B124" t="s">
        <v>22</v>
      </c>
      <c r="C124">
        <v>0</v>
      </c>
      <c r="D124" s="6" t="str">
        <f t="shared" si="1"/>
        <v>Castilla-La Mancha_Basque Country (Pais Vasco)</v>
      </c>
    </row>
    <row r="125" spans="1:4">
      <c r="A125" t="s">
        <v>14</v>
      </c>
      <c r="B125" t="s">
        <v>11</v>
      </c>
      <c r="C125">
        <v>0</v>
      </c>
      <c r="D125" s="6" t="str">
        <f t="shared" si="1"/>
        <v>Castilla-La Mancha_Canarias</v>
      </c>
    </row>
    <row r="126" spans="1:4">
      <c r="A126" t="s">
        <v>14</v>
      </c>
      <c r="B126" t="s">
        <v>12</v>
      </c>
      <c r="C126">
        <v>0</v>
      </c>
      <c r="D126" s="6" t="str">
        <f t="shared" si="1"/>
        <v>Castilla-La Mancha_Cantabria</v>
      </c>
    </row>
    <row r="127" spans="1:4">
      <c r="A127" t="s">
        <v>14</v>
      </c>
      <c r="B127" t="s">
        <v>14</v>
      </c>
      <c r="D127" s="6" t="str">
        <f t="shared" si="1"/>
        <v>Castilla-La Mancha_Castilla-La Mancha</v>
      </c>
    </row>
    <row r="128" spans="1:4">
      <c r="A128" t="s">
        <v>14</v>
      </c>
      <c r="B128" t="s">
        <v>13</v>
      </c>
      <c r="C128">
        <v>0</v>
      </c>
      <c r="D128" s="6" t="str">
        <f t="shared" si="1"/>
        <v>Castilla-La Mancha_Castilla Y Leon</v>
      </c>
    </row>
    <row r="129" spans="1:4">
      <c r="A129" t="s">
        <v>14</v>
      </c>
      <c r="B129" t="s">
        <v>15</v>
      </c>
      <c r="C129">
        <v>0</v>
      </c>
      <c r="D129" s="6" t="str">
        <f t="shared" si="1"/>
        <v>Castilla-La Mancha_Cataluna</v>
      </c>
    </row>
    <row r="130" spans="1:4">
      <c r="A130" t="s">
        <v>14</v>
      </c>
      <c r="B130" t="s">
        <v>16</v>
      </c>
      <c r="C130">
        <v>0</v>
      </c>
      <c r="D130" s="6" t="str">
        <f t="shared" si="1"/>
        <v>Castilla-La Mancha_Comunidad Valenciana</v>
      </c>
    </row>
    <row r="131" spans="1:4">
      <c r="A131" t="s">
        <v>14</v>
      </c>
      <c r="B131" t="s">
        <v>17</v>
      </c>
      <c r="C131">
        <v>0.65900000000000003</v>
      </c>
      <c r="D131" s="6" t="str">
        <f t="shared" ref="D131:D194" si="2">CONCATENATE(A131,"_",B131)</f>
        <v>Castilla-La Mancha_Extremadura</v>
      </c>
    </row>
    <row r="132" spans="1:4">
      <c r="A132" t="s">
        <v>14</v>
      </c>
      <c r="B132" t="s">
        <v>18</v>
      </c>
      <c r="C132">
        <v>1.7999999999999999E-2</v>
      </c>
      <c r="D132" s="6" t="str">
        <f t="shared" si="2"/>
        <v>Castilla-La Mancha_Galicia</v>
      </c>
    </row>
    <row r="133" spans="1:4">
      <c r="A133" t="s">
        <v>14</v>
      </c>
      <c r="B133" t="s">
        <v>19</v>
      </c>
      <c r="C133">
        <v>0</v>
      </c>
      <c r="D133" s="6" t="str">
        <f t="shared" si="2"/>
        <v>Castilla-La Mancha_Madrid (Comunidad De)</v>
      </c>
    </row>
    <row r="134" spans="1:4">
      <c r="A134" t="s">
        <v>14</v>
      </c>
      <c r="B134" t="s">
        <v>20</v>
      </c>
      <c r="C134">
        <v>0.32300000000000001</v>
      </c>
      <c r="D134" s="6" t="str">
        <f t="shared" si="2"/>
        <v>Castilla-La Mancha_Murcia (Region de)</v>
      </c>
    </row>
    <row r="135" spans="1:4">
      <c r="A135" t="s">
        <v>14</v>
      </c>
      <c r="B135" t="s">
        <v>21</v>
      </c>
      <c r="C135">
        <v>0</v>
      </c>
      <c r="D135" s="6" t="str">
        <f t="shared" si="2"/>
        <v>Castilla-La Mancha_Navarra (Comunidad Foral De)</v>
      </c>
    </row>
    <row r="136" spans="1:4">
      <c r="A136" t="s">
        <v>14</v>
      </c>
      <c r="B136" t="s">
        <v>9</v>
      </c>
      <c r="C136">
        <v>0</v>
      </c>
      <c r="D136" s="6" t="str">
        <f t="shared" si="2"/>
        <v>Castilla-La Mancha_Principado De Asturias</v>
      </c>
    </row>
    <row r="137" spans="1:4">
      <c r="A137" t="s">
        <v>14</v>
      </c>
      <c r="B137" t="s">
        <v>23</v>
      </c>
      <c r="C137">
        <v>0</v>
      </c>
      <c r="D137" s="6" t="str">
        <f t="shared" si="2"/>
        <v>Castilla-La Mancha_Rioja (La)</v>
      </c>
    </row>
    <row r="138" spans="1:4">
      <c r="A138" t="s">
        <v>15</v>
      </c>
      <c r="B138" t="s">
        <v>4</v>
      </c>
      <c r="C138">
        <v>9.0999999999999998E-2</v>
      </c>
      <c r="D138" s="6" t="str">
        <f t="shared" si="2"/>
        <v>Cataluna_Andalucia</v>
      </c>
    </row>
    <row r="139" spans="1:4">
      <c r="A139" t="s">
        <v>15</v>
      </c>
      <c r="B139" t="s">
        <v>8</v>
      </c>
      <c r="C139">
        <v>1E-3</v>
      </c>
      <c r="D139" s="6" t="str">
        <f t="shared" si="2"/>
        <v>Cataluna_Aragon</v>
      </c>
    </row>
    <row r="140" spans="1:4">
      <c r="A140" t="s">
        <v>15</v>
      </c>
      <c r="B140" t="s">
        <v>10</v>
      </c>
      <c r="C140">
        <v>0.08</v>
      </c>
      <c r="D140" s="6" t="str">
        <f t="shared" si="2"/>
        <v>Cataluna_Baleares (Islas)</v>
      </c>
    </row>
    <row r="141" spans="1:4">
      <c r="A141" t="s">
        <v>15</v>
      </c>
      <c r="B141" t="s">
        <v>22</v>
      </c>
      <c r="C141">
        <v>0.629</v>
      </c>
      <c r="D141" s="6" t="str">
        <f t="shared" si="2"/>
        <v>Cataluna_Basque Country (Pais Vasco)</v>
      </c>
    </row>
    <row r="142" spans="1:4">
      <c r="A142" t="s">
        <v>15</v>
      </c>
      <c r="B142" t="s">
        <v>11</v>
      </c>
      <c r="C142">
        <v>0</v>
      </c>
      <c r="D142" s="6" t="str">
        <f t="shared" si="2"/>
        <v>Cataluna_Canarias</v>
      </c>
    </row>
    <row r="143" spans="1:4">
      <c r="A143" t="s">
        <v>15</v>
      </c>
      <c r="B143" t="s">
        <v>12</v>
      </c>
      <c r="C143">
        <v>0</v>
      </c>
      <c r="D143" s="6" t="str">
        <f t="shared" si="2"/>
        <v>Cataluna_Cantabria</v>
      </c>
    </row>
    <row r="144" spans="1:4">
      <c r="A144" t="s">
        <v>15</v>
      </c>
      <c r="B144" t="s">
        <v>14</v>
      </c>
      <c r="C144">
        <v>1E-3</v>
      </c>
      <c r="D144" s="6" t="str">
        <f t="shared" si="2"/>
        <v>Cataluna_Castilla-La Mancha</v>
      </c>
    </row>
    <row r="145" spans="1:4">
      <c r="A145" t="s">
        <v>15</v>
      </c>
      <c r="B145" t="s">
        <v>13</v>
      </c>
      <c r="C145">
        <v>0</v>
      </c>
      <c r="D145" s="6" t="str">
        <f t="shared" si="2"/>
        <v>Cataluna_Castilla Y Leon</v>
      </c>
    </row>
    <row r="146" spans="1:4">
      <c r="A146" t="s">
        <v>15</v>
      </c>
      <c r="B146" t="s">
        <v>15</v>
      </c>
      <c r="D146" s="6" t="str">
        <f t="shared" si="2"/>
        <v>Cataluna_Cataluna</v>
      </c>
    </row>
    <row r="147" spans="1:4">
      <c r="A147" t="s">
        <v>15</v>
      </c>
      <c r="B147" t="s">
        <v>16</v>
      </c>
      <c r="C147">
        <v>3.0000000000000001E-3</v>
      </c>
      <c r="D147" s="6" t="str">
        <f t="shared" si="2"/>
        <v>Cataluna_Comunidad Valenciana</v>
      </c>
    </row>
    <row r="148" spans="1:4">
      <c r="A148" t="s">
        <v>15</v>
      </c>
      <c r="B148" t="s">
        <v>17</v>
      </c>
      <c r="C148">
        <v>0</v>
      </c>
      <c r="D148" s="6" t="str">
        <f t="shared" si="2"/>
        <v>Cataluna_Extremadura</v>
      </c>
    </row>
    <row r="149" spans="1:4">
      <c r="A149" t="s">
        <v>15</v>
      </c>
      <c r="B149" t="s">
        <v>18</v>
      </c>
      <c r="C149">
        <v>1E-3</v>
      </c>
      <c r="D149" s="6" t="str">
        <f t="shared" si="2"/>
        <v>Cataluna_Galicia</v>
      </c>
    </row>
    <row r="150" spans="1:4">
      <c r="A150" t="s">
        <v>15</v>
      </c>
      <c r="B150" t="s">
        <v>19</v>
      </c>
      <c r="C150">
        <v>0.191</v>
      </c>
      <c r="D150" s="6" t="str">
        <f t="shared" si="2"/>
        <v>Cataluna_Madrid (Comunidad De)</v>
      </c>
    </row>
    <row r="151" spans="1:4">
      <c r="A151" t="s">
        <v>15</v>
      </c>
      <c r="B151" t="s">
        <v>20</v>
      </c>
      <c r="C151">
        <v>2E-3</v>
      </c>
      <c r="D151" s="6" t="str">
        <f t="shared" si="2"/>
        <v>Cataluna_Murcia (Region de)</v>
      </c>
    </row>
    <row r="152" spans="1:4">
      <c r="A152" t="s">
        <v>15</v>
      </c>
      <c r="B152" t="s">
        <v>21</v>
      </c>
      <c r="C152">
        <v>1E-3</v>
      </c>
      <c r="D152" s="6" t="str">
        <f t="shared" si="2"/>
        <v>Cataluna_Navarra (Comunidad Foral De)</v>
      </c>
    </row>
    <row r="153" spans="1:4">
      <c r="A153" t="s">
        <v>15</v>
      </c>
      <c r="B153" t="s">
        <v>9</v>
      </c>
      <c r="C153">
        <v>0</v>
      </c>
      <c r="D153" s="6" t="str">
        <f t="shared" si="2"/>
        <v>Cataluna_Principado De Asturias</v>
      </c>
    </row>
    <row r="154" spans="1:4">
      <c r="A154" t="s">
        <v>15</v>
      </c>
      <c r="B154" t="s">
        <v>23</v>
      </c>
      <c r="C154">
        <v>1E-3</v>
      </c>
      <c r="D154" s="6" t="str">
        <f t="shared" si="2"/>
        <v>Cataluna_Rioja (La)</v>
      </c>
    </row>
    <row r="155" spans="1:4">
      <c r="A155" t="s">
        <v>16</v>
      </c>
      <c r="B155" t="s">
        <v>4</v>
      </c>
      <c r="C155">
        <v>0</v>
      </c>
      <c r="D155" s="6" t="str">
        <f t="shared" si="2"/>
        <v>Comunidad Valenciana_Andalucia</v>
      </c>
    </row>
    <row r="156" spans="1:4">
      <c r="A156" t="s">
        <v>16</v>
      </c>
      <c r="B156" t="s">
        <v>8</v>
      </c>
      <c r="C156">
        <v>0</v>
      </c>
      <c r="D156" s="6" t="str">
        <f t="shared" si="2"/>
        <v>Comunidad Valenciana_Aragon</v>
      </c>
    </row>
    <row r="157" spans="1:4">
      <c r="A157" t="s">
        <v>16</v>
      </c>
      <c r="B157" t="s">
        <v>10</v>
      </c>
      <c r="C157">
        <v>4.0000000000000001E-3</v>
      </c>
      <c r="D157" s="6" t="str">
        <f t="shared" si="2"/>
        <v>Comunidad Valenciana_Baleares (Islas)</v>
      </c>
    </row>
    <row r="158" spans="1:4">
      <c r="A158" t="s">
        <v>16</v>
      </c>
      <c r="B158" t="s">
        <v>22</v>
      </c>
      <c r="C158">
        <v>0</v>
      </c>
      <c r="D158" s="6" t="str">
        <f t="shared" si="2"/>
        <v>Comunidad Valenciana_Basque Country (Pais Vasco)</v>
      </c>
    </row>
    <row r="159" spans="1:4">
      <c r="A159" t="s">
        <v>16</v>
      </c>
      <c r="B159" t="s">
        <v>11</v>
      </c>
      <c r="C159">
        <v>0.16400000000000001</v>
      </c>
      <c r="D159" s="6" t="str">
        <f t="shared" si="2"/>
        <v>Comunidad Valenciana_Canarias</v>
      </c>
    </row>
    <row r="160" spans="1:4">
      <c r="A160" t="s">
        <v>16</v>
      </c>
      <c r="B160" t="s">
        <v>12</v>
      </c>
      <c r="C160">
        <v>0.188</v>
      </c>
      <c r="D160" s="6" t="str">
        <f t="shared" si="2"/>
        <v>Comunidad Valenciana_Cantabria</v>
      </c>
    </row>
    <row r="161" spans="1:4">
      <c r="A161" t="s">
        <v>16</v>
      </c>
      <c r="B161" t="s">
        <v>14</v>
      </c>
      <c r="C161">
        <v>0.248</v>
      </c>
      <c r="D161" s="6" t="str">
        <f t="shared" si="2"/>
        <v>Comunidad Valenciana_Castilla-La Mancha</v>
      </c>
    </row>
    <row r="162" spans="1:4">
      <c r="A162" t="s">
        <v>16</v>
      </c>
      <c r="B162" t="s">
        <v>13</v>
      </c>
      <c r="C162">
        <v>0</v>
      </c>
      <c r="D162" s="6" t="str">
        <f t="shared" si="2"/>
        <v>Comunidad Valenciana_Castilla Y Leon</v>
      </c>
    </row>
    <row r="163" spans="1:4">
      <c r="A163" t="s">
        <v>16</v>
      </c>
      <c r="B163" t="s">
        <v>15</v>
      </c>
      <c r="C163">
        <v>0.39500000000000002</v>
      </c>
      <c r="D163" s="6" t="str">
        <f t="shared" si="2"/>
        <v>Comunidad Valenciana_Cataluna</v>
      </c>
    </row>
    <row r="164" spans="1:4">
      <c r="A164" t="s">
        <v>16</v>
      </c>
      <c r="B164" t="s">
        <v>16</v>
      </c>
      <c r="D164" s="6" t="str">
        <f t="shared" si="2"/>
        <v>Comunidad Valenciana_Comunidad Valenciana</v>
      </c>
    </row>
    <row r="165" spans="1:4">
      <c r="A165" t="s">
        <v>16</v>
      </c>
      <c r="B165" t="s">
        <v>17</v>
      </c>
      <c r="C165">
        <v>0</v>
      </c>
      <c r="D165" s="6" t="str">
        <f t="shared" si="2"/>
        <v>Comunidad Valenciana_Extremadura</v>
      </c>
    </row>
    <row r="166" spans="1:4">
      <c r="A166" t="s">
        <v>16</v>
      </c>
      <c r="B166" t="s">
        <v>18</v>
      </c>
      <c r="C166">
        <v>0</v>
      </c>
      <c r="D166" s="6" t="str">
        <f t="shared" si="2"/>
        <v>Comunidad Valenciana_Galicia</v>
      </c>
    </row>
    <row r="167" spans="1:4">
      <c r="A167" t="s">
        <v>16</v>
      </c>
      <c r="B167" t="s">
        <v>19</v>
      </c>
      <c r="C167">
        <v>0</v>
      </c>
      <c r="D167" s="6" t="str">
        <f t="shared" si="2"/>
        <v>Comunidad Valenciana_Madrid (Comunidad De)</v>
      </c>
    </row>
    <row r="168" spans="1:4">
      <c r="A168" t="s">
        <v>16</v>
      </c>
      <c r="B168" t="s">
        <v>20</v>
      </c>
      <c r="C168">
        <v>0</v>
      </c>
      <c r="D168" s="6" t="str">
        <f t="shared" si="2"/>
        <v>Comunidad Valenciana_Murcia (Region de)</v>
      </c>
    </row>
    <row r="169" spans="1:4">
      <c r="A169" t="s">
        <v>16</v>
      </c>
      <c r="B169" t="s">
        <v>21</v>
      </c>
      <c r="C169">
        <v>0</v>
      </c>
      <c r="D169" s="6" t="str">
        <f t="shared" si="2"/>
        <v>Comunidad Valenciana_Navarra (Comunidad Foral De)</v>
      </c>
    </row>
    <row r="170" spans="1:4">
      <c r="A170" t="s">
        <v>16</v>
      </c>
      <c r="B170" t="s">
        <v>9</v>
      </c>
      <c r="C170">
        <v>0</v>
      </c>
      <c r="D170" s="6" t="str">
        <f t="shared" si="2"/>
        <v>Comunidad Valenciana_Principado De Asturias</v>
      </c>
    </row>
    <row r="171" spans="1:4">
      <c r="A171" t="s">
        <v>16</v>
      </c>
      <c r="B171" t="s">
        <v>23</v>
      </c>
      <c r="C171">
        <v>0</v>
      </c>
      <c r="D171" s="6" t="str">
        <f t="shared" si="2"/>
        <v>Comunidad Valenciana_Rioja (La)</v>
      </c>
    </row>
    <row r="172" spans="1:4">
      <c r="A172" t="s">
        <v>17</v>
      </c>
      <c r="B172" t="s">
        <v>4</v>
      </c>
      <c r="C172">
        <v>0</v>
      </c>
      <c r="D172" s="6" t="str">
        <f t="shared" si="2"/>
        <v>Extremadura_Andalucia</v>
      </c>
    </row>
    <row r="173" spans="1:4">
      <c r="A173" t="s">
        <v>17</v>
      </c>
      <c r="B173" t="s">
        <v>8</v>
      </c>
      <c r="C173">
        <v>0</v>
      </c>
      <c r="D173" s="6" t="str">
        <f t="shared" si="2"/>
        <v>Extremadura_Aragon</v>
      </c>
    </row>
    <row r="174" spans="1:4">
      <c r="A174" t="s">
        <v>17</v>
      </c>
      <c r="B174" t="s">
        <v>10</v>
      </c>
      <c r="C174">
        <v>0</v>
      </c>
      <c r="D174" s="6" t="str">
        <f t="shared" si="2"/>
        <v>Extremadura_Baleares (Islas)</v>
      </c>
    </row>
    <row r="175" spans="1:4">
      <c r="A175" t="s">
        <v>17</v>
      </c>
      <c r="B175" t="s">
        <v>22</v>
      </c>
      <c r="C175">
        <v>0</v>
      </c>
      <c r="D175" s="6" t="str">
        <f t="shared" si="2"/>
        <v>Extremadura_Basque Country (Pais Vasco)</v>
      </c>
    </row>
    <row r="176" spans="1:4">
      <c r="A176" t="s">
        <v>17</v>
      </c>
      <c r="B176" t="s">
        <v>11</v>
      </c>
      <c r="C176">
        <v>0</v>
      </c>
      <c r="D176" s="6" t="str">
        <f t="shared" si="2"/>
        <v>Extremadura_Canarias</v>
      </c>
    </row>
    <row r="177" spans="1:4">
      <c r="A177" t="s">
        <v>17</v>
      </c>
      <c r="B177" t="s">
        <v>12</v>
      </c>
      <c r="C177">
        <v>0</v>
      </c>
      <c r="D177" s="6" t="str">
        <f t="shared" si="2"/>
        <v>Extremadura_Cantabria</v>
      </c>
    </row>
    <row r="178" spans="1:4">
      <c r="A178" t="s">
        <v>17</v>
      </c>
      <c r="B178" t="s">
        <v>14</v>
      </c>
      <c r="C178">
        <v>1</v>
      </c>
      <c r="D178" s="6" t="str">
        <f t="shared" si="2"/>
        <v>Extremadura_Castilla-La Mancha</v>
      </c>
    </row>
    <row r="179" spans="1:4">
      <c r="A179" t="s">
        <v>17</v>
      </c>
      <c r="B179" t="s">
        <v>13</v>
      </c>
      <c r="C179">
        <v>0</v>
      </c>
      <c r="D179" s="6" t="str">
        <f t="shared" si="2"/>
        <v>Extremadura_Castilla Y Leon</v>
      </c>
    </row>
    <row r="180" spans="1:4">
      <c r="A180" t="s">
        <v>17</v>
      </c>
      <c r="B180" t="s">
        <v>15</v>
      </c>
      <c r="C180">
        <v>0</v>
      </c>
      <c r="D180" s="6" t="str">
        <f t="shared" si="2"/>
        <v>Extremadura_Cataluna</v>
      </c>
    </row>
    <row r="181" spans="1:4">
      <c r="A181" t="s">
        <v>17</v>
      </c>
      <c r="B181" t="s">
        <v>16</v>
      </c>
      <c r="C181">
        <v>0</v>
      </c>
      <c r="D181" s="6" t="str">
        <f t="shared" si="2"/>
        <v>Extremadura_Comunidad Valenciana</v>
      </c>
    </row>
    <row r="182" spans="1:4">
      <c r="A182" t="s">
        <v>17</v>
      </c>
      <c r="B182" t="s">
        <v>17</v>
      </c>
      <c r="D182" s="6" t="str">
        <f t="shared" si="2"/>
        <v>Extremadura_Extremadura</v>
      </c>
    </row>
    <row r="183" spans="1:4">
      <c r="A183" t="s">
        <v>17</v>
      </c>
      <c r="B183" t="s">
        <v>18</v>
      </c>
      <c r="C183">
        <v>0</v>
      </c>
      <c r="D183" s="6" t="str">
        <f t="shared" si="2"/>
        <v>Extremadura_Galicia</v>
      </c>
    </row>
    <row r="184" spans="1:4">
      <c r="A184" t="s">
        <v>17</v>
      </c>
      <c r="B184" t="s">
        <v>19</v>
      </c>
      <c r="C184">
        <v>0</v>
      </c>
      <c r="D184" s="6" t="str">
        <f t="shared" si="2"/>
        <v>Extremadura_Madrid (Comunidad De)</v>
      </c>
    </row>
    <row r="185" spans="1:4">
      <c r="A185" t="s">
        <v>17</v>
      </c>
      <c r="B185" t="s">
        <v>20</v>
      </c>
      <c r="C185">
        <v>0</v>
      </c>
      <c r="D185" s="6" t="str">
        <f t="shared" si="2"/>
        <v>Extremadura_Murcia (Region de)</v>
      </c>
    </row>
    <row r="186" spans="1:4">
      <c r="A186" t="s">
        <v>17</v>
      </c>
      <c r="B186" t="s">
        <v>21</v>
      </c>
      <c r="C186">
        <v>0</v>
      </c>
      <c r="D186" s="6" t="str">
        <f t="shared" si="2"/>
        <v>Extremadura_Navarra (Comunidad Foral De)</v>
      </c>
    </row>
    <row r="187" spans="1:4">
      <c r="A187" t="s">
        <v>17</v>
      </c>
      <c r="B187" t="s">
        <v>9</v>
      </c>
      <c r="C187">
        <v>0</v>
      </c>
      <c r="D187" s="6" t="str">
        <f t="shared" si="2"/>
        <v>Extremadura_Principado De Asturias</v>
      </c>
    </row>
    <row r="188" spans="1:4">
      <c r="A188" t="s">
        <v>17</v>
      </c>
      <c r="B188" t="s">
        <v>23</v>
      </c>
      <c r="C188">
        <v>0</v>
      </c>
      <c r="D188" s="6" t="str">
        <f t="shared" si="2"/>
        <v>Extremadura_Rioja (La)</v>
      </c>
    </row>
    <row r="189" spans="1:4">
      <c r="A189" t="s">
        <v>18</v>
      </c>
      <c r="B189" t="s">
        <v>4</v>
      </c>
      <c r="C189">
        <v>0</v>
      </c>
      <c r="D189" s="6" t="str">
        <f t="shared" si="2"/>
        <v>Galicia_Andalucia</v>
      </c>
    </row>
    <row r="190" spans="1:4">
      <c r="A190" t="s">
        <v>18</v>
      </c>
      <c r="B190" t="s">
        <v>8</v>
      </c>
      <c r="C190">
        <v>0</v>
      </c>
      <c r="D190" s="6" t="str">
        <f t="shared" si="2"/>
        <v>Galicia_Aragon</v>
      </c>
    </row>
    <row r="191" spans="1:4">
      <c r="A191" t="s">
        <v>18</v>
      </c>
      <c r="B191" t="s">
        <v>10</v>
      </c>
      <c r="C191">
        <v>0</v>
      </c>
      <c r="D191" s="6" t="str">
        <f t="shared" si="2"/>
        <v>Galicia_Baleares (Islas)</v>
      </c>
    </row>
    <row r="192" spans="1:4">
      <c r="A192" t="s">
        <v>18</v>
      </c>
      <c r="B192" t="s">
        <v>22</v>
      </c>
      <c r="C192">
        <v>0</v>
      </c>
      <c r="D192" s="6" t="str">
        <f t="shared" si="2"/>
        <v>Galicia_Basque Country (Pais Vasco)</v>
      </c>
    </row>
    <row r="193" spans="1:4">
      <c r="A193" t="s">
        <v>18</v>
      </c>
      <c r="B193" t="s">
        <v>11</v>
      </c>
      <c r="C193">
        <v>0</v>
      </c>
      <c r="D193" s="6" t="str">
        <f t="shared" si="2"/>
        <v>Galicia_Canarias</v>
      </c>
    </row>
    <row r="194" spans="1:4">
      <c r="A194" t="s">
        <v>18</v>
      </c>
      <c r="B194" t="s">
        <v>12</v>
      </c>
      <c r="C194">
        <v>5.7000000000000002E-2</v>
      </c>
      <c r="D194" s="6" t="str">
        <f t="shared" si="2"/>
        <v>Galicia_Cantabria</v>
      </c>
    </row>
    <row r="195" spans="1:4">
      <c r="A195" t="s">
        <v>18</v>
      </c>
      <c r="B195" t="s">
        <v>14</v>
      </c>
      <c r="C195">
        <v>0.34</v>
      </c>
      <c r="D195" s="6" t="str">
        <f t="shared" ref="D195:D258" si="3">CONCATENATE(A195,"_",B195)</f>
        <v>Galicia_Castilla-La Mancha</v>
      </c>
    </row>
    <row r="196" spans="1:4">
      <c r="A196" t="s">
        <v>18</v>
      </c>
      <c r="B196" t="s">
        <v>13</v>
      </c>
      <c r="C196">
        <v>0.40400000000000003</v>
      </c>
      <c r="D196" s="6" t="str">
        <f t="shared" si="3"/>
        <v>Galicia_Castilla Y Leon</v>
      </c>
    </row>
    <row r="197" spans="1:4">
      <c r="A197" t="s">
        <v>18</v>
      </c>
      <c r="B197" t="s">
        <v>15</v>
      </c>
      <c r="C197">
        <v>1E-3</v>
      </c>
      <c r="D197" s="6" t="str">
        <f t="shared" si="3"/>
        <v>Galicia_Cataluna</v>
      </c>
    </row>
    <row r="198" spans="1:4">
      <c r="A198" t="s">
        <v>18</v>
      </c>
      <c r="B198" t="s">
        <v>16</v>
      </c>
      <c r="C198">
        <v>0</v>
      </c>
      <c r="D198" s="6" t="str">
        <f t="shared" si="3"/>
        <v>Galicia_Comunidad Valenciana</v>
      </c>
    </row>
    <row r="199" spans="1:4">
      <c r="A199" t="s">
        <v>18</v>
      </c>
      <c r="B199" t="s">
        <v>17</v>
      </c>
      <c r="C199">
        <v>0.191</v>
      </c>
      <c r="D199" s="6" t="str">
        <f t="shared" si="3"/>
        <v>Galicia_Extremadura</v>
      </c>
    </row>
    <row r="200" spans="1:4">
      <c r="A200" t="s">
        <v>18</v>
      </c>
      <c r="B200" t="s">
        <v>18</v>
      </c>
      <c r="D200" s="6" t="str">
        <f t="shared" si="3"/>
        <v>Galicia_Galicia</v>
      </c>
    </row>
    <row r="201" spans="1:4">
      <c r="A201" t="s">
        <v>18</v>
      </c>
      <c r="B201" t="s">
        <v>19</v>
      </c>
      <c r="C201">
        <v>0</v>
      </c>
      <c r="D201" s="6" t="str">
        <f t="shared" si="3"/>
        <v>Galicia_Madrid (Comunidad De)</v>
      </c>
    </row>
    <row r="202" spans="1:4">
      <c r="A202" t="s">
        <v>18</v>
      </c>
      <c r="B202" t="s">
        <v>20</v>
      </c>
      <c r="C202">
        <v>0</v>
      </c>
      <c r="D202" s="6" t="str">
        <f t="shared" si="3"/>
        <v>Galicia_Murcia (Region de)</v>
      </c>
    </row>
    <row r="203" spans="1:4">
      <c r="A203" t="s">
        <v>18</v>
      </c>
      <c r="B203" t="s">
        <v>21</v>
      </c>
      <c r="C203">
        <v>0</v>
      </c>
      <c r="D203" s="6" t="str">
        <f t="shared" si="3"/>
        <v>Galicia_Navarra (Comunidad Foral De)</v>
      </c>
    </row>
    <row r="204" spans="1:4">
      <c r="A204" t="s">
        <v>18</v>
      </c>
      <c r="B204" t="s">
        <v>9</v>
      </c>
      <c r="C204">
        <v>6.0000000000000001E-3</v>
      </c>
      <c r="D204" s="6" t="str">
        <f t="shared" si="3"/>
        <v>Galicia_Principado De Asturias</v>
      </c>
    </row>
    <row r="205" spans="1:4">
      <c r="A205" t="s">
        <v>18</v>
      </c>
      <c r="B205" t="s">
        <v>23</v>
      </c>
      <c r="C205">
        <v>1E-3</v>
      </c>
      <c r="D205" s="6" t="str">
        <f t="shared" si="3"/>
        <v>Galicia_Rioja (La)</v>
      </c>
    </row>
    <row r="206" spans="1:4">
      <c r="A206" t="s">
        <v>19</v>
      </c>
      <c r="B206" t="s">
        <v>4</v>
      </c>
      <c r="C206">
        <v>0</v>
      </c>
      <c r="D206" s="6" t="str">
        <f t="shared" si="3"/>
        <v>Madrid (Comunidad De)_Andalucia</v>
      </c>
    </row>
    <row r="207" spans="1:4">
      <c r="A207" t="s">
        <v>19</v>
      </c>
      <c r="B207" t="s">
        <v>8</v>
      </c>
      <c r="C207">
        <v>0</v>
      </c>
      <c r="D207" s="6" t="str">
        <f t="shared" si="3"/>
        <v>Madrid (Comunidad De)_Aragon</v>
      </c>
    </row>
    <row r="208" spans="1:4">
      <c r="A208" t="s">
        <v>19</v>
      </c>
      <c r="B208" t="s">
        <v>10</v>
      </c>
      <c r="C208">
        <v>0</v>
      </c>
      <c r="D208" s="6" t="str">
        <f t="shared" si="3"/>
        <v>Madrid (Comunidad De)_Baleares (Islas)</v>
      </c>
    </row>
    <row r="209" spans="1:4">
      <c r="A209" t="s">
        <v>19</v>
      </c>
      <c r="B209" t="s">
        <v>22</v>
      </c>
      <c r="C209">
        <v>1</v>
      </c>
      <c r="D209" s="6" t="str">
        <f t="shared" si="3"/>
        <v>Madrid (Comunidad De)_Basque Country (Pais Vasco)</v>
      </c>
    </row>
    <row r="210" spans="1:4">
      <c r="A210" t="s">
        <v>19</v>
      </c>
      <c r="B210" t="s">
        <v>11</v>
      </c>
      <c r="C210">
        <v>0</v>
      </c>
      <c r="D210" s="6" t="str">
        <f t="shared" si="3"/>
        <v>Madrid (Comunidad De)_Canarias</v>
      </c>
    </row>
    <row r="211" spans="1:4">
      <c r="A211" t="s">
        <v>19</v>
      </c>
      <c r="B211" t="s">
        <v>12</v>
      </c>
      <c r="C211">
        <v>0</v>
      </c>
      <c r="D211" s="6" t="str">
        <f t="shared" si="3"/>
        <v>Madrid (Comunidad De)_Cantabria</v>
      </c>
    </row>
    <row r="212" spans="1:4">
      <c r="A212" t="s">
        <v>19</v>
      </c>
      <c r="B212" t="s">
        <v>14</v>
      </c>
      <c r="C212">
        <v>0</v>
      </c>
      <c r="D212" s="6" t="str">
        <f t="shared" si="3"/>
        <v>Madrid (Comunidad De)_Castilla-La Mancha</v>
      </c>
    </row>
    <row r="213" spans="1:4">
      <c r="A213" t="s">
        <v>19</v>
      </c>
      <c r="B213" t="s">
        <v>13</v>
      </c>
      <c r="C213">
        <v>0</v>
      </c>
      <c r="D213" s="6" t="str">
        <f t="shared" si="3"/>
        <v>Madrid (Comunidad De)_Castilla Y Leon</v>
      </c>
    </row>
    <row r="214" spans="1:4">
      <c r="A214" t="s">
        <v>19</v>
      </c>
      <c r="B214" t="s">
        <v>15</v>
      </c>
      <c r="C214">
        <v>0</v>
      </c>
      <c r="D214" s="6" t="str">
        <f t="shared" si="3"/>
        <v>Madrid (Comunidad De)_Cataluna</v>
      </c>
    </row>
    <row r="215" spans="1:4">
      <c r="A215" t="s">
        <v>19</v>
      </c>
      <c r="B215" t="s">
        <v>16</v>
      </c>
      <c r="C215">
        <v>0</v>
      </c>
      <c r="D215" s="6" t="str">
        <f t="shared" si="3"/>
        <v>Madrid (Comunidad De)_Comunidad Valenciana</v>
      </c>
    </row>
    <row r="216" spans="1:4">
      <c r="A216" t="s">
        <v>19</v>
      </c>
      <c r="B216" t="s">
        <v>17</v>
      </c>
      <c r="C216">
        <v>0</v>
      </c>
      <c r="D216" s="6" t="str">
        <f t="shared" si="3"/>
        <v>Madrid (Comunidad De)_Extremadura</v>
      </c>
    </row>
    <row r="217" spans="1:4">
      <c r="A217" t="s">
        <v>19</v>
      </c>
      <c r="B217" t="s">
        <v>18</v>
      </c>
      <c r="C217">
        <v>0</v>
      </c>
      <c r="D217" s="6" t="str">
        <f t="shared" si="3"/>
        <v>Madrid (Comunidad De)_Galicia</v>
      </c>
    </row>
    <row r="218" spans="1:4">
      <c r="A218" t="s">
        <v>19</v>
      </c>
      <c r="B218" t="s">
        <v>19</v>
      </c>
      <c r="D218" s="6" t="str">
        <f t="shared" si="3"/>
        <v>Madrid (Comunidad De)_Madrid (Comunidad De)</v>
      </c>
    </row>
    <row r="219" spans="1:4">
      <c r="A219" t="s">
        <v>19</v>
      </c>
      <c r="B219" t="s">
        <v>20</v>
      </c>
      <c r="C219">
        <v>0</v>
      </c>
      <c r="D219" s="6" t="str">
        <f t="shared" si="3"/>
        <v>Madrid (Comunidad De)_Murcia (Region de)</v>
      </c>
    </row>
    <row r="220" spans="1:4">
      <c r="A220" t="s">
        <v>19</v>
      </c>
      <c r="B220" t="s">
        <v>21</v>
      </c>
      <c r="C220">
        <v>0</v>
      </c>
      <c r="D220" s="6" t="str">
        <f t="shared" si="3"/>
        <v>Madrid (Comunidad De)_Navarra (Comunidad Foral De)</v>
      </c>
    </row>
    <row r="221" spans="1:4">
      <c r="A221" t="s">
        <v>19</v>
      </c>
      <c r="B221" t="s">
        <v>9</v>
      </c>
      <c r="C221">
        <v>0</v>
      </c>
      <c r="D221" s="6" t="str">
        <f t="shared" si="3"/>
        <v>Madrid (Comunidad De)_Principado De Asturias</v>
      </c>
    </row>
    <row r="222" spans="1:4">
      <c r="A222" t="s">
        <v>19</v>
      </c>
      <c r="B222" t="s">
        <v>23</v>
      </c>
      <c r="C222">
        <v>0</v>
      </c>
      <c r="D222" s="6" t="str">
        <f t="shared" si="3"/>
        <v>Madrid (Comunidad De)_Rioja (La)</v>
      </c>
    </row>
    <row r="223" spans="1:4">
      <c r="A223" t="s">
        <v>20</v>
      </c>
      <c r="B223" t="s">
        <v>4</v>
      </c>
      <c r="C223">
        <v>0</v>
      </c>
      <c r="D223" s="6" t="str">
        <f t="shared" si="3"/>
        <v>Murcia (Region de)_Andalucia</v>
      </c>
    </row>
    <row r="224" spans="1:4">
      <c r="A224" t="s">
        <v>20</v>
      </c>
      <c r="B224" t="s">
        <v>8</v>
      </c>
      <c r="C224">
        <v>0</v>
      </c>
      <c r="D224" s="6" t="str">
        <f t="shared" si="3"/>
        <v>Murcia (Region de)_Aragon</v>
      </c>
    </row>
    <row r="225" spans="1:4">
      <c r="A225" t="s">
        <v>20</v>
      </c>
      <c r="B225" t="s">
        <v>10</v>
      </c>
      <c r="C225">
        <v>0</v>
      </c>
      <c r="D225" s="6" t="str">
        <f t="shared" si="3"/>
        <v>Murcia (Region de)_Baleares (Islas)</v>
      </c>
    </row>
    <row r="226" spans="1:4">
      <c r="A226" t="s">
        <v>20</v>
      </c>
      <c r="B226" t="s">
        <v>22</v>
      </c>
      <c r="C226">
        <v>0</v>
      </c>
      <c r="D226" s="6" t="str">
        <f t="shared" si="3"/>
        <v>Murcia (Region de)_Basque Country (Pais Vasco)</v>
      </c>
    </row>
    <row r="227" spans="1:4">
      <c r="A227" t="s">
        <v>20</v>
      </c>
      <c r="B227" t="s">
        <v>11</v>
      </c>
      <c r="C227">
        <v>0.60099999999999998</v>
      </c>
      <c r="D227" s="6" t="str">
        <f t="shared" si="3"/>
        <v>Murcia (Region de)_Canarias</v>
      </c>
    </row>
    <row r="228" spans="1:4">
      <c r="A228" t="s">
        <v>20</v>
      </c>
      <c r="B228" t="s">
        <v>12</v>
      </c>
      <c r="C228">
        <v>0</v>
      </c>
      <c r="D228" s="6" t="str">
        <f t="shared" si="3"/>
        <v>Murcia (Region de)_Cantabria</v>
      </c>
    </row>
    <row r="229" spans="1:4">
      <c r="A229" t="s">
        <v>20</v>
      </c>
      <c r="B229" t="s">
        <v>14</v>
      </c>
      <c r="C229">
        <v>0.28299999999999997</v>
      </c>
      <c r="D229" s="6" t="str">
        <f t="shared" si="3"/>
        <v>Murcia (Region de)_Castilla-La Mancha</v>
      </c>
    </row>
    <row r="230" spans="1:4">
      <c r="A230" t="s">
        <v>20</v>
      </c>
      <c r="B230" t="s">
        <v>13</v>
      </c>
      <c r="C230">
        <v>0</v>
      </c>
      <c r="D230" s="6" t="str">
        <f t="shared" si="3"/>
        <v>Murcia (Region de)_Castilla Y Leon</v>
      </c>
    </row>
    <row r="231" spans="1:4">
      <c r="A231" t="s">
        <v>20</v>
      </c>
      <c r="B231" t="s">
        <v>15</v>
      </c>
      <c r="C231">
        <v>0</v>
      </c>
      <c r="D231" s="6" t="str">
        <f t="shared" si="3"/>
        <v>Murcia (Region de)_Cataluna</v>
      </c>
    </row>
    <row r="232" spans="1:4">
      <c r="A232" t="s">
        <v>20</v>
      </c>
      <c r="B232" t="s">
        <v>16</v>
      </c>
      <c r="C232">
        <v>0</v>
      </c>
      <c r="D232" s="6" t="str">
        <f t="shared" si="3"/>
        <v>Murcia (Region de)_Comunidad Valenciana</v>
      </c>
    </row>
    <row r="233" spans="1:4">
      <c r="A233" t="s">
        <v>20</v>
      </c>
      <c r="B233" t="s">
        <v>17</v>
      </c>
      <c r="C233">
        <v>0</v>
      </c>
      <c r="D233" s="6" t="str">
        <f t="shared" si="3"/>
        <v>Murcia (Region de)_Extremadura</v>
      </c>
    </row>
    <row r="234" spans="1:4">
      <c r="A234" t="s">
        <v>20</v>
      </c>
      <c r="B234" t="s">
        <v>18</v>
      </c>
      <c r="C234">
        <v>0</v>
      </c>
      <c r="D234" s="6" t="str">
        <f t="shared" si="3"/>
        <v>Murcia (Region de)_Galicia</v>
      </c>
    </row>
    <row r="235" spans="1:4">
      <c r="A235" t="s">
        <v>20</v>
      </c>
      <c r="B235" t="s">
        <v>19</v>
      </c>
      <c r="C235">
        <v>0</v>
      </c>
      <c r="D235" s="6" t="str">
        <f t="shared" si="3"/>
        <v>Murcia (Region de)_Madrid (Comunidad De)</v>
      </c>
    </row>
    <row r="236" spans="1:4">
      <c r="A236" t="s">
        <v>20</v>
      </c>
      <c r="B236" t="s">
        <v>20</v>
      </c>
      <c r="D236" s="6" t="str">
        <f t="shared" si="3"/>
        <v>Murcia (Region de)_Murcia (Region de)</v>
      </c>
    </row>
    <row r="237" spans="1:4">
      <c r="A237" t="s">
        <v>20</v>
      </c>
      <c r="B237" t="s">
        <v>21</v>
      </c>
      <c r="C237">
        <v>0</v>
      </c>
      <c r="D237" s="6" t="str">
        <f t="shared" si="3"/>
        <v>Murcia (Region de)_Navarra (Comunidad Foral De)</v>
      </c>
    </row>
    <row r="238" spans="1:4">
      <c r="A238" t="s">
        <v>20</v>
      </c>
      <c r="B238" t="s">
        <v>9</v>
      </c>
      <c r="C238">
        <v>0.11600000000000001</v>
      </c>
      <c r="D238" s="6" t="str">
        <f t="shared" si="3"/>
        <v>Murcia (Region de)_Principado De Asturias</v>
      </c>
    </row>
    <row r="239" spans="1:4">
      <c r="A239" t="s">
        <v>20</v>
      </c>
      <c r="B239" t="s">
        <v>23</v>
      </c>
      <c r="C239">
        <v>0</v>
      </c>
      <c r="D239" s="6" t="str">
        <f t="shared" si="3"/>
        <v>Murcia (Region de)_Rioja (La)</v>
      </c>
    </row>
    <row r="240" spans="1:4">
      <c r="A240" t="s">
        <v>21</v>
      </c>
      <c r="B240" t="s">
        <v>4</v>
      </c>
      <c r="C240">
        <v>0</v>
      </c>
      <c r="D240" s="6" t="str">
        <f t="shared" si="3"/>
        <v>Navarra (Comunidad Foral De)_Andalucia</v>
      </c>
    </row>
    <row r="241" spans="1:4">
      <c r="A241" t="s">
        <v>21</v>
      </c>
      <c r="B241" t="s">
        <v>8</v>
      </c>
      <c r="C241">
        <v>0.43099999999999999</v>
      </c>
      <c r="D241" s="6" t="str">
        <f t="shared" si="3"/>
        <v>Navarra (Comunidad Foral De)_Aragon</v>
      </c>
    </row>
    <row r="242" spans="1:4">
      <c r="A242" t="s">
        <v>21</v>
      </c>
      <c r="B242" t="s">
        <v>10</v>
      </c>
      <c r="C242">
        <v>0</v>
      </c>
      <c r="D242" s="6" t="str">
        <f t="shared" si="3"/>
        <v>Navarra (Comunidad Foral De)_Baleares (Islas)</v>
      </c>
    </row>
    <row r="243" spans="1:4">
      <c r="A243" t="s">
        <v>21</v>
      </c>
      <c r="B243" t="s">
        <v>22</v>
      </c>
      <c r="C243">
        <v>0.14199999999999999</v>
      </c>
      <c r="D243" s="6" t="str">
        <f t="shared" si="3"/>
        <v>Navarra (Comunidad Foral De)_Basque Country (Pais Vasco)</v>
      </c>
    </row>
    <row r="244" spans="1:4">
      <c r="A244" t="s">
        <v>21</v>
      </c>
      <c r="B244" t="s">
        <v>11</v>
      </c>
      <c r="C244">
        <v>0</v>
      </c>
      <c r="D244" s="6" t="str">
        <f t="shared" si="3"/>
        <v>Navarra (Comunidad Foral De)_Canarias</v>
      </c>
    </row>
    <row r="245" spans="1:4">
      <c r="A245" t="s">
        <v>21</v>
      </c>
      <c r="B245" t="s">
        <v>12</v>
      </c>
      <c r="C245">
        <v>0</v>
      </c>
      <c r="D245" s="6" t="str">
        <f t="shared" si="3"/>
        <v>Navarra (Comunidad Foral De)_Cantabria</v>
      </c>
    </row>
    <row r="246" spans="1:4">
      <c r="A246" t="s">
        <v>21</v>
      </c>
      <c r="B246" t="s">
        <v>14</v>
      </c>
      <c r="C246">
        <v>0</v>
      </c>
      <c r="D246" s="6" t="str">
        <f t="shared" si="3"/>
        <v>Navarra (Comunidad Foral De)_Castilla-La Mancha</v>
      </c>
    </row>
    <row r="247" spans="1:4">
      <c r="A247" t="s">
        <v>21</v>
      </c>
      <c r="B247" t="s">
        <v>13</v>
      </c>
      <c r="C247">
        <v>0</v>
      </c>
      <c r="D247" s="6" t="str">
        <f t="shared" si="3"/>
        <v>Navarra (Comunidad Foral De)_Castilla Y Leon</v>
      </c>
    </row>
    <row r="248" spans="1:4">
      <c r="A248" t="s">
        <v>21</v>
      </c>
      <c r="B248" t="s">
        <v>15</v>
      </c>
      <c r="C248">
        <v>0</v>
      </c>
      <c r="D248" s="6" t="str">
        <f t="shared" si="3"/>
        <v>Navarra (Comunidad Foral De)_Cataluna</v>
      </c>
    </row>
    <row r="249" spans="1:4">
      <c r="A249" t="s">
        <v>21</v>
      </c>
      <c r="B249" t="s">
        <v>16</v>
      </c>
      <c r="C249">
        <v>0</v>
      </c>
      <c r="D249" s="6" t="str">
        <f t="shared" si="3"/>
        <v>Navarra (Comunidad Foral De)_Comunidad Valenciana</v>
      </c>
    </row>
    <row r="250" spans="1:4">
      <c r="A250" t="s">
        <v>21</v>
      </c>
      <c r="B250" t="s">
        <v>17</v>
      </c>
      <c r="C250">
        <v>0</v>
      </c>
      <c r="D250" s="6" t="str">
        <f t="shared" si="3"/>
        <v>Navarra (Comunidad Foral De)_Extremadura</v>
      </c>
    </row>
    <row r="251" spans="1:4">
      <c r="A251" t="s">
        <v>21</v>
      </c>
      <c r="B251" t="s">
        <v>18</v>
      </c>
      <c r="C251">
        <v>0</v>
      </c>
      <c r="D251" s="6" t="str">
        <f t="shared" si="3"/>
        <v>Navarra (Comunidad Foral De)_Galicia</v>
      </c>
    </row>
    <row r="252" spans="1:4">
      <c r="A252" t="s">
        <v>21</v>
      </c>
      <c r="B252" t="s">
        <v>19</v>
      </c>
      <c r="C252">
        <v>1.0999999999999999E-2</v>
      </c>
      <c r="D252" s="6" t="str">
        <f t="shared" si="3"/>
        <v>Navarra (Comunidad Foral De)_Madrid (Comunidad De)</v>
      </c>
    </row>
    <row r="253" spans="1:4">
      <c r="A253" t="s">
        <v>21</v>
      </c>
      <c r="B253" t="s">
        <v>20</v>
      </c>
      <c r="C253">
        <v>0</v>
      </c>
      <c r="D253" s="6" t="str">
        <f t="shared" si="3"/>
        <v>Navarra (Comunidad Foral De)_Murcia (Region de)</v>
      </c>
    </row>
    <row r="254" spans="1:4">
      <c r="A254" t="s">
        <v>21</v>
      </c>
      <c r="B254" t="s">
        <v>21</v>
      </c>
      <c r="D254" s="6" t="str">
        <f t="shared" si="3"/>
        <v>Navarra (Comunidad Foral De)_Navarra (Comunidad Foral De)</v>
      </c>
    </row>
    <row r="255" spans="1:4">
      <c r="A255" t="s">
        <v>21</v>
      </c>
      <c r="B255" t="s">
        <v>9</v>
      </c>
      <c r="C255">
        <v>0</v>
      </c>
      <c r="D255" s="6" t="str">
        <f t="shared" si="3"/>
        <v>Navarra (Comunidad Foral De)_Principado De Asturias</v>
      </c>
    </row>
    <row r="256" spans="1:4">
      <c r="A256" t="s">
        <v>21</v>
      </c>
      <c r="B256" t="s">
        <v>23</v>
      </c>
      <c r="C256">
        <v>0.41599999999999998</v>
      </c>
      <c r="D256" s="6" t="str">
        <f t="shared" si="3"/>
        <v>Navarra (Comunidad Foral De)_Rioja (La)</v>
      </c>
    </row>
    <row r="257" spans="1:4">
      <c r="A257" t="s">
        <v>22</v>
      </c>
      <c r="B257" t="s">
        <v>4</v>
      </c>
      <c r="C257">
        <v>0</v>
      </c>
      <c r="D257" s="6" t="str">
        <f t="shared" si="3"/>
        <v>Basque Country (Pais Vasco)_Andalucia</v>
      </c>
    </row>
    <row r="258" spans="1:4">
      <c r="A258" t="s">
        <v>22</v>
      </c>
      <c r="B258" t="s">
        <v>8</v>
      </c>
      <c r="C258">
        <v>0</v>
      </c>
      <c r="D258" s="6" t="str">
        <f t="shared" si="3"/>
        <v>Basque Country (Pais Vasco)_Aragon</v>
      </c>
    </row>
    <row r="259" spans="1:4">
      <c r="A259" t="s">
        <v>22</v>
      </c>
      <c r="B259" t="s">
        <v>10</v>
      </c>
      <c r="C259">
        <v>0</v>
      </c>
      <c r="D259" s="6" t="str">
        <f t="shared" ref="D259:D290" si="4">CONCATENATE(A259,"_",B259)</f>
        <v>Basque Country (Pais Vasco)_Baleares (Islas)</v>
      </c>
    </row>
    <row r="260" spans="1:4">
      <c r="A260" t="s">
        <v>22</v>
      </c>
      <c r="B260" t="s">
        <v>22</v>
      </c>
      <c r="D260" s="6" t="str">
        <f t="shared" si="4"/>
        <v>Basque Country (Pais Vasco)_Basque Country (Pais Vasco)</v>
      </c>
    </row>
    <row r="261" spans="1:4">
      <c r="A261" t="s">
        <v>22</v>
      </c>
      <c r="B261" t="s">
        <v>11</v>
      </c>
      <c r="C261">
        <v>0</v>
      </c>
      <c r="D261" s="6" t="str">
        <f t="shared" si="4"/>
        <v>Basque Country (Pais Vasco)_Canarias</v>
      </c>
    </row>
    <row r="262" spans="1:4">
      <c r="A262" t="s">
        <v>22</v>
      </c>
      <c r="B262" t="s">
        <v>12</v>
      </c>
      <c r="C262">
        <v>0</v>
      </c>
      <c r="D262" s="6" t="str">
        <f t="shared" si="4"/>
        <v>Basque Country (Pais Vasco)_Cantabria</v>
      </c>
    </row>
    <row r="263" spans="1:4">
      <c r="A263" t="s">
        <v>22</v>
      </c>
      <c r="B263" t="s">
        <v>14</v>
      </c>
      <c r="C263">
        <v>0</v>
      </c>
      <c r="D263" s="6" t="str">
        <f t="shared" si="4"/>
        <v>Basque Country (Pais Vasco)_Castilla-La Mancha</v>
      </c>
    </row>
    <row r="264" spans="1:4">
      <c r="A264" t="s">
        <v>22</v>
      </c>
      <c r="B264" t="s">
        <v>13</v>
      </c>
      <c r="C264">
        <v>0</v>
      </c>
      <c r="D264" s="6" t="str">
        <f t="shared" si="4"/>
        <v>Basque Country (Pais Vasco)_Castilla Y Leon</v>
      </c>
    </row>
    <row r="265" spans="1:4">
      <c r="A265" t="s">
        <v>22</v>
      </c>
      <c r="B265" t="s">
        <v>15</v>
      </c>
      <c r="C265">
        <v>0.85099999999999998</v>
      </c>
      <c r="D265" s="6" t="str">
        <f t="shared" si="4"/>
        <v>Basque Country (Pais Vasco)_Cataluna</v>
      </c>
    </row>
    <row r="266" spans="1:4">
      <c r="A266" t="s">
        <v>22</v>
      </c>
      <c r="B266" t="s">
        <v>16</v>
      </c>
      <c r="C266">
        <v>0</v>
      </c>
      <c r="D266" s="6" t="str">
        <f t="shared" si="4"/>
        <v>Basque Country (Pais Vasco)_Comunidad Valenciana</v>
      </c>
    </row>
    <row r="267" spans="1:4">
      <c r="A267" t="s">
        <v>22</v>
      </c>
      <c r="B267" t="s">
        <v>17</v>
      </c>
      <c r="C267">
        <v>0</v>
      </c>
      <c r="D267" s="6" t="str">
        <f t="shared" si="4"/>
        <v>Basque Country (Pais Vasco)_Extremadura</v>
      </c>
    </row>
    <row r="268" spans="1:4">
      <c r="A268" t="s">
        <v>22</v>
      </c>
      <c r="B268" t="s">
        <v>18</v>
      </c>
      <c r="C268">
        <v>0</v>
      </c>
      <c r="D268" s="6" t="str">
        <f t="shared" si="4"/>
        <v>Basque Country (Pais Vasco)_Galicia</v>
      </c>
    </row>
    <row r="269" spans="1:4">
      <c r="A269" t="s">
        <v>22</v>
      </c>
      <c r="B269" t="s">
        <v>19</v>
      </c>
      <c r="C269">
        <v>0.14899999999999999</v>
      </c>
      <c r="D269" s="6" t="str">
        <f t="shared" si="4"/>
        <v>Basque Country (Pais Vasco)_Madrid (Comunidad De)</v>
      </c>
    </row>
    <row r="270" spans="1:4">
      <c r="A270" t="s">
        <v>22</v>
      </c>
      <c r="B270" t="s">
        <v>20</v>
      </c>
      <c r="C270">
        <v>0</v>
      </c>
      <c r="D270" s="6" t="str">
        <f t="shared" si="4"/>
        <v>Basque Country (Pais Vasco)_Murcia (Region de)</v>
      </c>
    </row>
    <row r="271" spans="1:4">
      <c r="A271" t="s">
        <v>22</v>
      </c>
      <c r="B271" t="s">
        <v>21</v>
      </c>
      <c r="C271">
        <v>0</v>
      </c>
      <c r="D271" s="6" t="str">
        <f t="shared" si="4"/>
        <v>Basque Country (Pais Vasco)_Navarra (Comunidad Foral De)</v>
      </c>
    </row>
    <row r="272" spans="1:4">
      <c r="A272" t="s">
        <v>22</v>
      </c>
      <c r="B272" t="s">
        <v>9</v>
      </c>
      <c r="C272">
        <v>0</v>
      </c>
      <c r="D272" s="6" t="str">
        <f t="shared" si="4"/>
        <v>Basque Country (Pais Vasco)_Principado De Asturias</v>
      </c>
    </row>
    <row r="273" spans="1:4">
      <c r="A273" t="s">
        <v>22</v>
      </c>
      <c r="B273" t="s">
        <v>23</v>
      </c>
      <c r="C273">
        <v>0</v>
      </c>
      <c r="D273" s="6" t="str">
        <f t="shared" si="4"/>
        <v>Basque Country (Pais Vasco)_Rioja (La)</v>
      </c>
    </row>
    <row r="274" spans="1:4">
      <c r="A274" t="s">
        <v>23</v>
      </c>
      <c r="B274" t="s">
        <v>4</v>
      </c>
      <c r="C274">
        <v>0</v>
      </c>
      <c r="D274" s="6" t="str">
        <f t="shared" si="4"/>
        <v>Rioja (La)_Andalucia</v>
      </c>
    </row>
    <row r="275" spans="1:4">
      <c r="A275" t="s">
        <v>23</v>
      </c>
      <c r="B275" t="s">
        <v>8</v>
      </c>
      <c r="C275">
        <v>0</v>
      </c>
      <c r="D275" s="6" t="str">
        <f t="shared" si="4"/>
        <v>Rioja (La)_Aragon</v>
      </c>
    </row>
    <row r="276" spans="1:4">
      <c r="A276" t="s">
        <v>23</v>
      </c>
      <c r="B276" t="s">
        <v>10</v>
      </c>
      <c r="C276">
        <v>0</v>
      </c>
      <c r="D276" s="6" t="str">
        <f t="shared" si="4"/>
        <v>Rioja (La)_Baleares (Islas)</v>
      </c>
    </row>
    <row r="277" spans="1:4">
      <c r="A277" t="s">
        <v>23</v>
      </c>
      <c r="B277" t="s">
        <v>22</v>
      </c>
      <c r="C277">
        <v>0</v>
      </c>
      <c r="D277" s="6" t="str">
        <f t="shared" si="4"/>
        <v>Rioja (La)_Basque Country (Pais Vasco)</v>
      </c>
    </row>
    <row r="278" spans="1:4">
      <c r="A278" t="s">
        <v>23</v>
      </c>
      <c r="B278" t="s">
        <v>11</v>
      </c>
      <c r="C278">
        <v>0</v>
      </c>
      <c r="D278" s="6" t="str">
        <f t="shared" si="4"/>
        <v>Rioja (La)_Canarias</v>
      </c>
    </row>
    <row r="279" spans="1:4">
      <c r="A279" t="s">
        <v>23</v>
      </c>
      <c r="B279" t="s">
        <v>12</v>
      </c>
      <c r="C279">
        <v>0</v>
      </c>
      <c r="D279" s="6" t="str">
        <f t="shared" si="4"/>
        <v>Rioja (La)_Cantabria</v>
      </c>
    </row>
    <row r="280" spans="1:4">
      <c r="A280" t="s">
        <v>23</v>
      </c>
      <c r="B280" t="s">
        <v>14</v>
      </c>
      <c r="C280">
        <v>7.6999999999999999E-2</v>
      </c>
      <c r="D280" s="6" t="str">
        <f t="shared" si="4"/>
        <v>Rioja (La)_Castilla-La Mancha</v>
      </c>
    </row>
    <row r="281" spans="1:4">
      <c r="A281" t="s">
        <v>23</v>
      </c>
      <c r="B281" t="s">
        <v>13</v>
      </c>
      <c r="C281">
        <v>4.2000000000000003E-2</v>
      </c>
      <c r="D281" s="6" t="str">
        <f t="shared" si="4"/>
        <v>Rioja (La)_Castilla Y Leon</v>
      </c>
    </row>
    <row r="282" spans="1:4">
      <c r="A282" t="s">
        <v>23</v>
      </c>
      <c r="B282" t="s">
        <v>15</v>
      </c>
      <c r="C282">
        <v>0</v>
      </c>
      <c r="D282" s="6" t="str">
        <f t="shared" si="4"/>
        <v>Rioja (La)_Cataluna</v>
      </c>
    </row>
    <row r="283" spans="1:4">
      <c r="A283" t="s">
        <v>23</v>
      </c>
      <c r="B283" t="s">
        <v>16</v>
      </c>
      <c r="C283">
        <v>0</v>
      </c>
      <c r="D283" s="6" t="str">
        <f t="shared" si="4"/>
        <v>Rioja (La)_Comunidad Valenciana</v>
      </c>
    </row>
    <row r="284" spans="1:4">
      <c r="A284" t="s">
        <v>23</v>
      </c>
      <c r="B284" t="s">
        <v>17</v>
      </c>
      <c r="C284">
        <v>0</v>
      </c>
      <c r="D284" s="6" t="str">
        <f t="shared" si="4"/>
        <v>Rioja (La)_Extremadura</v>
      </c>
    </row>
    <row r="285" spans="1:4">
      <c r="A285" t="s">
        <v>23</v>
      </c>
      <c r="B285" t="s">
        <v>18</v>
      </c>
      <c r="C285">
        <v>0</v>
      </c>
      <c r="D285" s="6" t="str">
        <f t="shared" si="4"/>
        <v>Rioja (La)_Galicia</v>
      </c>
    </row>
    <row r="286" spans="1:4">
      <c r="A286" t="s">
        <v>23</v>
      </c>
      <c r="B286" t="s">
        <v>19</v>
      </c>
      <c r="C286">
        <v>0</v>
      </c>
      <c r="D286" s="6" t="str">
        <f t="shared" si="4"/>
        <v>Rioja (La)_Madrid (Comunidad De)</v>
      </c>
    </row>
    <row r="287" spans="1:4">
      <c r="A287" t="s">
        <v>23</v>
      </c>
      <c r="B287" t="s">
        <v>20</v>
      </c>
      <c r="C287">
        <v>0</v>
      </c>
      <c r="D287" s="6" t="str">
        <f t="shared" si="4"/>
        <v>Rioja (La)_Murcia (Region de)</v>
      </c>
    </row>
    <row r="288" spans="1:4">
      <c r="A288" t="s">
        <v>23</v>
      </c>
      <c r="B288" t="s">
        <v>21</v>
      </c>
      <c r="C288">
        <v>0.88</v>
      </c>
      <c r="D288" s="6" t="str">
        <f t="shared" si="4"/>
        <v>Rioja (La)_Navarra (Comunidad Foral De)</v>
      </c>
    </row>
    <row r="289" spans="1:4">
      <c r="A289" t="s">
        <v>23</v>
      </c>
      <c r="B289" t="s">
        <v>9</v>
      </c>
      <c r="C289">
        <v>0</v>
      </c>
      <c r="D289" s="6" t="str">
        <f t="shared" si="4"/>
        <v>Rioja (La)_Principado De Asturias</v>
      </c>
    </row>
    <row r="290" spans="1:4">
      <c r="A290" t="s">
        <v>23</v>
      </c>
      <c r="B290" t="s">
        <v>23</v>
      </c>
      <c r="D290" s="6" t="str">
        <f t="shared" si="4"/>
        <v>Rioja (La)_Rioja (La)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/>
  </sheetViews>
  <sheetFormatPr baseColWidth="10" defaultColWidth="8.83203125" defaultRowHeight="14" x14ac:dyDescent="0"/>
  <cols>
    <col min="1" max="1" width="32.1640625" customWidth="1"/>
    <col min="5" max="5" width="20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6" t="s">
        <v>31</v>
      </c>
    </row>
    <row r="2" spans="1:5">
      <c r="A2" t="s">
        <v>22</v>
      </c>
      <c r="B2">
        <v>1955</v>
      </c>
      <c r="C2" t="s">
        <v>5</v>
      </c>
      <c r="D2">
        <v>3.5464738807439833</v>
      </c>
      <c r="E2" s="6" t="str">
        <f>CONCATENATE(C2,"_",A2,"_",B2)</f>
        <v>control_Basque Country (Pais Vasco)_1955</v>
      </c>
    </row>
    <row r="3" spans="1:5">
      <c r="A3" t="s">
        <v>22</v>
      </c>
      <c r="B3">
        <v>1956</v>
      </c>
      <c r="C3" t="s">
        <v>5</v>
      </c>
      <c r="D3">
        <v>3.6902883385186525</v>
      </c>
      <c r="E3" s="6" t="str">
        <f t="shared" ref="E3:E66" si="0">CONCATENATE(C3,"_",A3,"_",B3)</f>
        <v>control_Basque Country (Pais Vasco)_1956</v>
      </c>
    </row>
    <row r="4" spans="1:5">
      <c r="A4" t="s">
        <v>22</v>
      </c>
      <c r="B4">
        <v>1957</v>
      </c>
      <c r="C4" t="s">
        <v>5</v>
      </c>
      <c r="D4">
        <v>3.8266762058557129</v>
      </c>
      <c r="E4" s="6" t="str">
        <f t="shared" si="0"/>
        <v>control_Basque Country (Pais Vasco)_1957</v>
      </c>
    </row>
    <row r="5" spans="1:5">
      <c r="A5" t="s">
        <v>22</v>
      </c>
      <c r="B5">
        <v>1958</v>
      </c>
      <c r="C5" t="s">
        <v>5</v>
      </c>
      <c r="D5">
        <v>3.8755211047371869</v>
      </c>
      <c r="E5" s="6" t="str">
        <f t="shared" si="0"/>
        <v>control_Basque Country (Pais Vasco)_1958</v>
      </c>
    </row>
    <row r="6" spans="1:5">
      <c r="A6" t="s">
        <v>22</v>
      </c>
      <c r="B6">
        <v>1959</v>
      </c>
      <c r="C6" t="s">
        <v>5</v>
      </c>
      <c r="D6">
        <v>3.9215823561581988</v>
      </c>
      <c r="E6" s="6" t="str">
        <f t="shared" si="0"/>
        <v>control_Basque Country (Pais Vasco)_1959</v>
      </c>
    </row>
    <row r="7" spans="1:5">
      <c r="A7" t="s">
        <v>22</v>
      </c>
      <c r="B7">
        <v>1960</v>
      </c>
      <c r="C7" t="s">
        <v>5</v>
      </c>
      <c r="D7">
        <v>4.2416138634868901</v>
      </c>
      <c r="E7" s="6" t="str">
        <f t="shared" si="0"/>
        <v>control_Basque Country (Pais Vasco)_1960</v>
      </c>
    </row>
    <row r="8" spans="1:5">
      <c r="A8" t="s">
        <v>22</v>
      </c>
      <c r="B8">
        <v>1961</v>
      </c>
      <c r="C8" t="s">
        <v>5</v>
      </c>
      <c r="D8">
        <v>4.5751385955338044</v>
      </c>
      <c r="E8" s="6" t="str">
        <f t="shared" si="0"/>
        <v>control_Basque Country (Pais Vasco)_1961</v>
      </c>
    </row>
    <row r="9" spans="1:5">
      <c r="A9" t="s">
        <v>22</v>
      </c>
      <c r="B9">
        <v>1962</v>
      </c>
      <c r="C9" t="s">
        <v>5</v>
      </c>
      <c r="D9">
        <v>4.8378440323845924</v>
      </c>
      <c r="E9" s="6" t="str">
        <f t="shared" si="0"/>
        <v>control_Basque Country (Pais Vasco)_1962</v>
      </c>
    </row>
    <row r="10" spans="1:5">
      <c r="A10" t="s">
        <v>22</v>
      </c>
      <c r="B10">
        <v>1963</v>
      </c>
      <c r="C10" t="s">
        <v>5</v>
      </c>
      <c r="D10">
        <v>5.0811274581600729</v>
      </c>
      <c r="E10" s="6" t="str">
        <f t="shared" si="0"/>
        <v>control_Basque Country (Pais Vasco)_1963</v>
      </c>
    </row>
    <row r="11" spans="1:5">
      <c r="A11" t="s">
        <v>22</v>
      </c>
      <c r="B11">
        <v>1964</v>
      </c>
      <c r="C11" t="s">
        <v>5</v>
      </c>
      <c r="D11">
        <v>5.157889890291588</v>
      </c>
      <c r="E11" s="6" t="str">
        <f t="shared" si="0"/>
        <v>control_Basque Country (Pais Vasco)_1964</v>
      </c>
    </row>
    <row r="12" spans="1:5">
      <c r="A12" t="s">
        <v>22</v>
      </c>
      <c r="B12">
        <v>1965</v>
      </c>
      <c r="C12" t="s">
        <v>5</v>
      </c>
      <c r="D12">
        <v>5.2234427438203141</v>
      </c>
      <c r="E12" s="6" t="str">
        <f t="shared" si="0"/>
        <v>control_Basque Country (Pais Vasco)_1965</v>
      </c>
    </row>
    <row r="13" spans="1:5">
      <c r="A13" t="s">
        <v>22</v>
      </c>
      <c r="B13">
        <v>1966</v>
      </c>
      <c r="C13" t="s">
        <v>5</v>
      </c>
      <c r="D13">
        <v>5.3322714467822117</v>
      </c>
      <c r="E13" s="6" t="str">
        <f t="shared" si="0"/>
        <v>control_Basque Country (Pais Vasco)_1966</v>
      </c>
    </row>
    <row r="14" spans="1:5">
      <c r="A14" t="s">
        <v>22</v>
      </c>
      <c r="B14">
        <v>1967</v>
      </c>
      <c r="C14" t="s">
        <v>5</v>
      </c>
      <c r="D14">
        <v>5.4292481091450302</v>
      </c>
      <c r="E14" s="6" t="str">
        <f t="shared" si="0"/>
        <v>control_Basque Country (Pais Vasco)_1967</v>
      </c>
    </row>
    <row r="15" spans="1:5">
      <c r="A15" t="s">
        <v>22</v>
      </c>
      <c r="B15">
        <v>1968</v>
      </c>
      <c r="C15" t="s">
        <v>5</v>
      </c>
      <c r="D15">
        <v>5.6741741062910469</v>
      </c>
      <c r="E15" s="6" t="str">
        <f t="shared" si="0"/>
        <v>control_Basque Country (Pais Vasco)_1968</v>
      </c>
    </row>
    <row r="16" spans="1:5">
      <c r="A16" t="s">
        <v>22</v>
      </c>
      <c r="B16">
        <v>1969</v>
      </c>
      <c r="C16" t="s">
        <v>5</v>
      </c>
      <c r="D16">
        <v>5.9153182076899435</v>
      </c>
      <c r="E16" s="6" t="str">
        <f t="shared" si="0"/>
        <v>control_Basque Country (Pais Vasco)_1969</v>
      </c>
    </row>
    <row r="17" spans="1:5">
      <c r="A17" t="s">
        <v>22</v>
      </c>
      <c r="B17">
        <v>1970</v>
      </c>
      <c r="C17" t="s">
        <v>5</v>
      </c>
      <c r="D17">
        <v>6.0666367044447354</v>
      </c>
      <c r="E17" s="6" t="str">
        <f t="shared" si="0"/>
        <v>control_Basque Country (Pais Vasco)_1970</v>
      </c>
    </row>
    <row r="18" spans="1:5">
      <c r="A18" t="s">
        <v>22</v>
      </c>
      <c r="B18">
        <v>1971</v>
      </c>
      <c r="C18" t="s">
        <v>5</v>
      </c>
      <c r="D18">
        <v>6.2274507397562378</v>
      </c>
      <c r="E18" s="6" t="str">
        <f t="shared" si="0"/>
        <v>control_Basque Country (Pais Vasco)_1971</v>
      </c>
    </row>
    <row r="19" spans="1:5">
      <c r="A19" t="s">
        <v>22</v>
      </c>
      <c r="B19">
        <v>1972</v>
      </c>
      <c r="C19" t="s">
        <v>5</v>
      </c>
      <c r="D19">
        <v>6.5388420186205112</v>
      </c>
      <c r="E19" s="6" t="str">
        <f t="shared" si="0"/>
        <v>control_Basque Country (Pais Vasco)_1972</v>
      </c>
    </row>
    <row r="20" spans="1:5">
      <c r="A20" t="s">
        <v>22</v>
      </c>
      <c r="B20">
        <v>1973</v>
      </c>
      <c r="C20" t="s">
        <v>5</v>
      </c>
      <c r="D20">
        <v>6.8377389011778016</v>
      </c>
      <c r="E20" s="6" t="str">
        <f t="shared" si="0"/>
        <v>control_Basque Country (Pais Vasco)_1973</v>
      </c>
    </row>
    <row r="21" spans="1:5">
      <c r="A21" t="s">
        <v>22</v>
      </c>
      <c r="B21">
        <v>1974</v>
      </c>
      <c r="C21" t="s">
        <v>5</v>
      </c>
      <c r="D21">
        <v>6.987127814418491</v>
      </c>
      <c r="E21" s="6" t="str">
        <f t="shared" si="0"/>
        <v>control_Basque Country (Pais Vasco)_1974</v>
      </c>
    </row>
    <row r="22" spans="1:5">
      <c r="A22" t="s">
        <v>22</v>
      </c>
      <c r="B22">
        <v>1975</v>
      </c>
      <c r="C22" t="s">
        <v>5</v>
      </c>
      <c r="D22">
        <v>7.1246645966369035</v>
      </c>
      <c r="E22" s="6" t="str">
        <f t="shared" si="0"/>
        <v>control_Basque Country (Pais Vasco)_1975</v>
      </c>
    </row>
    <row r="23" spans="1:5">
      <c r="A23" t="s">
        <v>22</v>
      </c>
      <c r="B23">
        <v>1976</v>
      </c>
      <c r="C23" t="s">
        <v>5</v>
      </c>
      <c r="D23">
        <v>7.1351786694807702</v>
      </c>
      <c r="E23" s="6" t="str">
        <f t="shared" si="0"/>
        <v>control_Basque Country (Pais Vasco)_1976</v>
      </c>
    </row>
    <row r="24" spans="1:5">
      <c r="A24" t="s">
        <v>22</v>
      </c>
      <c r="B24">
        <v>1977</v>
      </c>
      <c r="C24" t="s">
        <v>5</v>
      </c>
      <c r="D24">
        <v>7.1427634916402329</v>
      </c>
      <c r="E24" s="6" t="str">
        <f t="shared" si="0"/>
        <v>control_Basque Country (Pais Vasco)_1977</v>
      </c>
    </row>
    <row r="25" spans="1:5">
      <c r="A25" t="s">
        <v>22</v>
      </c>
      <c r="B25">
        <v>1978</v>
      </c>
      <c r="C25" t="s">
        <v>5</v>
      </c>
      <c r="D25">
        <v>7.0191776153346463</v>
      </c>
      <c r="E25" s="6" t="str">
        <f t="shared" si="0"/>
        <v>control_Basque Country (Pais Vasco)_1978</v>
      </c>
    </row>
    <row r="26" spans="1:5">
      <c r="A26" t="s">
        <v>22</v>
      </c>
      <c r="B26">
        <v>1979</v>
      </c>
      <c r="C26" t="s">
        <v>5</v>
      </c>
      <c r="D26">
        <v>7.0108227414851507</v>
      </c>
      <c r="E26" s="6" t="str">
        <f t="shared" si="0"/>
        <v>control_Basque Country (Pais Vasco)_1979</v>
      </c>
    </row>
    <row r="27" spans="1:5">
      <c r="A27" t="s">
        <v>22</v>
      </c>
      <c r="B27">
        <v>1980</v>
      </c>
      <c r="C27" t="s">
        <v>5</v>
      </c>
      <c r="D27">
        <v>7.0786487133939993</v>
      </c>
      <c r="E27" s="6" t="str">
        <f t="shared" si="0"/>
        <v>control_Basque Country (Pais Vasco)_1980</v>
      </c>
    </row>
    <row r="28" spans="1:5">
      <c r="A28" t="s">
        <v>22</v>
      </c>
      <c r="B28">
        <v>1981</v>
      </c>
      <c r="C28" t="s">
        <v>5</v>
      </c>
      <c r="D28">
        <v>7.1820338682561893</v>
      </c>
      <c r="E28" s="6" t="str">
        <f t="shared" si="0"/>
        <v>control_Basque Country (Pais Vasco)_1981</v>
      </c>
    </row>
    <row r="29" spans="1:5">
      <c r="A29" t="s">
        <v>22</v>
      </c>
      <c r="B29">
        <v>1982</v>
      </c>
      <c r="C29" t="s">
        <v>5</v>
      </c>
      <c r="D29">
        <v>7.2869878426556474</v>
      </c>
      <c r="E29" s="6" t="str">
        <f t="shared" si="0"/>
        <v>control_Basque Country (Pais Vasco)_1982</v>
      </c>
    </row>
    <row r="30" spans="1:5">
      <c r="A30" t="s">
        <v>22</v>
      </c>
      <c r="B30">
        <v>1983</v>
      </c>
      <c r="C30" t="s">
        <v>5</v>
      </c>
      <c r="D30">
        <v>7.3976570472315375</v>
      </c>
      <c r="E30" s="6" t="str">
        <f t="shared" si="0"/>
        <v>control_Basque Country (Pais Vasco)_1983</v>
      </c>
    </row>
    <row r="31" spans="1:5">
      <c r="A31" t="s">
        <v>22</v>
      </c>
      <c r="B31">
        <v>1984</v>
      </c>
      <c r="C31" t="s">
        <v>5</v>
      </c>
      <c r="D31">
        <v>7.484060957590783</v>
      </c>
      <c r="E31" s="6" t="str">
        <f t="shared" si="0"/>
        <v>control_Basque Country (Pais Vasco)_1984</v>
      </c>
    </row>
    <row r="32" spans="1:5">
      <c r="A32" t="s">
        <v>22</v>
      </c>
      <c r="B32">
        <v>1985</v>
      </c>
      <c r="C32" t="s">
        <v>5</v>
      </c>
      <c r="D32">
        <v>7.5697545594442994</v>
      </c>
      <c r="E32" s="6" t="str">
        <f t="shared" si="0"/>
        <v>control_Basque Country (Pais Vasco)_1985</v>
      </c>
    </row>
    <row r="33" spans="1:5">
      <c r="A33" t="s">
        <v>22</v>
      </c>
      <c r="B33">
        <v>1986</v>
      </c>
      <c r="C33" t="s">
        <v>5</v>
      </c>
      <c r="D33">
        <v>8.0774310251280603</v>
      </c>
      <c r="E33" s="6" t="str">
        <f t="shared" si="0"/>
        <v>control_Basque Country (Pais Vasco)_1986</v>
      </c>
    </row>
    <row r="34" spans="1:5">
      <c r="A34" t="s">
        <v>22</v>
      </c>
      <c r="B34">
        <v>1987</v>
      </c>
      <c r="C34" t="s">
        <v>5</v>
      </c>
      <c r="D34">
        <v>8.5836815793839225</v>
      </c>
      <c r="E34" s="6" t="str">
        <f t="shared" si="0"/>
        <v>control_Basque Country (Pais Vasco)_1987</v>
      </c>
    </row>
    <row r="35" spans="1:5">
      <c r="A35" t="s">
        <v>22</v>
      </c>
      <c r="B35">
        <v>1988</v>
      </c>
      <c r="C35" t="s">
        <v>5</v>
      </c>
      <c r="D35">
        <v>9.0570924465249441</v>
      </c>
      <c r="E35" s="6" t="str">
        <f t="shared" si="0"/>
        <v>control_Basque Country (Pais Vasco)_1988</v>
      </c>
    </row>
    <row r="36" spans="1:5">
      <c r="A36" t="s">
        <v>22</v>
      </c>
      <c r="B36">
        <v>1989</v>
      </c>
      <c r="C36" t="s">
        <v>5</v>
      </c>
      <c r="D36">
        <v>9.5255050101137666</v>
      </c>
      <c r="E36" s="6" t="str">
        <f t="shared" si="0"/>
        <v>control_Basque Country (Pais Vasco)_1989</v>
      </c>
    </row>
    <row r="37" spans="1:5">
      <c r="A37" t="s">
        <v>22</v>
      </c>
      <c r="B37">
        <v>1990</v>
      </c>
      <c r="C37" t="s">
        <v>5</v>
      </c>
      <c r="D37">
        <v>9.7846947915609608</v>
      </c>
      <c r="E37" s="6" t="str">
        <f t="shared" si="0"/>
        <v>control_Basque Country (Pais Vasco)_1990</v>
      </c>
    </row>
    <row r="38" spans="1:5">
      <c r="A38" t="s">
        <v>22</v>
      </c>
      <c r="B38">
        <v>1991</v>
      </c>
      <c r="C38" t="s">
        <v>5</v>
      </c>
      <c r="D38">
        <v>10.050314038702824</v>
      </c>
      <c r="E38" s="6" t="str">
        <f t="shared" si="0"/>
        <v>control_Basque Country (Pais Vasco)_1991</v>
      </c>
    </row>
    <row r="39" spans="1:5">
      <c r="A39" t="s">
        <v>22</v>
      </c>
      <c r="B39">
        <v>1992</v>
      </c>
      <c r="C39" t="s">
        <v>5</v>
      </c>
      <c r="D39">
        <v>9.8375297136210609</v>
      </c>
      <c r="E39" s="6" t="str">
        <f t="shared" si="0"/>
        <v>control_Basque Country (Pais Vasco)_1992</v>
      </c>
    </row>
    <row r="40" spans="1:5">
      <c r="A40" t="s">
        <v>22</v>
      </c>
      <c r="B40">
        <v>1993</v>
      </c>
      <c r="C40" t="s">
        <v>5</v>
      </c>
      <c r="D40">
        <v>9.6247462612195296</v>
      </c>
      <c r="E40" s="6" t="str">
        <f t="shared" si="0"/>
        <v>control_Basque Country (Pais Vasco)_1993</v>
      </c>
    </row>
    <row r="41" spans="1:5">
      <c r="A41" t="s">
        <v>22</v>
      </c>
      <c r="B41">
        <v>1994</v>
      </c>
      <c r="C41" t="s">
        <v>5</v>
      </c>
      <c r="D41">
        <v>10.006041091054188</v>
      </c>
      <c r="E41" s="6" t="str">
        <f t="shared" si="0"/>
        <v>control_Basque Country (Pais Vasco)_1994</v>
      </c>
    </row>
    <row r="42" spans="1:5">
      <c r="A42" t="s">
        <v>22</v>
      </c>
      <c r="B42">
        <v>1995</v>
      </c>
      <c r="C42" t="s">
        <v>5</v>
      </c>
      <c r="D42">
        <v>10.33950003031787</v>
      </c>
      <c r="E42" s="6" t="str">
        <f t="shared" si="0"/>
        <v>control_Basque Country (Pais Vasco)_1995</v>
      </c>
    </row>
    <row r="43" spans="1:5">
      <c r="A43" t="s">
        <v>22</v>
      </c>
      <c r="B43">
        <v>1996</v>
      </c>
      <c r="C43" t="s">
        <v>5</v>
      </c>
      <c r="D43">
        <v>10.575844375665584</v>
      </c>
      <c r="E43" s="6" t="str">
        <f t="shared" si="0"/>
        <v>control_Basque Country (Pais Vasco)_1996</v>
      </c>
    </row>
    <row r="44" spans="1:5">
      <c r="A44" t="s">
        <v>22</v>
      </c>
      <c r="B44">
        <v>1997</v>
      </c>
      <c r="C44" t="s">
        <v>5</v>
      </c>
      <c r="D44">
        <v>11.044972988866801</v>
      </c>
      <c r="E44" s="6" t="str">
        <f t="shared" si="0"/>
        <v>control_Basque Country (Pais Vasco)_1997</v>
      </c>
    </row>
    <row r="45" spans="1:5">
      <c r="A45" t="s">
        <v>22</v>
      </c>
      <c r="B45">
        <v>1955</v>
      </c>
      <c r="C45" t="s">
        <v>6</v>
      </c>
      <c r="D45">
        <v>3.8531846300052668</v>
      </c>
      <c r="E45" s="6" t="str">
        <f t="shared" si="0"/>
        <v>treatment_Basque Country (Pais Vasco)_1955</v>
      </c>
    </row>
    <row r="46" spans="1:5">
      <c r="A46" t="s">
        <v>22</v>
      </c>
      <c r="B46">
        <v>1956</v>
      </c>
      <c r="C46" t="s">
        <v>6</v>
      </c>
      <c r="D46">
        <v>3.9456582961508766</v>
      </c>
      <c r="E46" s="6" t="str">
        <f t="shared" si="0"/>
        <v>treatment_Basque Country (Pais Vasco)_1956</v>
      </c>
    </row>
    <row r="47" spans="1:5">
      <c r="A47" t="s">
        <v>22</v>
      </c>
      <c r="B47">
        <v>1957</v>
      </c>
      <c r="C47" t="s">
        <v>6</v>
      </c>
      <c r="D47">
        <v>4.0335617348726256</v>
      </c>
      <c r="E47" s="6" t="str">
        <f t="shared" si="0"/>
        <v>treatment_Basque Country (Pais Vasco)_1957</v>
      </c>
    </row>
    <row r="48" spans="1:5">
      <c r="A48" t="s">
        <v>22</v>
      </c>
      <c r="B48">
        <v>1958</v>
      </c>
      <c r="C48" t="s">
        <v>6</v>
      </c>
      <c r="D48">
        <v>4.0234218968966458</v>
      </c>
      <c r="E48" s="6" t="str">
        <f t="shared" si="0"/>
        <v>treatment_Basque Country (Pais Vasco)_1958</v>
      </c>
    </row>
    <row r="49" spans="1:5">
      <c r="A49" t="s">
        <v>22</v>
      </c>
      <c r="B49">
        <v>1959</v>
      </c>
      <c r="C49" t="s">
        <v>6</v>
      </c>
      <c r="D49">
        <v>4.0137819684052323</v>
      </c>
      <c r="E49" s="6" t="str">
        <f t="shared" si="0"/>
        <v>treatment_Basque Country (Pais Vasco)_1959</v>
      </c>
    </row>
    <row r="50" spans="1:5">
      <c r="A50" t="s">
        <v>22</v>
      </c>
      <c r="B50">
        <v>1960</v>
      </c>
      <c r="C50" t="s">
        <v>6</v>
      </c>
      <c r="D50">
        <v>4.2859183962227316</v>
      </c>
      <c r="E50" s="6" t="str">
        <f t="shared" si="0"/>
        <v>treatment_Basque Country (Pais Vasco)_1960</v>
      </c>
    </row>
    <row r="51" spans="1:5">
      <c r="A51" t="s">
        <v>22</v>
      </c>
      <c r="B51">
        <v>1961</v>
      </c>
      <c r="C51" t="s">
        <v>6</v>
      </c>
      <c r="D51">
        <v>4.5743360957974062</v>
      </c>
      <c r="E51" s="6" t="str">
        <f t="shared" si="0"/>
        <v>treatment_Basque Country (Pais Vasco)_1961</v>
      </c>
    </row>
    <row r="52" spans="1:5">
      <c r="A52" t="s">
        <v>22</v>
      </c>
      <c r="B52">
        <v>1962</v>
      </c>
      <c r="C52" t="s">
        <v>6</v>
      </c>
      <c r="D52">
        <v>4.8989573535630448</v>
      </c>
      <c r="E52" s="6" t="str">
        <f t="shared" si="0"/>
        <v>treatment_Basque Country (Pais Vasco)_1962</v>
      </c>
    </row>
    <row r="53" spans="1:5">
      <c r="A53" t="s">
        <v>22</v>
      </c>
      <c r="B53">
        <v>1963</v>
      </c>
      <c r="C53" t="s">
        <v>6</v>
      </c>
      <c r="D53">
        <v>5.1970149816291329</v>
      </c>
      <c r="E53" s="6" t="str">
        <f t="shared" si="0"/>
        <v>treatment_Basque Country (Pais Vasco)_1963</v>
      </c>
    </row>
    <row r="54" spans="1:5">
      <c r="A54" t="s">
        <v>22</v>
      </c>
      <c r="B54">
        <v>1964</v>
      </c>
      <c r="C54" t="s">
        <v>6</v>
      </c>
      <c r="D54">
        <v>5.3389029787527225</v>
      </c>
      <c r="E54" s="6" t="str">
        <f t="shared" si="0"/>
        <v>treatment_Basque Country (Pais Vasco)_1964</v>
      </c>
    </row>
    <row r="55" spans="1:5">
      <c r="A55" t="s">
        <v>22</v>
      </c>
      <c r="B55">
        <v>1965</v>
      </c>
      <c r="C55" t="s">
        <v>6</v>
      </c>
      <c r="D55">
        <v>5.4651530052518478</v>
      </c>
      <c r="E55" s="6" t="str">
        <f t="shared" si="0"/>
        <v>treatment_Basque Country (Pais Vasco)_1965</v>
      </c>
    </row>
    <row r="56" spans="1:5">
      <c r="A56" t="s">
        <v>22</v>
      </c>
      <c r="B56">
        <v>1966</v>
      </c>
      <c r="C56" t="s">
        <v>6</v>
      </c>
      <c r="D56">
        <v>5.5459156270641428</v>
      </c>
      <c r="E56" s="6" t="str">
        <f t="shared" si="0"/>
        <v>treatment_Basque Country (Pais Vasco)_1966</v>
      </c>
    </row>
    <row r="57" spans="1:5">
      <c r="A57" t="s">
        <v>22</v>
      </c>
      <c r="B57">
        <v>1967</v>
      </c>
      <c r="C57" t="s">
        <v>6</v>
      </c>
      <c r="D57">
        <v>5.614895726639487</v>
      </c>
      <c r="E57" s="6" t="str">
        <f t="shared" si="0"/>
        <v>treatment_Basque Country (Pais Vasco)_1967</v>
      </c>
    </row>
    <row r="58" spans="1:5">
      <c r="A58" t="s">
        <v>22</v>
      </c>
      <c r="B58">
        <v>1968</v>
      </c>
      <c r="C58" t="s">
        <v>6</v>
      </c>
      <c r="D58">
        <v>5.8521849330715785</v>
      </c>
      <c r="E58" s="6" t="str">
        <f t="shared" si="0"/>
        <v>treatment_Basque Country (Pais Vasco)_1968</v>
      </c>
    </row>
    <row r="59" spans="1:5">
      <c r="A59" t="s">
        <v>22</v>
      </c>
      <c r="B59">
        <v>1969</v>
      </c>
      <c r="C59" t="s">
        <v>6</v>
      </c>
      <c r="D59">
        <v>6.0814054173695915</v>
      </c>
      <c r="E59" s="6" t="str">
        <f t="shared" si="0"/>
        <v>treatment_Basque Country (Pais Vasco)_1969</v>
      </c>
    </row>
    <row r="60" spans="1:5">
      <c r="A60" t="s">
        <v>22</v>
      </c>
      <c r="B60">
        <v>1970</v>
      </c>
      <c r="C60" t="s">
        <v>6</v>
      </c>
      <c r="D60">
        <v>6.1700942413495703</v>
      </c>
      <c r="E60" s="6" t="str">
        <f t="shared" si="0"/>
        <v>treatment_Basque Country (Pais Vasco)_1970</v>
      </c>
    </row>
    <row r="61" spans="1:5">
      <c r="A61" t="s">
        <v>22</v>
      </c>
      <c r="B61">
        <v>1971</v>
      </c>
      <c r="C61" t="s">
        <v>6</v>
      </c>
      <c r="D61">
        <v>6.2836334045462463</v>
      </c>
      <c r="E61" s="6" t="str">
        <f t="shared" si="0"/>
        <v>treatment_Basque Country (Pais Vasco)_1971</v>
      </c>
    </row>
    <row r="62" spans="1:5">
      <c r="A62" t="s">
        <v>22</v>
      </c>
      <c r="B62">
        <v>1972</v>
      </c>
      <c r="C62" t="s">
        <v>6</v>
      </c>
      <c r="D62">
        <v>6.5555553986528405</v>
      </c>
      <c r="E62" s="6" t="str">
        <f t="shared" si="0"/>
        <v>treatment_Basque Country (Pais Vasco)_1972</v>
      </c>
    </row>
    <row r="63" spans="1:5">
      <c r="A63" t="s">
        <v>22</v>
      </c>
      <c r="B63">
        <v>1973</v>
      </c>
      <c r="C63" t="s">
        <v>6</v>
      </c>
      <c r="D63">
        <v>6.8107685611030782</v>
      </c>
      <c r="E63" s="6" t="str">
        <f t="shared" si="0"/>
        <v>treatment_Basque Country (Pais Vasco)_1973</v>
      </c>
    </row>
    <row r="64" spans="1:5">
      <c r="A64" t="s">
        <v>22</v>
      </c>
      <c r="B64">
        <v>1974</v>
      </c>
      <c r="C64" t="s">
        <v>6</v>
      </c>
      <c r="D64">
        <v>7.1051843028108044</v>
      </c>
      <c r="E64" s="6" t="str">
        <f t="shared" si="0"/>
        <v>treatment_Basque Country (Pais Vasco)_1974</v>
      </c>
    </row>
    <row r="65" spans="1:5">
      <c r="A65" t="s">
        <v>22</v>
      </c>
      <c r="B65">
        <v>1975</v>
      </c>
      <c r="C65" t="s">
        <v>6</v>
      </c>
      <c r="D65">
        <v>7.3778916821756289</v>
      </c>
      <c r="E65" s="6" t="str">
        <f t="shared" si="0"/>
        <v>treatment_Basque Country (Pais Vasco)_1975</v>
      </c>
    </row>
    <row r="66" spans="1:5">
      <c r="A66" t="s">
        <v>22</v>
      </c>
      <c r="B66">
        <v>1976</v>
      </c>
      <c r="C66" t="s">
        <v>6</v>
      </c>
      <c r="D66">
        <v>7.2329336219227542</v>
      </c>
      <c r="E66" s="6" t="str">
        <f t="shared" si="0"/>
        <v>treatment_Basque Country (Pais Vasco)_1976</v>
      </c>
    </row>
    <row r="67" spans="1:5">
      <c r="A67" t="s">
        <v>22</v>
      </c>
      <c r="B67">
        <v>1977</v>
      </c>
      <c r="C67" t="s">
        <v>6</v>
      </c>
      <c r="D67">
        <v>7.0898313721191268</v>
      </c>
      <c r="E67" s="6" t="str">
        <f t="shared" ref="E67:E130" si="1">CONCATENATE(C67,"_",A67,"_",B67)</f>
        <v>treatment_Basque Country (Pais Vasco)_1977</v>
      </c>
    </row>
    <row r="68" spans="1:5">
      <c r="A68" t="s">
        <v>22</v>
      </c>
      <c r="B68">
        <v>1978</v>
      </c>
      <c r="C68" t="s">
        <v>6</v>
      </c>
      <c r="D68">
        <v>6.7867036071446112</v>
      </c>
      <c r="E68" s="6" t="str">
        <f t="shared" si="1"/>
        <v>treatment_Basque Country (Pais Vasco)_1978</v>
      </c>
    </row>
    <row r="69" spans="1:5">
      <c r="A69" t="s">
        <v>22</v>
      </c>
      <c r="B69">
        <v>1979</v>
      </c>
      <c r="C69" t="s">
        <v>6</v>
      </c>
      <c r="D69">
        <v>6.6398173868571035</v>
      </c>
      <c r="E69" s="6" t="str">
        <f t="shared" si="1"/>
        <v>treatment_Basque Country (Pais Vasco)_1979</v>
      </c>
    </row>
    <row r="70" spans="1:5">
      <c r="A70" t="s">
        <v>22</v>
      </c>
      <c r="B70">
        <v>1980</v>
      </c>
      <c r="C70" t="s">
        <v>6</v>
      </c>
      <c r="D70">
        <v>6.5628391713695642</v>
      </c>
      <c r="E70" s="6" t="str">
        <f t="shared" si="1"/>
        <v>treatment_Basque Country (Pais Vasco)_1980</v>
      </c>
    </row>
    <row r="71" spans="1:5">
      <c r="A71" t="s">
        <v>22</v>
      </c>
      <c r="B71">
        <v>1981</v>
      </c>
      <c r="C71" t="s">
        <v>6</v>
      </c>
      <c r="D71">
        <v>6.5007854549927702</v>
      </c>
      <c r="E71" s="6" t="str">
        <f t="shared" si="1"/>
        <v>treatment_Basque Country (Pais Vasco)_1981</v>
      </c>
    </row>
    <row r="72" spans="1:5">
      <c r="A72" t="s">
        <v>22</v>
      </c>
      <c r="B72">
        <v>1982</v>
      </c>
      <c r="C72" t="s">
        <v>6</v>
      </c>
      <c r="D72">
        <v>6.5450586069995627</v>
      </c>
      <c r="E72" s="6" t="str">
        <f t="shared" si="1"/>
        <v>treatment_Basque Country (Pais Vasco)_1982</v>
      </c>
    </row>
    <row r="73" spans="1:5">
      <c r="A73" t="s">
        <v>22</v>
      </c>
      <c r="B73">
        <v>1983</v>
      </c>
      <c r="C73" t="s">
        <v>6</v>
      </c>
      <c r="D73">
        <v>6.5953298011394068</v>
      </c>
      <c r="E73" s="6" t="str">
        <f t="shared" si="1"/>
        <v>treatment_Basque Country (Pais Vasco)_1983</v>
      </c>
    </row>
    <row r="74" spans="1:5">
      <c r="A74" t="s">
        <v>22</v>
      </c>
      <c r="B74">
        <v>1984</v>
      </c>
      <c r="C74" t="s">
        <v>6</v>
      </c>
      <c r="D74">
        <v>6.7614967500914922</v>
      </c>
      <c r="E74" s="6" t="str">
        <f t="shared" si="1"/>
        <v>treatment_Basque Country (Pais Vasco)_1984</v>
      </c>
    </row>
    <row r="75" spans="1:5">
      <c r="A75" t="s">
        <v>22</v>
      </c>
      <c r="B75">
        <v>1985</v>
      </c>
      <c r="C75" t="s">
        <v>6</v>
      </c>
      <c r="D75">
        <v>6.937160671727721</v>
      </c>
      <c r="E75" s="6" t="str">
        <f t="shared" si="1"/>
        <v>treatment_Basque Country (Pais Vasco)_1985</v>
      </c>
    </row>
    <row r="76" spans="1:5">
      <c r="A76" t="s">
        <v>22</v>
      </c>
      <c r="B76">
        <v>1986</v>
      </c>
      <c r="C76" t="s">
        <v>6</v>
      </c>
      <c r="D76">
        <v>7.3321911513005213</v>
      </c>
      <c r="E76" s="6" t="str">
        <f t="shared" si="1"/>
        <v>treatment_Basque Country (Pais Vasco)_1986</v>
      </c>
    </row>
    <row r="77" spans="1:5">
      <c r="A77" t="s">
        <v>22</v>
      </c>
      <c r="B77">
        <v>1987</v>
      </c>
      <c r="C77" t="s">
        <v>6</v>
      </c>
      <c r="D77">
        <v>7.7427881235941518</v>
      </c>
      <c r="E77" s="6" t="str">
        <f t="shared" si="1"/>
        <v>treatment_Basque Country (Pais Vasco)_1987</v>
      </c>
    </row>
    <row r="78" spans="1:5">
      <c r="A78" t="s">
        <v>22</v>
      </c>
      <c r="B78">
        <v>1988</v>
      </c>
      <c r="C78" t="s">
        <v>6</v>
      </c>
      <c r="D78">
        <v>8.1205366407588908</v>
      </c>
      <c r="E78" s="6" t="str">
        <f t="shared" si="1"/>
        <v>treatment_Basque Country (Pais Vasco)_1988</v>
      </c>
    </row>
    <row r="79" spans="1:5">
      <c r="A79" t="s">
        <v>22</v>
      </c>
      <c r="B79">
        <v>1989</v>
      </c>
      <c r="C79" t="s">
        <v>6</v>
      </c>
      <c r="D79">
        <v>8.509711162324157</v>
      </c>
      <c r="E79" s="6" t="str">
        <f t="shared" si="1"/>
        <v>treatment_Basque Country (Pais Vasco)_1989</v>
      </c>
    </row>
    <row r="80" spans="1:5">
      <c r="A80" t="s">
        <v>22</v>
      </c>
      <c r="B80">
        <v>1990</v>
      </c>
      <c r="C80" t="s">
        <v>6</v>
      </c>
      <c r="D80">
        <v>8.7767778890741042</v>
      </c>
      <c r="E80" s="6" t="str">
        <f t="shared" si="1"/>
        <v>treatment_Basque Country (Pais Vasco)_1990</v>
      </c>
    </row>
    <row r="81" spans="1:5">
      <c r="A81" t="s">
        <v>22</v>
      </c>
      <c r="B81">
        <v>1991</v>
      </c>
      <c r="C81" t="s">
        <v>6</v>
      </c>
      <c r="D81">
        <v>9.0252786661958204</v>
      </c>
      <c r="E81" s="6" t="str">
        <f t="shared" si="1"/>
        <v>treatment_Basque Country (Pais Vasco)_1991</v>
      </c>
    </row>
    <row r="82" spans="1:5">
      <c r="A82" t="s">
        <v>22</v>
      </c>
      <c r="B82">
        <v>1992</v>
      </c>
      <c r="C82" t="s">
        <v>6</v>
      </c>
      <c r="D82">
        <v>8.8738928247063349</v>
      </c>
      <c r="E82" s="6" t="str">
        <f t="shared" si="1"/>
        <v>treatment_Basque Country (Pais Vasco)_1992</v>
      </c>
    </row>
    <row r="83" spans="1:5">
      <c r="A83" t="s">
        <v>22</v>
      </c>
      <c r="B83">
        <v>1993</v>
      </c>
      <c r="C83" t="s">
        <v>6</v>
      </c>
      <c r="D83">
        <v>8.7182235390892782</v>
      </c>
      <c r="E83" s="6" t="str">
        <f t="shared" si="1"/>
        <v>treatment_Basque Country (Pais Vasco)_1993</v>
      </c>
    </row>
    <row r="84" spans="1:5">
      <c r="A84" t="s">
        <v>22</v>
      </c>
      <c r="B84">
        <v>1994</v>
      </c>
      <c r="C84" t="s">
        <v>6</v>
      </c>
      <c r="D84">
        <v>9.0181378492863651</v>
      </c>
      <c r="E84" s="6" t="str">
        <f t="shared" si="1"/>
        <v>treatment_Basque Country (Pais Vasco)_1994</v>
      </c>
    </row>
    <row r="85" spans="1:5">
      <c r="A85" t="s">
        <v>22</v>
      </c>
      <c r="B85">
        <v>1995</v>
      </c>
      <c r="C85" t="s">
        <v>6</v>
      </c>
      <c r="D85">
        <v>9.4408738616533672</v>
      </c>
      <c r="E85" s="6" t="str">
        <f t="shared" si="1"/>
        <v>treatment_Basque Country (Pais Vasco)_1995</v>
      </c>
    </row>
    <row r="86" spans="1:5">
      <c r="A86" t="s">
        <v>22</v>
      </c>
      <c r="B86">
        <v>1996</v>
      </c>
      <c r="C86" t="s">
        <v>6</v>
      </c>
      <c r="D86">
        <v>9.6865181376749501</v>
      </c>
      <c r="E86" s="6" t="str">
        <f t="shared" si="1"/>
        <v>treatment_Basque Country (Pais Vasco)_1996</v>
      </c>
    </row>
    <row r="87" spans="1:5">
      <c r="A87" t="s">
        <v>22</v>
      </c>
      <c r="B87">
        <v>1997</v>
      </c>
      <c r="C87" t="s">
        <v>6</v>
      </c>
      <c r="D87">
        <v>10.170665872808662</v>
      </c>
      <c r="E87" s="6" t="str">
        <f t="shared" si="1"/>
        <v>treatment_Basque Country (Pais Vasco)_1997</v>
      </c>
    </row>
    <row r="88" spans="1:5">
      <c r="A88" t="s">
        <v>22</v>
      </c>
      <c r="B88">
        <v>1955</v>
      </c>
      <c r="C88" t="s">
        <v>7</v>
      </c>
      <c r="D88">
        <v>0.3067107492612835</v>
      </c>
      <c r="E88" s="6" t="str">
        <f t="shared" si="1"/>
        <v>gap_Basque Country (Pais Vasco)_1955</v>
      </c>
    </row>
    <row r="89" spans="1:5">
      <c r="A89" t="s">
        <v>22</v>
      </c>
      <c r="B89">
        <v>1956</v>
      </c>
      <c r="C89" t="s">
        <v>7</v>
      </c>
      <c r="D89">
        <v>0.25536995763222414</v>
      </c>
      <c r="E89" s="6" t="str">
        <f t="shared" si="1"/>
        <v>gap_Basque Country (Pais Vasco)_1956</v>
      </c>
    </row>
    <row r="90" spans="1:5">
      <c r="A90" t="s">
        <v>22</v>
      </c>
      <c r="B90">
        <v>1957</v>
      </c>
      <c r="C90" t="s">
        <v>7</v>
      </c>
      <c r="D90">
        <v>0.20688552901691271</v>
      </c>
      <c r="E90" s="6" t="str">
        <f t="shared" si="1"/>
        <v>gap_Basque Country (Pais Vasco)_1957</v>
      </c>
    </row>
    <row r="91" spans="1:5">
      <c r="A91" t="s">
        <v>22</v>
      </c>
      <c r="B91">
        <v>1958</v>
      </c>
      <c r="C91" t="s">
        <v>7</v>
      </c>
      <c r="D91">
        <v>0.14790079215945884</v>
      </c>
      <c r="E91" s="6" t="str">
        <f t="shared" si="1"/>
        <v>gap_Basque Country (Pais Vasco)_1958</v>
      </c>
    </row>
    <row r="92" spans="1:5">
      <c r="A92" t="s">
        <v>22</v>
      </c>
      <c r="B92">
        <v>1959</v>
      </c>
      <c r="C92" t="s">
        <v>7</v>
      </c>
      <c r="D92">
        <v>9.2199612247033436E-2</v>
      </c>
      <c r="E92" s="6" t="str">
        <f t="shared" si="1"/>
        <v>gap_Basque Country (Pais Vasco)_1959</v>
      </c>
    </row>
    <row r="93" spans="1:5">
      <c r="A93" t="s">
        <v>22</v>
      </c>
      <c r="B93">
        <v>1960</v>
      </c>
      <c r="C93" t="s">
        <v>7</v>
      </c>
      <c r="D93">
        <v>4.4304532735841562E-2</v>
      </c>
      <c r="E93" s="6" t="str">
        <f t="shared" si="1"/>
        <v>gap_Basque Country (Pais Vasco)_1960</v>
      </c>
    </row>
    <row r="94" spans="1:5">
      <c r="A94" t="s">
        <v>22</v>
      </c>
      <c r="B94">
        <v>1961</v>
      </c>
      <c r="C94" t="s">
        <v>7</v>
      </c>
      <c r="D94">
        <v>-8.0249973639823224E-4</v>
      </c>
      <c r="E94" s="6" t="str">
        <f t="shared" si="1"/>
        <v>gap_Basque Country (Pais Vasco)_1961</v>
      </c>
    </row>
    <row r="95" spans="1:5">
      <c r="A95" t="s">
        <v>22</v>
      </c>
      <c r="B95">
        <v>1962</v>
      </c>
      <c r="C95" t="s">
        <v>7</v>
      </c>
      <c r="D95">
        <v>6.1113321178452473E-2</v>
      </c>
      <c r="E95" s="6" t="str">
        <f t="shared" si="1"/>
        <v>gap_Basque Country (Pais Vasco)_1962</v>
      </c>
    </row>
    <row r="96" spans="1:5">
      <c r="A96" t="s">
        <v>22</v>
      </c>
      <c r="B96">
        <v>1963</v>
      </c>
      <c r="C96" t="s">
        <v>7</v>
      </c>
      <c r="D96">
        <v>0.11588752346905995</v>
      </c>
      <c r="E96" s="6" t="str">
        <f t="shared" si="1"/>
        <v>gap_Basque Country (Pais Vasco)_1963</v>
      </c>
    </row>
    <row r="97" spans="1:5">
      <c r="A97" t="s">
        <v>22</v>
      </c>
      <c r="B97">
        <v>1964</v>
      </c>
      <c r="C97" t="s">
        <v>7</v>
      </c>
      <c r="D97">
        <v>0.18101308846113451</v>
      </c>
      <c r="E97" s="6" t="str">
        <f t="shared" si="1"/>
        <v>gap_Basque Country (Pais Vasco)_1964</v>
      </c>
    </row>
    <row r="98" spans="1:5">
      <c r="A98" t="s">
        <v>22</v>
      </c>
      <c r="B98">
        <v>1965</v>
      </c>
      <c r="C98" t="s">
        <v>7</v>
      </c>
      <c r="D98">
        <v>0.24171026143153362</v>
      </c>
      <c r="E98" s="6" t="str">
        <f t="shared" si="1"/>
        <v>gap_Basque Country (Pais Vasco)_1965</v>
      </c>
    </row>
    <row r="99" spans="1:5">
      <c r="A99" t="s">
        <v>22</v>
      </c>
      <c r="B99">
        <v>1966</v>
      </c>
      <c r="C99" t="s">
        <v>7</v>
      </c>
      <c r="D99">
        <v>0.21364418028193111</v>
      </c>
      <c r="E99" s="6" t="str">
        <f t="shared" si="1"/>
        <v>gap_Basque Country (Pais Vasco)_1966</v>
      </c>
    </row>
    <row r="100" spans="1:5">
      <c r="A100" t="s">
        <v>22</v>
      </c>
      <c r="B100">
        <v>1967</v>
      </c>
      <c r="C100" t="s">
        <v>7</v>
      </c>
      <c r="D100">
        <v>0.1856476174944568</v>
      </c>
      <c r="E100" s="6" t="str">
        <f t="shared" si="1"/>
        <v>gap_Basque Country (Pais Vasco)_1967</v>
      </c>
    </row>
    <row r="101" spans="1:5">
      <c r="A101" t="s">
        <v>22</v>
      </c>
      <c r="B101">
        <v>1968</v>
      </c>
      <c r="C101" t="s">
        <v>7</v>
      </c>
      <c r="D101">
        <v>0.17801082678053159</v>
      </c>
      <c r="E101" s="6" t="str">
        <f t="shared" si="1"/>
        <v>gap_Basque Country (Pais Vasco)_1968</v>
      </c>
    </row>
    <row r="102" spans="1:5">
      <c r="A102" t="s">
        <v>22</v>
      </c>
      <c r="B102">
        <v>1969</v>
      </c>
      <c r="C102" t="s">
        <v>7</v>
      </c>
      <c r="D102">
        <v>0.16608720967964796</v>
      </c>
      <c r="E102" s="6" t="str">
        <f t="shared" si="1"/>
        <v>gap_Basque Country (Pais Vasco)_1969</v>
      </c>
    </row>
    <row r="103" spans="1:5">
      <c r="A103" t="s">
        <v>22</v>
      </c>
      <c r="B103">
        <v>1970</v>
      </c>
      <c r="C103" t="s">
        <v>7</v>
      </c>
      <c r="D103">
        <v>0.10345753690483495</v>
      </c>
      <c r="E103" s="6" t="str">
        <f t="shared" si="1"/>
        <v>gap_Basque Country (Pais Vasco)_1970</v>
      </c>
    </row>
    <row r="104" spans="1:5">
      <c r="A104" t="s">
        <v>22</v>
      </c>
      <c r="B104">
        <v>1971</v>
      </c>
      <c r="C104" t="s">
        <v>7</v>
      </c>
      <c r="D104">
        <v>5.6182664790008552E-2</v>
      </c>
      <c r="E104" s="6" t="str">
        <f t="shared" si="1"/>
        <v>gap_Basque Country (Pais Vasco)_1971</v>
      </c>
    </row>
    <row r="105" spans="1:5">
      <c r="A105" t="s">
        <v>22</v>
      </c>
      <c r="B105">
        <v>1972</v>
      </c>
      <c r="C105" t="s">
        <v>7</v>
      </c>
      <c r="D105">
        <v>1.6713380032329361E-2</v>
      </c>
      <c r="E105" s="6" t="str">
        <f t="shared" si="1"/>
        <v>gap_Basque Country (Pais Vasco)_1972</v>
      </c>
    </row>
    <row r="106" spans="1:5">
      <c r="A106" t="s">
        <v>22</v>
      </c>
      <c r="B106">
        <v>1973</v>
      </c>
      <c r="C106" t="s">
        <v>7</v>
      </c>
      <c r="D106">
        <v>-2.6970340074723431E-2</v>
      </c>
      <c r="E106" s="6" t="str">
        <f t="shared" si="1"/>
        <v>gap_Basque Country (Pais Vasco)_1973</v>
      </c>
    </row>
    <row r="107" spans="1:5">
      <c r="A107" t="s">
        <v>22</v>
      </c>
      <c r="B107">
        <v>1974</v>
      </c>
      <c r="C107" t="s">
        <v>7</v>
      </c>
      <c r="D107">
        <v>0.11805648839231342</v>
      </c>
      <c r="E107" s="6" t="str">
        <f t="shared" si="1"/>
        <v>gap_Basque Country (Pais Vasco)_1974</v>
      </c>
    </row>
    <row r="108" spans="1:5">
      <c r="A108" t="s">
        <v>22</v>
      </c>
      <c r="B108">
        <v>1975</v>
      </c>
      <c r="C108" t="s">
        <v>7</v>
      </c>
      <c r="D108">
        <v>0.25322708553872531</v>
      </c>
      <c r="E108" s="6" t="str">
        <f t="shared" si="1"/>
        <v>gap_Basque Country (Pais Vasco)_1975</v>
      </c>
    </row>
    <row r="109" spans="1:5">
      <c r="A109" t="s">
        <v>22</v>
      </c>
      <c r="B109">
        <v>1976</v>
      </c>
      <c r="C109" t="s">
        <v>7</v>
      </c>
      <c r="D109">
        <v>9.7754952441984067E-2</v>
      </c>
      <c r="E109" s="6" t="str">
        <f t="shared" si="1"/>
        <v>gap_Basque Country (Pais Vasco)_1976</v>
      </c>
    </row>
    <row r="110" spans="1:5">
      <c r="A110" t="s">
        <v>22</v>
      </c>
      <c r="B110">
        <v>1977</v>
      </c>
      <c r="C110" t="s">
        <v>7</v>
      </c>
      <c r="D110">
        <v>-5.2932119521106102E-2</v>
      </c>
      <c r="E110" s="6" t="str">
        <f t="shared" si="1"/>
        <v>gap_Basque Country (Pais Vasco)_1977</v>
      </c>
    </row>
    <row r="111" spans="1:5">
      <c r="A111" t="s">
        <v>22</v>
      </c>
      <c r="B111">
        <v>1978</v>
      </c>
      <c r="C111" t="s">
        <v>7</v>
      </c>
      <c r="D111">
        <v>-0.23247400819003516</v>
      </c>
      <c r="E111" s="6" t="str">
        <f t="shared" si="1"/>
        <v>gap_Basque Country (Pais Vasco)_1978</v>
      </c>
    </row>
    <row r="112" spans="1:5">
      <c r="A112" t="s">
        <v>22</v>
      </c>
      <c r="B112">
        <v>1979</v>
      </c>
      <c r="C112" t="s">
        <v>7</v>
      </c>
      <c r="D112">
        <v>-0.37100535462804718</v>
      </c>
      <c r="E112" s="6" t="str">
        <f t="shared" si="1"/>
        <v>gap_Basque Country (Pais Vasco)_1979</v>
      </c>
    </row>
    <row r="113" spans="1:5">
      <c r="A113" t="s">
        <v>22</v>
      </c>
      <c r="B113">
        <v>1980</v>
      </c>
      <c r="C113" t="s">
        <v>7</v>
      </c>
      <c r="D113">
        <v>-0.51580954202443507</v>
      </c>
      <c r="E113" s="6" t="str">
        <f t="shared" si="1"/>
        <v>gap_Basque Country (Pais Vasco)_1980</v>
      </c>
    </row>
    <row r="114" spans="1:5">
      <c r="A114" t="s">
        <v>22</v>
      </c>
      <c r="B114">
        <v>1981</v>
      </c>
      <c r="C114" t="s">
        <v>7</v>
      </c>
      <c r="D114">
        <v>-0.68124841326341912</v>
      </c>
      <c r="E114" s="6" t="str">
        <f t="shared" si="1"/>
        <v>gap_Basque Country (Pais Vasco)_1981</v>
      </c>
    </row>
    <row r="115" spans="1:5">
      <c r="A115" t="s">
        <v>22</v>
      </c>
      <c r="B115">
        <v>1982</v>
      </c>
      <c r="C115" t="s">
        <v>7</v>
      </c>
      <c r="D115">
        <v>-0.74192923565608471</v>
      </c>
      <c r="E115" s="6" t="str">
        <f t="shared" si="1"/>
        <v>gap_Basque Country (Pais Vasco)_1982</v>
      </c>
    </row>
    <row r="116" spans="1:5">
      <c r="A116" t="s">
        <v>22</v>
      </c>
      <c r="B116">
        <v>1983</v>
      </c>
      <c r="C116" t="s">
        <v>7</v>
      </c>
      <c r="D116">
        <v>-0.80232724609213069</v>
      </c>
      <c r="E116" s="6" t="str">
        <f t="shared" si="1"/>
        <v>gap_Basque Country (Pais Vasco)_1983</v>
      </c>
    </row>
    <row r="117" spans="1:5">
      <c r="A117" t="s">
        <v>22</v>
      </c>
      <c r="B117">
        <v>1984</v>
      </c>
      <c r="C117" t="s">
        <v>7</v>
      </c>
      <c r="D117">
        <v>-0.72256420749929084</v>
      </c>
      <c r="E117" s="6" t="str">
        <f t="shared" si="1"/>
        <v>gap_Basque Country (Pais Vasco)_1984</v>
      </c>
    </row>
    <row r="118" spans="1:5">
      <c r="A118" t="s">
        <v>22</v>
      </c>
      <c r="B118">
        <v>1985</v>
      </c>
      <c r="C118" t="s">
        <v>7</v>
      </c>
      <c r="D118">
        <v>-0.63259388771657843</v>
      </c>
      <c r="E118" s="6" t="str">
        <f t="shared" si="1"/>
        <v>gap_Basque Country (Pais Vasco)_1985</v>
      </c>
    </row>
    <row r="119" spans="1:5">
      <c r="A119" t="s">
        <v>22</v>
      </c>
      <c r="B119">
        <v>1986</v>
      </c>
      <c r="C119" t="s">
        <v>7</v>
      </c>
      <c r="D119">
        <v>-0.74523987382753898</v>
      </c>
      <c r="E119" s="6" t="str">
        <f t="shared" si="1"/>
        <v>gap_Basque Country (Pais Vasco)_1986</v>
      </c>
    </row>
    <row r="120" spans="1:5">
      <c r="A120" t="s">
        <v>22</v>
      </c>
      <c r="B120">
        <v>1987</v>
      </c>
      <c r="C120" t="s">
        <v>7</v>
      </c>
      <c r="D120">
        <v>-0.84089345578977071</v>
      </c>
      <c r="E120" s="6" t="str">
        <f t="shared" si="1"/>
        <v>gap_Basque Country (Pais Vasco)_1987</v>
      </c>
    </row>
    <row r="121" spans="1:5">
      <c r="A121" t="s">
        <v>22</v>
      </c>
      <c r="B121">
        <v>1988</v>
      </c>
      <c r="C121" t="s">
        <v>7</v>
      </c>
      <c r="D121">
        <v>-0.93655580576605324</v>
      </c>
      <c r="E121" s="6" t="str">
        <f t="shared" si="1"/>
        <v>gap_Basque Country (Pais Vasco)_1988</v>
      </c>
    </row>
    <row r="122" spans="1:5">
      <c r="A122" t="s">
        <v>22</v>
      </c>
      <c r="B122">
        <v>1989</v>
      </c>
      <c r="C122" t="s">
        <v>7</v>
      </c>
      <c r="D122">
        <v>-1.0157938477896096</v>
      </c>
      <c r="E122" s="6" t="str">
        <f t="shared" si="1"/>
        <v>gap_Basque Country (Pais Vasco)_1989</v>
      </c>
    </row>
    <row r="123" spans="1:5">
      <c r="A123" t="s">
        <v>22</v>
      </c>
      <c r="B123">
        <v>1990</v>
      </c>
      <c r="C123" t="s">
        <v>7</v>
      </c>
      <c r="D123">
        <v>-1.0079169024868566</v>
      </c>
      <c r="E123" s="6" t="str">
        <f t="shared" si="1"/>
        <v>gap_Basque Country (Pais Vasco)_1990</v>
      </c>
    </row>
    <row r="124" spans="1:5">
      <c r="A124" t="s">
        <v>22</v>
      </c>
      <c r="B124">
        <v>1991</v>
      </c>
      <c r="C124" t="s">
        <v>7</v>
      </c>
      <c r="D124">
        <v>-1.0250353725070038</v>
      </c>
      <c r="E124" s="6" t="str">
        <f t="shared" si="1"/>
        <v>gap_Basque Country (Pais Vasco)_1991</v>
      </c>
    </row>
    <row r="125" spans="1:5">
      <c r="A125" t="s">
        <v>22</v>
      </c>
      <c r="B125">
        <v>1992</v>
      </c>
      <c r="C125" t="s">
        <v>7</v>
      </c>
      <c r="D125">
        <v>-0.96363688891472599</v>
      </c>
      <c r="E125" s="6" t="str">
        <f t="shared" si="1"/>
        <v>gap_Basque Country (Pais Vasco)_1992</v>
      </c>
    </row>
    <row r="126" spans="1:5">
      <c r="A126" t="s">
        <v>22</v>
      </c>
      <c r="B126">
        <v>1993</v>
      </c>
      <c r="C126" t="s">
        <v>7</v>
      </c>
      <c r="D126">
        <v>-0.90652272213025142</v>
      </c>
      <c r="E126" s="6" t="str">
        <f t="shared" si="1"/>
        <v>gap_Basque Country (Pais Vasco)_1993</v>
      </c>
    </row>
    <row r="127" spans="1:5">
      <c r="A127" t="s">
        <v>22</v>
      </c>
      <c r="B127">
        <v>1994</v>
      </c>
      <c r="C127" t="s">
        <v>7</v>
      </c>
      <c r="D127">
        <v>-0.98790324176782285</v>
      </c>
      <c r="E127" s="6" t="str">
        <f t="shared" si="1"/>
        <v>gap_Basque Country (Pais Vasco)_1994</v>
      </c>
    </row>
    <row r="128" spans="1:5">
      <c r="A128" t="s">
        <v>22</v>
      </c>
      <c r="B128">
        <v>1995</v>
      </c>
      <c r="C128" t="s">
        <v>7</v>
      </c>
      <c r="D128">
        <v>-0.89862616866450296</v>
      </c>
      <c r="E128" s="6" t="str">
        <f t="shared" si="1"/>
        <v>gap_Basque Country (Pais Vasco)_1995</v>
      </c>
    </row>
    <row r="129" spans="1:5">
      <c r="A129" t="s">
        <v>22</v>
      </c>
      <c r="B129">
        <v>1996</v>
      </c>
      <c r="C129" t="s">
        <v>7</v>
      </c>
      <c r="D129">
        <v>-0.88932623799063393</v>
      </c>
      <c r="E129" s="6" t="str">
        <f t="shared" si="1"/>
        <v>gap_Basque Country (Pais Vasco)_1996</v>
      </c>
    </row>
    <row r="130" spans="1:5">
      <c r="A130" t="s">
        <v>22</v>
      </c>
      <c r="B130">
        <v>1997</v>
      </c>
      <c r="C130" t="s">
        <v>7</v>
      </c>
      <c r="D130">
        <v>-0.87430711605813904</v>
      </c>
      <c r="E130" s="6" t="str">
        <f t="shared" si="1"/>
        <v>gap_Basque Country (Pais Vasco)_1997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s="6" t="s">
        <v>31</v>
      </c>
    </row>
    <row r="2" spans="1:5">
      <c r="A2" t="s">
        <v>22</v>
      </c>
      <c r="B2">
        <v>1955</v>
      </c>
      <c r="C2" t="s">
        <v>5</v>
      </c>
      <c r="D2">
        <v>3.6504596557297182</v>
      </c>
      <c r="E2" s="6" t="str">
        <f>CONCATENATE(C2,"_",A2,"_",B2)</f>
        <v>control_Basque Country (Pais Vasco)_1955</v>
      </c>
    </row>
    <row r="3" spans="1:5">
      <c r="A3" t="s">
        <v>22</v>
      </c>
      <c r="B3">
        <v>1956</v>
      </c>
      <c r="C3" t="s">
        <v>5</v>
      </c>
      <c r="D3">
        <v>3.835162590135226</v>
      </c>
      <c r="E3" s="6" t="str">
        <f t="shared" ref="E3:E66" si="0">CONCATENATE(C3,"_",A3,"_",B3)</f>
        <v>control_Basque Country (Pais Vasco)_1956</v>
      </c>
    </row>
    <row r="4" spans="1:5">
      <c r="A4" t="s">
        <v>22</v>
      </c>
      <c r="B4">
        <v>1957</v>
      </c>
      <c r="C4" t="s">
        <v>5</v>
      </c>
      <c r="D4">
        <v>4.0115679263631954</v>
      </c>
      <c r="E4" s="6" t="str">
        <f t="shared" si="0"/>
        <v>control_Basque Country (Pais Vasco)_1957</v>
      </c>
    </row>
    <row r="5" spans="1:5">
      <c r="A5" t="s">
        <v>22</v>
      </c>
      <c r="B5">
        <v>1958</v>
      </c>
      <c r="C5" t="s">
        <v>5</v>
      </c>
      <c r="D5">
        <v>4.032079964586833</v>
      </c>
      <c r="E5" s="6" t="str">
        <f t="shared" si="0"/>
        <v>control_Basque Country (Pais Vasco)_1958</v>
      </c>
    </row>
    <row r="6" spans="1:5">
      <c r="A6" t="s">
        <v>22</v>
      </c>
      <c r="B6">
        <v>1959</v>
      </c>
      <c r="C6" t="s">
        <v>5</v>
      </c>
      <c r="D6">
        <v>4.0517798870980295</v>
      </c>
      <c r="E6" s="6" t="str">
        <f t="shared" si="0"/>
        <v>control_Basque Country (Pais Vasco)_1959</v>
      </c>
    </row>
    <row r="7" spans="1:5">
      <c r="A7" t="s">
        <v>22</v>
      </c>
      <c r="B7">
        <v>1960</v>
      </c>
      <c r="C7" t="s">
        <v>5</v>
      </c>
      <c r="D7">
        <v>4.3479799930573293</v>
      </c>
      <c r="E7" s="6" t="str">
        <f t="shared" si="0"/>
        <v>control_Basque Country (Pais Vasco)_1960</v>
      </c>
    </row>
    <row r="8" spans="1:5">
      <c r="A8" t="s">
        <v>22</v>
      </c>
      <c r="B8">
        <v>1961</v>
      </c>
      <c r="C8" t="s">
        <v>5</v>
      </c>
      <c r="D8">
        <v>4.7005958321291921</v>
      </c>
      <c r="E8" s="6" t="str">
        <f t="shared" si="0"/>
        <v>control_Basque Country (Pais Vasco)_1961</v>
      </c>
    </row>
    <row r="9" spans="1:5">
      <c r="A9" t="s">
        <v>22</v>
      </c>
      <c r="B9">
        <v>1962</v>
      </c>
      <c r="C9" t="s">
        <v>5</v>
      </c>
      <c r="D9">
        <v>4.9431383560510005</v>
      </c>
      <c r="E9" s="6" t="str">
        <f t="shared" si="0"/>
        <v>control_Basque Country (Pais Vasco)_1962</v>
      </c>
    </row>
    <row r="10" spans="1:5">
      <c r="A10" t="s">
        <v>22</v>
      </c>
      <c r="B10">
        <v>1963</v>
      </c>
      <c r="C10" t="s">
        <v>5</v>
      </c>
      <c r="D10">
        <v>5.1654587918622781</v>
      </c>
      <c r="E10" s="6" t="str">
        <f t="shared" si="0"/>
        <v>control_Basque Country (Pais Vasco)_1963</v>
      </c>
    </row>
    <row r="11" spans="1:5">
      <c r="A11" t="s">
        <v>22</v>
      </c>
      <c r="B11">
        <v>1964</v>
      </c>
      <c r="C11" t="s">
        <v>5</v>
      </c>
      <c r="D11">
        <v>5.2650126196495304</v>
      </c>
      <c r="E11" s="6" t="str">
        <f t="shared" si="0"/>
        <v>control_Basque Country (Pais Vasco)_1964</v>
      </c>
    </row>
    <row r="12" spans="1:5">
      <c r="A12" t="s">
        <v>22</v>
      </c>
      <c r="B12">
        <v>1965</v>
      </c>
      <c r="C12" t="s">
        <v>5</v>
      </c>
      <c r="D12">
        <v>5.3526207426652164</v>
      </c>
      <c r="E12" s="6" t="str">
        <f t="shared" si="0"/>
        <v>control_Basque Country (Pais Vasco)_1965</v>
      </c>
    </row>
    <row r="13" spans="1:5">
      <c r="A13" t="s">
        <v>22</v>
      </c>
      <c r="B13">
        <v>1966</v>
      </c>
      <c r="C13" t="s">
        <v>5</v>
      </c>
      <c r="D13">
        <v>5.4720695346859944</v>
      </c>
      <c r="E13" s="6" t="str">
        <f t="shared" si="0"/>
        <v>control_Basque Country (Pais Vasco)_1966</v>
      </c>
    </row>
    <row r="14" spans="1:5">
      <c r="A14" t="s">
        <v>22</v>
      </c>
      <c r="B14">
        <v>1967</v>
      </c>
      <c r="C14" t="s">
        <v>5</v>
      </c>
      <c r="D14">
        <v>5.5817425034816042</v>
      </c>
      <c r="E14" s="6" t="str">
        <f t="shared" si="0"/>
        <v>control_Basque Country (Pais Vasco)_1967</v>
      </c>
    </row>
    <row r="15" spans="1:5">
      <c r="A15" t="s">
        <v>22</v>
      </c>
      <c r="B15">
        <v>1968</v>
      </c>
      <c r="C15" t="s">
        <v>5</v>
      </c>
      <c r="D15">
        <v>5.8730669051047997</v>
      </c>
      <c r="E15" s="6" t="str">
        <f t="shared" si="0"/>
        <v>control_Basque Country (Pais Vasco)_1968</v>
      </c>
    </row>
    <row r="16" spans="1:5">
      <c r="A16" t="s">
        <v>22</v>
      </c>
      <c r="B16">
        <v>1969</v>
      </c>
      <c r="C16" t="s">
        <v>5</v>
      </c>
      <c r="D16">
        <v>6.1592948848792677</v>
      </c>
      <c r="E16" s="6" t="str">
        <f t="shared" si="0"/>
        <v>control_Basque Country (Pais Vasco)_1969</v>
      </c>
    </row>
    <row r="17" spans="1:5">
      <c r="A17" t="s">
        <v>22</v>
      </c>
      <c r="B17">
        <v>1970</v>
      </c>
      <c r="C17" t="s">
        <v>5</v>
      </c>
      <c r="D17">
        <v>6.3507341386904663</v>
      </c>
      <c r="E17" s="6" t="str">
        <f t="shared" si="0"/>
        <v>control_Basque Country (Pais Vasco)_1970</v>
      </c>
    </row>
    <row r="18" spans="1:5">
      <c r="A18" t="s">
        <v>22</v>
      </c>
      <c r="B18">
        <v>1971</v>
      </c>
      <c r="C18" t="s">
        <v>5</v>
      </c>
      <c r="D18">
        <v>6.5415622733809418</v>
      </c>
      <c r="E18" s="6" t="str">
        <f t="shared" si="0"/>
        <v>control_Basque Country (Pais Vasco)_1971</v>
      </c>
    </row>
    <row r="19" spans="1:5">
      <c r="A19" t="s">
        <v>22</v>
      </c>
      <c r="B19">
        <v>1972</v>
      </c>
      <c r="C19" t="s">
        <v>5</v>
      </c>
      <c r="D19">
        <v>6.9193024692613792</v>
      </c>
      <c r="E19" s="6" t="str">
        <f t="shared" si="0"/>
        <v>control_Basque Country (Pais Vasco)_1972</v>
      </c>
    </row>
    <row r="20" spans="1:5">
      <c r="A20" t="s">
        <v>22</v>
      </c>
      <c r="B20">
        <v>1973</v>
      </c>
      <c r="C20" t="s">
        <v>5</v>
      </c>
      <c r="D20">
        <v>7.2800947837392451</v>
      </c>
      <c r="E20" s="6" t="str">
        <f t="shared" si="0"/>
        <v>control_Basque Country (Pais Vasco)_1973</v>
      </c>
    </row>
    <row r="21" spans="1:5">
      <c r="A21" t="s">
        <v>22</v>
      </c>
      <c r="B21">
        <v>1974</v>
      </c>
      <c r="C21" t="s">
        <v>5</v>
      </c>
      <c r="D21">
        <v>7.3929272300286932</v>
      </c>
      <c r="E21" s="6" t="str">
        <f t="shared" si="0"/>
        <v>control_Basque Country (Pais Vasco)_1974</v>
      </c>
    </row>
    <row r="22" spans="1:5">
      <c r="A22" t="s">
        <v>22</v>
      </c>
      <c r="B22">
        <v>1975</v>
      </c>
      <c r="C22" t="s">
        <v>5</v>
      </c>
      <c r="D22">
        <v>7.4904966360297367</v>
      </c>
      <c r="E22" s="6" t="str">
        <f t="shared" si="0"/>
        <v>control_Basque Country (Pais Vasco)_1975</v>
      </c>
    </row>
    <row r="23" spans="1:5">
      <c r="A23" t="s">
        <v>22</v>
      </c>
      <c r="B23">
        <v>1976</v>
      </c>
      <c r="C23" t="s">
        <v>5</v>
      </c>
      <c r="D23">
        <v>7.4761928630242842</v>
      </c>
      <c r="E23" s="6" t="str">
        <f t="shared" si="0"/>
        <v>control_Basque Country (Pais Vasco)_1976</v>
      </c>
    </row>
    <row r="24" spans="1:5">
      <c r="A24" t="s">
        <v>22</v>
      </c>
      <c r="B24">
        <v>1977</v>
      </c>
      <c r="C24" t="s">
        <v>5</v>
      </c>
      <c r="D24">
        <v>7.4558878595211899</v>
      </c>
      <c r="E24" s="6" t="str">
        <f t="shared" si="0"/>
        <v>control_Basque Country (Pais Vasco)_1977</v>
      </c>
    </row>
    <row r="25" spans="1:5">
      <c r="A25" t="s">
        <v>22</v>
      </c>
      <c r="B25">
        <v>1978</v>
      </c>
      <c r="C25" t="s">
        <v>5</v>
      </c>
      <c r="D25">
        <v>7.3585993555954898</v>
      </c>
      <c r="E25" s="6" t="str">
        <f t="shared" si="0"/>
        <v>control_Basque Country (Pais Vasco)_1978</v>
      </c>
    </row>
    <row r="26" spans="1:5">
      <c r="A26" t="s">
        <v>22</v>
      </c>
      <c r="B26">
        <v>1979</v>
      </c>
      <c r="C26" t="s">
        <v>5</v>
      </c>
      <c r="D26">
        <v>7.3205132379587452</v>
      </c>
      <c r="E26" s="6" t="str">
        <f t="shared" si="0"/>
        <v>control_Basque Country (Pais Vasco)_1979</v>
      </c>
    </row>
    <row r="27" spans="1:5">
      <c r="A27" t="s">
        <v>22</v>
      </c>
      <c r="B27">
        <v>1980</v>
      </c>
      <c r="C27" t="s">
        <v>5</v>
      </c>
      <c r="D27">
        <v>7.4680316707966883</v>
      </c>
      <c r="E27" s="6" t="str">
        <f t="shared" si="0"/>
        <v>control_Basque Country (Pais Vasco)_1980</v>
      </c>
    </row>
    <row r="28" spans="1:5">
      <c r="A28" t="s">
        <v>22</v>
      </c>
      <c r="B28">
        <v>1981</v>
      </c>
      <c r="C28" t="s">
        <v>5</v>
      </c>
      <c r="D28">
        <v>7.636145306726533</v>
      </c>
      <c r="E28" s="6" t="str">
        <f t="shared" si="0"/>
        <v>control_Basque Country (Pais Vasco)_1981</v>
      </c>
    </row>
    <row r="29" spans="1:5">
      <c r="A29" t="s">
        <v>22</v>
      </c>
      <c r="B29">
        <v>1982</v>
      </c>
      <c r="C29" t="s">
        <v>5</v>
      </c>
      <c r="D29">
        <v>7.7100226562191834</v>
      </c>
      <c r="E29" s="6" t="str">
        <f t="shared" si="0"/>
        <v>control_Basque Country (Pais Vasco)_1982</v>
      </c>
    </row>
    <row r="30" spans="1:5">
      <c r="A30" t="s">
        <v>22</v>
      </c>
      <c r="B30">
        <v>1983</v>
      </c>
      <c r="C30" t="s">
        <v>5</v>
      </c>
      <c r="D30">
        <v>7.7933053944042756</v>
      </c>
      <c r="E30" s="6" t="str">
        <f t="shared" si="0"/>
        <v>control_Basque Country (Pais Vasco)_1983</v>
      </c>
    </row>
    <row r="31" spans="1:5">
      <c r="A31" t="s">
        <v>22</v>
      </c>
      <c r="B31">
        <v>1984</v>
      </c>
      <c r="C31" t="s">
        <v>5</v>
      </c>
      <c r="D31">
        <v>8.0095544615084844</v>
      </c>
      <c r="E31" s="6" t="str">
        <f t="shared" si="0"/>
        <v>control_Basque Country (Pais Vasco)_1984</v>
      </c>
    </row>
    <row r="32" spans="1:5">
      <c r="A32" t="s">
        <v>22</v>
      </c>
      <c r="B32">
        <v>1985</v>
      </c>
      <c r="C32" t="s">
        <v>5</v>
      </c>
      <c r="D32">
        <v>8.2384051106575473</v>
      </c>
      <c r="E32" s="6" t="str">
        <f t="shared" si="0"/>
        <v>control_Basque Country (Pais Vasco)_1985</v>
      </c>
    </row>
    <row r="33" spans="1:5">
      <c r="A33" t="s">
        <v>22</v>
      </c>
      <c r="B33">
        <v>1986</v>
      </c>
      <c r="C33" t="s">
        <v>5</v>
      </c>
      <c r="D33">
        <v>8.7399801210386876</v>
      </c>
      <c r="E33" s="6" t="str">
        <f t="shared" si="0"/>
        <v>control_Basque Country (Pais Vasco)_1986</v>
      </c>
    </row>
    <row r="34" spans="1:5">
      <c r="A34" t="s">
        <v>22</v>
      </c>
      <c r="B34">
        <v>1987</v>
      </c>
      <c r="C34" t="s">
        <v>5</v>
      </c>
      <c r="D34">
        <v>9.2246790646387424</v>
      </c>
      <c r="E34" s="6" t="str">
        <f t="shared" si="0"/>
        <v>control_Basque Country (Pais Vasco)_1987</v>
      </c>
    </row>
    <row r="35" spans="1:5">
      <c r="A35" t="s">
        <v>22</v>
      </c>
      <c r="B35">
        <v>1988</v>
      </c>
      <c r="C35" t="s">
        <v>5</v>
      </c>
      <c r="D35">
        <v>9.5633782295427743</v>
      </c>
      <c r="E35" s="6" t="str">
        <f t="shared" si="0"/>
        <v>control_Basque Country (Pais Vasco)_1988</v>
      </c>
    </row>
    <row r="36" spans="1:5">
      <c r="A36" t="s">
        <v>22</v>
      </c>
      <c r="B36">
        <v>1989</v>
      </c>
      <c r="C36" t="s">
        <v>5</v>
      </c>
      <c r="D36">
        <v>9.8979914341725017</v>
      </c>
      <c r="E36" s="6" t="str">
        <f t="shared" si="0"/>
        <v>control_Basque Country (Pais Vasco)_1989</v>
      </c>
    </row>
    <row r="37" spans="1:5">
      <c r="A37" t="s">
        <v>22</v>
      </c>
      <c r="B37">
        <v>1990</v>
      </c>
      <c r="C37" t="s">
        <v>5</v>
      </c>
      <c r="D37">
        <v>10.019822007086029</v>
      </c>
      <c r="E37" s="6" t="str">
        <f t="shared" si="0"/>
        <v>control_Basque Country (Pais Vasco)_1990</v>
      </c>
    </row>
    <row r="38" spans="1:5">
      <c r="A38" t="s">
        <v>22</v>
      </c>
      <c r="B38">
        <v>1991</v>
      </c>
      <c r="C38" t="s">
        <v>5</v>
      </c>
      <c r="D38">
        <v>10.172161536021463</v>
      </c>
      <c r="E38" s="6" t="str">
        <f t="shared" si="0"/>
        <v>control_Basque Country (Pais Vasco)_1991</v>
      </c>
    </row>
    <row r="39" spans="1:5">
      <c r="A39" t="s">
        <v>22</v>
      </c>
      <c r="B39">
        <v>1992</v>
      </c>
      <c r="C39" t="s">
        <v>5</v>
      </c>
      <c r="D39">
        <v>9.9546105618195835</v>
      </c>
      <c r="E39" s="6" t="str">
        <f t="shared" si="0"/>
        <v>control_Basque Country (Pais Vasco)_1992</v>
      </c>
    </row>
    <row r="40" spans="1:5">
      <c r="A40" t="s">
        <v>22</v>
      </c>
      <c r="B40">
        <v>1993</v>
      </c>
      <c r="C40" t="s">
        <v>5</v>
      </c>
      <c r="D40">
        <v>9.741416061951206</v>
      </c>
      <c r="E40" s="6" t="str">
        <f t="shared" si="0"/>
        <v>control_Basque Country (Pais Vasco)_1993</v>
      </c>
    </row>
    <row r="41" spans="1:5">
      <c r="A41" t="s">
        <v>22</v>
      </c>
      <c r="B41">
        <v>1994</v>
      </c>
      <c r="C41" t="s">
        <v>5</v>
      </c>
      <c r="D41">
        <v>10.02359360266632</v>
      </c>
      <c r="E41" s="6" t="str">
        <f t="shared" si="0"/>
        <v>control_Basque Country (Pais Vasco)_1994</v>
      </c>
    </row>
    <row r="42" spans="1:5">
      <c r="A42" t="s">
        <v>22</v>
      </c>
      <c r="B42">
        <v>1995</v>
      </c>
      <c r="C42" t="s">
        <v>5</v>
      </c>
      <c r="D42">
        <v>10.291313765192129</v>
      </c>
      <c r="E42" s="6" t="str">
        <f t="shared" si="0"/>
        <v>control_Basque Country (Pais Vasco)_1995</v>
      </c>
    </row>
    <row r="43" spans="1:5">
      <c r="A43" t="s">
        <v>22</v>
      </c>
      <c r="B43">
        <v>1996</v>
      </c>
      <c r="C43" t="s">
        <v>5</v>
      </c>
      <c r="D43">
        <v>10.468242825485863</v>
      </c>
      <c r="E43" s="6" t="str">
        <f t="shared" si="0"/>
        <v>control_Basque Country (Pais Vasco)_1996</v>
      </c>
    </row>
    <row r="44" spans="1:5">
      <c r="A44" t="s">
        <v>22</v>
      </c>
      <c r="B44">
        <v>1997</v>
      </c>
      <c r="C44" t="s">
        <v>5</v>
      </c>
      <c r="D44">
        <v>10.862531580889579</v>
      </c>
      <c r="E44" s="6" t="str">
        <f t="shared" si="0"/>
        <v>control_Basque Country (Pais Vasco)_1997</v>
      </c>
    </row>
    <row r="45" spans="1:5">
      <c r="A45" t="s">
        <v>22</v>
      </c>
      <c r="B45">
        <v>1955</v>
      </c>
      <c r="C45" t="s">
        <v>6</v>
      </c>
      <c r="D45">
        <v>3.8531846300052668</v>
      </c>
      <c r="E45" s="6" t="str">
        <f t="shared" si="0"/>
        <v>treatment_Basque Country (Pais Vasco)_1955</v>
      </c>
    </row>
    <row r="46" spans="1:5">
      <c r="A46" t="s">
        <v>22</v>
      </c>
      <c r="B46">
        <v>1956</v>
      </c>
      <c r="C46" t="s">
        <v>6</v>
      </c>
      <c r="D46">
        <v>3.9456582961508766</v>
      </c>
      <c r="E46" s="6" t="str">
        <f t="shared" si="0"/>
        <v>treatment_Basque Country (Pais Vasco)_1956</v>
      </c>
    </row>
    <row r="47" spans="1:5">
      <c r="A47" t="s">
        <v>22</v>
      </c>
      <c r="B47">
        <v>1957</v>
      </c>
      <c r="C47" t="s">
        <v>6</v>
      </c>
      <c r="D47">
        <v>4.0335617348726256</v>
      </c>
      <c r="E47" s="6" t="str">
        <f t="shared" si="0"/>
        <v>treatment_Basque Country (Pais Vasco)_1957</v>
      </c>
    </row>
    <row r="48" spans="1:5">
      <c r="A48" t="s">
        <v>22</v>
      </c>
      <c r="B48">
        <v>1958</v>
      </c>
      <c r="C48" t="s">
        <v>6</v>
      </c>
      <c r="D48">
        <v>4.0234218968966458</v>
      </c>
      <c r="E48" s="6" t="str">
        <f t="shared" si="0"/>
        <v>treatment_Basque Country (Pais Vasco)_1958</v>
      </c>
    </row>
    <row r="49" spans="1:5">
      <c r="A49" t="s">
        <v>22</v>
      </c>
      <c r="B49">
        <v>1959</v>
      </c>
      <c r="C49" t="s">
        <v>6</v>
      </c>
      <c r="D49">
        <v>4.0137819684052323</v>
      </c>
      <c r="E49" s="6" t="str">
        <f t="shared" si="0"/>
        <v>treatment_Basque Country (Pais Vasco)_1959</v>
      </c>
    </row>
    <row r="50" spans="1:5">
      <c r="A50" t="s">
        <v>22</v>
      </c>
      <c r="B50">
        <v>1960</v>
      </c>
      <c r="C50" t="s">
        <v>6</v>
      </c>
      <c r="D50">
        <v>4.2859183962227316</v>
      </c>
      <c r="E50" s="6" t="str">
        <f t="shared" si="0"/>
        <v>treatment_Basque Country (Pais Vasco)_1960</v>
      </c>
    </row>
    <row r="51" spans="1:5">
      <c r="A51" t="s">
        <v>22</v>
      </c>
      <c r="B51">
        <v>1961</v>
      </c>
      <c r="C51" t="s">
        <v>6</v>
      </c>
      <c r="D51">
        <v>4.5743360957974062</v>
      </c>
      <c r="E51" s="6" t="str">
        <f t="shared" si="0"/>
        <v>treatment_Basque Country (Pais Vasco)_1961</v>
      </c>
    </row>
    <row r="52" spans="1:5">
      <c r="A52" t="s">
        <v>22</v>
      </c>
      <c r="B52">
        <v>1962</v>
      </c>
      <c r="C52" t="s">
        <v>6</v>
      </c>
      <c r="D52">
        <v>4.8989573535630448</v>
      </c>
      <c r="E52" s="6" t="str">
        <f t="shared" si="0"/>
        <v>treatment_Basque Country (Pais Vasco)_1962</v>
      </c>
    </row>
    <row r="53" spans="1:5">
      <c r="A53" t="s">
        <v>22</v>
      </c>
      <c r="B53">
        <v>1963</v>
      </c>
      <c r="C53" t="s">
        <v>6</v>
      </c>
      <c r="D53">
        <v>5.1970149816291329</v>
      </c>
      <c r="E53" s="6" t="str">
        <f t="shared" si="0"/>
        <v>treatment_Basque Country (Pais Vasco)_1963</v>
      </c>
    </row>
    <row r="54" spans="1:5">
      <c r="A54" t="s">
        <v>22</v>
      </c>
      <c r="B54">
        <v>1964</v>
      </c>
      <c r="C54" t="s">
        <v>6</v>
      </c>
      <c r="D54">
        <v>5.3389029787527225</v>
      </c>
      <c r="E54" s="6" t="str">
        <f t="shared" si="0"/>
        <v>treatment_Basque Country (Pais Vasco)_1964</v>
      </c>
    </row>
    <row r="55" spans="1:5">
      <c r="A55" t="s">
        <v>22</v>
      </c>
      <c r="B55">
        <v>1965</v>
      </c>
      <c r="C55" t="s">
        <v>6</v>
      </c>
      <c r="D55">
        <v>5.4651530052518478</v>
      </c>
      <c r="E55" s="6" t="str">
        <f t="shared" si="0"/>
        <v>treatment_Basque Country (Pais Vasco)_1965</v>
      </c>
    </row>
    <row r="56" spans="1:5">
      <c r="A56" t="s">
        <v>22</v>
      </c>
      <c r="B56">
        <v>1966</v>
      </c>
      <c r="C56" t="s">
        <v>6</v>
      </c>
      <c r="D56">
        <v>5.5459156270641428</v>
      </c>
      <c r="E56" s="6" t="str">
        <f t="shared" si="0"/>
        <v>treatment_Basque Country (Pais Vasco)_1966</v>
      </c>
    </row>
    <row r="57" spans="1:5">
      <c r="A57" t="s">
        <v>22</v>
      </c>
      <c r="B57">
        <v>1967</v>
      </c>
      <c r="C57" t="s">
        <v>6</v>
      </c>
      <c r="D57">
        <v>5.614895726639487</v>
      </c>
      <c r="E57" s="6" t="str">
        <f t="shared" si="0"/>
        <v>treatment_Basque Country (Pais Vasco)_1967</v>
      </c>
    </row>
    <row r="58" spans="1:5">
      <c r="A58" t="s">
        <v>22</v>
      </c>
      <c r="B58">
        <v>1968</v>
      </c>
      <c r="C58" t="s">
        <v>6</v>
      </c>
      <c r="D58">
        <v>5.8521849330715785</v>
      </c>
      <c r="E58" s="6" t="str">
        <f t="shared" si="0"/>
        <v>treatment_Basque Country (Pais Vasco)_1968</v>
      </c>
    </row>
    <row r="59" spans="1:5">
      <c r="A59" t="s">
        <v>22</v>
      </c>
      <c r="B59">
        <v>1969</v>
      </c>
      <c r="C59" t="s">
        <v>6</v>
      </c>
      <c r="D59">
        <v>6.0814054173695915</v>
      </c>
      <c r="E59" s="6" t="str">
        <f t="shared" si="0"/>
        <v>treatment_Basque Country (Pais Vasco)_1969</v>
      </c>
    </row>
    <row r="60" spans="1:5">
      <c r="A60" t="s">
        <v>22</v>
      </c>
      <c r="B60">
        <v>1970</v>
      </c>
      <c r="C60" t="s">
        <v>6</v>
      </c>
      <c r="D60">
        <v>6.1700942413495703</v>
      </c>
      <c r="E60" s="6" t="str">
        <f t="shared" si="0"/>
        <v>treatment_Basque Country (Pais Vasco)_1970</v>
      </c>
    </row>
    <row r="61" spans="1:5">
      <c r="A61" t="s">
        <v>22</v>
      </c>
      <c r="B61">
        <v>1971</v>
      </c>
      <c r="C61" t="s">
        <v>6</v>
      </c>
      <c r="D61">
        <v>6.2836334045462463</v>
      </c>
      <c r="E61" s="6" t="str">
        <f t="shared" si="0"/>
        <v>treatment_Basque Country (Pais Vasco)_1971</v>
      </c>
    </row>
    <row r="62" spans="1:5">
      <c r="A62" t="s">
        <v>22</v>
      </c>
      <c r="B62">
        <v>1972</v>
      </c>
      <c r="C62" t="s">
        <v>6</v>
      </c>
      <c r="D62">
        <v>6.5555553986528405</v>
      </c>
      <c r="E62" s="6" t="str">
        <f t="shared" si="0"/>
        <v>treatment_Basque Country (Pais Vasco)_1972</v>
      </c>
    </row>
    <row r="63" spans="1:5">
      <c r="A63" t="s">
        <v>22</v>
      </c>
      <c r="B63">
        <v>1973</v>
      </c>
      <c r="C63" t="s">
        <v>6</v>
      </c>
      <c r="D63">
        <v>6.8107685611030782</v>
      </c>
      <c r="E63" s="6" t="str">
        <f t="shared" si="0"/>
        <v>treatment_Basque Country (Pais Vasco)_1973</v>
      </c>
    </row>
    <row r="64" spans="1:5">
      <c r="A64" t="s">
        <v>22</v>
      </c>
      <c r="B64">
        <v>1974</v>
      </c>
      <c r="C64" t="s">
        <v>6</v>
      </c>
      <c r="D64">
        <v>7.1051843028108044</v>
      </c>
      <c r="E64" s="6" t="str">
        <f t="shared" si="0"/>
        <v>treatment_Basque Country (Pais Vasco)_1974</v>
      </c>
    </row>
    <row r="65" spans="1:5">
      <c r="A65" t="s">
        <v>22</v>
      </c>
      <c r="B65">
        <v>1975</v>
      </c>
      <c r="C65" t="s">
        <v>6</v>
      </c>
      <c r="D65">
        <v>7.3778916821756289</v>
      </c>
      <c r="E65" s="6" t="str">
        <f t="shared" si="0"/>
        <v>treatment_Basque Country (Pais Vasco)_1975</v>
      </c>
    </row>
    <row r="66" spans="1:5">
      <c r="A66" t="s">
        <v>22</v>
      </c>
      <c r="B66">
        <v>1976</v>
      </c>
      <c r="C66" t="s">
        <v>6</v>
      </c>
      <c r="D66">
        <v>7.2329336219227542</v>
      </c>
      <c r="E66" s="6" t="str">
        <f t="shared" si="0"/>
        <v>treatment_Basque Country (Pais Vasco)_1976</v>
      </c>
    </row>
    <row r="67" spans="1:5">
      <c r="A67" t="s">
        <v>22</v>
      </c>
      <c r="B67">
        <v>1977</v>
      </c>
      <c r="C67" t="s">
        <v>6</v>
      </c>
      <c r="D67">
        <v>7.0898313721191268</v>
      </c>
      <c r="E67" s="6" t="str">
        <f t="shared" ref="E67:E130" si="1">CONCATENATE(C67,"_",A67,"_",B67)</f>
        <v>treatment_Basque Country (Pais Vasco)_1977</v>
      </c>
    </row>
    <row r="68" spans="1:5">
      <c r="A68" t="s">
        <v>22</v>
      </c>
      <c r="B68">
        <v>1978</v>
      </c>
      <c r="C68" t="s">
        <v>6</v>
      </c>
      <c r="D68">
        <v>6.7867036071446112</v>
      </c>
      <c r="E68" s="6" t="str">
        <f t="shared" si="1"/>
        <v>treatment_Basque Country (Pais Vasco)_1978</v>
      </c>
    </row>
    <row r="69" spans="1:5">
      <c r="A69" t="s">
        <v>22</v>
      </c>
      <c r="B69">
        <v>1979</v>
      </c>
      <c r="C69" t="s">
        <v>6</v>
      </c>
      <c r="D69">
        <v>6.6398173868571035</v>
      </c>
      <c r="E69" s="6" t="str">
        <f t="shared" si="1"/>
        <v>treatment_Basque Country (Pais Vasco)_1979</v>
      </c>
    </row>
    <row r="70" spans="1:5">
      <c r="A70" t="s">
        <v>22</v>
      </c>
      <c r="B70">
        <v>1980</v>
      </c>
      <c r="C70" t="s">
        <v>6</v>
      </c>
      <c r="D70">
        <v>6.5628391713695642</v>
      </c>
      <c r="E70" s="6" t="str">
        <f t="shared" si="1"/>
        <v>treatment_Basque Country (Pais Vasco)_1980</v>
      </c>
    </row>
    <row r="71" spans="1:5">
      <c r="A71" t="s">
        <v>22</v>
      </c>
      <c r="B71">
        <v>1981</v>
      </c>
      <c r="C71" t="s">
        <v>6</v>
      </c>
      <c r="D71">
        <v>6.5007854549927702</v>
      </c>
      <c r="E71" s="6" t="str">
        <f t="shared" si="1"/>
        <v>treatment_Basque Country (Pais Vasco)_1981</v>
      </c>
    </row>
    <row r="72" spans="1:5">
      <c r="A72" t="s">
        <v>22</v>
      </c>
      <c r="B72">
        <v>1982</v>
      </c>
      <c r="C72" t="s">
        <v>6</v>
      </c>
      <c r="D72">
        <v>6.5450586069995627</v>
      </c>
      <c r="E72" s="6" t="str">
        <f t="shared" si="1"/>
        <v>treatment_Basque Country (Pais Vasco)_1982</v>
      </c>
    </row>
    <row r="73" spans="1:5">
      <c r="A73" t="s">
        <v>22</v>
      </c>
      <c r="B73">
        <v>1983</v>
      </c>
      <c r="C73" t="s">
        <v>6</v>
      </c>
      <c r="D73">
        <v>6.5953298011394068</v>
      </c>
      <c r="E73" s="6" t="str">
        <f t="shared" si="1"/>
        <v>treatment_Basque Country (Pais Vasco)_1983</v>
      </c>
    </row>
    <row r="74" spans="1:5">
      <c r="A74" t="s">
        <v>22</v>
      </c>
      <c r="B74">
        <v>1984</v>
      </c>
      <c r="C74" t="s">
        <v>6</v>
      </c>
      <c r="D74">
        <v>6.7614967500914922</v>
      </c>
      <c r="E74" s="6" t="str">
        <f t="shared" si="1"/>
        <v>treatment_Basque Country (Pais Vasco)_1984</v>
      </c>
    </row>
    <row r="75" spans="1:5">
      <c r="A75" t="s">
        <v>22</v>
      </c>
      <c r="B75">
        <v>1985</v>
      </c>
      <c r="C75" t="s">
        <v>6</v>
      </c>
      <c r="D75">
        <v>6.937160671727721</v>
      </c>
      <c r="E75" s="6" t="str">
        <f t="shared" si="1"/>
        <v>treatment_Basque Country (Pais Vasco)_1985</v>
      </c>
    </row>
    <row r="76" spans="1:5">
      <c r="A76" t="s">
        <v>22</v>
      </c>
      <c r="B76">
        <v>1986</v>
      </c>
      <c r="C76" t="s">
        <v>6</v>
      </c>
      <c r="D76">
        <v>7.3321911513005213</v>
      </c>
      <c r="E76" s="6" t="str">
        <f t="shared" si="1"/>
        <v>treatment_Basque Country (Pais Vasco)_1986</v>
      </c>
    </row>
    <row r="77" spans="1:5">
      <c r="A77" t="s">
        <v>22</v>
      </c>
      <c r="B77">
        <v>1987</v>
      </c>
      <c r="C77" t="s">
        <v>6</v>
      </c>
      <c r="D77">
        <v>7.7427881235941518</v>
      </c>
      <c r="E77" s="6" t="str">
        <f t="shared" si="1"/>
        <v>treatment_Basque Country (Pais Vasco)_1987</v>
      </c>
    </row>
    <row r="78" spans="1:5">
      <c r="A78" t="s">
        <v>22</v>
      </c>
      <c r="B78">
        <v>1988</v>
      </c>
      <c r="C78" t="s">
        <v>6</v>
      </c>
      <c r="D78">
        <v>8.1205366407588908</v>
      </c>
      <c r="E78" s="6" t="str">
        <f t="shared" si="1"/>
        <v>treatment_Basque Country (Pais Vasco)_1988</v>
      </c>
    </row>
    <row r="79" spans="1:5">
      <c r="A79" t="s">
        <v>22</v>
      </c>
      <c r="B79">
        <v>1989</v>
      </c>
      <c r="C79" t="s">
        <v>6</v>
      </c>
      <c r="D79">
        <v>8.509711162324157</v>
      </c>
      <c r="E79" s="6" t="str">
        <f t="shared" si="1"/>
        <v>treatment_Basque Country (Pais Vasco)_1989</v>
      </c>
    </row>
    <row r="80" spans="1:5">
      <c r="A80" t="s">
        <v>22</v>
      </c>
      <c r="B80">
        <v>1990</v>
      </c>
      <c r="C80" t="s">
        <v>6</v>
      </c>
      <c r="D80">
        <v>8.7767778890741042</v>
      </c>
      <c r="E80" s="6" t="str">
        <f t="shared" si="1"/>
        <v>treatment_Basque Country (Pais Vasco)_1990</v>
      </c>
    </row>
    <row r="81" spans="1:5">
      <c r="A81" t="s">
        <v>22</v>
      </c>
      <c r="B81">
        <v>1991</v>
      </c>
      <c r="C81" t="s">
        <v>6</v>
      </c>
      <c r="D81">
        <v>9.0252786661958204</v>
      </c>
      <c r="E81" s="6" t="str">
        <f t="shared" si="1"/>
        <v>treatment_Basque Country (Pais Vasco)_1991</v>
      </c>
    </row>
    <row r="82" spans="1:5">
      <c r="A82" t="s">
        <v>22</v>
      </c>
      <c r="B82">
        <v>1992</v>
      </c>
      <c r="C82" t="s">
        <v>6</v>
      </c>
      <c r="D82">
        <v>8.8738928247063349</v>
      </c>
      <c r="E82" s="6" t="str">
        <f t="shared" si="1"/>
        <v>treatment_Basque Country (Pais Vasco)_1992</v>
      </c>
    </row>
    <row r="83" spans="1:5">
      <c r="A83" t="s">
        <v>22</v>
      </c>
      <c r="B83">
        <v>1993</v>
      </c>
      <c r="C83" t="s">
        <v>6</v>
      </c>
      <c r="D83">
        <v>8.7182235390892782</v>
      </c>
      <c r="E83" s="6" t="str">
        <f t="shared" si="1"/>
        <v>treatment_Basque Country (Pais Vasco)_1993</v>
      </c>
    </row>
    <row r="84" spans="1:5">
      <c r="A84" t="s">
        <v>22</v>
      </c>
      <c r="B84">
        <v>1994</v>
      </c>
      <c r="C84" t="s">
        <v>6</v>
      </c>
      <c r="D84">
        <v>9.0181378492863651</v>
      </c>
      <c r="E84" s="6" t="str">
        <f t="shared" si="1"/>
        <v>treatment_Basque Country (Pais Vasco)_1994</v>
      </c>
    </row>
    <row r="85" spans="1:5">
      <c r="A85" t="s">
        <v>22</v>
      </c>
      <c r="B85">
        <v>1995</v>
      </c>
      <c r="C85" t="s">
        <v>6</v>
      </c>
      <c r="D85">
        <v>9.4408738616533672</v>
      </c>
      <c r="E85" s="6" t="str">
        <f t="shared" si="1"/>
        <v>treatment_Basque Country (Pais Vasco)_1995</v>
      </c>
    </row>
    <row r="86" spans="1:5">
      <c r="A86" t="s">
        <v>22</v>
      </c>
      <c r="B86">
        <v>1996</v>
      </c>
      <c r="C86" t="s">
        <v>6</v>
      </c>
      <c r="D86">
        <v>9.6865181376749501</v>
      </c>
      <c r="E86" s="6" t="str">
        <f t="shared" si="1"/>
        <v>treatment_Basque Country (Pais Vasco)_1996</v>
      </c>
    </row>
    <row r="87" spans="1:5">
      <c r="A87" t="s">
        <v>22</v>
      </c>
      <c r="B87">
        <v>1997</v>
      </c>
      <c r="C87" t="s">
        <v>6</v>
      </c>
      <c r="D87">
        <v>10.170665872808662</v>
      </c>
      <c r="E87" s="6" t="str">
        <f t="shared" si="1"/>
        <v>treatment_Basque Country (Pais Vasco)_1997</v>
      </c>
    </row>
    <row r="88" spans="1:5">
      <c r="A88" t="s">
        <v>22</v>
      </c>
      <c r="B88">
        <v>1955</v>
      </c>
      <c r="C88" t="s">
        <v>7</v>
      </c>
      <c r="D88">
        <v>0.20272497427554859</v>
      </c>
      <c r="E88" s="6" t="str">
        <f t="shared" si="1"/>
        <v>gap_Basque Country (Pais Vasco)_1955</v>
      </c>
    </row>
    <row r="89" spans="1:5">
      <c r="A89" t="s">
        <v>22</v>
      </c>
      <c r="B89">
        <v>1956</v>
      </c>
      <c r="C89" t="s">
        <v>7</v>
      </c>
      <c r="D89">
        <v>0.11049570601565062</v>
      </c>
      <c r="E89" s="6" t="str">
        <f t="shared" si="1"/>
        <v>gap_Basque Country (Pais Vasco)_1956</v>
      </c>
    </row>
    <row r="90" spans="1:5">
      <c r="A90" t="s">
        <v>22</v>
      </c>
      <c r="B90">
        <v>1957</v>
      </c>
      <c r="C90" t="s">
        <v>7</v>
      </c>
      <c r="D90">
        <v>2.1993808509430224E-2</v>
      </c>
      <c r="E90" s="6" t="str">
        <f t="shared" si="1"/>
        <v>gap_Basque Country (Pais Vasco)_1957</v>
      </c>
    </row>
    <row r="91" spans="1:5">
      <c r="A91" t="s">
        <v>22</v>
      </c>
      <c r="B91">
        <v>1958</v>
      </c>
      <c r="C91" t="s">
        <v>7</v>
      </c>
      <c r="D91">
        <v>-8.6580676901872877E-3</v>
      </c>
      <c r="E91" s="6" t="str">
        <f t="shared" si="1"/>
        <v>gap_Basque Country (Pais Vasco)_1958</v>
      </c>
    </row>
    <row r="92" spans="1:5">
      <c r="A92" t="s">
        <v>22</v>
      </c>
      <c r="B92">
        <v>1959</v>
      </c>
      <c r="C92" t="s">
        <v>7</v>
      </c>
      <c r="D92">
        <v>-3.7997918692797228E-2</v>
      </c>
      <c r="E92" s="6" t="str">
        <f t="shared" si="1"/>
        <v>gap_Basque Country (Pais Vasco)_1959</v>
      </c>
    </row>
    <row r="93" spans="1:5">
      <c r="A93" t="s">
        <v>22</v>
      </c>
      <c r="B93">
        <v>1960</v>
      </c>
      <c r="C93" t="s">
        <v>7</v>
      </c>
      <c r="D93">
        <v>-6.2061596834597665E-2</v>
      </c>
      <c r="E93" s="6" t="str">
        <f t="shared" si="1"/>
        <v>gap_Basque Country (Pais Vasco)_1960</v>
      </c>
    </row>
    <row r="94" spans="1:5">
      <c r="A94" t="s">
        <v>22</v>
      </c>
      <c r="B94">
        <v>1961</v>
      </c>
      <c r="C94" t="s">
        <v>7</v>
      </c>
      <c r="D94">
        <v>-0.12625973633178589</v>
      </c>
      <c r="E94" s="6" t="str">
        <f t="shared" si="1"/>
        <v>gap_Basque Country (Pais Vasco)_1961</v>
      </c>
    </row>
    <row r="95" spans="1:5">
      <c r="A95" t="s">
        <v>22</v>
      </c>
      <c r="B95">
        <v>1962</v>
      </c>
      <c r="C95" t="s">
        <v>7</v>
      </c>
      <c r="D95">
        <v>-4.4181002487955645E-2</v>
      </c>
      <c r="E95" s="6" t="str">
        <f t="shared" si="1"/>
        <v>gap_Basque Country (Pais Vasco)_1962</v>
      </c>
    </row>
    <row r="96" spans="1:5">
      <c r="A96" t="s">
        <v>22</v>
      </c>
      <c r="B96">
        <v>1963</v>
      </c>
      <c r="C96" t="s">
        <v>7</v>
      </c>
      <c r="D96">
        <v>3.1556189766854814E-2</v>
      </c>
      <c r="E96" s="6" t="str">
        <f t="shared" si="1"/>
        <v>gap_Basque Country (Pais Vasco)_1963</v>
      </c>
    </row>
    <row r="97" spans="1:5">
      <c r="A97" t="s">
        <v>22</v>
      </c>
      <c r="B97">
        <v>1964</v>
      </c>
      <c r="C97" t="s">
        <v>7</v>
      </c>
      <c r="D97">
        <v>7.3890359103192083E-2</v>
      </c>
      <c r="E97" s="6" t="str">
        <f t="shared" si="1"/>
        <v>gap_Basque Country (Pais Vasco)_1964</v>
      </c>
    </row>
    <row r="98" spans="1:5">
      <c r="A98" t="s">
        <v>22</v>
      </c>
      <c r="B98">
        <v>1965</v>
      </c>
      <c r="C98" t="s">
        <v>7</v>
      </c>
      <c r="D98">
        <v>0.1125322625866314</v>
      </c>
      <c r="E98" s="6" t="str">
        <f t="shared" si="1"/>
        <v>gap_Basque Country (Pais Vasco)_1965</v>
      </c>
    </row>
    <row r="99" spans="1:5">
      <c r="A99" t="s">
        <v>22</v>
      </c>
      <c r="B99">
        <v>1966</v>
      </c>
      <c r="C99" t="s">
        <v>7</v>
      </c>
      <c r="D99">
        <v>7.384609237814832E-2</v>
      </c>
      <c r="E99" s="6" t="str">
        <f t="shared" si="1"/>
        <v>gap_Basque Country (Pais Vasco)_1966</v>
      </c>
    </row>
    <row r="100" spans="1:5">
      <c r="A100" t="s">
        <v>22</v>
      </c>
      <c r="B100">
        <v>1967</v>
      </c>
      <c r="C100" t="s">
        <v>7</v>
      </c>
      <c r="D100">
        <v>3.3153223157882827E-2</v>
      </c>
      <c r="E100" s="6" t="str">
        <f t="shared" si="1"/>
        <v>gap_Basque Country (Pais Vasco)_1967</v>
      </c>
    </row>
    <row r="101" spans="1:5">
      <c r="A101" t="s">
        <v>22</v>
      </c>
      <c r="B101">
        <v>1968</v>
      </c>
      <c r="C101" t="s">
        <v>7</v>
      </c>
      <c r="D101">
        <v>-2.0881972033221174E-2</v>
      </c>
      <c r="E101" s="6" t="str">
        <f t="shared" si="1"/>
        <v>gap_Basque Country (Pais Vasco)_1968</v>
      </c>
    </row>
    <row r="102" spans="1:5">
      <c r="A102" t="s">
        <v>22</v>
      </c>
      <c r="B102">
        <v>1969</v>
      </c>
      <c r="C102" t="s">
        <v>7</v>
      </c>
      <c r="D102">
        <v>-7.788946750967618E-2</v>
      </c>
      <c r="E102" s="6" t="str">
        <f t="shared" si="1"/>
        <v>gap_Basque Country (Pais Vasco)_1969</v>
      </c>
    </row>
    <row r="103" spans="1:5">
      <c r="A103" t="s">
        <v>22</v>
      </c>
      <c r="B103">
        <v>1970</v>
      </c>
      <c r="C103" t="s">
        <v>7</v>
      </c>
      <c r="D103">
        <v>-0.18063989734089603</v>
      </c>
      <c r="E103" s="6" t="str">
        <f t="shared" si="1"/>
        <v>gap_Basque Country (Pais Vasco)_1970</v>
      </c>
    </row>
    <row r="104" spans="1:5">
      <c r="A104" t="s">
        <v>22</v>
      </c>
      <c r="B104">
        <v>1971</v>
      </c>
      <c r="C104" t="s">
        <v>7</v>
      </c>
      <c r="D104">
        <v>-0.25792886883469546</v>
      </c>
      <c r="E104" s="6" t="str">
        <f t="shared" si="1"/>
        <v>gap_Basque Country (Pais Vasco)_1971</v>
      </c>
    </row>
    <row r="105" spans="1:5">
      <c r="A105" t="s">
        <v>22</v>
      </c>
      <c r="B105">
        <v>1972</v>
      </c>
      <c r="C105" t="s">
        <v>7</v>
      </c>
      <c r="D105">
        <v>-0.36374707060853861</v>
      </c>
      <c r="E105" s="6" t="str">
        <f t="shared" si="1"/>
        <v>gap_Basque Country (Pais Vasco)_1972</v>
      </c>
    </row>
    <row r="106" spans="1:5">
      <c r="A106" t="s">
        <v>22</v>
      </c>
      <c r="B106">
        <v>1973</v>
      </c>
      <c r="C106" t="s">
        <v>7</v>
      </c>
      <c r="D106">
        <v>-0.46932622263616697</v>
      </c>
      <c r="E106" s="6" t="str">
        <f t="shared" si="1"/>
        <v>gap_Basque Country (Pais Vasco)_1973</v>
      </c>
    </row>
    <row r="107" spans="1:5">
      <c r="A107" t="s">
        <v>22</v>
      </c>
      <c r="B107">
        <v>1974</v>
      </c>
      <c r="C107" t="s">
        <v>7</v>
      </c>
      <c r="D107">
        <v>-0.28774292721788886</v>
      </c>
      <c r="E107" s="6" t="str">
        <f t="shared" si="1"/>
        <v>gap_Basque Country (Pais Vasco)_1974</v>
      </c>
    </row>
    <row r="108" spans="1:5">
      <c r="A108" t="s">
        <v>22</v>
      </c>
      <c r="B108">
        <v>1975</v>
      </c>
      <c r="C108" t="s">
        <v>7</v>
      </c>
      <c r="D108">
        <v>-0.11260495385410785</v>
      </c>
      <c r="E108" s="6" t="str">
        <f t="shared" si="1"/>
        <v>gap_Basque Country (Pais Vasco)_1975</v>
      </c>
    </row>
    <row r="109" spans="1:5">
      <c r="A109" t="s">
        <v>22</v>
      </c>
      <c r="B109">
        <v>1976</v>
      </c>
      <c r="C109" t="s">
        <v>7</v>
      </c>
      <c r="D109">
        <v>-0.24325924110152997</v>
      </c>
      <c r="E109" s="6" t="str">
        <f t="shared" si="1"/>
        <v>gap_Basque Country (Pais Vasco)_1976</v>
      </c>
    </row>
    <row r="110" spans="1:5">
      <c r="A110" t="s">
        <v>22</v>
      </c>
      <c r="B110">
        <v>1977</v>
      </c>
      <c r="C110" t="s">
        <v>7</v>
      </c>
      <c r="D110">
        <v>-0.36605648740206309</v>
      </c>
      <c r="E110" s="6" t="str">
        <f t="shared" si="1"/>
        <v>gap_Basque Country (Pais Vasco)_1977</v>
      </c>
    </row>
    <row r="111" spans="1:5">
      <c r="A111" t="s">
        <v>22</v>
      </c>
      <c r="B111">
        <v>1978</v>
      </c>
      <c r="C111" t="s">
        <v>7</v>
      </c>
      <c r="D111">
        <v>-0.57189574845087865</v>
      </c>
      <c r="E111" s="6" t="str">
        <f t="shared" si="1"/>
        <v>gap_Basque Country (Pais Vasco)_1978</v>
      </c>
    </row>
    <row r="112" spans="1:5">
      <c r="A112" t="s">
        <v>22</v>
      </c>
      <c r="B112">
        <v>1979</v>
      </c>
      <c r="C112" t="s">
        <v>7</v>
      </c>
      <c r="D112">
        <v>-0.68069585110164166</v>
      </c>
      <c r="E112" s="6" t="str">
        <f t="shared" si="1"/>
        <v>gap_Basque Country (Pais Vasco)_1979</v>
      </c>
    </row>
    <row r="113" spans="1:5">
      <c r="A113" t="s">
        <v>22</v>
      </c>
      <c r="B113">
        <v>1980</v>
      </c>
      <c r="C113" t="s">
        <v>7</v>
      </c>
      <c r="D113">
        <v>-0.9051924994271241</v>
      </c>
      <c r="E113" s="6" t="str">
        <f t="shared" si="1"/>
        <v>gap_Basque Country (Pais Vasco)_1980</v>
      </c>
    </row>
    <row r="114" spans="1:5">
      <c r="A114" t="s">
        <v>22</v>
      </c>
      <c r="B114">
        <v>1981</v>
      </c>
      <c r="C114" t="s">
        <v>7</v>
      </c>
      <c r="D114">
        <v>-1.1353598517337629</v>
      </c>
      <c r="E114" s="6" t="str">
        <f t="shared" si="1"/>
        <v>gap_Basque Country (Pais Vasco)_1981</v>
      </c>
    </row>
    <row r="115" spans="1:5">
      <c r="A115" t="s">
        <v>22</v>
      </c>
      <c r="B115">
        <v>1982</v>
      </c>
      <c r="C115" t="s">
        <v>7</v>
      </c>
      <c r="D115">
        <v>-1.1649640492196207</v>
      </c>
      <c r="E115" s="6" t="str">
        <f t="shared" si="1"/>
        <v>gap_Basque Country (Pais Vasco)_1982</v>
      </c>
    </row>
    <row r="116" spans="1:5">
      <c r="A116" t="s">
        <v>22</v>
      </c>
      <c r="B116">
        <v>1983</v>
      </c>
      <c r="C116" t="s">
        <v>7</v>
      </c>
      <c r="D116">
        <v>-1.1979755932648688</v>
      </c>
      <c r="E116" s="6" t="str">
        <f t="shared" si="1"/>
        <v>gap_Basque Country (Pais Vasco)_1983</v>
      </c>
    </row>
    <row r="117" spans="1:5">
      <c r="A117" t="s">
        <v>22</v>
      </c>
      <c r="B117">
        <v>1984</v>
      </c>
      <c r="C117" t="s">
        <v>7</v>
      </c>
      <c r="D117">
        <v>-1.2480577114169922</v>
      </c>
      <c r="E117" s="6" t="str">
        <f t="shared" si="1"/>
        <v>gap_Basque Country (Pais Vasco)_1984</v>
      </c>
    </row>
    <row r="118" spans="1:5">
      <c r="A118" t="s">
        <v>22</v>
      </c>
      <c r="B118">
        <v>1985</v>
      </c>
      <c r="C118" t="s">
        <v>7</v>
      </c>
      <c r="D118">
        <v>-1.3012444389298263</v>
      </c>
      <c r="E118" s="6" t="str">
        <f t="shared" si="1"/>
        <v>gap_Basque Country (Pais Vasco)_1985</v>
      </c>
    </row>
    <row r="119" spans="1:5">
      <c r="A119" t="s">
        <v>22</v>
      </c>
      <c r="B119">
        <v>1986</v>
      </c>
      <c r="C119" t="s">
        <v>7</v>
      </c>
      <c r="D119">
        <v>-1.4077889697381663</v>
      </c>
      <c r="E119" s="6" t="str">
        <f t="shared" si="1"/>
        <v>gap_Basque Country (Pais Vasco)_1986</v>
      </c>
    </row>
    <row r="120" spans="1:5">
      <c r="A120" t="s">
        <v>22</v>
      </c>
      <c r="B120">
        <v>1987</v>
      </c>
      <c r="C120" t="s">
        <v>7</v>
      </c>
      <c r="D120">
        <v>-1.4818909410445906</v>
      </c>
      <c r="E120" s="6" t="str">
        <f t="shared" si="1"/>
        <v>gap_Basque Country (Pais Vasco)_1987</v>
      </c>
    </row>
    <row r="121" spans="1:5">
      <c r="A121" t="s">
        <v>22</v>
      </c>
      <c r="B121">
        <v>1988</v>
      </c>
      <c r="C121" t="s">
        <v>7</v>
      </c>
      <c r="D121">
        <v>-1.4428415887838835</v>
      </c>
      <c r="E121" s="6" t="str">
        <f t="shared" si="1"/>
        <v>gap_Basque Country (Pais Vasco)_1988</v>
      </c>
    </row>
    <row r="122" spans="1:5">
      <c r="A122" t="s">
        <v>22</v>
      </c>
      <c r="B122">
        <v>1989</v>
      </c>
      <c r="C122" t="s">
        <v>7</v>
      </c>
      <c r="D122">
        <v>-1.3882802718483447</v>
      </c>
      <c r="E122" s="6" t="str">
        <f t="shared" si="1"/>
        <v>gap_Basque Country (Pais Vasco)_1989</v>
      </c>
    </row>
    <row r="123" spans="1:5">
      <c r="A123" t="s">
        <v>22</v>
      </c>
      <c r="B123">
        <v>1990</v>
      </c>
      <c r="C123" t="s">
        <v>7</v>
      </c>
      <c r="D123">
        <v>-1.2430441180119249</v>
      </c>
      <c r="E123" s="6" t="str">
        <f t="shared" si="1"/>
        <v>gap_Basque Country (Pais Vasco)_1990</v>
      </c>
    </row>
    <row r="124" spans="1:5">
      <c r="A124" t="s">
        <v>22</v>
      </c>
      <c r="B124">
        <v>1991</v>
      </c>
      <c r="C124" t="s">
        <v>7</v>
      </c>
      <c r="D124">
        <v>-1.1468828698256424</v>
      </c>
      <c r="E124" s="6" t="str">
        <f t="shared" si="1"/>
        <v>gap_Basque Country (Pais Vasco)_1991</v>
      </c>
    </row>
    <row r="125" spans="1:5">
      <c r="A125" t="s">
        <v>22</v>
      </c>
      <c r="B125">
        <v>1992</v>
      </c>
      <c r="C125" t="s">
        <v>7</v>
      </c>
      <c r="D125">
        <v>-1.0807177371132486</v>
      </c>
      <c r="E125" s="6" t="str">
        <f t="shared" si="1"/>
        <v>gap_Basque Country (Pais Vasco)_1992</v>
      </c>
    </row>
    <row r="126" spans="1:5">
      <c r="A126" t="s">
        <v>22</v>
      </c>
      <c r="B126">
        <v>1993</v>
      </c>
      <c r="C126" t="s">
        <v>7</v>
      </c>
      <c r="D126">
        <v>-1.0231925228619279</v>
      </c>
      <c r="E126" s="6" t="str">
        <f t="shared" si="1"/>
        <v>gap_Basque Country (Pais Vasco)_1993</v>
      </c>
    </row>
    <row r="127" spans="1:5">
      <c r="A127" t="s">
        <v>22</v>
      </c>
      <c r="B127">
        <v>1994</v>
      </c>
      <c r="C127" t="s">
        <v>7</v>
      </c>
      <c r="D127">
        <v>-1.0054557533799553</v>
      </c>
      <c r="E127" s="6" t="str">
        <f t="shared" si="1"/>
        <v>gap_Basque Country (Pais Vasco)_1994</v>
      </c>
    </row>
    <row r="128" spans="1:5">
      <c r="A128" t="s">
        <v>22</v>
      </c>
      <c r="B128">
        <v>1995</v>
      </c>
      <c r="C128" t="s">
        <v>7</v>
      </c>
      <c r="D128">
        <v>-0.85043990353876175</v>
      </c>
      <c r="E128" s="6" t="str">
        <f t="shared" si="1"/>
        <v>gap_Basque Country (Pais Vasco)_1995</v>
      </c>
    </row>
    <row r="129" spans="1:5">
      <c r="A129" t="s">
        <v>22</v>
      </c>
      <c r="B129">
        <v>1996</v>
      </c>
      <c r="C129" t="s">
        <v>7</v>
      </c>
      <c r="D129">
        <v>-0.78172468781091276</v>
      </c>
      <c r="E129" s="6" t="str">
        <f t="shared" si="1"/>
        <v>gap_Basque Country (Pais Vasco)_1996</v>
      </c>
    </row>
    <row r="130" spans="1:5">
      <c r="A130" t="s">
        <v>22</v>
      </c>
      <c r="B130">
        <v>1997</v>
      </c>
      <c r="C130" t="s">
        <v>7</v>
      </c>
      <c r="D130">
        <v>-0.69186570808091652</v>
      </c>
      <c r="E130" s="6" t="str">
        <f t="shared" si="1"/>
        <v>gap_Basque Country (Pais Vasco)_1997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s="6" t="s">
        <v>31</v>
      </c>
    </row>
    <row r="2" spans="1:5">
      <c r="A2" t="s">
        <v>22</v>
      </c>
      <c r="B2">
        <v>1955</v>
      </c>
      <c r="C2" t="s">
        <v>5</v>
      </c>
      <c r="D2">
        <v>3.5466294078061957</v>
      </c>
      <c r="E2" s="6" t="str">
        <f>CONCATENATE(C2,"_",A2,"_",B2)</f>
        <v>control_Basque Country (Pais Vasco)_1955</v>
      </c>
    </row>
    <row r="3" spans="1:5">
      <c r="A3" t="s">
        <v>22</v>
      </c>
      <c r="B3">
        <v>1956</v>
      </c>
      <c r="C3" t="s">
        <v>5</v>
      </c>
      <c r="D3">
        <v>3.6904453454328356</v>
      </c>
      <c r="E3" s="6" t="str">
        <f t="shared" ref="E3:E66" si="0">CONCATENATE(C3,"_",A3,"_",B3)</f>
        <v>control_Basque Country (Pais Vasco)_1956</v>
      </c>
    </row>
    <row r="4" spans="1:5">
      <c r="A4" t="s">
        <v>22</v>
      </c>
      <c r="B4">
        <v>1957</v>
      </c>
      <c r="C4" t="s">
        <v>5</v>
      </c>
      <c r="D4">
        <v>3.8268347733390722</v>
      </c>
      <c r="E4" s="6" t="str">
        <f t="shared" si="0"/>
        <v>control_Basque Country (Pais Vasco)_1957</v>
      </c>
    </row>
    <row r="5" spans="1:5">
      <c r="A5" t="s">
        <v>22</v>
      </c>
      <c r="B5">
        <v>1958</v>
      </c>
      <c r="C5" t="s">
        <v>5</v>
      </c>
      <c r="D5">
        <v>3.8756781496933406</v>
      </c>
      <c r="E5" s="6" t="str">
        <f t="shared" si="0"/>
        <v>control_Basque Country (Pais Vasco)_1958</v>
      </c>
    </row>
    <row r="6" spans="1:5">
      <c r="A6" t="s">
        <v>22</v>
      </c>
      <c r="B6">
        <v>1959</v>
      </c>
      <c r="C6" t="s">
        <v>5</v>
      </c>
      <c r="D6">
        <v>3.9217365033773115</v>
      </c>
      <c r="E6" s="6" t="str">
        <f t="shared" si="0"/>
        <v>control_Basque Country (Pais Vasco)_1959</v>
      </c>
    </row>
    <row r="7" spans="1:5">
      <c r="A7" t="s">
        <v>22</v>
      </c>
      <c r="B7">
        <v>1960</v>
      </c>
      <c r="C7" t="s">
        <v>5</v>
      </c>
      <c r="D7">
        <v>4.2417879447818834</v>
      </c>
      <c r="E7" s="6" t="str">
        <f t="shared" si="0"/>
        <v>control_Basque Country (Pais Vasco)_1960</v>
      </c>
    </row>
    <row r="8" spans="1:5">
      <c r="A8" t="s">
        <v>22</v>
      </c>
      <c r="B8">
        <v>1961</v>
      </c>
      <c r="C8" t="s">
        <v>5</v>
      </c>
      <c r="D8">
        <v>4.5753351908420896</v>
      </c>
      <c r="E8" s="6" t="str">
        <f t="shared" si="0"/>
        <v>control_Basque Country (Pais Vasco)_1961</v>
      </c>
    </row>
    <row r="9" spans="1:5">
      <c r="A9" t="s">
        <v>22</v>
      </c>
      <c r="B9">
        <v>1962</v>
      </c>
      <c r="C9" t="s">
        <v>5</v>
      </c>
      <c r="D9">
        <v>4.838046116500804</v>
      </c>
      <c r="E9" s="6" t="str">
        <f t="shared" si="0"/>
        <v>control_Basque Country (Pais Vasco)_1962</v>
      </c>
    </row>
    <row r="10" spans="1:5">
      <c r="A10" t="s">
        <v>22</v>
      </c>
      <c r="B10">
        <v>1963</v>
      </c>
      <c r="C10" t="s">
        <v>5</v>
      </c>
      <c r="D10">
        <v>5.0813337957929487</v>
      </c>
      <c r="E10" s="6" t="str">
        <f t="shared" si="0"/>
        <v>control_Basque Country (Pais Vasco)_1963</v>
      </c>
    </row>
    <row r="11" spans="1:5">
      <c r="A11" t="s">
        <v>22</v>
      </c>
      <c r="B11">
        <v>1964</v>
      </c>
      <c r="C11" t="s">
        <v>5</v>
      </c>
      <c r="D11">
        <v>5.1580975794040329</v>
      </c>
      <c r="E11" s="6" t="str">
        <f t="shared" si="0"/>
        <v>control_Basque Country (Pais Vasco)_1964</v>
      </c>
    </row>
    <row r="12" spans="1:5">
      <c r="A12" t="s">
        <v>22</v>
      </c>
      <c r="B12">
        <v>1965</v>
      </c>
      <c r="C12" t="s">
        <v>5</v>
      </c>
      <c r="D12">
        <v>5.2236502294612857</v>
      </c>
      <c r="E12" s="6" t="str">
        <f t="shared" si="0"/>
        <v>control_Basque Country (Pais Vasco)_1965</v>
      </c>
    </row>
    <row r="13" spans="1:5">
      <c r="A13" t="s">
        <v>22</v>
      </c>
      <c r="B13">
        <v>1966</v>
      </c>
      <c r="C13" t="s">
        <v>5</v>
      </c>
      <c r="D13">
        <v>5.3324762179097487</v>
      </c>
      <c r="E13" s="6" t="str">
        <f t="shared" si="0"/>
        <v>control_Basque Country (Pais Vasco)_1966</v>
      </c>
    </row>
    <row r="14" spans="1:5">
      <c r="A14" t="s">
        <v>22</v>
      </c>
      <c r="B14">
        <v>1967</v>
      </c>
      <c r="C14" t="s">
        <v>5</v>
      </c>
      <c r="D14">
        <v>5.4294486435631155</v>
      </c>
      <c r="E14" s="6" t="str">
        <f t="shared" si="0"/>
        <v>control_Basque Country (Pais Vasco)_1967</v>
      </c>
    </row>
    <row r="15" spans="1:5">
      <c r="A15" t="s">
        <v>22</v>
      </c>
      <c r="B15">
        <v>1968</v>
      </c>
      <c r="C15" t="s">
        <v>5</v>
      </c>
      <c r="D15">
        <v>5.6743785755109171</v>
      </c>
      <c r="E15" s="6" t="str">
        <f t="shared" si="0"/>
        <v>control_Basque Country (Pais Vasco)_1968</v>
      </c>
    </row>
    <row r="16" spans="1:5">
      <c r="A16" t="s">
        <v>22</v>
      </c>
      <c r="B16">
        <v>1969</v>
      </c>
      <c r="C16" t="s">
        <v>5</v>
      </c>
      <c r="D16">
        <v>5.9155236667322564</v>
      </c>
      <c r="E16" s="6" t="str">
        <f t="shared" si="0"/>
        <v>control_Basque Country (Pais Vasco)_1969</v>
      </c>
    </row>
    <row r="17" spans="1:5">
      <c r="A17" t="s">
        <v>22</v>
      </c>
      <c r="B17">
        <v>1970</v>
      </c>
      <c r="C17" t="s">
        <v>5</v>
      </c>
      <c r="D17">
        <v>6.0668376001192863</v>
      </c>
      <c r="E17" s="6" t="str">
        <f t="shared" si="0"/>
        <v>control_Basque Country (Pais Vasco)_1970</v>
      </c>
    </row>
    <row r="18" spans="1:5">
      <c r="A18" t="s">
        <v>22</v>
      </c>
      <c r="B18">
        <v>1971</v>
      </c>
      <c r="C18" t="s">
        <v>5</v>
      </c>
      <c r="D18">
        <v>6.2276489371669905</v>
      </c>
      <c r="E18" s="6" t="str">
        <f t="shared" si="0"/>
        <v>control_Basque Country (Pais Vasco)_1971</v>
      </c>
    </row>
    <row r="19" spans="1:5">
      <c r="A19" t="s">
        <v>22</v>
      </c>
      <c r="B19">
        <v>1972</v>
      </c>
      <c r="C19" t="s">
        <v>5</v>
      </c>
      <c r="D19">
        <v>6.5390598547075127</v>
      </c>
      <c r="E19" s="6" t="str">
        <f t="shared" si="0"/>
        <v>control_Basque Country (Pais Vasco)_1972</v>
      </c>
    </row>
    <row r="20" spans="1:5">
      <c r="A20" t="s">
        <v>22</v>
      </c>
      <c r="B20">
        <v>1973</v>
      </c>
      <c r="C20" t="s">
        <v>5</v>
      </c>
      <c r="D20">
        <v>6.8379747796961814</v>
      </c>
      <c r="E20" s="6" t="str">
        <f t="shared" si="0"/>
        <v>control_Basque Country (Pais Vasco)_1973</v>
      </c>
    </row>
    <row r="21" spans="1:5">
      <c r="A21" t="s">
        <v>22</v>
      </c>
      <c r="B21">
        <v>1974</v>
      </c>
      <c r="C21" t="s">
        <v>5</v>
      </c>
      <c r="D21">
        <v>6.9873605357139219</v>
      </c>
      <c r="E21" s="6" t="str">
        <f t="shared" si="0"/>
        <v>control_Basque Country (Pais Vasco)_1974</v>
      </c>
    </row>
    <row r="22" spans="1:5">
      <c r="A22" t="s">
        <v>22</v>
      </c>
      <c r="B22">
        <v>1975</v>
      </c>
      <c r="C22" t="s">
        <v>5</v>
      </c>
      <c r="D22">
        <v>7.1248927286068451</v>
      </c>
      <c r="E22" s="6" t="str">
        <f t="shared" si="0"/>
        <v>control_Basque Country (Pais Vasco)_1975</v>
      </c>
    </row>
    <row r="23" spans="1:5">
      <c r="A23" t="s">
        <v>22</v>
      </c>
      <c r="B23">
        <v>1976</v>
      </c>
      <c r="C23" t="s">
        <v>5</v>
      </c>
      <c r="D23">
        <v>7.1353895261801084</v>
      </c>
      <c r="E23" s="6" t="str">
        <f t="shared" si="0"/>
        <v>control_Basque Country (Pais Vasco)_1976</v>
      </c>
    </row>
    <row r="24" spans="1:5">
      <c r="A24" t="s">
        <v>22</v>
      </c>
      <c r="B24">
        <v>1977</v>
      </c>
      <c r="C24" t="s">
        <v>5</v>
      </c>
      <c r="D24">
        <v>7.1429587806748653</v>
      </c>
      <c r="E24" s="6" t="str">
        <f t="shared" si="0"/>
        <v>control_Basque Country (Pais Vasco)_1977</v>
      </c>
    </row>
    <row r="25" spans="1:5">
      <c r="A25" t="s">
        <v>22</v>
      </c>
      <c r="B25">
        <v>1978</v>
      </c>
      <c r="C25" t="s">
        <v>5</v>
      </c>
      <c r="D25">
        <v>7.0193512856772546</v>
      </c>
      <c r="E25" s="6" t="str">
        <f t="shared" si="0"/>
        <v>control_Basque Country (Pais Vasco)_1978</v>
      </c>
    </row>
    <row r="26" spans="1:5">
      <c r="A26" t="s">
        <v>22</v>
      </c>
      <c r="B26">
        <v>1979</v>
      </c>
      <c r="C26" t="s">
        <v>5</v>
      </c>
      <c r="D26">
        <v>7.0109966649477444</v>
      </c>
      <c r="E26" s="6" t="str">
        <f t="shared" si="0"/>
        <v>control_Basque Country (Pais Vasco)_1979</v>
      </c>
    </row>
    <row r="27" spans="1:5">
      <c r="A27" t="s">
        <v>22</v>
      </c>
      <c r="B27">
        <v>1980</v>
      </c>
      <c r="C27" t="s">
        <v>5</v>
      </c>
      <c r="D27">
        <v>7.078834428962848</v>
      </c>
      <c r="E27" s="6" t="str">
        <f t="shared" si="0"/>
        <v>control_Basque Country (Pais Vasco)_1980</v>
      </c>
    </row>
    <row r="28" spans="1:5">
      <c r="A28" t="s">
        <v>22</v>
      </c>
      <c r="B28">
        <v>1981</v>
      </c>
      <c r="C28" t="s">
        <v>5</v>
      </c>
      <c r="D28">
        <v>7.1822333217001981</v>
      </c>
      <c r="E28" s="6" t="str">
        <f t="shared" si="0"/>
        <v>control_Basque Country (Pais Vasco)_1981</v>
      </c>
    </row>
    <row r="29" spans="1:5">
      <c r="A29" t="s">
        <v>22</v>
      </c>
      <c r="B29">
        <v>1982</v>
      </c>
      <c r="C29" t="s">
        <v>5</v>
      </c>
      <c r="D29">
        <v>7.287203402181623</v>
      </c>
      <c r="E29" s="6" t="str">
        <f t="shared" si="0"/>
        <v>control_Basque Country (Pais Vasco)_1982</v>
      </c>
    </row>
    <row r="30" spans="1:5">
      <c r="A30" t="s">
        <v>22</v>
      </c>
      <c r="B30">
        <v>1983</v>
      </c>
      <c r="C30" t="s">
        <v>5</v>
      </c>
      <c r="D30">
        <v>7.3978860491957334</v>
      </c>
      <c r="E30" s="6" t="str">
        <f t="shared" si="0"/>
        <v>control_Basque Country (Pais Vasco)_1983</v>
      </c>
    </row>
    <row r="31" spans="1:5">
      <c r="A31" t="s">
        <v>22</v>
      </c>
      <c r="B31">
        <v>1984</v>
      </c>
      <c r="C31" t="s">
        <v>5</v>
      </c>
      <c r="D31">
        <v>7.4842897653298266</v>
      </c>
      <c r="E31" s="6" t="str">
        <f t="shared" si="0"/>
        <v>control_Basque Country (Pais Vasco)_1984</v>
      </c>
    </row>
    <row r="32" spans="1:5">
      <c r="A32" t="s">
        <v>22</v>
      </c>
      <c r="B32">
        <v>1985</v>
      </c>
      <c r="C32" t="s">
        <v>5</v>
      </c>
      <c r="D32">
        <v>7.5699795756251786</v>
      </c>
      <c r="E32" s="6" t="str">
        <f t="shared" si="0"/>
        <v>control_Basque Country (Pais Vasco)_1985</v>
      </c>
    </row>
    <row r="33" spans="1:5">
      <c r="A33" t="s">
        <v>22</v>
      </c>
      <c r="B33">
        <v>1986</v>
      </c>
      <c r="C33" t="s">
        <v>5</v>
      </c>
      <c r="D33">
        <v>8.0776914497484444</v>
      </c>
      <c r="E33" s="6" t="str">
        <f t="shared" si="0"/>
        <v>control_Basque Country (Pais Vasco)_1986</v>
      </c>
    </row>
    <row r="34" spans="1:5">
      <c r="A34" t="s">
        <v>22</v>
      </c>
      <c r="B34">
        <v>1987</v>
      </c>
      <c r="C34" t="s">
        <v>5</v>
      </c>
      <c r="D34">
        <v>8.5839755095002293</v>
      </c>
      <c r="E34" s="6" t="str">
        <f t="shared" si="0"/>
        <v>control_Basque Country (Pais Vasco)_1987</v>
      </c>
    </row>
    <row r="35" spans="1:5">
      <c r="A35" t="s">
        <v>22</v>
      </c>
      <c r="B35">
        <v>1988</v>
      </c>
      <c r="C35" t="s">
        <v>5</v>
      </c>
      <c r="D35">
        <v>9.0574119905595918</v>
      </c>
      <c r="E35" s="6" t="str">
        <f t="shared" si="0"/>
        <v>control_Basque Country (Pais Vasco)_1988</v>
      </c>
    </row>
    <row r="36" spans="1:5">
      <c r="A36" t="s">
        <v>22</v>
      </c>
      <c r="B36">
        <v>1989</v>
      </c>
      <c r="C36" t="s">
        <v>5</v>
      </c>
      <c r="D36">
        <v>9.5258493774777744</v>
      </c>
      <c r="E36" s="6" t="str">
        <f t="shared" si="0"/>
        <v>control_Basque Country (Pais Vasco)_1989</v>
      </c>
    </row>
    <row r="37" spans="1:5">
      <c r="A37" t="s">
        <v>22</v>
      </c>
      <c r="B37">
        <v>1990</v>
      </c>
      <c r="C37" t="s">
        <v>5</v>
      </c>
      <c r="D37">
        <v>9.7850613519044796</v>
      </c>
      <c r="E37" s="6" t="str">
        <f t="shared" si="0"/>
        <v>control_Basque Country (Pais Vasco)_1990</v>
      </c>
    </row>
    <row r="38" spans="1:5">
      <c r="A38" t="s">
        <v>22</v>
      </c>
      <c r="B38">
        <v>1991</v>
      </c>
      <c r="C38" t="s">
        <v>5</v>
      </c>
      <c r="D38">
        <v>10.050699362959222</v>
      </c>
      <c r="E38" s="6" t="str">
        <f t="shared" si="0"/>
        <v>control_Basque Country (Pais Vasco)_1991</v>
      </c>
    </row>
    <row r="39" spans="1:5">
      <c r="A39" t="s">
        <v>22</v>
      </c>
      <c r="B39">
        <v>1992</v>
      </c>
      <c r="C39" t="s">
        <v>5</v>
      </c>
      <c r="D39">
        <v>9.8379026827706859</v>
      </c>
      <c r="E39" s="6" t="str">
        <f t="shared" si="0"/>
        <v>control_Basque Country (Pais Vasco)_1992</v>
      </c>
    </row>
    <row r="40" spans="1:5">
      <c r="A40" t="s">
        <v>22</v>
      </c>
      <c r="B40">
        <v>1993</v>
      </c>
      <c r="C40" t="s">
        <v>5</v>
      </c>
      <c r="D40">
        <v>9.6251068740473258</v>
      </c>
      <c r="E40" s="6" t="str">
        <f t="shared" si="0"/>
        <v>control_Basque Country (Pais Vasco)_1993</v>
      </c>
    </row>
    <row r="41" spans="1:5">
      <c r="A41" t="s">
        <v>22</v>
      </c>
      <c r="B41">
        <v>1994</v>
      </c>
      <c r="C41" t="s">
        <v>5</v>
      </c>
      <c r="D41">
        <v>10.00642664308803</v>
      </c>
      <c r="E41" s="6" t="str">
        <f t="shared" si="0"/>
        <v>control_Basque Country (Pais Vasco)_1994</v>
      </c>
    </row>
    <row r="42" spans="1:5">
      <c r="A42" t="s">
        <v>22</v>
      </c>
      <c r="B42">
        <v>1995</v>
      </c>
      <c r="C42" t="s">
        <v>5</v>
      </c>
      <c r="D42">
        <v>10.339902420018184</v>
      </c>
      <c r="E42" s="6" t="str">
        <f t="shared" si="0"/>
        <v>control_Basque Country (Pais Vasco)_1995</v>
      </c>
    </row>
    <row r="43" spans="1:5">
      <c r="A43" t="s">
        <v>22</v>
      </c>
      <c r="B43">
        <v>1996</v>
      </c>
      <c r="C43" t="s">
        <v>5</v>
      </c>
      <c r="D43">
        <v>10.576263270940485</v>
      </c>
      <c r="E43" s="6" t="str">
        <f t="shared" si="0"/>
        <v>control_Basque Country (Pais Vasco)_1996</v>
      </c>
    </row>
    <row r="44" spans="1:5">
      <c r="A44" t="s">
        <v>22</v>
      </c>
      <c r="B44">
        <v>1997</v>
      </c>
      <c r="C44" t="s">
        <v>5</v>
      </c>
      <c r="D44">
        <v>11.045415431870072</v>
      </c>
      <c r="E44" s="6" t="str">
        <f t="shared" si="0"/>
        <v>control_Basque Country (Pais Vasco)_1997</v>
      </c>
    </row>
    <row r="45" spans="1:5">
      <c r="A45" t="s">
        <v>22</v>
      </c>
      <c r="B45">
        <v>1955</v>
      </c>
      <c r="C45" t="s">
        <v>6</v>
      </c>
      <c r="D45">
        <v>3.8531846300052668</v>
      </c>
      <c r="E45" s="6" t="str">
        <f t="shared" si="0"/>
        <v>treatment_Basque Country (Pais Vasco)_1955</v>
      </c>
    </row>
    <row r="46" spans="1:5">
      <c r="A46" t="s">
        <v>22</v>
      </c>
      <c r="B46">
        <v>1956</v>
      </c>
      <c r="C46" t="s">
        <v>6</v>
      </c>
      <c r="D46">
        <v>3.9456582961508766</v>
      </c>
      <c r="E46" s="6" t="str">
        <f t="shared" si="0"/>
        <v>treatment_Basque Country (Pais Vasco)_1956</v>
      </c>
    </row>
    <row r="47" spans="1:5">
      <c r="A47" t="s">
        <v>22</v>
      </c>
      <c r="B47">
        <v>1957</v>
      </c>
      <c r="C47" t="s">
        <v>6</v>
      </c>
      <c r="D47">
        <v>4.0335617348726256</v>
      </c>
      <c r="E47" s="6" t="str">
        <f t="shared" si="0"/>
        <v>treatment_Basque Country (Pais Vasco)_1957</v>
      </c>
    </row>
    <row r="48" spans="1:5">
      <c r="A48" t="s">
        <v>22</v>
      </c>
      <c r="B48">
        <v>1958</v>
      </c>
      <c r="C48" t="s">
        <v>6</v>
      </c>
      <c r="D48">
        <v>4.0234218968966458</v>
      </c>
      <c r="E48" s="6" t="str">
        <f t="shared" si="0"/>
        <v>treatment_Basque Country (Pais Vasco)_1958</v>
      </c>
    </row>
    <row r="49" spans="1:5">
      <c r="A49" t="s">
        <v>22</v>
      </c>
      <c r="B49">
        <v>1959</v>
      </c>
      <c r="C49" t="s">
        <v>6</v>
      </c>
      <c r="D49">
        <v>4.0137819684052323</v>
      </c>
      <c r="E49" s="6" t="str">
        <f t="shared" si="0"/>
        <v>treatment_Basque Country (Pais Vasco)_1959</v>
      </c>
    </row>
    <row r="50" spans="1:5">
      <c r="A50" t="s">
        <v>22</v>
      </c>
      <c r="B50">
        <v>1960</v>
      </c>
      <c r="C50" t="s">
        <v>6</v>
      </c>
      <c r="D50">
        <v>4.2859183962227316</v>
      </c>
      <c r="E50" s="6" t="str">
        <f t="shared" si="0"/>
        <v>treatment_Basque Country (Pais Vasco)_1960</v>
      </c>
    </row>
    <row r="51" spans="1:5">
      <c r="A51" t="s">
        <v>22</v>
      </c>
      <c r="B51">
        <v>1961</v>
      </c>
      <c r="C51" t="s">
        <v>6</v>
      </c>
      <c r="D51">
        <v>4.5743360957974062</v>
      </c>
      <c r="E51" s="6" t="str">
        <f t="shared" si="0"/>
        <v>treatment_Basque Country (Pais Vasco)_1961</v>
      </c>
    </row>
    <row r="52" spans="1:5">
      <c r="A52" t="s">
        <v>22</v>
      </c>
      <c r="B52">
        <v>1962</v>
      </c>
      <c r="C52" t="s">
        <v>6</v>
      </c>
      <c r="D52">
        <v>4.8989573535630448</v>
      </c>
      <c r="E52" s="6" t="str">
        <f t="shared" si="0"/>
        <v>treatment_Basque Country (Pais Vasco)_1962</v>
      </c>
    </row>
    <row r="53" spans="1:5">
      <c r="A53" t="s">
        <v>22</v>
      </c>
      <c r="B53">
        <v>1963</v>
      </c>
      <c r="C53" t="s">
        <v>6</v>
      </c>
      <c r="D53">
        <v>5.1970149816291329</v>
      </c>
      <c r="E53" s="6" t="str">
        <f t="shared" si="0"/>
        <v>treatment_Basque Country (Pais Vasco)_1963</v>
      </c>
    </row>
    <row r="54" spans="1:5">
      <c r="A54" t="s">
        <v>22</v>
      </c>
      <c r="B54">
        <v>1964</v>
      </c>
      <c r="C54" t="s">
        <v>6</v>
      </c>
      <c r="D54">
        <v>5.3389029787527225</v>
      </c>
      <c r="E54" s="6" t="str">
        <f t="shared" si="0"/>
        <v>treatment_Basque Country (Pais Vasco)_1964</v>
      </c>
    </row>
    <row r="55" spans="1:5">
      <c r="A55" t="s">
        <v>22</v>
      </c>
      <c r="B55">
        <v>1965</v>
      </c>
      <c r="C55" t="s">
        <v>6</v>
      </c>
      <c r="D55">
        <v>5.4651530052518478</v>
      </c>
      <c r="E55" s="6" t="str">
        <f t="shared" si="0"/>
        <v>treatment_Basque Country (Pais Vasco)_1965</v>
      </c>
    </row>
    <row r="56" spans="1:5">
      <c r="A56" t="s">
        <v>22</v>
      </c>
      <c r="B56">
        <v>1966</v>
      </c>
      <c r="C56" t="s">
        <v>6</v>
      </c>
      <c r="D56">
        <v>5.5459156270641428</v>
      </c>
      <c r="E56" s="6" t="str">
        <f t="shared" si="0"/>
        <v>treatment_Basque Country (Pais Vasco)_1966</v>
      </c>
    </row>
    <row r="57" spans="1:5">
      <c r="A57" t="s">
        <v>22</v>
      </c>
      <c r="B57">
        <v>1967</v>
      </c>
      <c r="C57" t="s">
        <v>6</v>
      </c>
      <c r="D57">
        <v>5.614895726639487</v>
      </c>
      <c r="E57" s="6" t="str">
        <f t="shared" si="0"/>
        <v>treatment_Basque Country (Pais Vasco)_1967</v>
      </c>
    </row>
    <row r="58" spans="1:5">
      <c r="A58" t="s">
        <v>22</v>
      </c>
      <c r="B58">
        <v>1968</v>
      </c>
      <c r="C58" t="s">
        <v>6</v>
      </c>
      <c r="D58">
        <v>5.8521849330715785</v>
      </c>
      <c r="E58" s="6" t="str">
        <f t="shared" si="0"/>
        <v>treatment_Basque Country (Pais Vasco)_1968</v>
      </c>
    </row>
    <row r="59" spans="1:5">
      <c r="A59" t="s">
        <v>22</v>
      </c>
      <c r="B59">
        <v>1969</v>
      </c>
      <c r="C59" t="s">
        <v>6</v>
      </c>
      <c r="D59">
        <v>6.0814054173695915</v>
      </c>
      <c r="E59" s="6" t="str">
        <f t="shared" si="0"/>
        <v>treatment_Basque Country (Pais Vasco)_1969</v>
      </c>
    </row>
    <row r="60" spans="1:5">
      <c r="A60" t="s">
        <v>22</v>
      </c>
      <c r="B60">
        <v>1970</v>
      </c>
      <c r="C60" t="s">
        <v>6</v>
      </c>
      <c r="D60">
        <v>6.1700942413495703</v>
      </c>
      <c r="E60" s="6" t="str">
        <f t="shared" si="0"/>
        <v>treatment_Basque Country (Pais Vasco)_1970</v>
      </c>
    </row>
    <row r="61" spans="1:5">
      <c r="A61" t="s">
        <v>22</v>
      </c>
      <c r="B61">
        <v>1971</v>
      </c>
      <c r="C61" t="s">
        <v>6</v>
      </c>
      <c r="D61">
        <v>6.2836334045462463</v>
      </c>
      <c r="E61" s="6" t="str">
        <f t="shared" si="0"/>
        <v>treatment_Basque Country (Pais Vasco)_1971</v>
      </c>
    </row>
    <row r="62" spans="1:5">
      <c r="A62" t="s">
        <v>22</v>
      </c>
      <c r="B62">
        <v>1972</v>
      </c>
      <c r="C62" t="s">
        <v>6</v>
      </c>
      <c r="D62">
        <v>6.5555553986528405</v>
      </c>
      <c r="E62" s="6" t="str">
        <f t="shared" si="0"/>
        <v>treatment_Basque Country (Pais Vasco)_1972</v>
      </c>
    </row>
    <row r="63" spans="1:5">
      <c r="A63" t="s">
        <v>22</v>
      </c>
      <c r="B63">
        <v>1973</v>
      </c>
      <c r="C63" t="s">
        <v>6</v>
      </c>
      <c r="D63">
        <v>6.8107685611030782</v>
      </c>
      <c r="E63" s="6" t="str">
        <f t="shared" si="0"/>
        <v>treatment_Basque Country (Pais Vasco)_1973</v>
      </c>
    </row>
    <row r="64" spans="1:5">
      <c r="A64" t="s">
        <v>22</v>
      </c>
      <c r="B64">
        <v>1974</v>
      </c>
      <c r="C64" t="s">
        <v>6</v>
      </c>
      <c r="D64">
        <v>7.1051843028108044</v>
      </c>
      <c r="E64" s="6" t="str">
        <f t="shared" si="0"/>
        <v>treatment_Basque Country (Pais Vasco)_1974</v>
      </c>
    </row>
    <row r="65" spans="1:5">
      <c r="A65" t="s">
        <v>22</v>
      </c>
      <c r="B65">
        <v>1975</v>
      </c>
      <c r="C65" t="s">
        <v>6</v>
      </c>
      <c r="D65">
        <v>7.3778916821756289</v>
      </c>
      <c r="E65" s="6" t="str">
        <f t="shared" si="0"/>
        <v>treatment_Basque Country (Pais Vasco)_1975</v>
      </c>
    </row>
    <row r="66" spans="1:5">
      <c r="A66" t="s">
        <v>22</v>
      </c>
      <c r="B66">
        <v>1976</v>
      </c>
      <c r="C66" t="s">
        <v>6</v>
      </c>
      <c r="D66">
        <v>7.2329336219227542</v>
      </c>
      <c r="E66" s="6" t="str">
        <f t="shared" si="0"/>
        <v>treatment_Basque Country (Pais Vasco)_1976</v>
      </c>
    </row>
    <row r="67" spans="1:5">
      <c r="A67" t="s">
        <v>22</v>
      </c>
      <c r="B67">
        <v>1977</v>
      </c>
      <c r="C67" t="s">
        <v>6</v>
      </c>
      <c r="D67">
        <v>7.0898313721191268</v>
      </c>
      <c r="E67" s="6" t="str">
        <f t="shared" ref="E67:E130" si="1">CONCATENATE(C67,"_",A67,"_",B67)</f>
        <v>treatment_Basque Country (Pais Vasco)_1977</v>
      </c>
    </row>
    <row r="68" spans="1:5">
      <c r="A68" t="s">
        <v>22</v>
      </c>
      <c r="B68">
        <v>1978</v>
      </c>
      <c r="C68" t="s">
        <v>6</v>
      </c>
      <c r="D68">
        <v>6.7867036071446112</v>
      </c>
      <c r="E68" s="6" t="str">
        <f t="shared" si="1"/>
        <v>treatment_Basque Country (Pais Vasco)_1978</v>
      </c>
    </row>
    <row r="69" spans="1:5">
      <c r="A69" t="s">
        <v>22</v>
      </c>
      <c r="B69">
        <v>1979</v>
      </c>
      <c r="C69" t="s">
        <v>6</v>
      </c>
      <c r="D69">
        <v>6.6398173868571035</v>
      </c>
      <c r="E69" s="6" t="str">
        <f t="shared" si="1"/>
        <v>treatment_Basque Country (Pais Vasco)_1979</v>
      </c>
    </row>
    <row r="70" spans="1:5">
      <c r="A70" t="s">
        <v>22</v>
      </c>
      <c r="B70">
        <v>1980</v>
      </c>
      <c r="C70" t="s">
        <v>6</v>
      </c>
      <c r="D70">
        <v>6.5628391713695642</v>
      </c>
      <c r="E70" s="6" t="str">
        <f t="shared" si="1"/>
        <v>treatment_Basque Country (Pais Vasco)_1980</v>
      </c>
    </row>
    <row r="71" spans="1:5">
      <c r="A71" t="s">
        <v>22</v>
      </c>
      <c r="B71">
        <v>1981</v>
      </c>
      <c r="C71" t="s">
        <v>6</v>
      </c>
      <c r="D71">
        <v>6.5007854549927702</v>
      </c>
      <c r="E71" s="6" t="str">
        <f t="shared" si="1"/>
        <v>treatment_Basque Country (Pais Vasco)_1981</v>
      </c>
    </row>
    <row r="72" spans="1:5">
      <c r="A72" t="s">
        <v>22</v>
      </c>
      <c r="B72">
        <v>1982</v>
      </c>
      <c r="C72" t="s">
        <v>6</v>
      </c>
      <c r="D72">
        <v>6.5450586069995627</v>
      </c>
      <c r="E72" s="6" t="str">
        <f t="shared" si="1"/>
        <v>treatment_Basque Country (Pais Vasco)_1982</v>
      </c>
    </row>
    <row r="73" spans="1:5">
      <c r="A73" t="s">
        <v>22</v>
      </c>
      <c r="B73">
        <v>1983</v>
      </c>
      <c r="C73" t="s">
        <v>6</v>
      </c>
      <c r="D73">
        <v>6.5953298011394068</v>
      </c>
      <c r="E73" s="6" t="str">
        <f t="shared" si="1"/>
        <v>treatment_Basque Country (Pais Vasco)_1983</v>
      </c>
    </row>
    <row r="74" spans="1:5">
      <c r="A74" t="s">
        <v>22</v>
      </c>
      <c r="B74">
        <v>1984</v>
      </c>
      <c r="C74" t="s">
        <v>6</v>
      </c>
      <c r="D74">
        <v>6.7614967500914922</v>
      </c>
      <c r="E74" s="6" t="str">
        <f t="shared" si="1"/>
        <v>treatment_Basque Country (Pais Vasco)_1984</v>
      </c>
    </row>
    <row r="75" spans="1:5">
      <c r="A75" t="s">
        <v>22</v>
      </c>
      <c r="B75">
        <v>1985</v>
      </c>
      <c r="C75" t="s">
        <v>6</v>
      </c>
      <c r="D75">
        <v>6.937160671727721</v>
      </c>
      <c r="E75" s="6" t="str">
        <f t="shared" si="1"/>
        <v>treatment_Basque Country (Pais Vasco)_1985</v>
      </c>
    </row>
    <row r="76" spans="1:5">
      <c r="A76" t="s">
        <v>22</v>
      </c>
      <c r="B76">
        <v>1986</v>
      </c>
      <c r="C76" t="s">
        <v>6</v>
      </c>
      <c r="D76">
        <v>7.3321911513005213</v>
      </c>
      <c r="E76" s="6" t="str">
        <f t="shared" si="1"/>
        <v>treatment_Basque Country (Pais Vasco)_1986</v>
      </c>
    </row>
    <row r="77" spans="1:5">
      <c r="A77" t="s">
        <v>22</v>
      </c>
      <c r="B77">
        <v>1987</v>
      </c>
      <c r="C77" t="s">
        <v>6</v>
      </c>
      <c r="D77">
        <v>7.7427881235941518</v>
      </c>
      <c r="E77" s="6" t="str">
        <f t="shared" si="1"/>
        <v>treatment_Basque Country (Pais Vasco)_1987</v>
      </c>
    </row>
    <row r="78" spans="1:5">
      <c r="A78" t="s">
        <v>22</v>
      </c>
      <c r="B78">
        <v>1988</v>
      </c>
      <c r="C78" t="s">
        <v>6</v>
      </c>
      <c r="D78">
        <v>8.1205366407588908</v>
      </c>
      <c r="E78" s="6" t="str">
        <f t="shared" si="1"/>
        <v>treatment_Basque Country (Pais Vasco)_1988</v>
      </c>
    </row>
    <row r="79" spans="1:5">
      <c r="A79" t="s">
        <v>22</v>
      </c>
      <c r="B79">
        <v>1989</v>
      </c>
      <c r="C79" t="s">
        <v>6</v>
      </c>
      <c r="D79">
        <v>8.509711162324157</v>
      </c>
      <c r="E79" s="6" t="str">
        <f t="shared" si="1"/>
        <v>treatment_Basque Country (Pais Vasco)_1989</v>
      </c>
    </row>
    <row r="80" spans="1:5">
      <c r="A80" t="s">
        <v>22</v>
      </c>
      <c r="B80">
        <v>1990</v>
      </c>
      <c r="C80" t="s">
        <v>6</v>
      </c>
      <c r="D80">
        <v>8.7767778890741042</v>
      </c>
      <c r="E80" s="6" t="str">
        <f t="shared" si="1"/>
        <v>treatment_Basque Country (Pais Vasco)_1990</v>
      </c>
    </row>
    <row r="81" spans="1:5">
      <c r="A81" t="s">
        <v>22</v>
      </c>
      <c r="B81">
        <v>1991</v>
      </c>
      <c r="C81" t="s">
        <v>6</v>
      </c>
      <c r="D81">
        <v>9.0252786661958204</v>
      </c>
      <c r="E81" s="6" t="str">
        <f t="shared" si="1"/>
        <v>treatment_Basque Country (Pais Vasco)_1991</v>
      </c>
    </row>
    <row r="82" spans="1:5">
      <c r="A82" t="s">
        <v>22</v>
      </c>
      <c r="B82">
        <v>1992</v>
      </c>
      <c r="C82" t="s">
        <v>6</v>
      </c>
      <c r="D82">
        <v>8.8738928247063349</v>
      </c>
      <c r="E82" s="6" t="str">
        <f t="shared" si="1"/>
        <v>treatment_Basque Country (Pais Vasco)_1992</v>
      </c>
    </row>
    <row r="83" spans="1:5">
      <c r="A83" t="s">
        <v>22</v>
      </c>
      <c r="B83">
        <v>1993</v>
      </c>
      <c r="C83" t="s">
        <v>6</v>
      </c>
      <c r="D83">
        <v>8.7182235390892782</v>
      </c>
      <c r="E83" s="6" t="str">
        <f t="shared" si="1"/>
        <v>treatment_Basque Country (Pais Vasco)_1993</v>
      </c>
    </row>
    <row r="84" spans="1:5">
      <c r="A84" t="s">
        <v>22</v>
      </c>
      <c r="B84">
        <v>1994</v>
      </c>
      <c r="C84" t="s">
        <v>6</v>
      </c>
      <c r="D84">
        <v>9.0181378492863651</v>
      </c>
      <c r="E84" s="6" t="str">
        <f t="shared" si="1"/>
        <v>treatment_Basque Country (Pais Vasco)_1994</v>
      </c>
    </row>
    <row r="85" spans="1:5">
      <c r="A85" t="s">
        <v>22</v>
      </c>
      <c r="B85">
        <v>1995</v>
      </c>
      <c r="C85" t="s">
        <v>6</v>
      </c>
      <c r="D85">
        <v>9.4408738616533672</v>
      </c>
      <c r="E85" s="6" t="str">
        <f t="shared" si="1"/>
        <v>treatment_Basque Country (Pais Vasco)_1995</v>
      </c>
    </row>
    <row r="86" spans="1:5">
      <c r="A86" t="s">
        <v>22</v>
      </c>
      <c r="B86">
        <v>1996</v>
      </c>
      <c r="C86" t="s">
        <v>6</v>
      </c>
      <c r="D86">
        <v>9.6865181376749501</v>
      </c>
      <c r="E86" s="6" t="str">
        <f t="shared" si="1"/>
        <v>treatment_Basque Country (Pais Vasco)_1996</v>
      </c>
    </row>
    <row r="87" spans="1:5">
      <c r="A87" t="s">
        <v>22</v>
      </c>
      <c r="B87">
        <v>1997</v>
      </c>
      <c r="C87" t="s">
        <v>6</v>
      </c>
      <c r="D87">
        <v>10.170665872808662</v>
      </c>
      <c r="E87" s="6" t="str">
        <f t="shared" si="1"/>
        <v>treatment_Basque Country (Pais Vasco)_1997</v>
      </c>
    </row>
    <row r="88" spans="1:5">
      <c r="A88" t="s">
        <v>22</v>
      </c>
      <c r="B88">
        <v>1955</v>
      </c>
      <c r="C88" t="s">
        <v>7</v>
      </c>
      <c r="D88">
        <v>0.30655522219907105</v>
      </c>
      <c r="E88" s="6" t="str">
        <f t="shared" si="1"/>
        <v>gap_Basque Country (Pais Vasco)_1955</v>
      </c>
    </row>
    <row r="89" spans="1:5">
      <c r="A89" t="s">
        <v>22</v>
      </c>
      <c r="B89">
        <v>1956</v>
      </c>
      <c r="C89" t="s">
        <v>7</v>
      </c>
      <c r="D89">
        <v>0.25521295071804095</v>
      </c>
      <c r="E89" s="6" t="str">
        <f t="shared" si="1"/>
        <v>gap_Basque Country (Pais Vasco)_1956</v>
      </c>
    </row>
    <row r="90" spans="1:5">
      <c r="A90" t="s">
        <v>22</v>
      </c>
      <c r="B90">
        <v>1957</v>
      </c>
      <c r="C90" t="s">
        <v>7</v>
      </c>
      <c r="D90">
        <v>0.20672696153355341</v>
      </c>
      <c r="E90" s="6" t="str">
        <f t="shared" si="1"/>
        <v>gap_Basque Country (Pais Vasco)_1957</v>
      </c>
    </row>
    <row r="91" spans="1:5">
      <c r="A91" t="s">
        <v>22</v>
      </c>
      <c r="B91">
        <v>1958</v>
      </c>
      <c r="C91" t="s">
        <v>7</v>
      </c>
      <c r="D91">
        <v>0.14774374720330519</v>
      </c>
      <c r="E91" s="6" t="str">
        <f t="shared" si="1"/>
        <v>gap_Basque Country (Pais Vasco)_1958</v>
      </c>
    </row>
    <row r="92" spans="1:5">
      <c r="A92" t="s">
        <v>22</v>
      </c>
      <c r="B92">
        <v>1959</v>
      </c>
      <c r="C92" t="s">
        <v>7</v>
      </c>
      <c r="D92">
        <v>9.204546502792077E-2</v>
      </c>
      <c r="E92" s="6" t="str">
        <f t="shared" si="1"/>
        <v>gap_Basque Country (Pais Vasco)_1959</v>
      </c>
    </row>
    <row r="93" spans="1:5">
      <c r="A93" t="s">
        <v>22</v>
      </c>
      <c r="B93">
        <v>1960</v>
      </c>
      <c r="C93" t="s">
        <v>7</v>
      </c>
      <c r="D93">
        <v>4.4130451440848262E-2</v>
      </c>
      <c r="E93" s="6" t="str">
        <f t="shared" si="1"/>
        <v>gap_Basque Country (Pais Vasco)_1960</v>
      </c>
    </row>
    <row r="94" spans="1:5">
      <c r="A94" t="s">
        <v>22</v>
      </c>
      <c r="B94">
        <v>1961</v>
      </c>
      <c r="C94" t="s">
        <v>7</v>
      </c>
      <c r="D94">
        <v>-9.9909504468342902E-4</v>
      </c>
      <c r="E94" s="6" t="str">
        <f t="shared" si="1"/>
        <v>gap_Basque Country (Pais Vasco)_1961</v>
      </c>
    </row>
    <row r="95" spans="1:5">
      <c r="A95" t="s">
        <v>22</v>
      </c>
      <c r="B95">
        <v>1962</v>
      </c>
      <c r="C95" t="s">
        <v>7</v>
      </c>
      <c r="D95">
        <v>6.0911237062240886E-2</v>
      </c>
      <c r="E95" s="6" t="str">
        <f t="shared" si="1"/>
        <v>gap_Basque Country (Pais Vasco)_1962</v>
      </c>
    </row>
    <row r="96" spans="1:5">
      <c r="A96" t="s">
        <v>22</v>
      </c>
      <c r="B96">
        <v>1963</v>
      </c>
      <c r="C96" t="s">
        <v>7</v>
      </c>
      <c r="D96">
        <v>0.11568118583618414</v>
      </c>
      <c r="E96" s="6" t="str">
        <f t="shared" si="1"/>
        <v>gap_Basque Country (Pais Vasco)_1963</v>
      </c>
    </row>
    <row r="97" spans="1:5">
      <c r="A97" t="s">
        <v>22</v>
      </c>
      <c r="B97">
        <v>1964</v>
      </c>
      <c r="C97" t="s">
        <v>7</v>
      </c>
      <c r="D97">
        <v>0.18080539934868955</v>
      </c>
      <c r="E97" s="6" t="str">
        <f t="shared" si="1"/>
        <v>gap_Basque Country (Pais Vasco)_1964</v>
      </c>
    </row>
    <row r="98" spans="1:5">
      <c r="A98" t="s">
        <v>22</v>
      </c>
      <c r="B98">
        <v>1965</v>
      </c>
      <c r="C98" t="s">
        <v>7</v>
      </c>
      <c r="D98">
        <v>0.24150277579056212</v>
      </c>
      <c r="E98" s="6" t="str">
        <f t="shared" si="1"/>
        <v>gap_Basque Country (Pais Vasco)_1965</v>
      </c>
    </row>
    <row r="99" spans="1:5">
      <c r="A99" t="s">
        <v>22</v>
      </c>
      <c r="B99">
        <v>1966</v>
      </c>
      <c r="C99" t="s">
        <v>7</v>
      </c>
      <c r="D99">
        <v>0.21343940915439408</v>
      </c>
      <c r="E99" s="6" t="str">
        <f t="shared" si="1"/>
        <v>gap_Basque Country (Pais Vasco)_1966</v>
      </c>
    </row>
    <row r="100" spans="1:5">
      <c r="A100" t="s">
        <v>22</v>
      </c>
      <c r="B100">
        <v>1967</v>
      </c>
      <c r="C100" t="s">
        <v>7</v>
      </c>
      <c r="D100">
        <v>0.18544708307637148</v>
      </c>
      <c r="E100" s="6" t="str">
        <f t="shared" si="1"/>
        <v>gap_Basque Country (Pais Vasco)_1967</v>
      </c>
    </row>
    <row r="101" spans="1:5">
      <c r="A101" t="s">
        <v>22</v>
      </c>
      <c r="B101">
        <v>1968</v>
      </c>
      <c r="C101" t="s">
        <v>7</v>
      </c>
      <c r="D101">
        <v>0.17780635756066143</v>
      </c>
      <c r="E101" s="6" t="str">
        <f t="shared" si="1"/>
        <v>gap_Basque Country (Pais Vasco)_1968</v>
      </c>
    </row>
    <row r="102" spans="1:5">
      <c r="A102" t="s">
        <v>22</v>
      </c>
      <c r="B102">
        <v>1969</v>
      </c>
      <c r="C102" t="s">
        <v>7</v>
      </c>
      <c r="D102">
        <v>0.16588175063733512</v>
      </c>
      <c r="E102" s="6" t="str">
        <f t="shared" si="1"/>
        <v>gap_Basque Country (Pais Vasco)_1969</v>
      </c>
    </row>
    <row r="103" spans="1:5">
      <c r="A103" t="s">
        <v>22</v>
      </c>
      <c r="B103">
        <v>1970</v>
      </c>
      <c r="C103" t="s">
        <v>7</v>
      </c>
      <c r="D103">
        <v>0.103256641230284</v>
      </c>
      <c r="E103" s="6" t="str">
        <f t="shared" si="1"/>
        <v>gap_Basque Country (Pais Vasco)_1970</v>
      </c>
    </row>
    <row r="104" spans="1:5">
      <c r="A104" t="s">
        <v>22</v>
      </c>
      <c r="B104">
        <v>1971</v>
      </c>
      <c r="C104" t="s">
        <v>7</v>
      </c>
      <c r="D104">
        <v>5.5984467379255776E-2</v>
      </c>
      <c r="E104" s="6" t="str">
        <f t="shared" si="1"/>
        <v>gap_Basque Country (Pais Vasco)_1971</v>
      </c>
    </row>
    <row r="105" spans="1:5">
      <c r="A105" t="s">
        <v>22</v>
      </c>
      <c r="B105">
        <v>1972</v>
      </c>
      <c r="C105" t="s">
        <v>7</v>
      </c>
      <c r="D105">
        <v>1.6495543945327817E-2</v>
      </c>
      <c r="E105" s="6" t="str">
        <f t="shared" si="1"/>
        <v>gap_Basque Country (Pais Vasco)_1972</v>
      </c>
    </row>
    <row r="106" spans="1:5">
      <c r="A106" t="s">
        <v>22</v>
      </c>
      <c r="B106">
        <v>1973</v>
      </c>
      <c r="C106" t="s">
        <v>7</v>
      </c>
      <c r="D106">
        <v>-2.7206218593103237E-2</v>
      </c>
      <c r="E106" s="6" t="str">
        <f t="shared" si="1"/>
        <v>gap_Basque Country (Pais Vasco)_1973</v>
      </c>
    </row>
    <row r="107" spans="1:5">
      <c r="A107" t="s">
        <v>22</v>
      </c>
      <c r="B107">
        <v>1974</v>
      </c>
      <c r="C107" t="s">
        <v>7</v>
      </c>
      <c r="D107">
        <v>0.11782376709688247</v>
      </c>
      <c r="E107" s="6" t="str">
        <f t="shared" si="1"/>
        <v>gap_Basque Country (Pais Vasco)_1974</v>
      </c>
    </row>
    <row r="108" spans="1:5">
      <c r="A108" t="s">
        <v>22</v>
      </c>
      <c r="B108">
        <v>1975</v>
      </c>
      <c r="C108" t="s">
        <v>7</v>
      </c>
      <c r="D108">
        <v>0.25299895356878377</v>
      </c>
      <c r="E108" s="6" t="str">
        <f t="shared" si="1"/>
        <v>gap_Basque Country (Pais Vasco)_1975</v>
      </c>
    </row>
    <row r="109" spans="1:5">
      <c r="A109" t="s">
        <v>22</v>
      </c>
      <c r="B109">
        <v>1976</v>
      </c>
      <c r="C109" t="s">
        <v>7</v>
      </c>
      <c r="D109">
        <v>9.7544095742645887E-2</v>
      </c>
      <c r="E109" s="6" t="str">
        <f t="shared" si="1"/>
        <v>gap_Basque Country (Pais Vasco)_1976</v>
      </c>
    </row>
    <row r="110" spans="1:5">
      <c r="A110" t="s">
        <v>22</v>
      </c>
      <c r="B110">
        <v>1977</v>
      </c>
      <c r="C110" t="s">
        <v>7</v>
      </c>
      <c r="D110">
        <v>-5.3127408555738498E-2</v>
      </c>
      <c r="E110" s="6" t="str">
        <f t="shared" si="1"/>
        <v>gap_Basque Country (Pais Vasco)_1977</v>
      </c>
    </row>
    <row r="111" spans="1:5">
      <c r="A111" t="s">
        <v>22</v>
      </c>
      <c r="B111">
        <v>1978</v>
      </c>
      <c r="C111" t="s">
        <v>7</v>
      </c>
      <c r="D111">
        <v>-0.23264767853264345</v>
      </c>
      <c r="E111" s="6" t="str">
        <f t="shared" si="1"/>
        <v>gap_Basque Country (Pais Vasco)_1978</v>
      </c>
    </row>
    <row r="112" spans="1:5">
      <c r="A112" t="s">
        <v>22</v>
      </c>
      <c r="B112">
        <v>1979</v>
      </c>
      <c r="C112" t="s">
        <v>7</v>
      </c>
      <c r="D112">
        <v>-0.37117927809064089</v>
      </c>
      <c r="E112" s="6" t="str">
        <f t="shared" si="1"/>
        <v>gap_Basque Country (Pais Vasco)_1979</v>
      </c>
    </row>
    <row r="113" spans="1:5">
      <c r="A113" t="s">
        <v>22</v>
      </c>
      <c r="B113">
        <v>1980</v>
      </c>
      <c r="C113" t="s">
        <v>7</v>
      </c>
      <c r="D113">
        <v>-0.5159952575932838</v>
      </c>
      <c r="E113" s="6" t="str">
        <f t="shared" si="1"/>
        <v>gap_Basque Country (Pais Vasco)_1980</v>
      </c>
    </row>
    <row r="114" spans="1:5">
      <c r="A114" t="s">
        <v>22</v>
      </c>
      <c r="B114">
        <v>1981</v>
      </c>
      <c r="C114" t="s">
        <v>7</v>
      </c>
      <c r="D114">
        <v>-0.68144786670742796</v>
      </c>
      <c r="E114" s="6" t="str">
        <f t="shared" si="1"/>
        <v>gap_Basque Country (Pais Vasco)_1981</v>
      </c>
    </row>
    <row r="115" spans="1:5">
      <c r="A115" t="s">
        <v>22</v>
      </c>
      <c r="B115">
        <v>1982</v>
      </c>
      <c r="C115" t="s">
        <v>7</v>
      </c>
      <c r="D115">
        <v>-0.74214479518206034</v>
      </c>
      <c r="E115" s="6" t="str">
        <f t="shared" si="1"/>
        <v>gap_Basque Country (Pais Vasco)_1982</v>
      </c>
    </row>
    <row r="116" spans="1:5">
      <c r="A116" t="s">
        <v>22</v>
      </c>
      <c r="B116">
        <v>1983</v>
      </c>
      <c r="C116" t="s">
        <v>7</v>
      </c>
      <c r="D116">
        <v>-0.80255624805632664</v>
      </c>
      <c r="E116" s="6" t="str">
        <f t="shared" si="1"/>
        <v>gap_Basque Country (Pais Vasco)_1983</v>
      </c>
    </row>
    <row r="117" spans="1:5">
      <c r="A117" t="s">
        <v>22</v>
      </c>
      <c r="B117">
        <v>1984</v>
      </c>
      <c r="C117" t="s">
        <v>7</v>
      </c>
      <c r="D117">
        <v>-0.72279301523833439</v>
      </c>
      <c r="E117" s="6" t="str">
        <f t="shared" si="1"/>
        <v>gap_Basque Country (Pais Vasco)_1984</v>
      </c>
    </row>
    <row r="118" spans="1:5">
      <c r="A118" t="s">
        <v>22</v>
      </c>
      <c r="B118">
        <v>1985</v>
      </c>
      <c r="C118" t="s">
        <v>7</v>
      </c>
      <c r="D118">
        <v>-0.63281890389745765</v>
      </c>
      <c r="E118" s="6" t="str">
        <f t="shared" si="1"/>
        <v>gap_Basque Country (Pais Vasco)_1985</v>
      </c>
    </row>
    <row r="119" spans="1:5">
      <c r="A119" t="s">
        <v>22</v>
      </c>
      <c r="B119">
        <v>1986</v>
      </c>
      <c r="C119" t="s">
        <v>7</v>
      </c>
      <c r="D119">
        <v>-0.74550029844792309</v>
      </c>
      <c r="E119" s="6" t="str">
        <f t="shared" si="1"/>
        <v>gap_Basque Country (Pais Vasco)_1986</v>
      </c>
    </row>
    <row r="120" spans="1:5">
      <c r="A120" t="s">
        <v>22</v>
      </c>
      <c r="B120">
        <v>1987</v>
      </c>
      <c r="C120" t="s">
        <v>7</v>
      </c>
      <c r="D120">
        <v>-0.84118738590607744</v>
      </c>
      <c r="E120" s="6" t="str">
        <f t="shared" si="1"/>
        <v>gap_Basque Country (Pais Vasco)_1987</v>
      </c>
    </row>
    <row r="121" spans="1:5">
      <c r="A121" t="s">
        <v>22</v>
      </c>
      <c r="B121">
        <v>1988</v>
      </c>
      <c r="C121" t="s">
        <v>7</v>
      </c>
      <c r="D121">
        <v>-0.93687534980070097</v>
      </c>
      <c r="E121" s="6" t="str">
        <f t="shared" si="1"/>
        <v>gap_Basque Country (Pais Vasco)_1988</v>
      </c>
    </row>
    <row r="122" spans="1:5">
      <c r="A122" t="s">
        <v>22</v>
      </c>
      <c r="B122">
        <v>1989</v>
      </c>
      <c r="C122" t="s">
        <v>7</v>
      </c>
      <c r="D122">
        <v>-1.0161382151536174</v>
      </c>
      <c r="E122" s="6" t="str">
        <f t="shared" si="1"/>
        <v>gap_Basque Country (Pais Vasco)_1989</v>
      </c>
    </row>
    <row r="123" spans="1:5">
      <c r="A123" t="s">
        <v>22</v>
      </c>
      <c r="B123">
        <v>1990</v>
      </c>
      <c r="C123" t="s">
        <v>7</v>
      </c>
      <c r="D123">
        <v>-1.0082834628303754</v>
      </c>
      <c r="E123" s="6" t="str">
        <f t="shared" si="1"/>
        <v>gap_Basque Country (Pais Vasco)_1990</v>
      </c>
    </row>
    <row r="124" spans="1:5">
      <c r="A124" t="s">
        <v>22</v>
      </c>
      <c r="B124">
        <v>1991</v>
      </c>
      <c r="C124" t="s">
        <v>7</v>
      </c>
      <c r="D124">
        <v>-1.0254206967634012</v>
      </c>
      <c r="E124" s="6" t="str">
        <f t="shared" si="1"/>
        <v>gap_Basque Country (Pais Vasco)_1991</v>
      </c>
    </row>
    <row r="125" spans="1:5">
      <c r="A125" t="s">
        <v>22</v>
      </c>
      <c r="B125">
        <v>1992</v>
      </c>
      <c r="C125" t="s">
        <v>7</v>
      </c>
      <c r="D125">
        <v>-0.96400985806435102</v>
      </c>
      <c r="E125" s="6" t="str">
        <f t="shared" si="1"/>
        <v>gap_Basque Country (Pais Vasco)_1992</v>
      </c>
    </row>
    <row r="126" spans="1:5">
      <c r="A126" t="s">
        <v>22</v>
      </c>
      <c r="B126">
        <v>1993</v>
      </c>
      <c r="C126" t="s">
        <v>7</v>
      </c>
      <c r="D126">
        <v>-0.90688333495804763</v>
      </c>
      <c r="E126" s="6" t="str">
        <f t="shared" si="1"/>
        <v>gap_Basque Country (Pais Vasco)_1993</v>
      </c>
    </row>
    <row r="127" spans="1:5">
      <c r="A127" t="s">
        <v>22</v>
      </c>
      <c r="B127">
        <v>1994</v>
      </c>
      <c r="C127" t="s">
        <v>7</v>
      </c>
      <c r="D127">
        <v>-0.98828879380166512</v>
      </c>
      <c r="E127" s="6" t="str">
        <f t="shared" si="1"/>
        <v>gap_Basque Country (Pais Vasco)_1994</v>
      </c>
    </row>
    <row r="128" spans="1:5">
      <c r="A128" t="s">
        <v>22</v>
      </c>
      <c r="B128">
        <v>1995</v>
      </c>
      <c r="C128" t="s">
        <v>7</v>
      </c>
      <c r="D128">
        <v>-0.89902855836481699</v>
      </c>
      <c r="E128" s="6" t="str">
        <f t="shared" si="1"/>
        <v>gap_Basque Country (Pais Vasco)_1995</v>
      </c>
    </row>
    <row r="129" spans="1:5">
      <c r="A129" t="s">
        <v>22</v>
      </c>
      <c r="B129">
        <v>1996</v>
      </c>
      <c r="C129" t="s">
        <v>7</v>
      </c>
      <c r="D129">
        <v>-0.88974513326553506</v>
      </c>
      <c r="E129" s="6" t="str">
        <f t="shared" si="1"/>
        <v>gap_Basque Country (Pais Vasco)_1996</v>
      </c>
    </row>
    <row r="130" spans="1:5">
      <c r="A130" t="s">
        <v>22</v>
      </c>
      <c r="B130">
        <v>1997</v>
      </c>
      <c r="C130" t="s">
        <v>7</v>
      </c>
      <c r="D130">
        <v>-0.87474955906141005</v>
      </c>
      <c r="E130" s="6" t="str">
        <f t="shared" si="1"/>
        <v>gap_Basque Country (Pais Vasco)_1997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5"/>
  <sheetViews>
    <sheetView workbookViewId="0"/>
  </sheetViews>
  <sheetFormatPr baseColWidth="10" defaultColWidth="8.83203125" defaultRowHeight="14" x14ac:dyDescent="0"/>
  <cols>
    <col min="3" max="3" width="21.6640625" customWidth="1"/>
    <col min="19" max="19" width="8.83203125" style="6"/>
  </cols>
  <sheetData>
    <row r="1" spans="1:20">
      <c r="B1" t="s">
        <v>36</v>
      </c>
      <c r="C1" t="s">
        <v>37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s="6" t="s">
        <v>31</v>
      </c>
      <c r="T1" s="6" t="s">
        <v>31</v>
      </c>
    </row>
    <row r="2" spans="1:20">
      <c r="A2" t="s">
        <v>52</v>
      </c>
      <c r="B2">
        <v>1</v>
      </c>
      <c r="C2" t="s">
        <v>34</v>
      </c>
      <c r="D2">
        <v>1955</v>
      </c>
      <c r="E2">
        <v>2.3545416380057707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s="6">
        <f>IF(OR(D2=1961,D2=1963,D2=1965,D2=1967,D2=1969),1,0)</f>
        <v>0</v>
      </c>
      <c r="T2" t="str">
        <f>CONCATENATE(C2,"_",D2)</f>
        <v>Spain (Espana)_1955</v>
      </c>
    </row>
    <row r="3" spans="1:20">
      <c r="A3" t="s">
        <v>53</v>
      </c>
      <c r="B3">
        <v>1</v>
      </c>
      <c r="C3" t="s">
        <v>34</v>
      </c>
      <c r="D3">
        <v>1956</v>
      </c>
      <c r="E3">
        <v>2.4801485812926218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s="6">
        <f t="shared" ref="S3:S66" si="0">IF(OR(D3=1961,D3=1963,D3=1965,D3=1967,D3=1969),1,0)</f>
        <v>0</v>
      </c>
      <c r="T3" t="str">
        <f t="shared" ref="T3:T66" si="1">CONCATENATE(C3,"_",D3)</f>
        <v>Spain (Espana)_1956</v>
      </c>
    </row>
    <row r="4" spans="1:20">
      <c r="A4" t="s">
        <v>54</v>
      </c>
      <c r="B4">
        <v>1</v>
      </c>
      <c r="C4" t="s">
        <v>34</v>
      </c>
      <c r="D4">
        <v>1957</v>
      </c>
      <c r="E4">
        <v>2.6036131487543739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s="6">
        <f t="shared" si="0"/>
        <v>0</v>
      </c>
      <c r="T4" t="str">
        <f t="shared" si="1"/>
        <v>Spain (Espana)_1957</v>
      </c>
    </row>
    <row r="5" spans="1:20">
      <c r="A5" t="s">
        <v>55</v>
      </c>
      <c r="B5">
        <v>1</v>
      </c>
      <c r="C5" t="s">
        <v>34</v>
      </c>
      <c r="D5">
        <v>1958</v>
      </c>
      <c r="E5">
        <v>2.6371035974933501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s="6">
        <f t="shared" si="0"/>
        <v>0</v>
      </c>
      <c r="T5" t="str">
        <f t="shared" si="1"/>
        <v>Spain (Espana)_1958</v>
      </c>
    </row>
    <row r="6" spans="1:20">
      <c r="A6" t="s">
        <v>56</v>
      </c>
      <c r="B6">
        <v>1</v>
      </c>
      <c r="C6" t="s">
        <v>34</v>
      </c>
      <c r="D6">
        <v>1959</v>
      </c>
      <c r="E6">
        <v>2.6698801388777316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s="6">
        <f t="shared" si="0"/>
        <v>0</v>
      </c>
      <c r="T6" t="str">
        <f t="shared" si="1"/>
        <v>Spain (Espana)_1959</v>
      </c>
    </row>
    <row r="7" spans="1:20">
      <c r="A7" t="s">
        <v>57</v>
      </c>
      <c r="B7">
        <v>1</v>
      </c>
      <c r="C7" t="s">
        <v>34</v>
      </c>
      <c r="D7">
        <v>1960</v>
      </c>
      <c r="E7">
        <v>2.8699657502292872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s="6">
        <f t="shared" si="0"/>
        <v>0</v>
      </c>
      <c r="T7" t="str">
        <f t="shared" si="1"/>
        <v>Spain (Espana)_1960</v>
      </c>
    </row>
    <row r="8" spans="1:20">
      <c r="A8" t="s">
        <v>58</v>
      </c>
      <c r="B8">
        <v>1</v>
      </c>
      <c r="C8" t="s">
        <v>34</v>
      </c>
      <c r="D8">
        <v>1961</v>
      </c>
      <c r="E8">
        <v>3.0474863539965145</v>
      </c>
      <c r="F8">
        <v>19.540000915527344</v>
      </c>
      <c r="G8">
        <v>4.7100000381469727</v>
      </c>
      <c r="H8">
        <v>26.420000076293945</v>
      </c>
      <c r="I8">
        <v>6.2699999809265137</v>
      </c>
      <c r="J8">
        <v>36.619998931884766</v>
      </c>
      <c r="K8">
        <v>6.440000057220459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s="6">
        <f t="shared" si="0"/>
        <v>1</v>
      </c>
      <c r="T8" t="str">
        <f t="shared" si="1"/>
        <v>Spain (Espana)_1961</v>
      </c>
    </row>
    <row r="9" spans="1:20">
      <c r="A9" t="s">
        <v>59</v>
      </c>
      <c r="B9">
        <v>1</v>
      </c>
      <c r="C9" t="s">
        <v>34</v>
      </c>
      <c r="D9">
        <v>1962</v>
      </c>
      <c r="E9">
        <v>3.2732791677266317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s="6">
        <f t="shared" si="0"/>
        <v>0</v>
      </c>
      <c r="T9" t="str">
        <f t="shared" si="1"/>
        <v>Spain (Espana)_1962</v>
      </c>
    </row>
    <row r="10" spans="1:20">
      <c r="A10" t="s">
        <v>60</v>
      </c>
      <c r="B10">
        <v>1</v>
      </c>
      <c r="C10" t="s">
        <v>34</v>
      </c>
      <c r="D10">
        <v>1963</v>
      </c>
      <c r="E10">
        <v>3.4935019350637542</v>
      </c>
      <c r="F10">
        <v>19.049999237060547</v>
      </c>
      <c r="G10">
        <v>4.309999942779541</v>
      </c>
      <c r="H10">
        <v>26.049999237060547</v>
      </c>
      <c r="I10">
        <v>6.8299999237060547</v>
      </c>
      <c r="J10">
        <v>38</v>
      </c>
      <c r="K10">
        <v>5.7699999809265137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s="6">
        <f t="shared" si="0"/>
        <v>1</v>
      </c>
      <c r="T10" t="str">
        <f t="shared" si="1"/>
        <v>Spain (Espana)_1963</v>
      </c>
    </row>
    <row r="11" spans="1:20">
      <c r="A11" t="s">
        <v>61</v>
      </c>
      <c r="B11">
        <v>1</v>
      </c>
      <c r="C11" t="s">
        <v>34</v>
      </c>
      <c r="D11">
        <v>1964</v>
      </c>
      <c r="E11">
        <v>3.6001142792210041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>
        <v>2863.2783203125</v>
      </c>
      <c r="M11">
        <v>18679.095703125</v>
      </c>
      <c r="N11">
        <v>1064.2457275390625</v>
      </c>
      <c r="O11">
        <v>359.7457275390625</v>
      </c>
      <c r="P11">
        <v>212.14341735839844</v>
      </c>
      <c r="Q11" t="e">
        <v>#N/A</v>
      </c>
      <c r="R11">
        <v>18.360183715820312</v>
      </c>
      <c r="S11" s="6">
        <f t="shared" si="0"/>
        <v>0</v>
      </c>
      <c r="T11" t="str">
        <f t="shared" si="1"/>
        <v>Spain (Espana)_1964</v>
      </c>
    </row>
    <row r="12" spans="1:20">
      <c r="A12" t="s">
        <v>62</v>
      </c>
      <c r="B12">
        <v>1</v>
      </c>
      <c r="C12" t="s">
        <v>34</v>
      </c>
      <c r="D12">
        <v>1965</v>
      </c>
      <c r="E12">
        <v>3.7007998412283993</v>
      </c>
      <c r="F12">
        <v>16.159999847412109</v>
      </c>
      <c r="G12">
        <v>4.309999942779541</v>
      </c>
      <c r="H12">
        <v>27.010000228881836</v>
      </c>
      <c r="I12">
        <v>7.6399998664855957</v>
      </c>
      <c r="J12">
        <v>38.400001525878906</v>
      </c>
      <c r="K12">
        <v>6.4800000190734863</v>
      </c>
      <c r="L12">
        <v>2826.321533203125</v>
      </c>
      <c r="M12">
        <v>18805.349609375</v>
      </c>
      <c r="N12">
        <v>1129.0311279296875</v>
      </c>
      <c r="O12">
        <v>377.9471435546875</v>
      </c>
      <c r="P12">
        <v>218</v>
      </c>
      <c r="Q12" t="e">
        <v>#N/A</v>
      </c>
      <c r="R12">
        <v>20.573060989379883</v>
      </c>
      <c r="S12" s="6">
        <f t="shared" si="0"/>
        <v>1</v>
      </c>
      <c r="T12" t="str">
        <f t="shared" si="1"/>
        <v>Spain (Espana)_1965</v>
      </c>
    </row>
    <row r="13" spans="1:20">
      <c r="A13" t="s">
        <v>63</v>
      </c>
      <c r="B13">
        <v>1</v>
      </c>
      <c r="C13" t="s">
        <v>34</v>
      </c>
      <c r="D13">
        <v>1966</v>
      </c>
      <c r="E13">
        <v>3.8234790234319216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2789.842041015625</v>
      </c>
      <c r="M13">
        <v>18959.24609375</v>
      </c>
      <c r="N13">
        <v>1201.23583984375</v>
      </c>
      <c r="O13">
        <v>398.72537231445312</v>
      </c>
      <c r="P13">
        <v>224.33540344238281</v>
      </c>
      <c r="Q13" t="e">
        <v>#N/A</v>
      </c>
      <c r="R13">
        <v>22.26300048828125</v>
      </c>
      <c r="S13" s="6">
        <f t="shared" si="0"/>
        <v>0</v>
      </c>
      <c r="T13" t="str">
        <f t="shared" si="1"/>
        <v>Spain (Espana)_1966</v>
      </c>
    </row>
    <row r="14" spans="1:20">
      <c r="A14" t="s">
        <v>64</v>
      </c>
      <c r="B14">
        <v>1</v>
      </c>
      <c r="C14" t="s">
        <v>34</v>
      </c>
      <c r="D14">
        <v>1967</v>
      </c>
      <c r="E14">
        <v>3.9396602540178254</v>
      </c>
      <c r="F14">
        <v>14.119999885559082</v>
      </c>
      <c r="G14">
        <v>4.1399998664855957</v>
      </c>
      <c r="H14">
        <v>26.739999771118164</v>
      </c>
      <c r="I14">
        <v>7.6700000762939453</v>
      </c>
      <c r="J14">
        <v>39.569999694824219</v>
      </c>
      <c r="K14">
        <v>7.7600002288818359</v>
      </c>
      <c r="L14">
        <v>2753.833251953125</v>
      </c>
      <c r="M14">
        <v>19178.095703125</v>
      </c>
      <c r="N14">
        <v>1285.103515625</v>
      </c>
      <c r="O14">
        <v>422.26788330078125</v>
      </c>
      <c r="P14">
        <v>231.97500610351562</v>
      </c>
      <c r="Q14" t="e">
        <v>#N/A</v>
      </c>
      <c r="R14">
        <v>22.634765625</v>
      </c>
      <c r="S14" s="6">
        <f t="shared" si="0"/>
        <v>1</v>
      </c>
      <c r="T14" t="str">
        <f t="shared" si="1"/>
        <v>Spain (Espana)_1967</v>
      </c>
    </row>
    <row r="15" spans="1:20">
      <c r="A15" t="s">
        <v>65</v>
      </c>
      <c r="B15">
        <v>1</v>
      </c>
      <c r="C15" t="s">
        <v>34</v>
      </c>
      <c r="D15">
        <v>1968</v>
      </c>
      <c r="E15">
        <v>4.1737360056724864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>
        <v>2718.2890625</v>
      </c>
      <c r="M15">
        <v>19319.001953125</v>
      </c>
      <c r="N15">
        <v>1487.3807373046875</v>
      </c>
      <c r="O15">
        <v>447.32107543945312</v>
      </c>
      <c r="P15">
        <v>236.05000305175781</v>
      </c>
      <c r="Q15" t="e">
        <v>#N/A</v>
      </c>
      <c r="R15">
        <v>23.112615585327148</v>
      </c>
      <c r="S15" s="6">
        <f t="shared" si="0"/>
        <v>0</v>
      </c>
      <c r="T15" t="str">
        <f t="shared" si="1"/>
        <v>Spain (Espana)_1968</v>
      </c>
    </row>
    <row r="16" spans="1:20">
      <c r="A16" t="s">
        <v>66</v>
      </c>
      <c r="B16">
        <v>1</v>
      </c>
      <c r="C16" t="s">
        <v>34</v>
      </c>
      <c r="D16">
        <v>1969</v>
      </c>
      <c r="E16">
        <v>4.410525738460886</v>
      </c>
      <c r="F16">
        <v>12.810000419616699</v>
      </c>
      <c r="G16">
        <v>4.130000114440918</v>
      </c>
      <c r="H16">
        <v>26.770000457763672</v>
      </c>
      <c r="I16">
        <v>7.8400001525878906</v>
      </c>
      <c r="J16">
        <v>40.060001373291016</v>
      </c>
      <c r="K16">
        <v>8.3900003433227539</v>
      </c>
      <c r="L16">
        <v>2683.203857421875</v>
      </c>
      <c r="M16">
        <v>19459.55859375</v>
      </c>
      <c r="N16">
        <v>1696.1468505859375</v>
      </c>
      <c r="O16">
        <v>474.941162109375</v>
      </c>
      <c r="P16">
        <v>252.25</v>
      </c>
      <c r="Q16">
        <v>66.339996337890625</v>
      </c>
      <c r="R16">
        <v>23.823501586914062</v>
      </c>
      <c r="S16" s="6">
        <f t="shared" si="0"/>
        <v>1</v>
      </c>
      <c r="T16" t="str">
        <f t="shared" si="1"/>
        <v>Spain (Espana)_1969</v>
      </c>
    </row>
    <row r="17" spans="1:20">
      <c r="A17" t="s">
        <v>67</v>
      </c>
      <c r="B17">
        <v>1</v>
      </c>
      <c r="C17" t="s">
        <v>34</v>
      </c>
      <c r="D17">
        <v>1970</v>
      </c>
      <c r="E17">
        <v>4.5916882285864755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>
        <v>23.451267242431641</v>
      </c>
      <c r="S17" s="6">
        <f t="shared" si="0"/>
        <v>0</v>
      </c>
      <c r="T17" t="str">
        <f t="shared" si="1"/>
        <v>Spain (Espana)_1970</v>
      </c>
    </row>
    <row r="18" spans="1:20">
      <c r="A18" t="s">
        <v>68</v>
      </c>
      <c r="B18">
        <v>1</v>
      </c>
      <c r="C18" t="s">
        <v>34</v>
      </c>
      <c r="D18">
        <v>1971</v>
      </c>
      <c r="E18">
        <v>4.7690658765464331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>
        <v>21.700725555419922</v>
      </c>
      <c r="S18" s="6">
        <f t="shared" si="0"/>
        <v>0</v>
      </c>
      <c r="T18" t="str">
        <f t="shared" si="1"/>
        <v>Spain (Espana)_1971</v>
      </c>
    </row>
    <row r="19" spans="1:20">
      <c r="A19" t="s">
        <v>69</v>
      </c>
      <c r="B19">
        <v>1</v>
      </c>
      <c r="C19" t="s">
        <v>34</v>
      </c>
      <c r="D19">
        <v>1972</v>
      </c>
      <c r="E19">
        <v>5.0742643215219765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>
        <v>23.083499908447266</v>
      </c>
      <c r="S19" s="6">
        <f t="shared" si="0"/>
        <v>0</v>
      </c>
      <c r="T19" t="str">
        <f t="shared" si="1"/>
        <v>Spain (Espana)_1972</v>
      </c>
    </row>
    <row r="20" spans="1:20">
      <c r="A20" t="s">
        <v>70</v>
      </c>
      <c r="B20">
        <v>1</v>
      </c>
      <c r="C20" t="s">
        <v>34</v>
      </c>
      <c r="D20">
        <v>1973</v>
      </c>
      <c r="E20">
        <v>5.3735362022681024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>
        <v>24.411067962646484</v>
      </c>
      <c r="S20" s="6">
        <f t="shared" si="0"/>
        <v>0</v>
      </c>
      <c r="T20" t="str">
        <f t="shared" si="1"/>
        <v>Spain (Espana)_1973</v>
      </c>
    </row>
    <row r="21" spans="1:20">
      <c r="A21" t="s">
        <v>71</v>
      </c>
      <c r="B21">
        <v>1</v>
      </c>
      <c r="C21" t="s">
        <v>34</v>
      </c>
      <c r="D21">
        <v>1974</v>
      </c>
      <c r="E21">
        <v>5.5067836540285366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>
        <v>25.054624557495117</v>
      </c>
      <c r="S21" s="6">
        <f t="shared" si="0"/>
        <v>0</v>
      </c>
      <c r="T21" t="str">
        <f t="shared" si="1"/>
        <v>Spain (Espana)_1974</v>
      </c>
    </row>
    <row r="22" spans="1:20">
      <c r="A22" t="s">
        <v>72</v>
      </c>
      <c r="B22">
        <v>1</v>
      </c>
      <c r="C22" t="s">
        <v>34</v>
      </c>
      <c r="D22">
        <v>1975</v>
      </c>
      <c r="E22">
        <v>5.6326048131058544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>
        <v>23.15032958984375</v>
      </c>
      <c r="S22" s="6">
        <f t="shared" si="0"/>
        <v>0</v>
      </c>
      <c r="T22" t="str">
        <f t="shared" si="1"/>
        <v>Spain (Espana)_1975</v>
      </c>
    </row>
    <row r="23" spans="1:20">
      <c r="A23" t="s">
        <v>73</v>
      </c>
      <c r="B23">
        <v>1</v>
      </c>
      <c r="C23" t="s">
        <v>34</v>
      </c>
      <c r="D23">
        <v>1976</v>
      </c>
      <c r="E23">
        <v>5.6974435526791458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>
        <v>22.437141418457031</v>
      </c>
      <c r="S23" s="6">
        <f t="shared" si="0"/>
        <v>0</v>
      </c>
      <c r="T23" t="str">
        <f t="shared" si="1"/>
        <v>Spain (Espana)_1976</v>
      </c>
    </row>
    <row r="24" spans="1:20">
      <c r="A24" t="s">
        <v>74</v>
      </c>
      <c r="B24">
        <v>1</v>
      </c>
      <c r="C24" t="s">
        <v>34</v>
      </c>
      <c r="D24">
        <v>1977</v>
      </c>
      <c r="E24">
        <v>5.7594972690559398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>
        <v>21.735496520996094</v>
      </c>
      <c r="S24" s="6">
        <f t="shared" si="0"/>
        <v>0</v>
      </c>
      <c r="T24" t="str">
        <f t="shared" si="1"/>
        <v>Spain (Espana)_1977</v>
      </c>
    </row>
    <row r="25" spans="1:20">
      <c r="A25" t="s">
        <v>75</v>
      </c>
      <c r="B25">
        <v>1</v>
      </c>
      <c r="C25" t="s">
        <v>34</v>
      </c>
      <c r="D25">
        <v>1978</v>
      </c>
      <c r="E25">
        <v>5.7166523675992131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>
        <v>21.069114685058594</v>
      </c>
      <c r="S25" s="6">
        <f t="shared" si="0"/>
        <v>0</v>
      </c>
      <c r="T25" t="str">
        <f t="shared" si="1"/>
        <v>Spain (Espana)_1978</v>
      </c>
    </row>
    <row r="26" spans="1:20">
      <c r="A26" t="s">
        <v>76</v>
      </c>
      <c r="B26">
        <v>1</v>
      </c>
      <c r="C26" t="s">
        <v>34</v>
      </c>
      <c r="D26">
        <v>1979</v>
      </c>
      <c r="E26">
        <v>5.6872322367995309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>
        <v>20.066621780395508</v>
      </c>
      <c r="S26" s="6">
        <f t="shared" si="0"/>
        <v>0</v>
      </c>
      <c r="T26" t="str">
        <f t="shared" si="1"/>
        <v>Spain (Espana)_1979</v>
      </c>
    </row>
    <row r="27" spans="1:20">
      <c r="A27" t="s">
        <v>77</v>
      </c>
      <c r="B27">
        <v>1</v>
      </c>
      <c r="C27" t="s">
        <v>34</v>
      </c>
      <c r="D27">
        <v>1980</v>
      </c>
      <c r="E27">
        <v>5.7107968454325553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>
        <v>19.907625198364258</v>
      </c>
      <c r="S27" s="6">
        <f t="shared" si="0"/>
        <v>0</v>
      </c>
      <c r="T27" t="str">
        <f t="shared" si="1"/>
        <v>Spain (Espana)_1980</v>
      </c>
    </row>
    <row r="28" spans="1:20">
      <c r="A28" t="s">
        <v>78</v>
      </c>
      <c r="B28">
        <v>1</v>
      </c>
      <c r="C28" t="s">
        <v>34</v>
      </c>
      <c r="D28">
        <v>1981</v>
      </c>
      <c r="E28">
        <v>5.759925700636872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>
        <v>19.121850967407227</v>
      </c>
      <c r="S28" s="6">
        <f t="shared" si="0"/>
        <v>0</v>
      </c>
      <c r="T28" t="str">
        <f t="shared" si="1"/>
        <v>Spain (Espana)_1981</v>
      </c>
    </row>
    <row r="29" spans="1:20">
      <c r="A29" t="s">
        <v>79</v>
      </c>
      <c r="B29">
        <v>1</v>
      </c>
      <c r="C29" t="s">
        <v>34</v>
      </c>
      <c r="D29">
        <v>1982</v>
      </c>
      <c r="E29">
        <v>5.8252643496947307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>
        <v>19.204309463500977</v>
      </c>
      <c r="S29" s="6">
        <f t="shared" si="0"/>
        <v>0</v>
      </c>
      <c r="T29" t="str">
        <f t="shared" si="1"/>
        <v>Spain (Espana)_1982</v>
      </c>
    </row>
    <row r="30" spans="1:20">
      <c r="A30" t="s">
        <v>80</v>
      </c>
      <c r="B30">
        <v>1</v>
      </c>
      <c r="C30" t="s">
        <v>34</v>
      </c>
      <c r="D30">
        <v>1983</v>
      </c>
      <c r="E30">
        <v>5.8935305419154798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>
        <v>18.444690704345703</v>
      </c>
      <c r="S30" s="6">
        <f t="shared" si="0"/>
        <v>0</v>
      </c>
      <c r="T30" t="str">
        <f t="shared" si="1"/>
        <v>Spain (Espana)_1983</v>
      </c>
    </row>
    <row r="31" spans="1:20">
      <c r="A31" t="s">
        <v>81</v>
      </c>
      <c r="B31">
        <v>1</v>
      </c>
      <c r="C31" t="s">
        <v>34</v>
      </c>
      <c r="D31">
        <v>1984</v>
      </c>
      <c r="E31">
        <v>6.0042132040120233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>
        <v>16.782161712646484</v>
      </c>
      <c r="S31" s="6">
        <f t="shared" si="0"/>
        <v>0</v>
      </c>
      <c r="T31" t="str">
        <f t="shared" si="1"/>
        <v>Spain (Espana)_1984</v>
      </c>
    </row>
    <row r="32" spans="1:20">
      <c r="A32" t="s">
        <v>82</v>
      </c>
      <c r="B32">
        <v>1</v>
      </c>
      <c r="C32" t="s">
        <v>34</v>
      </c>
      <c r="D32">
        <v>1985</v>
      </c>
      <c r="E32">
        <v>6.1163951587213923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>
        <v>17.410636901855469</v>
      </c>
      <c r="S32" s="6">
        <f t="shared" si="0"/>
        <v>0</v>
      </c>
      <c r="T32" t="str">
        <f t="shared" si="1"/>
        <v>Spain (Espana)_1985</v>
      </c>
    </row>
    <row r="33" spans="1:20">
      <c r="A33" t="s">
        <v>83</v>
      </c>
      <c r="B33">
        <v>1</v>
      </c>
      <c r="C33" t="s">
        <v>34</v>
      </c>
      <c r="D33">
        <v>1986</v>
      </c>
      <c r="E33">
        <v>6.4965011391834482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>
        <v>17.960134506225586</v>
      </c>
      <c r="S33" s="6">
        <f t="shared" si="0"/>
        <v>0</v>
      </c>
      <c r="T33" t="str">
        <f t="shared" si="1"/>
        <v>Spain (Espana)_1986</v>
      </c>
    </row>
    <row r="34" spans="1:20">
      <c r="A34" t="s">
        <v>84</v>
      </c>
      <c r="B34">
        <v>1</v>
      </c>
      <c r="C34" t="s">
        <v>34</v>
      </c>
      <c r="D34">
        <v>1987</v>
      </c>
      <c r="E34">
        <v>6.8781774543210874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>
        <v>19.297977447509766</v>
      </c>
      <c r="S34" s="6">
        <f t="shared" si="0"/>
        <v>0</v>
      </c>
      <c r="T34" t="str">
        <f t="shared" si="1"/>
        <v>Spain (Espana)_1987</v>
      </c>
    </row>
    <row r="35" spans="1:20">
      <c r="A35" t="s">
        <v>85</v>
      </c>
      <c r="B35">
        <v>1</v>
      </c>
      <c r="C35" t="s">
        <v>34</v>
      </c>
      <c r="D35">
        <v>1988</v>
      </c>
      <c r="E35">
        <v>7.2429305040914658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>
        <v>20.825284957885742</v>
      </c>
      <c r="S35" s="6">
        <f t="shared" si="0"/>
        <v>0</v>
      </c>
      <c r="T35" t="str">
        <f t="shared" si="1"/>
        <v>Spain (Espana)_1988</v>
      </c>
    </row>
    <row r="36" spans="1:20">
      <c r="A36" t="s">
        <v>86</v>
      </c>
      <c r="B36">
        <v>1</v>
      </c>
      <c r="C36" t="s">
        <v>34</v>
      </c>
      <c r="D36">
        <v>1989</v>
      </c>
      <c r="E36">
        <v>7.6085404170237076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>
        <v>22.475641250610352</v>
      </c>
      <c r="S36" s="6">
        <f t="shared" si="0"/>
        <v>0</v>
      </c>
      <c r="T36" t="str">
        <f t="shared" si="1"/>
        <v>Spain (Espana)_1989</v>
      </c>
    </row>
    <row r="37" spans="1:20">
      <c r="A37" t="s">
        <v>87</v>
      </c>
      <c r="B37">
        <v>1</v>
      </c>
      <c r="C37" t="s">
        <v>34</v>
      </c>
      <c r="D37">
        <v>1990</v>
      </c>
      <c r="E37">
        <v>7.7949155640241186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>
        <v>23.356416702270508</v>
      </c>
      <c r="S37" s="6">
        <f t="shared" si="0"/>
        <v>0</v>
      </c>
      <c r="T37" t="str">
        <f t="shared" si="1"/>
        <v>Spain (Espana)_1990</v>
      </c>
    </row>
    <row r="38" spans="1:20">
      <c r="A38" t="s">
        <v>88</v>
      </c>
      <c r="B38">
        <v>1</v>
      </c>
      <c r="C38" t="s">
        <v>34</v>
      </c>
      <c r="D38">
        <v>1991</v>
      </c>
      <c r="E38">
        <v>7.9784350816061487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>
        <v>23.146408081054688</v>
      </c>
      <c r="S38" s="6">
        <f t="shared" si="0"/>
        <v>0</v>
      </c>
      <c r="T38" t="str">
        <f t="shared" si="1"/>
        <v>Spain (Espana)_1991</v>
      </c>
    </row>
    <row r="39" spans="1:20">
      <c r="A39" t="s">
        <v>89</v>
      </c>
      <c r="B39">
        <v>1</v>
      </c>
      <c r="C39" t="s">
        <v>34</v>
      </c>
      <c r="D39">
        <v>1992</v>
      </c>
      <c r="E39">
        <v>7.8349039643807128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>
        <v>22.436027526855469</v>
      </c>
      <c r="S39" s="6">
        <f t="shared" si="0"/>
        <v>0</v>
      </c>
      <c r="T39" t="str">
        <f t="shared" si="1"/>
        <v>Spain (Espana)_1992</v>
      </c>
    </row>
    <row r="40" spans="1:20">
      <c r="A40" t="s">
        <v>90</v>
      </c>
      <c r="B40">
        <v>1</v>
      </c>
      <c r="C40" t="s">
        <v>34</v>
      </c>
      <c r="D40">
        <v>1993</v>
      </c>
      <c r="E40">
        <v>7.6920876261916247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>
        <v>20.374860763549805</v>
      </c>
      <c r="S40" s="6">
        <f t="shared" si="0"/>
        <v>0</v>
      </c>
      <c r="T40" t="str">
        <f t="shared" si="1"/>
        <v>Spain (Espana)_1993</v>
      </c>
    </row>
    <row r="41" spans="1:20">
      <c r="A41" t="s">
        <v>91</v>
      </c>
      <c r="B41">
        <v>1</v>
      </c>
      <c r="C41" t="s">
        <v>34</v>
      </c>
      <c r="D41">
        <v>1994</v>
      </c>
      <c r="E41">
        <v>7.8898887775925637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>
        <v>20.257553100585938</v>
      </c>
      <c r="S41" s="6">
        <f t="shared" si="0"/>
        <v>0</v>
      </c>
      <c r="T41" t="str">
        <f t="shared" si="1"/>
        <v>Spain (Espana)_1994</v>
      </c>
    </row>
    <row r="42" spans="1:20">
      <c r="A42" t="s">
        <v>92</v>
      </c>
      <c r="B42">
        <v>1</v>
      </c>
      <c r="C42" t="s">
        <v>34</v>
      </c>
      <c r="D42">
        <v>1995</v>
      </c>
      <c r="E42">
        <v>8.0948298742212046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>
        <v>21.206729888916016</v>
      </c>
      <c r="S42" s="6">
        <f t="shared" si="0"/>
        <v>0</v>
      </c>
      <c r="T42" t="str">
        <f t="shared" si="1"/>
        <v>Spain (Espana)_1995</v>
      </c>
    </row>
    <row r="43" spans="1:20">
      <c r="A43" t="s">
        <v>93</v>
      </c>
      <c r="B43">
        <v>1</v>
      </c>
      <c r="C43" t="s">
        <v>34</v>
      </c>
      <c r="D43">
        <v>1996</v>
      </c>
      <c r="E43">
        <v>8.3240499226783431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s="6">
        <f t="shared" si="0"/>
        <v>0</v>
      </c>
      <c r="T43" t="str">
        <f t="shared" si="1"/>
        <v>Spain (Espana)_1996</v>
      </c>
    </row>
    <row r="44" spans="1:20">
      <c r="A44" t="s">
        <v>94</v>
      </c>
      <c r="B44">
        <v>1</v>
      </c>
      <c r="C44" t="s">
        <v>34</v>
      </c>
      <c r="D44">
        <v>1997</v>
      </c>
      <c r="E44">
        <v>8.6703795427868826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s="6">
        <f t="shared" si="0"/>
        <v>0</v>
      </c>
      <c r="T44" t="str">
        <f t="shared" si="1"/>
        <v>Spain (Espana)_1997</v>
      </c>
    </row>
    <row r="45" spans="1:20">
      <c r="A45" t="s">
        <v>95</v>
      </c>
      <c r="B45">
        <v>2</v>
      </c>
      <c r="C45" t="s">
        <v>4</v>
      </c>
      <c r="D45">
        <v>1955</v>
      </c>
      <c r="E45">
        <v>1.6887318301425598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s="6">
        <f t="shared" si="0"/>
        <v>0</v>
      </c>
      <c r="T45" t="str">
        <f t="shared" si="1"/>
        <v>Andalucia_1955</v>
      </c>
    </row>
    <row r="46" spans="1:20">
      <c r="A46" t="s">
        <v>96</v>
      </c>
      <c r="B46">
        <v>2</v>
      </c>
      <c r="C46" t="s">
        <v>4</v>
      </c>
      <c r="D46">
        <v>1956</v>
      </c>
      <c r="E46">
        <v>1.758497532896572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s="6">
        <f t="shared" si="0"/>
        <v>0</v>
      </c>
      <c r="T46" t="str">
        <f t="shared" si="1"/>
        <v>Andalucia_1956</v>
      </c>
    </row>
    <row r="47" spans="1:20">
      <c r="A47" t="s">
        <v>97</v>
      </c>
      <c r="B47">
        <v>2</v>
      </c>
      <c r="C47" t="s">
        <v>4</v>
      </c>
      <c r="D47">
        <v>1957</v>
      </c>
      <c r="E47">
        <v>1.8276206972394049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s="6">
        <f t="shared" si="0"/>
        <v>0</v>
      </c>
      <c r="T47" t="str">
        <f t="shared" si="1"/>
        <v>Andalucia_1957</v>
      </c>
    </row>
    <row r="48" spans="1:20">
      <c r="A48" t="s">
        <v>98</v>
      </c>
      <c r="B48">
        <v>2</v>
      </c>
      <c r="C48" t="s">
        <v>4</v>
      </c>
      <c r="D48">
        <v>1958</v>
      </c>
      <c r="E48">
        <v>1.852756294309327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s="6">
        <f t="shared" si="0"/>
        <v>0</v>
      </c>
      <c r="T48" t="str">
        <f t="shared" si="1"/>
        <v>Andalucia_1958</v>
      </c>
    </row>
    <row r="49" spans="1:20">
      <c r="A49" t="s">
        <v>99</v>
      </c>
      <c r="B49">
        <v>2</v>
      </c>
      <c r="C49" t="s">
        <v>4</v>
      </c>
      <c r="D49">
        <v>1959</v>
      </c>
      <c r="E49">
        <v>1.8780348471865183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s="6">
        <f t="shared" si="0"/>
        <v>0</v>
      </c>
      <c r="T49" t="str">
        <f t="shared" si="1"/>
        <v>Andalucia_1959</v>
      </c>
    </row>
    <row r="50" spans="1:20">
      <c r="A50" t="s">
        <v>100</v>
      </c>
      <c r="B50">
        <v>2</v>
      </c>
      <c r="C50" t="s">
        <v>4</v>
      </c>
      <c r="D50">
        <v>1960</v>
      </c>
      <c r="E50">
        <v>2.0101399600114256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s="6">
        <f t="shared" si="0"/>
        <v>0</v>
      </c>
      <c r="T50" t="str">
        <f t="shared" si="1"/>
        <v>Andalucia_1960</v>
      </c>
    </row>
    <row r="51" spans="1:20">
      <c r="A51" t="s">
        <v>101</v>
      </c>
      <c r="B51">
        <v>2</v>
      </c>
      <c r="C51" t="s">
        <v>4</v>
      </c>
      <c r="D51">
        <v>1961</v>
      </c>
      <c r="E51">
        <v>2.1291774737770237</v>
      </c>
      <c r="F51">
        <v>27.719999313354492</v>
      </c>
      <c r="G51">
        <v>2.7799999713897705</v>
      </c>
      <c r="H51">
        <v>18.450000762939453</v>
      </c>
      <c r="I51">
        <v>6.9699997901916504</v>
      </c>
      <c r="J51">
        <v>36.630001068115234</v>
      </c>
      <c r="K51">
        <v>7.4499998092651367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s="6">
        <f t="shared" si="0"/>
        <v>1</v>
      </c>
      <c r="T51" t="str">
        <f t="shared" si="1"/>
        <v>Andalucia_1961</v>
      </c>
    </row>
    <row r="52" spans="1:20">
      <c r="A52" t="s">
        <v>102</v>
      </c>
      <c r="B52">
        <v>2</v>
      </c>
      <c r="C52" t="s">
        <v>4</v>
      </c>
      <c r="D52">
        <v>1962</v>
      </c>
      <c r="E52">
        <v>2.2803484457147292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s="6">
        <f t="shared" si="0"/>
        <v>0</v>
      </c>
      <c r="T52" t="str">
        <f t="shared" si="1"/>
        <v>Andalucia_1962</v>
      </c>
    </row>
    <row r="53" spans="1:20">
      <c r="A53" t="s">
        <v>103</v>
      </c>
      <c r="B53">
        <v>2</v>
      </c>
      <c r="C53" t="s">
        <v>4</v>
      </c>
      <c r="D53">
        <v>1963</v>
      </c>
      <c r="E53">
        <v>2.4310197260883051</v>
      </c>
      <c r="F53">
        <v>27.129999160766602</v>
      </c>
      <c r="G53">
        <v>2.5499999523162842</v>
      </c>
      <c r="H53">
        <v>18.100000381469727</v>
      </c>
      <c r="I53">
        <v>7.7300000190734863</v>
      </c>
      <c r="J53">
        <v>37.669998168945312</v>
      </c>
      <c r="K53">
        <v>6.820000171661377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s="6">
        <f t="shared" si="0"/>
        <v>1</v>
      </c>
      <c r="T53" t="str">
        <f t="shared" si="1"/>
        <v>Andalucia_1963</v>
      </c>
    </row>
    <row r="54" spans="1:20">
      <c r="A54" t="s">
        <v>104</v>
      </c>
      <c r="B54">
        <v>2</v>
      </c>
      <c r="C54" t="s">
        <v>4</v>
      </c>
      <c r="D54">
        <v>1964</v>
      </c>
      <c r="E54">
        <v>2.5088545868172711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>
        <v>924.40301513671875</v>
      </c>
      <c r="M54">
        <v>3028.127197265625</v>
      </c>
      <c r="N54">
        <v>129.51210021972656</v>
      </c>
      <c r="O54">
        <v>48.959362030029297</v>
      </c>
      <c r="P54">
        <v>24.937973022460938</v>
      </c>
      <c r="Q54" t="e">
        <v>#N/A</v>
      </c>
      <c r="R54">
        <v>17.401494979858398</v>
      </c>
      <c r="S54" s="6">
        <f t="shared" si="0"/>
        <v>0</v>
      </c>
      <c r="T54" t="str">
        <f t="shared" si="1"/>
        <v>Andalucia_1964</v>
      </c>
    </row>
    <row r="55" spans="1:20">
      <c r="A55" t="s">
        <v>105</v>
      </c>
      <c r="B55">
        <v>2</v>
      </c>
      <c r="C55" t="s">
        <v>4</v>
      </c>
      <c r="D55">
        <v>1965</v>
      </c>
      <c r="E55">
        <v>2.5846900275284073</v>
      </c>
      <c r="F55">
        <v>24.520000457763672</v>
      </c>
      <c r="G55">
        <v>2.6500000953674316</v>
      </c>
      <c r="H55">
        <v>18.180000305175781</v>
      </c>
      <c r="I55">
        <v>8.5500001907348633</v>
      </c>
      <c r="J55">
        <v>38.319999694824219</v>
      </c>
      <c r="K55">
        <v>7.7800002098083496</v>
      </c>
      <c r="L55">
        <v>899.3489990234375</v>
      </c>
      <c r="M55">
        <v>3036.81640625</v>
      </c>
      <c r="N55">
        <v>136.17974853515625</v>
      </c>
      <c r="O55">
        <v>51.777217864990234</v>
      </c>
      <c r="P55">
        <v>25.752773284912109</v>
      </c>
      <c r="Q55" t="e">
        <v>#N/A</v>
      </c>
      <c r="R55">
        <v>18.308963775634766</v>
      </c>
      <c r="S55" s="6">
        <f t="shared" si="0"/>
        <v>1</v>
      </c>
      <c r="T55" t="str">
        <f t="shared" si="1"/>
        <v>Andalucia_1965</v>
      </c>
    </row>
    <row r="56" spans="1:20">
      <c r="A56" t="s">
        <v>106</v>
      </c>
      <c r="B56">
        <v>2</v>
      </c>
      <c r="C56" t="s">
        <v>4</v>
      </c>
      <c r="D56">
        <v>1966</v>
      </c>
      <c r="E56">
        <v>2.6944443485594518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>
        <v>874.78765869140625</v>
      </c>
      <c r="M56">
        <v>3049.4423828125</v>
      </c>
      <c r="N56">
        <v>143.5947265625</v>
      </c>
      <c r="O56">
        <v>54.983226776123047</v>
      </c>
      <c r="P56">
        <v>26.631202697753906</v>
      </c>
      <c r="Q56" t="e">
        <v>#N/A</v>
      </c>
      <c r="R56">
        <v>18.42999267578125</v>
      </c>
      <c r="S56" s="6">
        <f t="shared" si="0"/>
        <v>0</v>
      </c>
      <c r="T56" t="str">
        <f t="shared" si="1"/>
        <v>Andalucia_1966</v>
      </c>
    </row>
    <row r="57" spans="1:20">
      <c r="A57" t="s">
        <v>107</v>
      </c>
      <c r="B57">
        <v>2</v>
      </c>
      <c r="C57" t="s">
        <v>4</v>
      </c>
      <c r="D57">
        <v>1967</v>
      </c>
      <c r="E57">
        <v>2.8023422053799361</v>
      </c>
      <c r="F57">
        <v>21.870000839233398</v>
      </c>
      <c r="G57">
        <v>2.6500000953674316</v>
      </c>
      <c r="H57">
        <v>18.219999313354492</v>
      </c>
      <c r="I57">
        <v>8.5399999618530273</v>
      </c>
      <c r="J57">
        <v>39.080001831054688</v>
      </c>
      <c r="K57">
        <v>9.6499996185302734</v>
      </c>
      <c r="L57">
        <v>850.7105712890625</v>
      </c>
      <c r="M57">
        <v>3072.635986328125</v>
      </c>
      <c r="N57">
        <v>152.23573303222656</v>
      </c>
      <c r="O57">
        <v>58.610378265380859</v>
      </c>
      <c r="P57">
        <v>27.672554016113281</v>
      </c>
      <c r="Q57" t="e">
        <v>#N/A</v>
      </c>
      <c r="R57">
        <v>19.115657806396484</v>
      </c>
      <c r="S57" s="6">
        <f t="shared" si="0"/>
        <v>1</v>
      </c>
      <c r="T57" t="str">
        <f t="shared" si="1"/>
        <v>Andalucia_1967</v>
      </c>
    </row>
    <row r="58" spans="1:20">
      <c r="A58" t="s">
        <v>108</v>
      </c>
      <c r="B58">
        <v>2</v>
      </c>
      <c r="C58" t="s">
        <v>4</v>
      </c>
      <c r="D58">
        <v>1968</v>
      </c>
      <c r="E58">
        <v>2.9873607976543535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>
        <v>827.1092529296875</v>
      </c>
      <c r="M58">
        <v>3086.955078125</v>
      </c>
      <c r="N58">
        <v>174.59548950195312</v>
      </c>
      <c r="O58">
        <v>62.49102783203125</v>
      </c>
      <c r="P58">
        <v>28.29547119140625</v>
      </c>
      <c r="Q58" t="e">
        <v>#N/A</v>
      </c>
      <c r="R58">
        <v>20.608486175537109</v>
      </c>
      <c r="S58" s="6">
        <f t="shared" si="0"/>
        <v>0</v>
      </c>
      <c r="T58" t="str">
        <f t="shared" si="1"/>
        <v>Andalucia_1968</v>
      </c>
    </row>
    <row r="59" spans="1:20">
      <c r="A59" t="s">
        <v>109</v>
      </c>
      <c r="B59">
        <v>2</v>
      </c>
      <c r="C59" t="s">
        <v>4</v>
      </c>
      <c r="D59">
        <v>1969</v>
      </c>
      <c r="E59">
        <v>3.1790917752572927</v>
      </c>
      <c r="F59">
        <v>19.729999542236328</v>
      </c>
      <c r="G59">
        <v>3.2400000095367432</v>
      </c>
      <c r="H59">
        <v>18.430000305175781</v>
      </c>
      <c r="I59">
        <v>8.8599996566772461</v>
      </c>
      <c r="J59">
        <v>39.229999542236328</v>
      </c>
      <c r="K59">
        <v>10.520000457763672</v>
      </c>
      <c r="L59">
        <v>803.9754638671875</v>
      </c>
      <c r="M59">
        <v>3100.572265625</v>
      </c>
      <c r="N59">
        <v>197.27410888671875</v>
      </c>
      <c r="O59">
        <v>66.777763366699219</v>
      </c>
      <c r="P59">
        <v>30.383569717407227</v>
      </c>
      <c r="Q59">
        <v>68.510002136230469</v>
      </c>
      <c r="R59">
        <v>22.05558967590332</v>
      </c>
      <c r="S59" s="6">
        <f t="shared" si="0"/>
        <v>1</v>
      </c>
      <c r="T59" t="str">
        <f t="shared" si="1"/>
        <v>Andalucia_1969</v>
      </c>
    </row>
    <row r="60" spans="1:20">
      <c r="A60" t="s">
        <v>110</v>
      </c>
      <c r="B60">
        <v>2</v>
      </c>
      <c r="C60" t="s">
        <v>4</v>
      </c>
      <c r="D60">
        <v>1970</v>
      </c>
      <c r="E60">
        <v>3.3543272653125893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>
        <v>23.313762664794922</v>
      </c>
      <c r="S60" s="6">
        <f t="shared" si="0"/>
        <v>0</v>
      </c>
      <c r="T60" t="str">
        <f t="shared" si="1"/>
        <v>Andalucia_1970</v>
      </c>
    </row>
    <row r="61" spans="1:20">
      <c r="A61" t="s">
        <v>111</v>
      </c>
      <c r="B61">
        <v>2</v>
      </c>
      <c r="C61" t="s">
        <v>4</v>
      </c>
      <c r="D61">
        <v>1971</v>
      </c>
      <c r="E61">
        <v>3.5229220658634364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>
        <v>22.317508697509766</v>
      </c>
      <c r="S61" s="6">
        <f t="shared" si="0"/>
        <v>0</v>
      </c>
      <c r="T61" t="str">
        <f t="shared" si="1"/>
        <v>Andalucia_1971</v>
      </c>
    </row>
    <row r="62" spans="1:20">
      <c r="A62" t="s">
        <v>112</v>
      </c>
      <c r="B62">
        <v>2</v>
      </c>
      <c r="C62" t="s">
        <v>4</v>
      </c>
      <c r="D62">
        <v>1972</v>
      </c>
      <c r="E62">
        <v>3.7562126501803057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>
        <v>22.127292633056641</v>
      </c>
      <c r="S62" s="6">
        <f t="shared" si="0"/>
        <v>0</v>
      </c>
      <c r="T62" t="str">
        <f t="shared" si="1"/>
        <v>Andalucia_1972</v>
      </c>
    </row>
    <row r="63" spans="1:20">
      <c r="A63" t="s">
        <v>113</v>
      </c>
      <c r="B63">
        <v>2</v>
      </c>
      <c r="C63" t="s">
        <v>4</v>
      </c>
      <c r="D63">
        <v>1973</v>
      </c>
      <c r="E63">
        <v>3.9877178123493735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>
        <v>21.801948547363281</v>
      </c>
      <c r="S63" s="6">
        <f t="shared" si="0"/>
        <v>0</v>
      </c>
      <c r="T63" t="str">
        <f t="shared" si="1"/>
        <v>Andalucia_1973</v>
      </c>
    </row>
    <row r="64" spans="1:20">
      <c r="A64" t="s">
        <v>114</v>
      </c>
      <c r="B64">
        <v>2</v>
      </c>
      <c r="C64" t="s">
        <v>4</v>
      </c>
      <c r="D64">
        <v>1974</v>
      </c>
      <c r="E64">
        <v>4.0518422087271944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>
        <v>23.646896362304688</v>
      </c>
      <c r="S64" s="6">
        <f t="shared" si="0"/>
        <v>0</v>
      </c>
      <c r="T64" t="str">
        <f t="shared" si="1"/>
        <v>Andalucia_1974</v>
      </c>
    </row>
    <row r="65" spans="1:20">
      <c r="A65" t="s">
        <v>115</v>
      </c>
      <c r="B65">
        <v>2</v>
      </c>
      <c r="C65" t="s">
        <v>4</v>
      </c>
      <c r="D65">
        <v>1975</v>
      </c>
      <c r="E65">
        <v>4.1121821987802596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>
        <v>22.757415771484375</v>
      </c>
      <c r="S65" s="6">
        <f t="shared" si="0"/>
        <v>0</v>
      </c>
      <c r="T65" t="str">
        <f t="shared" si="1"/>
        <v>Andalucia_1975</v>
      </c>
    </row>
    <row r="66" spans="1:20">
      <c r="A66" t="s">
        <v>116</v>
      </c>
      <c r="B66">
        <v>2</v>
      </c>
      <c r="C66" t="s">
        <v>4</v>
      </c>
      <c r="D66">
        <v>1976</v>
      </c>
      <c r="E66">
        <v>4.2217935640040345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>
        <v>21.530261993408203</v>
      </c>
      <c r="S66" s="6">
        <f t="shared" si="0"/>
        <v>0</v>
      </c>
      <c r="T66" t="str">
        <f t="shared" si="1"/>
        <v>Andalucia_1976</v>
      </c>
    </row>
    <row r="67" spans="1:20">
      <c r="A67" t="s">
        <v>117</v>
      </c>
      <c r="B67">
        <v>2</v>
      </c>
      <c r="C67" t="s">
        <v>4</v>
      </c>
      <c r="D67">
        <v>1977</v>
      </c>
      <c r="E67">
        <v>4.3316908408423487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>
        <v>18.898355484008789</v>
      </c>
      <c r="S67" s="6">
        <f t="shared" ref="S67:S130" si="2">IF(OR(D67=1961,D67=1963,D67=1965,D67=1967,D67=1969),1,0)</f>
        <v>0</v>
      </c>
      <c r="T67" t="str">
        <f t="shared" ref="T67:T130" si="3">CONCATENATE(C67,"_",D67)</f>
        <v>Andalucia_1977</v>
      </c>
    </row>
    <row r="68" spans="1:20">
      <c r="A68" t="s">
        <v>118</v>
      </c>
      <c r="B68">
        <v>2</v>
      </c>
      <c r="C68" t="s">
        <v>4</v>
      </c>
      <c r="D68">
        <v>1978</v>
      </c>
      <c r="E68">
        <v>4.3051986890464331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>
        <v>19.81292724609375</v>
      </c>
      <c r="S68" s="6">
        <f t="shared" si="2"/>
        <v>0</v>
      </c>
      <c r="T68" t="str">
        <f t="shared" si="3"/>
        <v>Andalucia_1978</v>
      </c>
    </row>
    <row r="69" spans="1:20">
      <c r="A69" t="s">
        <v>119</v>
      </c>
      <c r="B69">
        <v>2</v>
      </c>
      <c r="C69" t="s">
        <v>4</v>
      </c>
      <c r="D69">
        <v>1979</v>
      </c>
      <c r="E69">
        <v>4.2269351788160971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>
        <v>19.691680908203125</v>
      </c>
      <c r="S69" s="6">
        <f t="shared" si="2"/>
        <v>0</v>
      </c>
      <c r="T69" t="str">
        <f t="shared" si="3"/>
        <v>Andalucia_1979</v>
      </c>
    </row>
    <row r="70" spans="1:20">
      <c r="A70" t="s">
        <v>120</v>
      </c>
      <c r="B70">
        <v>2</v>
      </c>
      <c r="C70" t="s">
        <v>4</v>
      </c>
      <c r="D70">
        <v>1980</v>
      </c>
      <c r="E70">
        <v>4.2115112060616609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>
        <v>20.923221588134766</v>
      </c>
      <c r="S70" s="6">
        <f t="shared" si="2"/>
        <v>0</v>
      </c>
      <c r="T70" t="str">
        <f t="shared" si="3"/>
        <v>Andalucia_1980</v>
      </c>
    </row>
    <row r="71" spans="1:20">
      <c r="A71" t="s">
        <v>121</v>
      </c>
      <c r="B71">
        <v>2</v>
      </c>
      <c r="C71" t="s">
        <v>4</v>
      </c>
      <c r="D71">
        <v>1981</v>
      </c>
      <c r="E71">
        <v>4.2070124565414346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>
        <v>21.830726623535156</v>
      </c>
      <c r="S71" s="6">
        <f t="shared" si="2"/>
        <v>0</v>
      </c>
      <c r="T71" t="str">
        <f t="shared" si="3"/>
        <v>Andalucia_1981</v>
      </c>
    </row>
    <row r="72" spans="1:20">
      <c r="A72" t="s">
        <v>122</v>
      </c>
      <c r="B72">
        <v>2</v>
      </c>
      <c r="C72" t="s">
        <v>4</v>
      </c>
      <c r="D72">
        <v>1982</v>
      </c>
      <c r="E72">
        <v>4.2490715368990557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>
        <v>22.18537712097168</v>
      </c>
      <c r="S72" s="6">
        <f t="shared" si="2"/>
        <v>0</v>
      </c>
      <c r="T72" t="str">
        <f t="shared" si="3"/>
        <v>Andalucia_1982</v>
      </c>
    </row>
    <row r="73" spans="1:20">
      <c r="A73" t="s">
        <v>123</v>
      </c>
      <c r="B73">
        <v>2</v>
      </c>
      <c r="C73" t="s">
        <v>4</v>
      </c>
      <c r="D73">
        <v>1983</v>
      </c>
      <c r="E73">
        <v>4.2916309625821194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>
        <v>21.126863479614258</v>
      </c>
      <c r="S73" s="6">
        <f t="shared" si="2"/>
        <v>0</v>
      </c>
      <c r="T73" t="str">
        <f t="shared" si="3"/>
        <v>Andalucia_1983</v>
      </c>
    </row>
    <row r="74" spans="1:20">
      <c r="A74" t="s">
        <v>124</v>
      </c>
      <c r="B74">
        <v>2</v>
      </c>
      <c r="C74" t="s">
        <v>4</v>
      </c>
      <c r="D74">
        <v>1984</v>
      </c>
      <c r="E74">
        <v>4.3586833379637069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>
        <v>19.924806594848633</v>
      </c>
      <c r="S74" s="6">
        <f t="shared" si="2"/>
        <v>0</v>
      </c>
      <c r="T74" t="str">
        <f t="shared" si="3"/>
        <v>Andalucia_1984</v>
      </c>
    </row>
    <row r="75" spans="1:20">
      <c r="A75" t="s">
        <v>125</v>
      </c>
      <c r="B75">
        <v>2</v>
      </c>
      <c r="C75" t="s">
        <v>4</v>
      </c>
      <c r="D75">
        <v>1985</v>
      </c>
      <c r="E75">
        <v>4.4265925765071588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>
        <v>20.382495880126953</v>
      </c>
      <c r="S75" s="6">
        <f t="shared" si="2"/>
        <v>0</v>
      </c>
      <c r="T75" t="str">
        <f t="shared" si="3"/>
        <v>Andalucia_1985</v>
      </c>
    </row>
    <row r="76" spans="1:20">
      <c r="A76" t="s">
        <v>126</v>
      </c>
      <c r="B76">
        <v>2</v>
      </c>
      <c r="C76" t="s">
        <v>4</v>
      </c>
      <c r="D76">
        <v>1986</v>
      </c>
      <c r="E76">
        <v>4.6632389176474138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>
        <v>19.372650146484375</v>
      </c>
      <c r="S76" s="6">
        <f t="shared" si="2"/>
        <v>0</v>
      </c>
      <c r="T76" t="str">
        <f t="shared" si="3"/>
        <v>Andalucia_1986</v>
      </c>
    </row>
    <row r="77" spans="1:20">
      <c r="A77" t="s">
        <v>127</v>
      </c>
      <c r="B77">
        <v>2</v>
      </c>
      <c r="C77" t="s">
        <v>4</v>
      </c>
      <c r="D77">
        <v>1987</v>
      </c>
      <c r="E77">
        <v>4.9006710798867736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>
        <v>20.493204116821289</v>
      </c>
      <c r="S77" s="6">
        <f t="shared" si="2"/>
        <v>0</v>
      </c>
      <c r="T77" t="str">
        <f t="shared" si="3"/>
        <v>Andalucia_1987</v>
      </c>
    </row>
    <row r="78" spans="1:20">
      <c r="A78" t="s">
        <v>128</v>
      </c>
      <c r="B78">
        <v>2</v>
      </c>
      <c r="C78" t="s">
        <v>4</v>
      </c>
      <c r="D78">
        <v>1988</v>
      </c>
      <c r="E78">
        <v>5.1595971707581318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>
        <v>23.358566284179688</v>
      </c>
      <c r="S78" s="6">
        <f t="shared" si="2"/>
        <v>0</v>
      </c>
      <c r="T78" t="str">
        <f t="shared" si="3"/>
        <v>Andalucia_1988</v>
      </c>
    </row>
    <row r="79" spans="1:20">
      <c r="A79" t="s">
        <v>129</v>
      </c>
      <c r="B79">
        <v>2</v>
      </c>
      <c r="C79" t="s">
        <v>4</v>
      </c>
      <c r="D79">
        <v>1989</v>
      </c>
      <c r="E79">
        <v>5.4177378763712607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>
        <v>25.762292861938477</v>
      </c>
      <c r="S79" s="6">
        <f t="shared" si="2"/>
        <v>0</v>
      </c>
      <c r="T79" t="str">
        <f t="shared" si="3"/>
        <v>Andalucia_1989</v>
      </c>
    </row>
    <row r="80" spans="1:20">
      <c r="A80" t="s">
        <v>130</v>
      </c>
      <c r="B80">
        <v>2</v>
      </c>
      <c r="C80" t="s">
        <v>4</v>
      </c>
      <c r="D80">
        <v>1990</v>
      </c>
      <c r="E80">
        <v>5.5852611621289006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>
        <v>28.318325042724609</v>
      </c>
      <c r="S80" s="6">
        <f t="shared" si="2"/>
        <v>0</v>
      </c>
      <c r="T80" t="str">
        <f t="shared" si="3"/>
        <v>Andalucia_1990</v>
      </c>
    </row>
    <row r="81" spans="1:20">
      <c r="A81" t="s">
        <v>131</v>
      </c>
      <c r="B81">
        <v>2</v>
      </c>
      <c r="C81" t="s">
        <v>4</v>
      </c>
      <c r="D81">
        <v>1991</v>
      </c>
      <c r="E81">
        <v>5.7492144752726899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>
        <v>26.492452621459961</v>
      </c>
      <c r="S81" s="6">
        <f t="shared" si="2"/>
        <v>0</v>
      </c>
      <c r="T81" t="str">
        <f t="shared" si="3"/>
        <v>Andalucia_1991</v>
      </c>
    </row>
    <row r="82" spans="1:20">
      <c r="A82" t="s">
        <v>132</v>
      </c>
      <c r="B82">
        <v>2</v>
      </c>
      <c r="C82" t="s">
        <v>4</v>
      </c>
      <c r="D82">
        <v>1992</v>
      </c>
      <c r="E82">
        <v>5.6412453584690088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>
        <v>24.318729400634766</v>
      </c>
      <c r="S82" s="6">
        <f t="shared" si="2"/>
        <v>0</v>
      </c>
      <c r="T82" t="str">
        <f t="shared" si="3"/>
        <v>Andalucia_1992</v>
      </c>
    </row>
    <row r="83" spans="1:20">
      <c r="A83" t="s">
        <v>133</v>
      </c>
      <c r="B83">
        <v>2</v>
      </c>
      <c r="C83" t="s">
        <v>4</v>
      </c>
      <c r="D83">
        <v>1993</v>
      </c>
      <c r="E83">
        <v>5.5349184900854222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>
        <v>21.183673858642578</v>
      </c>
      <c r="S83" s="6">
        <f t="shared" si="2"/>
        <v>0</v>
      </c>
      <c r="T83" t="str">
        <f t="shared" si="3"/>
        <v>Andalucia_1993</v>
      </c>
    </row>
    <row r="84" spans="1:20">
      <c r="A84" t="s">
        <v>134</v>
      </c>
      <c r="B84">
        <v>2</v>
      </c>
      <c r="C84" t="s">
        <v>4</v>
      </c>
      <c r="D84">
        <v>1994</v>
      </c>
      <c r="E84">
        <v>5.6388172889498094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>
        <v>20.268390655517578</v>
      </c>
      <c r="S84" s="6">
        <f t="shared" si="2"/>
        <v>0</v>
      </c>
      <c r="T84" t="str">
        <f t="shared" si="3"/>
        <v>Andalucia_1994</v>
      </c>
    </row>
    <row r="85" spans="1:20">
      <c r="A85" t="s">
        <v>135</v>
      </c>
      <c r="B85">
        <v>2</v>
      </c>
      <c r="C85" t="s">
        <v>4</v>
      </c>
      <c r="D85">
        <v>1995</v>
      </c>
      <c r="E85">
        <v>5.7207226855385072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>
        <v>22.172574996948242</v>
      </c>
      <c r="S85" s="6">
        <f t="shared" si="2"/>
        <v>0</v>
      </c>
      <c r="T85" t="str">
        <f t="shared" si="3"/>
        <v>Andalucia_1995</v>
      </c>
    </row>
    <row r="86" spans="1:20">
      <c r="A86" t="s">
        <v>136</v>
      </c>
      <c r="B86">
        <v>2</v>
      </c>
      <c r="C86" t="s">
        <v>4</v>
      </c>
      <c r="D86">
        <v>1996</v>
      </c>
      <c r="E86">
        <v>5.9959296123261661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s="6">
        <f t="shared" si="2"/>
        <v>0</v>
      </c>
      <c r="T86" t="str">
        <f t="shared" si="3"/>
        <v>Andalucia_1996</v>
      </c>
    </row>
    <row r="87" spans="1:20">
      <c r="A87" t="s">
        <v>137</v>
      </c>
      <c r="B87">
        <v>2</v>
      </c>
      <c r="C87" t="s">
        <v>4</v>
      </c>
      <c r="D87">
        <v>1997</v>
      </c>
      <c r="E87">
        <v>6.3009855373353156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s="6">
        <f t="shared" si="2"/>
        <v>0</v>
      </c>
      <c r="T87" t="str">
        <f t="shared" si="3"/>
        <v>Andalucia_1997</v>
      </c>
    </row>
    <row r="88" spans="1:20">
      <c r="A88" t="s">
        <v>138</v>
      </c>
      <c r="B88">
        <v>3</v>
      </c>
      <c r="C88" t="s">
        <v>8</v>
      </c>
      <c r="D88">
        <v>1955</v>
      </c>
      <c r="E88">
        <v>2.2887745573669802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s="6">
        <f t="shared" si="2"/>
        <v>0</v>
      </c>
      <c r="T88" t="str">
        <f t="shared" si="3"/>
        <v>Aragon_1955</v>
      </c>
    </row>
    <row r="89" spans="1:20">
      <c r="A89" t="s">
        <v>139</v>
      </c>
      <c r="B89">
        <v>3</v>
      </c>
      <c r="C89" t="s">
        <v>8</v>
      </c>
      <c r="D89">
        <v>1956</v>
      </c>
      <c r="E89">
        <v>2.4451586220203829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s="6">
        <f t="shared" si="2"/>
        <v>0</v>
      </c>
      <c r="T89" t="str">
        <f t="shared" si="3"/>
        <v>Aragon_1956</v>
      </c>
    </row>
    <row r="90" spans="1:20">
      <c r="A90" t="s">
        <v>140</v>
      </c>
      <c r="B90">
        <v>3</v>
      </c>
      <c r="C90" t="s">
        <v>8</v>
      </c>
      <c r="D90">
        <v>1957</v>
      </c>
      <c r="E90">
        <v>2.6033989329639078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s="6">
        <f t="shared" si="2"/>
        <v>0</v>
      </c>
      <c r="T90" t="str">
        <f t="shared" si="3"/>
        <v>Aragon_1957</v>
      </c>
    </row>
    <row r="91" spans="1:20">
      <c r="A91" t="s">
        <v>141</v>
      </c>
      <c r="B91">
        <v>3</v>
      </c>
      <c r="C91" t="s">
        <v>8</v>
      </c>
      <c r="D91">
        <v>1958</v>
      </c>
      <c r="E91">
        <v>2.6390317575279831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s="6">
        <f t="shared" si="2"/>
        <v>0</v>
      </c>
      <c r="T91" t="str">
        <f t="shared" si="3"/>
        <v>Aragon_1958</v>
      </c>
    </row>
    <row r="92" spans="1:20">
      <c r="A92" t="s">
        <v>142</v>
      </c>
      <c r="B92">
        <v>3</v>
      </c>
      <c r="C92" t="s">
        <v>8</v>
      </c>
      <c r="D92">
        <v>1959</v>
      </c>
      <c r="E92">
        <v>2.6770922157703829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s="6">
        <f t="shared" si="2"/>
        <v>0</v>
      </c>
      <c r="T92" t="str">
        <f t="shared" si="3"/>
        <v>Aragon_1959</v>
      </c>
    </row>
    <row r="93" spans="1:20">
      <c r="A93" t="s">
        <v>143</v>
      </c>
      <c r="B93">
        <v>3</v>
      </c>
      <c r="C93" t="s">
        <v>8</v>
      </c>
      <c r="D93">
        <v>1960</v>
      </c>
      <c r="E93">
        <v>2.8814623608516987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s="6">
        <f t="shared" si="2"/>
        <v>0</v>
      </c>
      <c r="T93" t="str">
        <f t="shared" si="3"/>
        <v>Aragon_1960</v>
      </c>
    </row>
    <row r="94" spans="1:20">
      <c r="A94" t="s">
        <v>144</v>
      </c>
      <c r="B94">
        <v>3</v>
      </c>
      <c r="C94" t="s">
        <v>8</v>
      </c>
      <c r="D94">
        <v>1961</v>
      </c>
      <c r="E94">
        <v>3.0995429702841601</v>
      </c>
      <c r="F94">
        <v>25.069999694824219</v>
      </c>
      <c r="G94">
        <v>6.9099998474121094</v>
      </c>
      <c r="H94">
        <v>21.659999847412109</v>
      </c>
      <c r="I94">
        <v>6.8000001907348633</v>
      </c>
      <c r="J94">
        <v>32.849998474121094</v>
      </c>
      <c r="K94">
        <v>6.7100000381469727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s="6">
        <f t="shared" si="2"/>
        <v>1</v>
      </c>
      <c r="T94" t="str">
        <f t="shared" si="3"/>
        <v>Aragon_1961</v>
      </c>
    </row>
    <row r="95" spans="1:20">
      <c r="A95" t="s">
        <v>145</v>
      </c>
      <c r="B95">
        <v>3</v>
      </c>
      <c r="C95" t="s">
        <v>8</v>
      </c>
      <c r="D95">
        <v>1962</v>
      </c>
      <c r="E95">
        <v>3.3591831864305512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s="6">
        <f t="shared" si="2"/>
        <v>0</v>
      </c>
      <c r="T95" t="str">
        <f t="shared" si="3"/>
        <v>Aragon_1962</v>
      </c>
    </row>
    <row r="96" spans="1:20">
      <c r="A96" t="s">
        <v>146</v>
      </c>
      <c r="B96">
        <v>3</v>
      </c>
      <c r="C96" t="s">
        <v>8</v>
      </c>
      <c r="D96">
        <v>1963</v>
      </c>
      <c r="E96">
        <v>3.6141816972494469</v>
      </c>
      <c r="F96">
        <v>25.340000152587891</v>
      </c>
      <c r="G96">
        <v>6.0799999237060547</v>
      </c>
      <c r="H96">
        <v>21.729999542236328</v>
      </c>
      <c r="I96">
        <v>7.5300002098083496</v>
      </c>
      <c r="J96">
        <v>33.349998474121094</v>
      </c>
      <c r="K96">
        <v>5.9600000381469727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s="6">
        <f t="shared" si="2"/>
        <v>1</v>
      </c>
      <c r="T96" t="str">
        <f t="shared" si="3"/>
        <v>Aragon_1963</v>
      </c>
    </row>
    <row r="97" spans="1:20">
      <c r="A97" t="s">
        <v>147</v>
      </c>
      <c r="B97">
        <v>3</v>
      </c>
      <c r="C97" t="s">
        <v>8</v>
      </c>
      <c r="D97">
        <v>1964</v>
      </c>
      <c r="E97">
        <v>3.6800912978546312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>
        <v>77.669464111328125</v>
      </c>
      <c r="M97">
        <v>722.28515625</v>
      </c>
      <c r="N97">
        <v>36.211807250976562</v>
      </c>
      <c r="O97">
        <v>14.249056816101074</v>
      </c>
      <c r="P97">
        <v>8.3411340713500977</v>
      </c>
      <c r="Q97" t="e">
        <v>#N/A</v>
      </c>
      <c r="R97">
        <v>21.272478103637695</v>
      </c>
      <c r="S97" s="6">
        <f t="shared" si="2"/>
        <v>0</v>
      </c>
      <c r="T97" t="str">
        <f t="shared" si="3"/>
        <v>Aragon_1964</v>
      </c>
    </row>
    <row r="98" spans="1:20">
      <c r="A98" t="s">
        <v>148</v>
      </c>
      <c r="B98">
        <v>3</v>
      </c>
      <c r="C98" t="s">
        <v>8</v>
      </c>
      <c r="D98">
        <v>1965</v>
      </c>
      <c r="E98">
        <v>3.7452869911052202</v>
      </c>
      <c r="F98">
        <v>21.020000457763672</v>
      </c>
      <c r="G98">
        <v>6.2699999809265137</v>
      </c>
      <c r="H98">
        <v>23.600000381469727</v>
      </c>
      <c r="I98">
        <v>8.2899999618530273</v>
      </c>
      <c r="J98">
        <v>34.229999542236328</v>
      </c>
      <c r="K98">
        <v>6.5999999046325684</v>
      </c>
      <c r="L98">
        <v>75.803802490234375</v>
      </c>
      <c r="M98">
        <v>723.77685546875</v>
      </c>
      <c r="N98">
        <v>38.299358367919922</v>
      </c>
      <c r="O98">
        <v>14.871756553649902</v>
      </c>
      <c r="P98">
        <v>8.4524726867675781</v>
      </c>
      <c r="Q98" t="e">
        <v>#N/A</v>
      </c>
      <c r="R98">
        <v>22.76789665222168</v>
      </c>
      <c r="S98" s="6">
        <f t="shared" si="2"/>
        <v>1</v>
      </c>
      <c r="T98" t="str">
        <f t="shared" si="3"/>
        <v>Aragon_1965</v>
      </c>
    </row>
    <row r="99" spans="1:20">
      <c r="A99" t="s">
        <v>149</v>
      </c>
      <c r="B99">
        <v>3</v>
      </c>
      <c r="C99" t="s">
        <v>8</v>
      </c>
      <c r="D99">
        <v>1966</v>
      </c>
      <c r="E99">
        <v>3.8833191040004196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>
        <v>73.973358154296875</v>
      </c>
      <c r="M99">
        <v>726.22314453125</v>
      </c>
      <c r="N99">
        <v>40.624423980712891</v>
      </c>
      <c r="O99">
        <v>15.585719108581543</v>
      </c>
      <c r="P99">
        <v>8.5757255554199219</v>
      </c>
      <c r="Q99" t="e">
        <v>#N/A</v>
      </c>
      <c r="R99">
        <v>21.476425170898438</v>
      </c>
      <c r="S99" s="6">
        <f t="shared" si="2"/>
        <v>0</v>
      </c>
      <c r="T99" t="str">
        <f t="shared" si="3"/>
        <v>Aragon_1966</v>
      </c>
    </row>
    <row r="100" spans="1:20">
      <c r="A100" t="s">
        <v>150</v>
      </c>
      <c r="B100">
        <v>3</v>
      </c>
      <c r="C100" t="s">
        <v>8</v>
      </c>
      <c r="D100">
        <v>1967</v>
      </c>
      <c r="E100">
        <v>4.0161381241799221</v>
      </c>
      <c r="F100">
        <v>18.479999542236328</v>
      </c>
      <c r="G100">
        <v>6.0799999237060547</v>
      </c>
      <c r="H100">
        <v>23.379999160766602</v>
      </c>
      <c r="I100">
        <v>8.4300003051757812</v>
      </c>
      <c r="J100">
        <v>35.709999084472656</v>
      </c>
      <c r="K100">
        <v>7.929999828338623</v>
      </c>
      <c r="L100">
        <v>72.177543640136719</v>
      </c>
      <c r="M100">
        <v>730.974853515625</v>
      </c>
      <c r="N100">
        <v>43.327762603759766</v>
      </c>
      <c r="O100">
        <v>16.396213531494141</v>
      </c>
      <c r="P100">
        <v>8.7412099838256836</v>
      </c>
      <c r="Q100" t="e">
        <v>#N/A</v>
      </c>
      <c r="R100">
        <v>19.729175567626953</v>
      </c>
      <c r="S100" s="6">
        <f t="shared" si="2"/>
        <v>1</v>
      </c>
      <c r="T100" t="str">
        <f t="shared" si="3"/>
        <v>Aragon_1967</v>
      </c>
    </row>
    <row r="101" spans="1:20">
      <c r="A101" t="s">
        <v>151</v>
      </c>
      <c r="B101">
        <v>3</v>
      </c>
      <c r="C101" t="s">
        <v>8</v>
      </c>
      <c r="D101">
        <v>1968</v>
      </c>
      <c r="E101">
        <v>4.2436448821542063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>
        <v>70.415756225585938</v>
      </c>
      <c r="M101">
        <v>733.10198974609375</v>
      </c>
      <c r="N101">
        <v>49.993724822998047</v>
      </c>
      <c r="O101">
        <v>17.252737045288086</v>
      </c>
      <c r="P101">
        <v>8.7659826278686523</v>
      </c>
      <c r="Q101" t="e">
        <v>#N/A</v>
      </c>
      <c r="R101">
        <v>20.584880828857422</v>
      </c>
      <c r="S101" s="6">
        <f t="shared" si="2"/>
        <v>0</v>
      </c>
      <c r="T101" t="str">
        <f t="shared" si="3"/>
        <v>Aragon_1968</v>
      </c>
    </row>
    <row r="102" spans="1:20">
      <c r="A102" t="s">
        <v>152</v>
      </c>
      <c r="B102">
        <v>3</v>
      </c>
      <c r="C102" t="s">
        <v>8</v>
      </c>
      <c r="D102">
        <v>1969</v>
      </c>
      <c r="E102">
        <v>4.4762209053551665</v>
      </c>
      <c r="F102">
        <v>18.719999313354492</v>
      </c>
      <c r="G102">
        <v>6.0500001907348633</v>
      </c>
      <c r="H102">
        <v>23.530000686645508</v>
      </c>
      <c r="I102">
        <v>8.1099996566772461</v>
      </c>
      <c r="J102">
        <v>35.310001373291016</v>
      </c>
      <c r="K102">
        <v>8.2799997329711914</v>
      </c>
      <c r="L102">
        <v>68.687431335449219</v>
      </c>
      <c r="M102">
        <v>735.111572265625</v>
      </c>
      <c r="N102">
        <v>56.835254669189453</v>
      </c>
      <c r="O102">
        <v>18.194572448730469</v>
      </c>
      <c r="P102">
        <v>9.2299699783325195</v>
      </c>
      <c r="Q102">
        <v>24.040000915527344</v>
      </c>
      <c r="R102">
        <v>23.634059906005859</v>
      </c>
      <c r="S102" s="6">
        <f t="shared" si="2"/>
        <v>1</v>
      </c>
      <c r="T102" t="str">
        <f t="shared" si="3"/>
        <v>Aragon_1969</v>
      </c>
    </row>
    <row r="103" spans="1:20">
      <c r="A103" t="s">
        <v>153</v>
      </c>
      <c r="B103">
        <v>3</v>
      </c>
      <c r="C103" t="s">
        <v>8</v>
      </c>
      <c r="D103">
        <v>1970</v>
      </c>
      <c r="E103">
        <v>4.5962580201694605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>
        <v>24.926958084106445</v>
      </c>
      <c r="S103" s="6">
        <f t="shared" si="2"/>
        <v>0</v>
      </c>
      <c r="T103" t="str">
        <f t="shared" si="3"/>
        <v>Aragon_1970</v>
      </c>
    </row>
    <row r="104" spans="1:20">
      <c r="A104" t="s">
        <v>154</v>
      </c>
      <c r="B104">
        <v>3</v>
      </c>
      <c r="C104" t="s">
        <v>8</v>
      </c>
      <c r="D104">
        <v>1971</v>
      </c>
      <c r="E104">
        <v>4.7237218635077483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>
        <v>22.161314010620117</v>
      </c>
      <c r="S104" s="6">
        <f t="shared" si="2"/>
        <v>0</v>
      </c>
      <c r="T104" t="str">
        <f t="shared" si="3"/>
        <v>Aragon_1971</v>
      </c>
    </row>
    <row r="105" spans="1:20">
      <c r="A105" t="s">
        <v>155</v>
      </c>
      <c r="B105">
        <v>3</v>
      </c>
      <c r="C105" t="s">
        <v>8</v>
      </c>
      <c r="D105">
        <v>1972</v>
      </c>
      <c r="E105">
        <v>5.0012853819109724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>
        <v>21.900119781494141</v>
      </c>
      <c r="S105" s="6">
        <f t="shared" si="2"/>
        <v>0</v>
      </c>
      <c r="T105" t="str">
        <f t="shared" si="3"/>
        <v>Aragon_1972</v>
      </c>
    </row>
    <row r="106" spans="1:20">
      <c r="A106" t="s">
        <v>156</v>
      </c>
      <c r="B106">
        <v>3</v>
      </c>
      <c r="C106" t="s">
        <v>8</v>
      </c>
      <c r="D106">
        <v>1973</v>
      </c>
      <c r="E106">
        <v>5.2834906056416919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>
        <v>22.707145690917969</v>
      </c>
      <c r="S106" s="6">
        <f t="shared" si="2"/>
        <v>0</v>
      </c>
      <c r="T106" t="str">
        <f t="shared" si="3"/>
        <v>Aragon_1973</v>
      </c>
    </row>
    <row r="107" spans="1:20">
      <c r="A107" t="s">
        <v>157</v>
      </c>
      <c r="B107">
        <v>3</v>
      </c>
      <c r="C107" t="s">
        <v>8</v>
      </c>
      <c r="D107">
        <v>1974</v>
      </c>
      <c r="E107">
        <v>5.4423737818770537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>
        <v>25.394905090332031</v>
      </c>
      <c r="S107" s="6">
        <f t="shared" si="2"/>
        <v>0</v>
      </c>
      <c r="T107" t="str">
        <f t="shared" si="3"/>
        <v>Aragon_1974</v>
      </c>
    </row>
    <row r="108" spans="1:20">
      <c r="A108" t="s">
        <v>158</v>
      </c>
      <c r="B108">
        <v>3</v>
      </c>
      <c r="C108" t="s">
        <v>8</v>
      </c>
      <c r="D108">
        <v>1975</v>
      </c>
      <c r="E108">
        <v>5.6009710464978761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>
        <v>25.422359466552734</v>
      </c>
      <c r="S108" s="6">
        <f t="shared" si="2"/>
        <v>0</v>
      </c>
      <c r="T108" t="str">
        <f t="shared" si="3"/>
        <v>Aragon_1975</v>
      </c>
    </row>
    <row r="109" spans="1:20">
      <c r="A109" t="s">
        <v>159</v>
      </c>
      <c r="B109">
        <v>3</v>
      </c>
      <c r="C109" t="s">
        <v>8</v>
      </c>
      <c r="D109">
        <v>1976</v>
      </c>
      <c r="E109">
        <v>5.7365750898738757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>
        <v>26.061880111694336</v>
      </c>
      <c r="S109" s="6">
        <f t="shared" si="2"/>
        <v>0</v>
      </c>
      <c r="T109" t="str">
        <f t="shared" si="3"/>
        <v>Aragon_1976</v>
      </c>
    </row>
    <row r="110" spans="1:20">
      <c r="A110" t="s">
        <v>160</v>
      </c>
      <c r="B110">
        <v>3</v>
      </c>
      <c r="C110" t="s">
        <v>8</v>
      </c>
      <c r="D110">
        <v>1977</v>
      </c>
      <c r="E110">
        <v>5.8663955248277277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>
        <v>22.859992980957031</v>
      </c>
      <c r="S110" s="6">
        <f t="shared" si="2"/>
        <v>0</v>
      </c>
      <c r="T110" t="str">
        <f t="shared" si="3"/>
        <v>Aragon_1977</v>
      </c>
    </row>
    <row r="111" spans="1:20">
      <c r="A111" t="s">
        <v>161</v>
      </c>
      <c r="B111">
        <v>3</v>
      </c>
      <c r="C111" t="s">
        <v>8</v>
      </c>
      <c r="D111">
        <v>1978</v>
      </c>
      <c r="E111">
        <v>5.9250213527161888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>
        <v>21.286657333374023</v>
      </c>
      <c r="S111" s="6">
        <f t="shared" si="2"/>
        <v>0</v>
      </c>
      <c r="T111" t="str">
        <f t="shared" si="3"/>
        <v>Aragon_1978</v>
      </c>
    </row>
    <row r="112" spans="1:20">
      <c r="A112" t="s">
        <v>162</v>
      </c>
      <c r="B112">
        <v>3</v>
      </c>
      <c r="C112" t="s">
        <v>8</v>
      </c>
      <c r="D112">
        <v>1979</v>
      </c>
      <c r="E112">
        <v>5.9527992350957764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>
        <v>20.492244720458984</v>
      </c>
      <c r="S112" s="6">
        <f t="shared" si="2"/>
        <v>0</v>
      </c>
      <c r="T112" t="str">
        <f t="shared" si="3"/>
        <v>Aragon_1979</v>
      </c>
    </row>
    <row r="113" spans="1:20">
      <c r="A113" t="s">
        <v>163</v>
      </c>
      <c r="B113">
        <v>3</v>
      </c>
      <c r="C113" t="s">
        <v>8</v>
      </c>
      <c r="D113">
        <v>1980</v>
      </c>
      <c r="E113">
        <v>5.9747215953087069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>
        <v>20.729803085327148</v>
      </c>
      <c r="S113" s="6">
        <f t="shared" si="2"/>
        <v>0</v>
      </c>
      <c r="T113" t="str">
        <f t="shared" si="3"/>
        <v>Aragon_1980</v>
      </c>
    </row>
    <row r="114" spans="1:20">
      <c r="A114" t="s">
        <v>164</v>
      </c>
      <c r="B114">
        <v>3</v>
      </c>
      <c r="C114" t="s">
        <v>8</v>
      </c>
      <c r="D114">
        <v>1981</v>
      </c>
      <c r="E114">
        <v>6.0111395872105744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>
        <v>20.820625305175781</v>
      </c>
      <c r="S114" s="6">
        <f t="shared" si="2"/>
        <v>0</v>
      </c>
      <c r="T114" t="str">
        <f t="shared" si="3"/>
        <v>Aragon_1981</v>
      </c>
    </row>
    <row r="115" spans="1:20">
      <c r="A115" t="s">
        <v>165</v>
      </c>
      <c r="B115">
        <v>3</v>
      </c>
      <c r="C115" t="s">
        <v>8</v>
      </c>
      <c r="D115">
        <v>1982</v>
      </c>
      <c r="E115">
        <v>6.1336047715440678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>
        <v>26.489067077636719</v>
      </c>
      <c r="S115" s="6">
        <f t="shared" si="2"/>
        <v>0</v>
      </c>
      <c r="T115" t="str">
        <f t="shared" si="3"/>
        <v>Aragon_1982</v>
      </c>
    </row>
    <row r="116" spans="1:20">
      <c r="A116" t="s">
        <v>166</v>
      </c>
      <c r="B116">
        <v>3</v>
      </c>
      <c r="C116" t="s">
        <v>8</v>
      </c>
      <c r="D116">
        <v>1983</v>
      </c>
      <c r="E116">
        <v>6.2608541811714513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>
        <v>17.562376022338867</v>
      </c>
      <c r="S116" s="6">
        <f t="shared" si="2"/>
        <v>0</v>
      </c>
      <c r="T116" t="str">
        <f t="shared" si="3"/>
        <v>Aragon_1983</v>
      </c>
    </row>
    <row r="117" spans="1:20">
      <c r="A117" t="s">
        <v>167</v>
      </c>
      <c r="B117">
        <v>3</v>
      </c>
      <c r="C117" t="s">
        <v>8</v>
      </c>
      <c r="D117">
        <v>1984</v>
      </c>
      <c r="E117">
        <v>6.3728936159144265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>
        <v>18.101327896118164</v>
      </c>
      <c r="S117" s="6">
        <f t="shared" si="2"/>
        <v>0</v>
      </c>
      <c r="T117" t="str">
        <f t="shared" si="3"/>
        <v>Aragon_1984</v>
      </c>
    </row>
    <row r="118" spans="1:20">
      <c r="A118" t="s">
        <v>168</v>
      </c>
      <c r="B118">
        <v>3</v>
      </c>
      <c r="C118" t="s">
        <v>8</v>
      </c>
      <c r="D118">
        <v>1985</v>
      </c>
      <c r="E118">
        <v>6.4955013202143137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>
        <v>19.533239364624023</v>
      </c>
      <c r="S118" s="6">
        <f t="shared" si="2"/>
        <v>0</v>
      </c>
      <c r="T118" t="str">
        <f t="shared" si="3"/>
        <v>Aragon_1985</v>
      </c>
    </row>
    <row r="119" spans="1:20">
      <c r="A119" t="s">
        <v>169</v>
      </c>
      <c r="B119">
        <v>3</v>
      </c>
      <c r="C119" t="s">
        <v>8</v>
      </c>
      <c r="D119">
        <v>1986</v>
      </c>
      <c r="E119">
        <v>6.9265209242671739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>
        <v>18.325876235961914</v>
      </c>
      <c r="S119" s="6">
        <f t="shared" si="2"/>
        <v>0</v>
      </c>
      <c r="T119" t="str">
        <f t="shared" si="3"/>
        <v>Aragon_1986</v>
      </c>
    </row>
    <row r="120" spans="1:20">
      <c r="A120" t="s">
        <v>170</v>
      </c>
      <c r="B120">
        <v>3</v>
      </c>
      <c r="C120" t="s">
        <v>8</v>
      </c>
      <c r="D120">
        <v>1987</v>
      </c>
      <c r="E120">
        <v>7.3586118251928028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>
        <v>19.599504470825195</v>
      </c>
      <c r="S120" s="6">
        <f t="shared" si="2"/>
        <v>0</v>
      </c>
      <c r="T120" t="str">
        <f t="shared" si="3"/>
        <v>Aragon_1987</v>
      </c>
    </row>
    <row r="121" spans="1:20">
      <c r="A121" t="s">
        <v>171</v>
      </c>
      <c r="B121">
        <v>3</v>
      </c>
      <c r="C121" t="s">
        <v>8</v>
      </c>
      <c r="D121">
        <v>1988</v>
      </c>
      <c r="E121">
        <v>7.8027702882881682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>
        <v>20.082304000854492</v>
      </c>
      <c r="S121" s="6">
        <f t="shared" si="2"/>
        <v>0</v>
      </c>
      <c r="T121" t="str">
        <f t="shared" si="3"/>
        <v>Aragon_1988</v>
      </c>
    </row>
    <row r="122" spans="1:20">
      <c r="A122" t="s">
        <v>172</v>
      </c>
      <c r="B122">
        <v>3</v>
      </c>
      <c r="C122" t="s">
        <v>8</v>
      </c>
      <c r="D122">
        <v>1989</v>
      </c>
      <c r="E122">
        <v>8.2426453072559625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>
        <v>22.157751083374023</v>
      </c>
      <c r="S122" s="6">
        <f t="shared" si="2"/>
        <v>0</v>
      </c>
      <c r="T122" t="str">
        <f t="shared" si="3"/>
        <v>Aragon_1989</v>
      </c>
    </row>
    <row r="123" spans="1:20">
      <c r="A123" t="s">
        <v>173</v>
      </c>
      <c r="B123">
        <v>3</v>
      </c>
      <c r="C123" t="s">
        <v>8</v>
      </c>
      <c r="D123">
        <v>1990</v>
      </c>
      <c r="E123">
        <v>8.4582976292487864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>
        <v>22.210424423217773</v>
      </c>
      <c r="S123" s="6">
        <f t="shared" si="2"/>
        <v>0</v>
      </c>
      <c r="T123" t="str">
        <f t="shared" si="3"/>
        <v>Aragon_1990</v>
      </c>
    </row>
    <row r="124" spans="1:20">
      <c r="A124" t="s">
        <v>174</v>
      </c>
      <c r="B124">
        <v>3</v>
      </c>
      <c r="C124" t="s">
        <v>8</v>
      </c>
      <c r="D124">
        <v>1991</v>
      </c>
      <c r="E124">
        <v>8.6682378207230979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>
        <v>22.017955780029297</v>
      </c>
      <c r="S124" s="6">
        <f t="shared" si="2"/>
        <v>0</v>
      </c>
      <c r="T124" t="str">
        <f t="shared" si="3"/>
        <v>Aragon_1991</v>
      </c>
    </row>
    <row r="125" spans="1:20">
      <c r="A125" t="s">
        <v>175</v>
      </c>
      <c r="B125">
        <v>3</v>
      </c>
      <c r="C125" t="s">
        <v>8</v>
      </c>
      <c r="D125">
        <v>1992</v>
      </c>
      <c r="E125">
        <v>8.4668662608674303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>
        <v>22.86540412902832</v>
      </c>
      <c r="S125" s="6">
        <f t="shared" si="2"/>
        <v>0</v>
      </c>
      <c r="T125" t="str">
        <f t="shared" si="3"/>
        <v>Aragon_1992</v>
      </c>
    </row>
    <row r="126" spans="1:20">
      <c r="A126" t="s">
        <v>176</v>
      </c>
      <c r="B126">
        <v>3</v>
      </c>
      <c r="C126" t="s">
        <v>8</v>
      </c>
      <c r="D126">
        <v>1993</v>
      </c>
      <c r="E126">
        <v>8.2569269410748714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>
        <v>21.559242248535156</v>
      </c>
      <c r="S126" s="6">
        <f t="shared" si="2"/>
        <v>0</v>
      </c>
      <c r="T126" t="str">
        <f t="shared" si="3"/>
        <v>Aragon_1993</v>
      </c>
    </row>
    <row r="127" spans="1:20">
      <c r="A127" t="s">
        <v>177</v>
      </c>
      <c r="B127">
        <v>3</v>
      </c>
      <c r="C127" t="s">
        <v>8</v>
      </c>
      <c r="D127">
        <v>1994</v>
      </c>
      <c r="E127">
        <v>8.573978514509248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>
        <v>21.921186447143555</v>
      </c>
      <c r="S127" s="6">
        <f t="shared" si="2"/>
        <v>0</v>
      </c>
      <c r="T127" t="str">
        <f t="shared" si="3"/>
        <v>Aragon_1994</v>
      </c>
    </row>
    <row r="128" spans="1:20">
      <c r="A128" t="s">
        <v>178</v>
      </c>
      <c r="B128">
        <v>3</v>
      </c>
      <c r="C128" t="s">
        <v>8</v>
      </c>
      <c r="D128">
        <v>1995</v>
      </c>
      <c r="E128">
        <v>8.8467582434594583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>
        <v>20.666744232177734</v>
      </c>
      <c r="S128" s="6">
        <f t="shared" si="2"/>
        <v>0</v>
      </c>
      <c r="T128" t="str">
        <f t="shared" si="3"/>
        <v>Aragon_1995</v>
      </c>
    </row>
    <row r="129" spans="1:20">
      <c r="A129" t="s">
        <v>179</v>
      </c>
      <c r="B129">
        <v>3</v>
      </c>
      <c r="C129" t="s">
        <v>8</v>
      </c>
      <c r="D129">
        <v>1996</v>
      </c>
      <c r="E129">
        <v>9.0966868352903631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s="6">
        <f t="shared" si="2"/>
        <v>0</v>
      </c>
      <c r="T129" t="str">
        <f t="shared" si="3"/>
        <v>Aragon_1996</v>
      </c>
    </row>
    <row r="130" spans="1:20">
      <c r="A130" t="s">
        <v>180</v>
      </c>
      <c r="B130">
        <v>3</v>
      </c>
      <c r="C130" t="s">
        <v>8</v>
      </c>
      <c r="D130">
        <v>1997</v>
      </c>
      <c r="E130">
        <v>9.5187089403027709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s="6">
        <f t="shared" si="2"/>
        <v>0</v>
      </c>
      <c r="T130" t="str">
        <f t="shared" si="3"/>
        <v>Aragon_1997</v>
      </c>
    </row>
    <row r="131" spans="1:20">
      <c r="A131" t="s">
        <v>181</v>
      </c>
      <c r="B131">
        <v>4</v>
      </c>
      <c r="C131" t="s">
        <v>9</v>
      </c>
      <c r="D131">
        <v>1955</v>
      </c>
      <c r="E131">
        <v>2.5029278046674164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s="6">
        <f t="shared" ref="S131:S194" si="4">IF(OR(D131=1961,D131=1963,D131=1965,D131=1967,D131=1969),1,0)</f>
        <v>0</v>
      </c>
      <c r="T131" t="str">
        <f t="shared" ref="T131:T194" si="5">CONCATENATE(C131,"_",D131)</f>
        <v>Principado De Asturias_1955</v>
      </c>
    </row>
    <row r="132" spans="1:20">
      <c r="A132" t="s">
        <v>182</v>
      </c>
      <c r="B132">
        <v>4</v>
      </c>
      <c r="C132" t="s">
        <v>9</v>
      </c>
      <c r="D132">
        <v>1956</v>
      </c>
      <c r="E132">
        <v>2.6155384088781557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s="6">
        <f t="shared" si="4"/>
        <v>0</v>
      </c>
      <c r="T132" t="str">
        <f t="shared" si="5"/>
        <v>Principado De Asturias_1956</v>
      </c>
    </row>
    <row r="133" spans="1:20">
      <c r="A133" t="s">
        <v>183</v>
      </c>
      <c r="B133">
        <v>4</v>
      </c>
      <c r="C133" t="s">
        <v>9</v>
      </c>
      <c r="D133">
        <v>1957</v>
      </c>
      <c r="E133">
        <v>2.725792639393767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s="6">
        <f t="shared" si="4"/>
        <v>0</v>
      </c>
      <c r="T133" t="str">
        <f t="shared" si="5"/>
        <v>Principado De Asturias_1957</v>
      </c>
    </row>
    <row r="134" spans="1:20">
      <c r="A134" t="s">
        <v>184</v>
      </c>
      <c r="B134">
        <v>4</v>
      </c>
      <c r="C134" t="s">
        <v>9</v>
      </c>
      <c r="D134">
        <v>1958</v>
      </c>
      <c r="E134">
        <v>2.7518565775291881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s="6">
        <f t="shared" si="4"/>
        <v>0</v>
      </c>
      <c r="T134" t="str">
        <f t="shared" si="5"/>
        <v>Principado De Asturias_1958</v>
      </c>
    </row>
    <row r="135" spans="1:20">
      <c r="A135" t="s">
        <v>185</v>
      </c>
      <c r="B135">
        <v>4</v>
      </c>
      <c r="C135" t="s">
        <v>9</v>
      </c>
      <c r="D135">
        <v>1959</v>
      </c>
      <c r="E135">
        <v>2.7774208241004805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s="6">
        <f t="shared" si="4"/>
        <v>0</v>
      </c>
      <c r="T135" t="str">
        <f t="shared" si="5"/>
        <v>Principado De Asturias_1959</v>
      </c>
    </row>
    <row r="136" spans="1:20">
      <c r="A136" t="s">
        <v>186</v>
      </c>
      <c r="B136">
        <v>4</v>
      </c>
      <c r="C136" t="s">
        <v>9</v>
      </c>
      <c r="D136">
        <v>1960</v>
      </c>
      <c r="E136">
        <v>2.9672951195724213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s="6">
        <f t="shared" si="4"/>
        <v>0</v>
      </c>
      <c r="T136" t="str">
        <f t="shared" si="5"/>
        <v>Principado De Asturias_1960</v>
      </c>
    </row>
    <row r="137" spans="1:20">
      <c r="A137" t="s">
        <v>187</v>
      </c>
      <c r="B137">
        <v>4</v>
      </c>
      <c r="C137" t="s">
        <v>9</v>
      </c>
      <c r="D137">
        <v>1961</v>
      </c>
      <c r="E137">
        <v>3.1438873822741495</v>
      </c>
      <c r="F137">
        <v>14.119999885559082</v>
      </c>
      <c r="G137">
        <v>21.360000610351562</v>
      </c>
      <c r="H137">
        <v>22.079999923706055</v>
      </c>
      <c r="I137">
        <v>9.0299997329711914</v>
      </c>
      <c r="J137">
        <v>28.459999084472656</v>
      </c>
      <c r="K137">
        <v>4.9499998092651367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s="6">
        <f t="shared" si="4"/>
        <v>1</v>
      </c>
      <c r="T137" t="str">
        <f t="shared" si="5"/>
        <v>Principado De Asturias_1961</v>
      </c>
    </row>
    <row r="138" spans="1:20">
      <c r="A138" t="s">
        <v>188</v>
      </c>
      <c r="B138">
        <v>4</v>
      </c>
      <c r="C138" t="s">
        <v>9</v>
      </c>
      <c r="D138">
        <v>1962</v>
      </c>
      <c r="E138">
        <v>3.3735360802326571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s="6">
        <f t="shared" si="4"/>
        <v>0</v>
      </c>
      <c r="T138" t="str">
        <f t="shared" si="5"/>
        <v>Principado De Asturias_1962</v>
      </c>
    </row>
    <row r="139" spans="1:20">
      <c r="A139" t="s">
        <v>189</v>
      </c>
      <c r="B139">
        <v>4</v>
      </c>
      <c r="C139" t="s">
        <v>9</v>
      </c>
      <c r="D139">
        <v>1963</v>
      </c>
      <c r="E139">
        <v>3.5972579960413098</v>
      </c>
      <c r="F139">
        <v>15.170000076293945</v>
      </c>
      <c r="G139">
        <v>19.040000915527344</v>
      </c>
      <c r="H139">
        <v>22.360000610351562</v>
      </c>
      <c r="I139">
        <v>8.9600000381469727</v>
      </c>
      <c r="J139">
        <v>29.709999084472656</v>
      </c>
      <c r="K139">
        <v>4.7699999809265137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s="6">
        <f t="shared" si="4"/>
        <v>1</v>
      </c>
      <c r="T139" t="str">
        <f t="shared" si="5"/>
        <v>Principado De Asturias_1963</v>
      </c>
    </row>
    <row r="140" spans="1:20">
      <c r="A140" t="s">
        <v>190</v>
      </c>
      <c r="B140">
        <v>4</v>
      </c>
      <c r="C140" t="s">
        <v>9</v>
      </c>
      <c r="D140">
        <v>1964</v>
      </c>
      <c r="E140">
        <v>3.6725935272678791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>
        <v>29.012674331665039</v>
      </c>
      <c r="M140">
        <v>668.60009765625</v>
      </c>
      <c r="N140">
        <v>37.553997039794922</v>
      </c>
      <c r="O140">
        <v>12.838385581970215</v>
      </c>
      <c r="P140">
        <v>5.9382877349853516</v>
      </c>
      <c r="Q140" t="e">
        <v>#N/A</v>
      </c>
      <c r="R140">
        <v>21.048454284667969</v>
      </c>
      <c r="S140" s="6">
        <f t="shared" si="4"/>
        <v>0</v>
      </c>
      <c r="T140" t="str">
        <f t="shared" si="5"/>
        <v>Principado De Asturias_1964</v>
      </c>
    </row>
    <row r="141" spans="1:20">
      <c r="A141" t="s">
        <v>191</v>
      </c>
      <c r="B141">
        <v>4</v>
      </c>
      <c r="C141" t="s">
        <v>9</v>
      </c>
      <c r="D141">
        <v>1965</v>
      </c>
      <c r="E141">
        <v>3.7433588310705872</v>
      </c>
      <c r="F141">
        <v>12.100000381469727</v>
      </c>
      <c r="G141">
        <v>18.469999313354492</v>
      </c>
      <c r="H141">
        <v>24.409999847412109</v>
      </c>
      <c r="I141">
        <v>9.5600004196166992</v>
      </c>
      <c r="J141">
        <v>30.030000686645508</v>
      </c>
      <c r="K141">
        <v>5.429999828338623</v>
      </c>
      <c r="L141">
        <v>30.044288635253906</v>
      </c>
      <c r="M141">
        <v>668.96533203125</v>
      </c>
      <c r="N141">
        <v>39.887912750244141</v>
      </c>
      <c r="O141">
        <v>13.502683639526367</v>
      </c>
      <c r="P141">
        <v>6.1062030792236328</v>
      </c>
      <c r="Q141" t="e">
        <v>#N/A</v>
      </c>
      <c r="R141">
        <v>22.659502029418945</v>
      </c>
      <c r="S141" s="6">
        <f t="shared" si="4"/>
        <v>1</v>
      </c>
      <c r="T141" t="str">
        <f t="shared" si="5"/>
        <v>Principado De Asturias_1965</v>
      </c>
    </row>
    <row r="142" spans="1:20">
      <c r="A142" t="s">
        <v>192</v>
      </c>
      <c r="B142">
        <v>4</v>
      </c>
      <c r="C142" t="s">
        <v>9</v>
      </c>
      <c r="D142">
        <v>1966</v>
      </c>
      <c r="E142">
        <v>3.909382824215403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>
        <v>31.044441223144531</v>
      </c>
      <c r="M142">
        <v>670.01220703125</v>
      </c>
      <c r="N142">
        <v>42.489761352539062</v>
      </c>
      <c r="O142">
        <v>14.260560035705566</v>
      </c>
      <c r="P142">
        <v>6.287752628326416</v>
      </c>
      <c r="Q142" t="e">
        <v>#N/A</v>
      </c>
      <c r="R142">
        <v>22.340934753417969</v>
      </c>
      <c r="S142" s="6">
        <f t="shared" si="4"/>
        <v>0</v>
      </c>
      <c r="T142" t="str">
        <f t="shared" si="5"/>
        <v>Principado De Asturias_1966</v>
      </c>
    </row>
    <row r="143" spans="1:20">
      <c r="A143" t="s">
        <v>193</v>
      </c>
      <c r="B143">
        <v>4</v>
      </c>
      <c r="C143" t="s">
        <v>9</v>
      </c>
      <c r="D143">
        <v>1967</v>
      </c>
      <c r="E143">
        <v>4.0731221394891639</v>
      </c>
      <c r="F143">
        <v>10.560000419616699</v>
      </c>
      <c r="G143">
        <v>18.309999465942383</v>
      </c>
      <c r="H143">
        <v>24.799999237060547</v>
      </c>
      <c r="I143">
        <v>8.6800003051757812</v>
      </c>
      <c r="J143">
        <v>31.170000076293945</v>
      </c>
      <c r="K143">
        <v>6.4800000190734863</v>
      </c>
      <c r="L143">
        <v>32.013767242431641</v>
      </c>
      <c r="M143">
        <v>672.92266845703125</v>
      </c>
      <c r="N143">
        <v>45.510757446289062</v>
      </c>
      <c r="O143">
        <v>15.119030952453613</v>
      </c>
      <c r="P143">
        <v>6.5061116218566895</v>
      </c>
      <c r="Q143" t="e">
        <v>#N/A</v>
      </c>
      <c r="R143">
        <v>21.481456756591797</v>
      </c>
      <c r="S143" s="6">
        <f t="shared" si="4"/>
        <v>1</v>
      </c>
      <c r="T143" t="str">
        <f t="shared" si="5"/>
        <v>Principado De Asturias_1967</v>
      </c>
    </row>
    <row r="144" spans="1:20">
      <c r="A144" t="s">
        <v>194</v>
      </c>
      <c r="B144">
        <v>4</v>
      </c>
      <c r="C144" t="s">
        <v>9</v>
      </c>
      <c r="D144">
        <v>1968</v>
      </c>
      <c r="E144">
        <v>4.3086261416938916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>
        <v>32.952903747558594</v>
      </c>
      <c r="M144">
        <v>672.70477294921875</v>
      </c>
      <c r="N144">
        <v>52.73724365234375</v>
      </c>
      <c r="O144">
        <v>16.033485412597656</v>
      </c>
      <c r="P144">
        <v>6.6247100830078125</v>
      </c>
      <c r="Q144" t="e">
        <v>#N/A</v>
      </c>
      <c r="R144">
        <v>23.038053512573242</v>
      </c>
      <c r="S144" s="6">
        <f t="shared" si="4"/>
        <v>0</v>
      </c>
      <c r="T144" t="str">
        <f t="shared" si="5"/>
        <v>Principado De Asturias_1968</v>
      </c>
    </row>
    <row r="145" spans="1:20">
      <c r="A145" t="s">
        <v>195</v>
      </c>
      <c r="B145">
        <v>4</v>
      </c>
      <c r="C145" t="s">
        <v>9</v>
      </c>
      <c r="D145">
        <v>1969</v>
      </c>
      <c r="E145">
        <v>4.5497001902916132</v>
      </c>
      <c r="F145">
        <v>9.8599996566772461</v>
      </c>
      <c r="G145">
        <v>16.059999465942383</v>
      </c>
      <c r="H145">
        <v>26.979999542236328</v>
      </c>
      <c r="I145">
        <v>8.8000001907348633</v>
      </c>
      <c r="J145">
        <v>31.389999389648438</v>
      </c>
      <c r="K145">
        <v>6.9099998474121094</v>
      </c>
      <c r="L145">
        <v>33.862461090087891</v>
      </c>
      <c r="M145">
        <v>672.25128173828125</v>
      </c>
      <c r="N145">
        <v>60.211219787597656</v>
      </c>
      <c r="O145">
        <v>17.042001724243164</v>
      </c>
      <c r="P145">
        <v>7.0839643478393555</v>
      </c>
      <c r="Q145">
        <v>98.739997863769531</v>
      </c>
      <c r="R145">
        <v>26.049453735351562</v>
      </c>
      <c r="S145" s="6">
        <f t="shared" si="4"/>
        <v>1</v>
      </c>
      <c r="T145" t="str">
        <f t="shared" si="5"/>
        <v>Principado De Asturias_1969</v>
      </c>
    </row>
    <row r="146" spans="1:20">
      <c r="A146" t="s">
        <v>196</v>
      </c>
      <c r="B146">
        <v>4</v>
      </c>
      <c r="C146" t="s">
        <v>9</v>
      </c>
      <c r="D146">
        <v>1970</v>
      </c>
      <c r="E146">
        <v>4.6316051510394356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>
        <v>23.937179565429688</v>
      </c>
      <c r="S146" s="6">
        <f t="shared" si="4"/>
        <v>0</v>
      </c>
      <c r="T146" t="str">
        <f t="shared" si="5"/>
        <v>Principado De Asturias_1970</v>
      </c>
    </row>
    <row r="147" spans="1:20">
      <c r="A147" t="s">
        <v>197</v>
      </c>
      <c r="B147">
        <v>4</v>
      </c>
      <c r="C147" t="s">
        <v>9</v>
      </c>
      <c r="D147">
        <v>1971</v>
      </c>
      <c r="E147">
        <v>4.6996573453901567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>
        <v>21.74786376953125</v>
      </c>
      <c r="S147" s="6">
        <f t="shared" si="4"/>
        <v>0</v>
      </c>
      <c r="T147" t="str">
        <f t="shared" si="5"/>
        <v>Principado De Asturias_1971</v>
      </c>
    </row>
    <row r="148" spans="1:20">
      <c r="A148" t="s">
        <v>198</v>
      </c>
      <c r="B148">
        <v>4</v>
      </c>
      <c r="C148" t="s">
        <v>9</v>
      </c>
      <c r="D148">
        <v>1972</v>
      </c>
      <c r="E148">
        <v>5.0225648768320665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>
        <v>21.009681701660156</v>
      </c>
      <c r="S148" s="6">
        <f t="shared" si="4"/>
        <v>0</v>
      </c>
      <c r="T148" t="str">
        <f t="shared" si="5"/>
        <v>Principado De Asturias_1972</v>
      </c>
    </row>
    <row r="149" spans="1:20">
      <c r="A149" t="s">
        <v>199</v>
      </c>
      <c r="B149">
        <v>4</v>
      </c>
      <c r="C149" t="s">
        <v>9</v>
      </c>
      <c r="D149">
        <v>1973</v>
      </c>
      <c r="E149">
        <v>5.3456153640812447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>
        <v>22.831401824951172</v>
      </c>
      <c r="S149" s="6">
        <f t="shared" si="4"/>
        <v>0</v>
      </c>
      <c r="T149" t="str">
        <f t="shared" si="5"/>
        <v>Principado De Asturias_1973</v>
      </c>
    </row>
    <row r="150" spans="1:20">
      <c r="A150" t="s">
        <v>200</v>
      </c>
      <c r="B150">
        <v>4</v>
      </c>
      <c r="C150" t="s">
        <v>9</v>
      </c>
      <c r="D150">
        <v>1974</v>
      </c>
      <c r="E150">
        <v>5.5024993382192147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>
        <v>24.34782600402832</v>
      </c>
      <c r="S150" s="6">
        <f t="shared" si="4"/>
        <v>0</v>
      </c>
      <c r="T150" t="str">
        <f t="shared" si="5"/>
        <v>Principado De Asturias_1974</v>
      </c>
    </row>
    <row r="151" spans="1:20">
      <c r="A151" t="s">
        <v>201</v>
      </c>
      <c r="B151">
        <v>4</v>
      </c>
      <c r="C151" t="s">
        <v>9</v>
      </c>
      <c r="D151">
        <v>1975</v>
      </c>
      <c r="E151">
        <v>5.6519565838331909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>
        <v>23.062095642089844</v>
      </c>
      <c r="S151" s="6">
        <f t="shared" si="4"/>
        <v>0</v>
      </c>
      <c r="T151" t="str">
        <f t="shared" si="5"/>
        <v>Principado De Asturias_1975</v>
      </c>
    </row>
    <row r="152" spans="1:20">
      <c r="A152" t="s">
        <v>202</v>
      </c>
      <c r="B152">
        <v>4</v>
      </c>
      <c r="C152" t="s">
        <v>9</v>
      </c>
      <c r="D152">
        <v>1976</v>
      </c>
      <c r="E152">
        <v>5.5922594590719621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>
        <v>20.973421096801758</v>
      </c>
      <c r="S152" s="6">
        <f t="shared" si="4"/>
        <v>0</v>
      </c>
      <c r="T152" t="str">
        <f t="shared" si="5"/>
        <v>Principado De Asturias_1976</v>
      </c>
    </row>
    <row r="153" spans="1:20">
      <c r="A153" t="s">
        <v>203</v>
      </c>
      <c r="B153">
        <v>4</v>
      </c>
      <c r="C153" t="s">
        <v>9</v>
      </c>
      <c r="D153">
        <v>1977</v>
      </c>
      <c r="E153">
        <v>5.5387033322510533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>
        <v>22.239246368408203</v>
      </c>
      <c r="S153" s="6">
        <f t="shared" si="4"/>
        <v>0</v>
      </c>
      <c r="T153" t="str">
        <f t="shared" si="5"/>
        <v>Principado De Asturias_1977</v>
      </c>
    </row>
    <row r="154" spans="1:20">
      <c r="A154" t="s">
        <v>204</v>
      </c>
      <c r="B154">
        <v>4</v>
      </c>
      <c r="C154" t="s">
        <v>9</v>
      </c>
      <c r="D154">
        <v>1978</v>
      </c>
      <c r="E154">
        <v>5.614610250865824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>
        <v>19.366674423217773</v>
      </c>
      <c r="S154" s="6">
        <f t="shared" si="4"/>
        <v>0</v>
      </c>
      <c r="T154" t="str">
        <f t="shared" si="5"/>
        <v>Principado De Asturias_1978</v>
      </c>
    </row>
    <row r="155" spans="1:20">
      <c r="A155" t="s">
        <v>205</v>
      </c>
      <c r="B155">
        <v>4</v>
      </c>
      <c r="C155" t="s">
        <v>9</v>
      </c>
      <c r="D155">
        <v>1979</v>
      </c>
      <c r="E155">
        <v>5.7042988938149373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>
        <v>18.128252029418945</v>
      </c>
      <c r="S155" s="6">
        <f t="shared" si="4"/>
        <v>0</v>
      </c>
      <c r="T155" t="str">
        <f t="shared" si="5"/>
        <v>Principado De Asturias_1979</v>
      </c>
    </row>
    <row r="156" spans="1:20">
      <c r="A156" t="s">
        <v>206</v>
      </c>
      <c r="B156">
        <v>4</v>
      </c>
      <c r="C156" t="s">
        <v>9</v>
      </c>
      <c r="D156">
        <v>1980</v>
      </c>
      <c r="E156">
        <v>5.7969865578305759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>
        <v>16.130275726318359</v>
      </c>
      <c r="S156" s="6">
        <f t="shared" si="4"/>
        <v>0</v>
      </c>
      <c r="T156" t="str">
        <f t="shared" si="5"/>
        <v>Principado De Asturias_1980</v>
      </c>
    </row>
    <row r="157" spans="1:20">
      <c r="A157" t="s">
        <v>207</v>
      </c>
      <c r="B157">
        <v>4</v>
      </c>
      <c r="C157" t="s">
        <v>9</v>
      </c>
      <c r="D157">
        <v>1981</v>
      </c>
      <c r="E157">
        <v>5.9356611001767359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>
        <v>15.48353385925293</v>
      </c>
      <c r="S157" s="6">
        <f t="shared" si="4"/>
        <v>0</v>
      </c>
      <c r="T157" t="str">
        <f t="shared" si="5"/>
        <v>Principado De Asturias_1981</v>
      </c>
    </row>
    <row r="158" spans="1:20">
      <c r="A158" t="s">
        <v>208</v>
      </c>
      <c r="B158">
        <v>4</v>
      </c>
      <c r="C158" t="s">
        <v>9</v>
      </c>
      <c r="D158">
        <v>1982</v>
      </c>
      <c r="E158">
        <v>5.8497572993932536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>
        <v>17.848123550415039</v>
      </c>
      <c r="S158" s="6">
        <f t="shared" si="4"/>
        <v>0</v>
      </c>
      <c r="T158" t="str">
        <f t="shared" si="5"/>
        <v>Principado De Asturias_1982</v>
      </c>
    </row>
    <row r="159" spans="1:20">
      <c r="A159" t="s">
        <v>209</v>
      </c>
      <c r="B159">
        <v>4</v>
      </c>
      <c r="C159" t="s">
        <v>9</v>
      </c>
      <c r="D159">
        <v>1983</v>
      </c>
      <c r="E159">
        <v>5.7690661554845937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>
        <v>17.3350830078125</v>
      </c>
      <c r="S159" s="6">
        <f t="shared" si="4"/>
        <v>0</v>
      </c>
      <c r="T159" t="str">
        <f t="shared" si="5"/>
        <v>Principado De Asturias_1983</v>
      </c>
    </row>
    <row r="160" spans="1:20">
      <c r="A160" t="s">
        <v>210</v>
      </c>
      <c r="B160">
        <v>4</v>
      </c>
      <c r="C160" t="s">
        <v>9</v>
      </c>
      <c r="D160">
        <v>1984</v>
      </c>
      <c r="E160">
        <v>5.8873180660715247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>
        <v>15.750106811523438</v>
      </c>
      <c r="S160" s="6">
        <f t="shared" si="4"/>
        <v>0</v>
      </c>
      <c r="T160" t="str">
        <f t="shared" si="5"/>
        <v>Principado De Asturias_1984</v>
      </c>
    </row>
    <row r="161" spans="1:20">
      <c r="A161" t="s">
        <v>211</v>
      </c>
      <c r="B161">
        <v>4</v>
      </c>
      <c r="C161" t="s">
        <v>9</v>
      </c>
      <c r="D161">
        <v>1985</v>
      </c>
      <c r="E161">
        <v>6.0112825430178436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>
        <v>16.305553436279297</v>
      </c>
      <c r="S161" s="6">
        <f t="shared" si="4"/>
        <v>0</v>
      </c>
      <c r="T161" t="str">
        <f t="shared" si="5"/>
        <v>Principado De Asturias_1985</v>
      </c>
    </row>
    <row r="162" spans="1:20">
      <c r="A162" t="s">
        <v>212</v>
      </c>
      <c r="B162">
        <v>4</v>
      </c>
      <c r="C162" t="s">
        <v>9</v>
      </c>
      <c r="D162">
        <v>1986</v>
      </c>
      <c r="E162">
        <v>6.2347900251155925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>
        <v>19.254858016967773</v>
      </c>
      <c r="S162" s="6">
        <f t="shared" si="4"/>
        <v>0</v>
      </c>
      <c r="T162" t="str">
        <f t="shared" si="5"/>
        <v>Principado De Asturias_1986</v>
      </c>
    </row>
    <row r="163" spans="1:20">
      <c r="A163" t="s">
        <v>213</v>
      </c>
      <c r="B163">
        <v>4</v>
      </c>
      <c r="C163" t="s">
        <v>9</v>
      </c>
      <c r="D163">
        <v>1987</v>
      </c>
      <c r="E163">
        <v>6.4652958041564021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>
        <v>21.510318756103516</v>
      </c>
      <c r="S163" s="6">
        <f t="shared" si="4"/>
        <v>0</v>
      </c>
      <c r="T163" t="str">
        <f t="shared" si="5"/>
        <v>Principado De Asturias_1987</v>
      </c>
    </row>
    <row r="164" spans="1:20">
      <c r="A164" t="s">
        <v>214</v>
      </c>
      <c r="B164">
        <v>4</v>
      </c>
      <c r="C164" t="s">
        <v>9</v>
      </c>
      <c r="D164">
        <v>1988</v>
      </c>
      <c r="E164">
        <v>6.6881604209623147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>
        <v>21.131172180175781</v>
      </c>
      <c r="S164" s="6">
        <f t="shared" si="4"/>
        <v>0</v>
      </c>
      <c r="T164" t="str">
        <f t="shared" si="5"/>
        <v>Principado De Asturias_1988</v>
      </c>
    </row>
    <row r="165" spans="1:20">
      <c r="A165" t="s">
        <v>215</v>
      </c>
      <c r="B165">
        <v>4</v>
      </c>
      <c r="C165" t="s">
        <v>9</v>
      </c>
      <c r="D165">
        <v>1989</v>
      </c>
      <c r="E165">
        <v>6.9135245851910616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>
        <v>20.363620758056641</v>
      </c>
      <c r="S165" s="6">
        <f t="shared" si="4"/>
        <v>0</v>
      </c>
      <c r="T165" t="str">
        <f t="shared" si="5"/>
        <v>Principado De Asturias_1989</v>
      </c>
    </row>
    <row r="166" spans="1:20">
      <c r="A166" t="s">
        <v>216</v>
      </c>
      <c r="B166">
        <v>4</v>
      </c>
      <c r="C166" t="s">
        <v>9</v>
      </c>
      <c r="D166">
        <v>1990</v>
      </c>
      <c r="E166">
        <v>6.9831475500582423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>
        <v>22.212276458740234</v>
      </c>
      <c r="S166" s="6">
        <f t="shared" si="4"/>
        <v>0</v>
      </c>
      <c r="T166" t="str">
        <f t="shared" si="5"/>
        <v>Principado De Asturias_1990</v>
      </c>
    </row>
    <row r="167" spans="1:20">
      <c r="A167" t="s">
        <v>217</v>
      </c>
      <c r="B167">
        <v>4</v>
      </c>
      <c r="C167" t="s">
        <v>9</v>
      </c>
      <c r="D167">
        <v>1991</v>
      </c>
      <c r="E167">
        <v>7.0406310390111759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>
        <v>23.660430908203125</v>
      </c>
      <c r="S167" s="6">
        <f t="shared" si="4"/>
        <v>0</v>
      </c>
      <c r="T167" t="str">
        <f t="shared" si="5"/>
        <v>Principado De Asturias_1991</v>
      </c>
    </row>
    <row r="168" spans="1:20">
      <c r="A168" t="s">
        <v>218</v>
      </c>
      <c r="B168">
        <v>4</v>
      </c>
      <c r="C168" t="s">
        <v>9</v>
      </c>
      <c r="D168">
        <v>1992</v>
      </c>
      <c r="E168">
        <v>6.9228075600051771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>
        <v>20.540019989013672</v>
      </c>
      <c r="S168" s="6">
        <f t="shared" si="4"/>
        <v>0</v>
      </c>
      <c r="T168" t="str">
        <f t="shared" si="5"/>
        <v>Principado De Asturias_1992</v>
      </c>
    </row>
    <row r="169" spans="1:20">
      <c r="A169" t="s">
        <v>219</v>
      </c>
      <c r="B169">
        <v>4</v>
      </c>
      <c r="C169" t="s">
        <v>9</v>
      </c>
      <c r="D169">
        <v>1993</v>
      </c>
      <c r="E169">
        <v>6.7983431735742919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>
        <v>18.537837982177734</v>
      </c>
      <c r="S169" s="6">
        <f t="shared" si="4"/>
        <v>0</v>
      </c>
      <c r="T169" t="str">
        <f t="shared" si="5"/>
        <v>Principado De Asturias_1993</v>
      </c>
    </row>
    <row r="170" spans="1:20">
      <c r="A170" t="s">
        <v>220</v>
      </c>
      <c r="B170">
        <v>4</v>
      </c>
      <c r="C170" t="s">
        <v>9</v>
      </c>
      <c r="D170">
        <v>1994</v>
      </c>
      <c r="E170">
        <v>6.9541558508394923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>
        <v>18.607378005981445</v>
      </c>
      <c r="S170" s="6">
        <f t="shared" si="4"/>
        <v>0</v>
      </c>
      <c r="T170" t="str">
        <f t="shared" si="5"/>
        <v>Principado De Asturias_1994</v>
      </c>
    </row>
    <row r="171" spans="1:20">
      <c r="A171" t="s">
        <v>221</v>
      </c>
      <c r="B171">
        <v>4</v>
      </c>
      <c r="C171" t="s">
        <v>9</v>
      </c>
      <c r="D171">
        <v>1995</v>
      </c>
      <c r="E171">
        <v>7.1164669155631879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>
        <v>18.421979904174805</v>
      </c>
      <c r="S171" s="6">
        <f t="shared" si="4"/>
        <v>0</v>
      </c>
      <c r="T171" t="str">
        <f t="shared" si="5"/>
        <v>Principado De Asturias_1995</v>
      </c>
    </row>
    <row r="172" spans="1:20">
      <c r="A172" t="s">
        <v>222</v>
      </c>
      <c r="B172">
        <v>4</v>
      </c>
      <c r="C172" t="s">
        <v>9</v>
      </c>
      <c r="D172">
        <v>1996</v>
      </c>
      <c r="E172">
        <v>7.2172237375537796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s="6">
        <f t="shared" si="4"/>
        <v>0</v>
      </c>
      <c r="T172" t="str">
        <f t="shared" si="5"/>
        <v>Principado De Asturias_1996</v>
      </c>
    </row>
    <row r="173" spans="1:20">
      <c r="A173" t="s">
        <v>223</v>
      </c>
      <c r="B173">
        <v>4</v>
      </c>
      <c r="C173" t="s">
        <v>9</v>
      </c>
      <c r="D173">
        <v>1997</v>
      </c>
      <c r="E173">
        <v>7.4757213968442056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s="6">
        <f t="shared" si="4"/>
        <v>0</v>
      </c>
      <c r="T173" t="str">
        <f t="shared" si="5"/>
        <v>Principado De Asturias_1997</v>
      </c>
    </row>
    <row r="174" spans="1:20">
      <c r="A174" t="s">
        <v>224</v>
      </c>
      <c r="B174">
        <v>5</v>
      </c>
      <c r="C174" t="s">
        <v>10</v>
      </c>
      <c r="D174">
        <v>1955</v>
      </c>
      <c r="E174">
        <v>3.1439588601777841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s="6">
        <f t="shared" si="4"/>
        <v>0</v>
      </c>
      <c r="T174" t="str">
        <f t="shared" si="5"/>
        <v>Baleares (Islas)_1955</v>
      </c>
    </row>
    <row r="175" spans="1:20">
      <c r="A175" t="s">
        <v>225</v>
      </c>
      <c r="B175">
        <v>5</v>
      </c>
      <c r="C175" t="s">
        <v>10</v>
      </c>
      <c r="D175">
        <v>1956</v>
      </c>
      <c r="E175">
        <v>3.3477578357913367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s="6">
        <f t="shared" si="4"/>
        <v>0</v>
      </c>
      <c r="T175" t="str">
        <f t="shared" si="5"/>
        <v>Baleares (Islas)_1956</v>
      </c>
    </row>
    <row r="176" spans="1:20">
      <c r="A176" t="s">
        <v>226</v>
      </c>
      <c r="B176">
        <v>5</v>
      </c>
      <c r="C176" t="s">
        <v>10</v>
      </c>
      <c r="D176">
        <v>1957</v>
      </c>
      <c r="E176">
        <v>3.5496286513702562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s="6">
        <f t="shared" si="4"/>
        <v>0</v>
      </c>
      <c r="T176" t="str">
        <f t="shared" si="5"/>
        <v>Baleares (Islas)_1957</v>
      </c>
    </row>
    <row r="177" spans="1:20">
      <c r="A177" t="s">
        <v>227</v>
      </c>
      <c r="B177">
        <v>5</v>
      </c>
      <c r="C177" t="s">
        <v>10</v>
      </c>
      <c r="D177">
        <v>1958</v>
      </c>
      <c r="E177">
        <v>3.6426734869836297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s="6">
        <f t="shared" si="4"/>
        <v>0</v>
      </c>
      <c r="T177" t="str">
        <f t="shared" si="5"/>
        <v>Baleares (Islas)_1958</v>
      </c>
    </row>
    <row r="178" spans="1:20">
      <c r="A178" t="s">
        <v>228</v>
      </c>
      <c r="B178">
        <v>5</v>
      </c>
      <c r="C178" t="s">
        <v>10</v>
      </c>
      <c r="D178">
        <v>1959</v>
      </c>
      <c r="E178">
        <v>3.7348616773555774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 s="6">
        <f t="shared" si="4"/>
        <v>0</v>
      </c>
      <c r="T178" t="str">
        <f t="shared" si="5"/>
        <v>Baleares (Islas)_1959</v>
      </c>
    </row>
    <row r="179" spans="1:20">
      <c r="A179" t="s">
        <v>229</v>
      </c>
      <c r="B179">
        <v>5</v>
      </c>
      <c r="C179" t="s">
        <v>10</v>
      </c>
      <c r="D179">
        <v>1960</v>
      </c>
      <c r="E179">
        <v>4.058840505670255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s="6">
        <f t="shared" si="4"/>
        <v>0</v>
      </c>
      <c r="T179" t="str">
        <f t="shared" si="5"/>
        <v>Baleares (Islas)_1960</v>
      </c>
    </row>
    <row r="180" spans="1:20">
      <c r="A180" t="s">
        <v>230</v>
      </c>
      <c r="B180">
        <v>5</v>
      </c>
      <c r="C180" t="s">
        <v>10</v>
      </c>
      <c r="D180">
        <v>1961</v>
      </c>
      <c r="E180">
        <v>4.3602541084801665</v>
      </c>
      <c r="F180">
        <v>16.340000152587891</v>
      </c>
      <c r="G180">
        <v>2.1400001049041748</v>
      </c>
      <c r="H180">
        <v>22.159999847412109</v>
      </c>
      <c r="I180">
        <v>7.059999942779541</v>
      </c>
      <c r="J180">
        <v>45.380001068115234</v>
      </c>
      <c r="K180">
        <v>6.929999828338623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s="6">
        <f t="shared" si="4"/>
        <v>1</v>
      </c>
      <c r="T180" t="str">
        <f t="shared" si="5"/>
        <v>Baleares (Islas)_1961</v>
      </c>
    </row>
    <row r="181" spans="1:20">
      <c r="A181" t="s">
        <v>231</v>
      </c>
      <c r="B181">
        <v>5</v>
      </c>
      <c r="C181" t="s">
        <v>10</v>
      </c>
      <c r="D181">
        <v>1962</v>
      </c>
      <c r="E181">
        <v>4.6461726964728829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s="6">
        <f t="shared" si="4"/>
        <v>0</v>
      </c>
      <c r="T181" t="str">
        <f t="shared" si="5"/>
        <v>Baleares (Islas)_1962</v>
      </c>
    </row>
    <row r="182" spans="1:20">
      <c r="A182" t="s">
        <v>232</v>
      </c>
      <c r="B182">
        <v>5</v>
      </c>
      <c r="C182" t="s">
        <v>10</v>
      </c>
      <c r="D182">
        <v>1963</v>
      </c>
      <c r="E182">
        <v>4.911525261058225</v>
      </c>
      <c r="F182">
        <v>15.800000190734863</v>
      </c>
      <c r="G182">
        <v>1.940000057220459</v>
      </c>
      <c r="H182">
        <v>20.090000152587891</v>
      </c>
      <c r="I182">
        <v>8.1499996185302734</v>
      </c>
      <c r="J182">
        <v>48.290000915527344</v>
      </c>
      <c r="K182">
        <v>5.7300000190734863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s="6">
        <f t="shared" si="4"/>
        <v>1</v>
      </c>
      <c r="T182" t="str">
        <f t="shared" si="5"/>
        <v>Baleares (Islas)_1963</v>
      </c>
    </row>
    <row r="183" spans="1:20">
      <c r="A183" t="s">
        <v>233</v>
      </c>
      <c r="B183">
        <v>5</v>
      </c>
      <c r="C183" t="s">
        <v>10</v>
      </c>
      <c r="D183">
        <v>1964</v>
      </c>
      <c r="E183">
        <v>5.0506997128889513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>
        <v>48.078617095947266</v>
      </c>
      <c r="M183">
        <v>294.38134765625</v>
      </c>
      <c r="N183">
        <v>14.788241386413574</v>
      </c>
      <c r="O183">
        <v>5.3035984039306641</v>
      </c>
      <c r="P183">
        <v>3.3519999980926514</v>
      </c>
      <c r="Q183" t="e">
        <v>#N/A</v>
      </c>
      <c r="R183">
        <v>14.179034233093262</v>
      </c>
      <c r="S183" s="6">
        <f t="shared" si="4"/>
        <v>0</v>
      </c>
      <c r="T183" t="str">
        <f t="shared" si="5"/>
        <v>Baleares (Islas)_1964</v>
      </c>
    </row>
    <row r="184" spans="1:20">
      <c r="A184" t="s">
        <v>234</v>
      </c>
      <c r="B184">
        <v>5</v>
      </c>
      <c r="C184" t="s">
        <v>10</v>
      </c>
      <c r="D184">
        <v>1965</v>
      </c>
      <c r="E184">
        <v>5.184661507844857</v>
      </c>
      <c r="F184">
        <v>12.510000228881836</v>
      </c>
      <c r="G184">
        <v>2.1400001049041748</v>
      </c>
      <c r="H184">
        <v>18.790000915527344</v>
      </c>
      <c r="I184">
        <v>8.880000114440918</v>
      </c>
      <c r="J184">
        <v>52.099998474121094</v>
      </c>
      <c r="K184">
        <v>5.5799999237060547</v>
      </c>
      <c r="L184">
        <v>48.017120361328125</v>
      </c>
      <c r="M184">
        <v>296.6788330078125</v>
      </c>
      <c r="N184">
        <v>16.258171081542969</v>
      </c>
      <c r="O184">
        <v>5.5120878219604492</v>
      </c>
      <c r="P184">
        <v>3.4664685726165771</v>
      </c>
      <c r="Q184" t="e">
        <v>#N/A</v>
      </c>
      <c r="R184">
        <v>19.002500534057617</v>
      </c>
      <c r="S184" s="6">
        <f t="shared" si="4"/>
        <v>1</v>
      </c>
      <c r="T184" t="str">
        <f t="shared" si="5"/>
        <v>Baleares (Islas)_1965</v>
      </c>
    </row>
    <row r="185" spans="1:20">
      <c r="A185" t="s">
        <v>235</v>
      </c>
      <c r="B185">
        <v>5</v>
      </c>
      <c r="C185" t="s">
        <v>10</v>
      </c>
      <c r="D185">
        <v>1966</v>
      </c>
      <c r="E185">
        <v>5.4667952536719424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>
        <v>47.949203491210938</v>
      </c>
      <c r="M185">
        <v>299.29171752929688</v>
      </c>
      <c r="N185">
        <v>17.90406608581543</v>
      </c>
      <c r="O185">
        <v>5.751986026763916</v>
      </c>
      <c r="P185">
        <v>3.5897774696350098</v>
      </c>
      <c r="Q185" t="e">
        <v>#N/A</v>
      </c>
      <c r="R185">
        <v>26.253410339355469</v>
      </c>
      <c r="S185" s="6">
        <f t="shared" si="4"/>
        <v>0</v>
      </c>
      <c r="T185" t="str">
        <f t="shared" si="5"/>
        <v>Baleares (Islas)_1966</v>
      </c>
    </row>
    <row r="186" spans="1:20">
      <c r="A186" t="s">
        <v>236</v>
      </c>
      <c r="B186">
        <v>5</v>
      </c>
      <c r="C186" t="s">
        <v>10</v>
      </c>
      <c r="D186">
        <v>1967</v>
      </c>
      <c r="E186">
        <v>5.7376463867466443</v>
      </c>
      <c r="F186">
        <v>11.010000228881836</v>
      </c>
      <c r="G186">
        <v>2.119999885559082</v>
      </c>
      <c r="H186">
        <v>16.530000686645508</v>
      </c>
      <c r="I186">
        <v>8.6000003814697266</v>
      </c>
      <c r="J186">
        <v>54.779998779296875</v>
      </c>
      <c r="K186">
        <v>6.9600000381469727</v>
      </c>
      <c r="L186">
        <v>47.875038146972656</v>
      </c>
      <c r="M186">
        <v>302.80609130859375</v>
      </c>
      <c r="N186">
        <v>19.802547454833984</v>
      </c>
      <c r="O186">
        <v>6.0247430801391602</v>
      </c>
      <c r="P186">
        <v>3.7353618144989014</v>
      </c>
      <c r="Q186" t="e">
        <v>#N/A</v>
      </c>
      <c r="R186">
        <v>29.701530456542969</v>
      </c>
      <c r="S186" s="6">
        <f t="shared" si="4"/>
        <v>1</v>
      </c>
      <c r="T186" t="str">
        <f t="shared" si="5"/>
        <v>Baleares (Islas)_1967</v>
      </c>
    </row>
    <row r="187" spans="1:20">
      <c r="A187" t="s">
        <v>237</v>
      </c>
      <c r="B187">
        <v>5</v>
      </c>
      <c r="C187" t="s">
        <v>10</v>
      </c>
      <c r="D187">
        <v>1968</v>
      </c>
      <c r="E187">
        <v>6.161453695986415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>
        <v>47.7947998046875</v>
      </c>
      <c r="M187">
        <v>304.93630981445312</v>
      </c>
      <c r="N187">
        <v>23.670024871826172</v>
      </c>
      <c r="O187">
        <v>6.3113589286804199</v>
      </c>
      <c r="P187">
        <v>3.824725866317749</v>
      </c>
      <c r="Q187" t="e">
        <v>#N/A</v>
      </c>
      <c r="R187">
        <v>30.761695861816406</v>
      </c>
      <c r="S187" s="6">
        <f t="shared" si="4"/>
        <v>0</v>
      </c>
      <c r="T187" t="str">
        <f t="shared" si="5"/>
        <v>Baleares (Islas)_1968</v>
      </c>
    </row>
    <row r="188" spans="1:20">
      <c r="A188" t="s">
        <v>238</v>
      </c>
      <c r="B188">
        <v>5</v>
      </c>
      <c r="C188" t="s">
        <v>10</v>
      </c>
      <c r="D188">
        <v>1969</v>
      </c>
      <c r="E188">
        <v>6.5816910326123343</v>
      </c>
      <c r="F188">
        <v>9.9899997711181641</v>
      </c>
      <c r="G188">
        <v>2.0399999618530273</v>
      </c>
      <c r="H188">
        <v>13.720000267028809</v>
      </c>
      <c r="I188">
        <v>8.7799997329711914</v>
      </c>
      <c r="J188">
        <v>58.209999084472656</v>
      </c>
      <c r="K188">
        <v>7.2699999809265137</v>
      </c>
      <c r="L188">
        <v>47.708656311035156</v>
      </c>
      <c r="M188">
        <v>306.78741455078125</v>
      </c>
      <c r="N188">
        <v>27.848173141479492</v>
      </c>
      <c r="O188">
        <v>6.6258511543273926</v>
      </c>
      <c r="P188">
        <v>4.1125912666320801</v>
      </c>
      <c r="Q188">
        <v>104.16999816894531</v>
      </c>
      <c r="R188">
        <v>26.752099990844727</v>
      </c>
      <c r="S188" s="6">
        <f t="shared" si="4"/>
        <v>1</v>
      </c>
      <c r="T188" t="str">
        <f t="shared" si="5"/>
        <v>Baleares (Islas)_1969</v>
      </c>
    </row>
    <row r="189" spans="1:20">
      <c r="A189" t="s">
        <v>239</v>
      </c>
      <c r="B189">
        <v>5</v>
      </c>
      <c r="C189" t="s">
        <v>10</v>
      </c>
      <c r="D189">
        <v>1970</v>
      </c>
      <c r="E189">
        <v>6.887032433395146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>
        <v>26.443746566772461</v>
      </c>
      <c r="S189" s="6">
        <f t="shared" si="4"/>
        <v>0</v>
      </c>
      <c r="T189" t="str">
        <f t="shared" si="5"/>
        <v>Baleares (Islas)_1970</v>
      </c>
    </row>
    <row r="190" spans="1:20">
      <c r="A190" t="s">
        <v>240</v>
      </c>
      <c r="B190">
        <v>5</v>
      </c>
      <c r="C190" t="s">
        <v>10</v>
      </c>
      <c r="D190">
        <v>1971</v>
      </c>
      <c r="E190">
        <v>7.1686662697376651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>
        <v>23.741216659545898</v>
      </c>
      <c r="S190" s="6">
        <f t="shared" si="4"/>
        <v>0</v>
      </c>
      <c r="T190" t="str">
        <f t="shared" si="5"/>
        <v>Baleares (Islas)_1971</v>
      </c>
    </row>
    <row r="191" spans="1:20">
      <c r="A191" t="s">
        <v>241</v>
      </c>
      <c r="B191">
        <v>5</v>
      </c>
      <c r="C191" t="s">
        <v>10</v>
      </c>
      <c r="D191">
        <v>1972</v>
      </c>
      <c r="E191">
        <v>7.570693738730899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>
        <v>23.807521820068359</v>
      </c>
      <c r="S191" s="6">
        <f t="shared" si="4"/>
        <v>0</v>
      </c>
      <c r="T191" t="str">
        <f t="shared" si="5"/>
        <v>Baleares (Islas)_1972</v>
      </c>
    </row>
    <row r="192" spans="1:20">
      <c r="A192" t="s">
        <v>242</v>
      </c>
      <c r="B192">
        <v>5</v>
      </c>
      <c r="C192" t="s">
        <v>10</v>
      </c>
      <c r="D192">
        <v>1973</v>
      </c>
      <c r="E192">
        <v>7.9562978518414385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>
        <v>23.103887557983398</v>
      </c>
      <c r="S192" s="6">
        <f t="shared" si="4"/>
        <v>0</v>
      </c>
      <c r="T192" t="str">
        <f t="shared" si="5"/>
        <v>Baleares (Islas)_1973</v>
      </c>
    </row>
    <row r="193" spans="1:20">
      <c r="A193" t="s">
        <v>243</v>
      </c>
      <c r="B193">
        <v>5</v>
      </c>
      <c r="C193" t="s">
        <v>10</v>
      </c>
      <c r="D193">
        <v>1974</v>
      </c>
      <c r="E193">
        <v>7.9727220794058846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>
        <v>23.310558319091797</v>
      </c>
      <c r="S193" s="6">
        <f t="shared" si="4"/>
        <v>0</v>
      </c>
      <c r="T193" t="str">
        <f t="shared" si="5"/>
        <v>Baleares (Islas)_1974</v>
      </c>
    </row>
    <row r="194" spans="1:20">
      <c r="A194" t="s">
        <v>244</v>
      </c>
      <c r="B194">
        <v>5</v>
      </c>
      <c r="C194" t="s">
        <v>10</v>
      </c>
      <c r="D194">
        <v>1975</v>
      </c>
      <c r="E194">
        <v>7.974149894115075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>
        <v>22.368570327758789</v>
      </c>
      <c r="S194" s="6">
        <f t="shared" si="4"/>
        <v>0</v>
      </c>
      <c r="T194" t="str">
        <f t="shared" si="5"/>
        <v>Baleares (Islas)_1975</v>
      </c>
    </row>
    <row r="195" spans="1:20">
      <c r="A195" t="s">
        <v>245</v>
      </c>
      <c r="B195">
        <v>5</v>
      </c>
      <c r="C195" t="s">
        <v>10</v>
      </c>
      <c r="D195">
        <v>1976</v>
      </c>
      <c r="E195">
        <v>8.0348468378454374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>
        <v>19.885923385620117</v>
      </c>
      <c r="S195" s="6">
        <f t="shared" ref="S195:S258" si="6">IF(OR(D195=1961,D195=1963,D195=1965,D195=1967,D195=1969),1,0)</f>
        <v>0</v>
      </c>
      <c r="T195" t="str">
        <f t="shared" ref="T195:T258" si="7">CONCATENATE(C195,"_",D195)</f>
        <v>Baleares (Islas)_1976</v>
      </c>
    </row>
    <row r="196" spans="1:20">
      <c r="A196" t="s">
        <v>246</v>
      </c>
      <c r="B196">
        <v>5</v>
      </c>
      <c r="C196" t="s">
        <v>10</v>
      </c>
      <c r="D196">
        <v>1977</v>
      </c>
      <c r="E196">
        <v>8.0805482404022957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>
        <v>18.087942123413086</v>
      </c>
      <c r="S196" s="6">
        <f t="shared" si="6"/>
        <v>0</v>
      </c>
      <c r="T196" t="str">
        <f t="shared" si="7"/>
        <v>Baleares (Islas)_1977</v>
      </c>
    </row>
    <row r="197" spans="1:20">
      <c r="A197" t="s">
        <v>247</v>
      </c>
      <c r="B197">
        <v>5</v>
      </c>
      <c r="C197" t="s">
        <v>10</v>
      </c>
      <c r="D197">
        <v>1978</v>
      </c>
      <c r="E197">
        <v>8.0419876547548927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>
        <v>17.650239944458008</v>
      </c>
      <c r="S197" s="6">
        <f t="shared" si="6"/>
        <v>0</v>
      </c>
      <c r="T197" t="str">
        <f t="shared" si="7"/>
        <v>Baleares (Islas)_1978</v>
      </c>
    </row>
    <row r="198" spans="1:20">
      <c r="A198" t="s">
        <v>248</v>
      </c>
      <c r="B198">
        <v>5</v>
      </c>
      <c r="C198" t="s">
        <v>10</v>
      </c>
      <c r="D198">
        <v>1979</v>
      </c>
      <c r="E198">
        <v>8.0048557554984292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>
        <v>17.838848114013672</v>
      </c>
      <c r="S198" s="6">
        <f t="shared" si="6"/>
        <v>0</v>
      </c>
      <c r="T198" t="str">
        <f t="shared" si="7"/>
        <v>Baleares (Islas)_1979</v>
      </c>
    </row>
    <row r="199" spans="1:20">
      <c r="A199" t="s">
        <v>249</v>
      </c>
      <c r="B199">
        <v>5</v>
      </c>
      <c r="C199" t="s">
        <v>10</v>
      </c>
      <c r="D199">
        <v>1980</v>
      </c>
      <c r="E199">
        <v>8.2597825704932522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  <c r="R199">
        <v>18.260583877563477</v>
      </c>
      <c r="S199" s="6">
        <f t="shared" si="6"/>
        <v>0</v>
      </c>
      <c r="T199" t="str">
        <f t="shared" si="7"/>
        <v>Baleares (Islas)_1980</v>
      </c>
    </row>
    <row r="200" spans="1:20">
      <c r="A200" t="s">
        <v>250</v>
      </c>
      <c r="B200">
        <v>5</v>
      </c>
      <c r="C200" t="s">
        <v>10</v>
      </c>
      <c r="D200">
        <v>1981</v>
      </c>
      <c r="E200">
        <v>8.5311336130525213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>
        <v>14.852619171142578</v>
      </c>
      <c r="S200" s="6">
        <f t="shared" si="6"/>
        <v>0</v>
      </c>
      <c r="T200" t="str">
        <f t="shared" si="7"/>
        <v>Baleares (Islas)_1981</v>
      </c>
    </row>
    <row r="201" spans="1:20">
      <c r="A201" t="s">
        <v>251</v>
      </c>
      <c r="B201">
        <v>5</v>
      </c>
      <c r="C201" t="s">
        <v>10</v>
      </c>
      <c r="D201">
        <v>1982</v>
      </c>
      <c r="E201">
        <v>8.7225078548986001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>
        <v>13.558525085449219</v>
      </c>
      <c r="S201" s="6">
        <f t="shared" si="6"/>
        <v>0</v>
      </c>
      <c r="T201" t="str">
        <f t="shared" si="7"/>
        <v>Baleares (Islas)_1982</v>
      </c>
    </row>
    <row r="202" spans="1:20">
      <c r="A202" t="s">
        <v>252</v>
      </c>
      <c r="B202">
        <v>5</v>
      </c>
      <c r="C202" t="s">
        <v>10</v>
      </c>
      <c r="D202">
        <v>1983</v>
      </c>
      <c r="E202">
        <v>8.9253072294634581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>
        <v>11.621108055114746</v>
      </c>
      <c r="S202" s="6">
        <f t="shared" si="6"/>
        <v>0</v>
      </c>
      <c r="T202" t="str">
        <f t="shared" si="7"/>
        <v>Baleares (Islas)_1983</v>
      </c>
    </row>
    <row r="203" spans="1:20">
      <c r="A203" t="s">
        <v>253</v>
      </c>
      <c r="B203">
        <v>5</v>
      </c>
      <c r="C203" t="s">
        <v>10</v>
      </c>
      <c r="D203">
        <v>1984</v>
      </c>
      <c r="E203">
        <v>9.2759211653813196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>
        <v>10.135469436645508</v>
      </c>
      <c r="S203" s="6">
        <f t="shared" si="6"/>
        <v>0</v>
      </c>
      <c r="T203" t="str">
        <f t="shared" si="7"/>
        <v>Baleares (Islas)_1984</v>
      </c>
    </row>
    <row r="204" spans="1:20">
      <c r="A204" t="s">
        <v>254</v>
      </c>
      <c r="B204">
        <v>5</v>
      </c>
      <c r="C204" t="s">
        <v>10</v>
      </c>
      <c r="D204">
        <v>1985</v>
      </c>
      <c r="E204">
        <v>9.6522418678368691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>
        <v>11.329048156738281</v>
      </c>
      <c r="S204" s="6">
        <f t="shared" si="6"/>
        <v>0</v>
      </c>
      <c r="T204" t="str">
        <f t="shared" si="7"/>
        <v>Baleares (Islas)_1985</v>
      </c>
    </row>
    <row r="205" spans="1:20">
      <c r="A205" t="s">
        <v>255</v>
      </c>
      <c r="B205">
        <v>5</v>
      </c>
      <c r="C205" t="s">
        <v>10</v>
      </c>
      <c r="D205">
        <v>1986</v>
      </c>
      <c r="E205">
        <v>10.257783490431306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>
        <v>16.519567489624023</v>
      </c>
      <c r="S205" s="6">
        <f t="shared" si="6"/>
        <v>0</v>
      </c>
      <c r="T205" t="str">
        <f t="shared" si="7"/>
        <v>Baleares (Islas)_1986</v>
      </c>
    </row>
    <row r="206" spans="1:20">
      <c r="A206" t="s">
        <v>256</v>
      </c>
      <c r="B206">
        <v>5</v>
      </c>
      <c r="C206" t="s">
        <v>10</v>
      </c>
      <c r="D206">
        <v>1987</v>
      </c>
      <c r="E206">
        <v>10.823335840987397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>
        <v>21.275497436523438</v>
      </c>
      <c r="S206" s="6">
        <f t="shared" si="6"/>
        <v>0</v>
      </c>
      <c r="T206" t="str">
        <f t="shared" si="7"/>
        <v>Baleares (Islas)_1987</v>
      </c>
    </row>
    <row r="207" spans="1:20">
      <c r="A207" t="s">
        <v>257</v>
      </c>
      <c r="B207">
        <v>5</v>
      </c>
      <c r="C207" t="s">
        <v>10</v>
      </c>
      <c r="D207">
        <v>1988</v>
      </c>
      <c r="E207">
        <v>11.120394521766103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>
        <v>25.113958358764648</v>
      </c>
      <c r="S207" s="6">
        <f t="shared" si="6"/>
        <v>0</v>
      </c>
      <c r="T207" t="str">
        <f t="shared" si="7"/>
        <v>Baleares (Islas)_1988</v>
      </c>
    </row>
    <row r="208" spans="1:20">
      <c r="A208" t="s">
        <v>258</v>
      </c>
      <c r="B208">
        <v>5</v>
      </c>
      <c r="C208" t="s">
        <v>10</v>
      </c>
      <c r="D208">
        <v>1989</v>
      </c>
      <c r="E208">
        <v>11.408168920208066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>
        <v>24.880889892578125</v>
      </c>
      <c r="S208" s="6">
        <f t="shared" si="6"/>
        <v>0</v>
      </c>
      <c r="T208" t="str">
        <f t="shared" si="7"/>
        <v>Baleares (Islas)_1989</v>
      </c>
    </row>
    <row r="209" spans="1:20">
      <c r="A209" t="s">
        <v>259</v>
      </c>
      <c r="B209">
        <v>5</v>
      </c>
      <c r="C209" t="s">
        <v>10</v>
      </c>
      <c r="D209">
        <v>1990</v>
      </c>
      <c r="E209">
        <v>11.51242467274975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>
        <v>23.360876083374023</v>
      </c>
      <c r="S209" s="6">
        <f t="shared" si="6"/>
        <v>0</v>
      </c>
      <c r="T209" t="str">
        <f t="shared" si="7"/>
        <v>Baleares (Islas)_1990</v>
      </c>
    </row>
    <row r="210" spans="1:20">
      <c r="A210" t="s">
        <v>260</v>
      </c>
      <c r="B210">
        <v>5</v>
      </c>
      <c r="C210" t="s">
        <v>10</v>
      </c>
      <c r="D210">
        <v>1991</v>
      </c>
      <c r="E210">
        <v>11.679519962767335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>
        <v>20.807407379150391</v>
      </c>
      <c r="S210" s="6">
        <f t="shared" si="6"/>
        <v>0</v>
      </c>
      <c r="T210" t="str">
        <f t="shared" si="7"/>
        <v>Baleares (Islas)_1991</v>
      </c>
    </row>
    <row r="211" spans="1:20">
      <c r="A211" t="s">
        <v>261</v>
      </c>
      <c r="B211">
        <v>5</v>
      </c>
      <c r="C211" t="s">
        <v>10</v>
      </c>
      <c r="D211">
        <v>1992</v>
      </c>
      <c r="E211">
        <v>11.319622616194481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>
        <v>18.028039932250977</v>
      </c>
      <c r="S211" s="6">
        <f t="shared" si="6"/>
        <v>0</v>
      </c>
      <c r="T211" t="str">
        <f t="shared" si="7"/>
        <v>Baleares (Islas)_1992</v>
      </c>
    </row>
    <row r="212" spans="1:20">
      <c r="A212" t="s">
        <v>262</v>
      </c>
      <c r="B212">
        <v>5</v>
      </c>
      <c r="C212" t="s">
        <v>10</v>
      </c>
      <c r="D212">
        <v>1993</v>
      </c>
      <c r="E212">
        <v>10.969722587631214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>
        <v>14.99909782409668</v>
      </c>
      <c r="S212" s="6">
        <f t="shared" si="6"/>
        <v>0</v>
      </c>
      <c r="T212" t="str">
        <f t="shared" si="7"/>
        <v>Baleares (Islas)_1993</v>
      </c>
    </row>
    <row r="213" spans="1:20">
      <c r="A213" t="s">
        <v>263</v>
      </c>
      <c r="B213">
        <v>5</v>
      </c>
      <c r="C213" t="s">
        <v>10</v>
      </c>
      <c r="D213">
        <v>1994</v>
      </c>
      <c r="E213">
        <v>11.419594052926843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  <c r="R213">
        <v>17.089862823486328</v>
      </c>
      <c r="S213" s="6">
        <f t="shared" si="6"/>
        <v>0</v>
      </c>
      <c r="T213" t="str">
        <f t="shared" si="7"/>
        <v>Baleares (Islas)_1994</v>
      </c>
    </row>
    <row r="214" spans="1:20">
      <c r="A214" t="s">
        <v>264</v>
      </c>
      <c r="B214">
        <v>5</v>
      </c>
      <c r="C214" t="s">
        <v>10</v>
      </c>
      <c r="D214">
        <v>1995</v>
      </c>
      <c r="E214">
        <v>11.773779268981185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>
        <v>17.896915435791016</v>
      </c>
      <c r="S214" s="6">
        <f t="shared" si="6"/>
        <v>0</v>
      </c>
      <c r="T214" t="str">
        <f t="shared" si="7"/>
        <v>Baleares (Islas)_1995</v>
      </c>
    </row>
    <row r="215" spans="1:20">
      <c r="A215" t="s">
        <v>265</v>
      </c>
      <c r="B215">
        <v>5</v>
      </c>
      <c r="C215" t="s">
        <v>10</v>
      </c>
      <c r="D215">
        <v>1996</v>
      </c>
      <c r="E215">
        <v>11.926592053498108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s="6">
        <f t="shared" si="6"/>
        <v>0</v>
      </c>
      <c r="T215" t="str">
        <f t="shared" si="7"/>
        <v>Baleares (Islas)_1996</v>
      </c>
    </row>
    <row r="216" spans="1:20">
      <c r="A216" t="s">
        <v>266</v>
      </c>
      <c r="B216">
        <v>5</v>
      </c>
      <c r="C216" t="s">
        <v>10</v>
      </c>
      <c r="D216">
        <v>1997</v>
      </c>
      <c r="E216">
        <v>12.350042844901457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s="6">
        <f t="shared" si="6"/>
        <v>0</v>
      </c>
      <c r="T216" t="str">
        <f t="shared" si="7"/>
        <v>Baleares (Islas)_1997</v>
      </c>
    </row>
    <row r="217" spans="1:20">
      <c r="A217" t="s">
        <v>267</v>
      </c>
      <c r="B217">
        <v>6</v>
      </c>
      <c r="C217" t="s">
        <v>11</v>
      </c>
      <c r="D217">
        <v>1955</v>
      </c>
      <c r="E217">
        <v>1.9143815791051888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 s="6">
        <f t="shared" si="6"/>
        <v>0</v>
      </c>
      <c r="T217" t="str">
        <f t="shared" si="7"/>
        <v>Canarias_1955</v>
      </c>
    </row>
    <row r="218" spans="1:20">
      <c r="A218" t="s">
        <v>268</v>
      </c>
      <c r="B218">
        <v>6</v>
      </c>
      <c r="C218" t="s">
        <v>11</v>
      </c>
      <c r="D218">
        <v>1956</v>
      </c>
      <c r="E218">
        <v>2.071836722710922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 s="6">
        <f t="shared" si="6"/>
        <v>0</v>
      </c>
      <c r="T218" t="str">
        <f t="shared" si="7"/>
        <v>Canarias_1956</v>
      </c>
    </row>
    <row r="219" spans="1:20">
      <c r="A219" t="s">
        <v>269</v>
      </c>
      <c r="B219">
        <v>6</v>
      </c>
      <c r="C219" t="s">
        <v>11</v>
      </c>
      <c r="D219">
        <v>1957</v>
      </c>
      <c r="E219">
        <v>2.2260781936187874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s="6">
        <f t="shared" si="6"/>
        <v>0</v>
      </c>
      <c r="T219" t="str">
        <f t="shared" si="7"/>
        <v>Canarias_1957</v>
      </c>
    </row>
    <row r="220" spans="1:20">
      <c r="A220" t="s">
        <v>270</v>
      </c>
      <c r="B220">
        <v>6</v>
      </c>
      <c r="C220" t="s">
        <v>11</v>
      </c>
      <c r="D220">
        <v>1958</v>
      </c>
      <c r="E220">
        <v>2.220865536743966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  <c r="S220" s="6">
        <f t="shared" si="6"/>
        <v>0</v>
      </c>
      <c r="T220" t="str">
        <f t="shared" si="7"/>
        <v>Canarias_1958</v>
      </c>
    </row>
    <row r="221" spans="1:20">
      <c r="A221" t="s">
        <v>271</v>
      </c>
      <c r="B221">
        <v>6</v>
      </c>
      <c r="C221" t="s">
        <v>11</v>
      </c>
      <c r="D221">
        <v>1959</v>
      </c>
      <c r="E221">
        <v>2.2134390261404109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s="6">
        <f t="shared" si="6"/>
        <v>0</v>
      </c>
      <c r="T221" t="str">
        <f t="shared" si="7"/>
        <v>Canarias_1959</v>
      </c>
    </row>
    <row r="222" spans="1:20">
      <c r="A222" t="s">
        <v>272</v>
      </c>
      <c r="B222">
        <v>6</v>
      </c>
      <c r="C222" t="s">
        <v>11</v>
      </c>
      <c r="D222">
        <v>1960</v>
      </c>
      <c r="E222">
        <v>2.3576836148795657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s="6">
        <f t="shared" si="6"/>
        <v>0</v>
      </c>
      <c r="T222" t="str">
        <f t="shared" si="7"/>
        <v>Canarias_1960</v>
      </c>
    </row>
    <row r="223" spans="1:20">
      <c r="A223" t="s">
        <v>273</v>
      </c>
      <c r="B223">
        <v>6</v>
      </c>
      <c r="C223" t="s">
        <v>11</v>
      </c>
      <c r="D223">
        <v>1961</v>
      </c>
      <c r="E223">
        <v>2.4457297914881462</v>
      </c>
      <c r="F223">
        <v>26.209999084472656</v>
      </c>
      <c r="G223">
        <v>9.5399999618530273</v>
      </c>
      <c r="H223">
        <v>9.7899999618530273</v>
      </c>
      <c r="I223">
        <v>6.179999828338623</v>
      </c>
      <c r="J223">
        <v>40.229999542236328</v>
      </c>
      <c r="K223">
        <v>8.0600004196166992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s="6">
        <f t="shared" si="6"/>
        <v>1</v>
      </c>
      <c r="T223" t="str">
        <f t="shared" si="7"/>
        <v>Canarias_1961</v>
      </c>
    </row>
    <row r="224" spans="1:20">
      <c r="A224" t="s">
        <v>274</v>
      </c>
      <c r="B224">
        <v>6</v>
      </c>
      <c r="C224" t="s">
        <v>11</v>
      </c>
      <c r="D224">
        <v>1962</v>
      </c>
      <c r="E224">
        <v>2.648243254438464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s="6">
        <f t="shared" si="6"/>
        <v>0</v>
      </c>
      <c r="T224" t="str">
        <f t="shared" si="7"/>
        <v>Canarias_1962</v>
      </c>
    </row>
    <row r="225" spans="1:20">
      <c r="A225" t="s">
        <v>275</v>
      </c>
      <c r="B225">
        <v>6</v>
      </c>
      <c r="C225" t="s">
        <v>11</v>
      </c>
      <c r="D225">
        <v>1963</v>
      </c>
      <c r="E225">
        <v>2.8447586752557306</v>
      </c>
      <c r="F225">
        <v>23.909999847412109</v>
      </c>
      <c r="G225">
        <v>8.4200000762939453</v>
      </c>
      <c r="H225">
        <v>9.8500003814697266</v>
      </c>
      <c r="I225">
        <v>6.809999942779541</v>
      </c>
      <c r="J225">
        <v>43.990001678466797</v>
      </c>
      <c r="K225">
        <v>7.0199999809265137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s="6">
        <f t="shared" si="6"/>
        <v>1</v>
      </c>
      <c r="T225" t="str">
        <f t="shared" si="7"/>
        <v>Canarias_1963</v>
      </c>
    </row>
    <row r="226" spans="1:20">
      <c r="A226" t="s">
        <v>276</v>
      </c>
      <c r="B226">
        <v>6</v>
      </c>
      <c r="C226" t="s">
        <v>11</v>
      </c>
      <c r="D226">
        <v>1964</v>
      </c>
      <c r="E226">
        <v>2.9511568036225144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>
        <v>134.97756958007812</v>
      </c>
      <c r="M226">
        <v>505.94259643554688</v>
      </c>
      <c r="N226">
        <v>33.264656066894531</v>
      </c>
      <c r="O226">
        <v>10.270918846130371</v>
      </c>
      <c r="P226">
        <v>5.2758316993713379</v>
      </c>
      <c r="Q226" t="e">
        <v>#N/A</v>
      </c>
      <c r="R226">
        <v>17.02593994140625</v>
      </c>
      <c r="S226" s="6">
        <f t="shared" si="6"/>
        <v>0</v>
      </c>
      <c r="T226" t="str">
        <f t="shared" si="7"/>
        <v>Canarias_1964</v>
      </c>
    </row>
    <row r="227" spans="1:20">
      <c r="A227" t="s">
        <v>277</v>
      </c>
      <c r="B227">
        <v>6</v>
      </c>
      <c r="C227" t="s">
        <v>11</v>
      </c>
      <c r="D227">
        <v>1965</v>
      </c>
      <c r="E227">
        <v>3.0541987393250367</v>
      </c>
      <c r="F227">
        <v>19.430000305175781</v>
      </c>
      <c r="G227">
        <v>8</v>
      </c>
      <c r="H227">
        <v>10.050000190734863</v>
      </c>
      <c r="I227">
        <v>8.6800003051757812</v>
      </c>
      <c r="J227">
        <v>46.150001525878906</v>
      </c>
      <c r="K227">
        <v>7.6999998092651367</v>
      </c>
      <c r="L227">
        <v>132.24661254882812</v>
      </c>
      <c r="M227">
        <v>512.22369384765625</v>
      </c>
      <c r="N227">
        <v>36.682216644287109</v>
      </c>
      <c r="O227">
        <v>10.887195587158203</v>
      </c>
      <c r="P227">
        <v>5.4749860763549805</v>
      </c>
      <c r="Q227" t="e">
        <v>#N/A</v>
      </c>
      <c r="R227">
        <v>20.998964309692383</v>
      </c>
      <c r="S227" s="6">
        <f t="shared" si="6"/>
        <v>1</v>
      </c>
      <c r="T227" t="str">
        <f t="shared" si="7"/>
        <v>Canarias_1965</v>
      </c>
    </row>
    <row r="228" spans="1:20">
      <c r="A228" t="s">
        <v>278</v>
      </c>
      <c r="B228">
        <v>6</v>
      </c>
      <c r="C228" t="s">
        <v>11</v>
      </c>
      <c r="D228">
        <v>1966</v>
      </c>
      <c r="E228">
        <v>3.2317908209958985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>
        <v>129.56369018554688</v>
      </c>
      <c r="M228">
        <v>518.96258544921875</v>
      </c>
      <c r="N228">
        <v>40.509811401367188</v>
      </c>
      <c r="O228">
        <v>11.587664604187012</v>
      </c>
      <c r="P228">
        <v>5.6891579627990723</v>
      </c>
      <c r="Q228" t="e">
        <v>#N/A</v>
      </c>
      <c r="R228">
        <v>26.672891616821289</v>
      </c>
      <c r="S228" s="6">
        <f t="shared" si="6"/>
        <v>0</v>
      </c>
      <c r="T228" t="str">
        <f t="shared" si="7"/>
        <v>Canarias_1966</v>
      </c>
    </row>
    <row r="229" spans="1:20">
      <c r="A229" t="s">
        <v>279</v>
      </c>
      <c r="B229">
        <v>6</v>
      </c>
      <c r="C229" t="s">
        <v>11</v>
      </c>
      <c r="D229">
        <v>1967</v>
      </c>
      <c r="E229">
        <v>3.4033846426132714</v>
      </c>
      <c r="F229">
        <v>16.180000305175781</v>
      </c>
      <c r="G229">
        <v>6.9200000762939453</v>
      </c>
      <c r="H229">
        <v>9.8299999237060547</v>
      </c>
      <c r="I229">
        <v>10.399999618530273</v>
      </c>
      <c r="J229">
        <v>47.090000152587891</v>
      </c>
      <c r="K229">
        <v>9.5900001525878906</v>
      </c>
      <c r="L229">
        <v>126.92797088623047</v>
      </c>
      <c r="M229">
        <v>527.237548828125</v>
      </c>
      <c r="N229">
        <v>44.923221588134766</v>
      </c>
      <c r="O229">
        <v>12.379798889160156</v>
      </c>
      <c r="P229">
        <v>5.9398345947265625</v>
      </c>
      <c r="Q229" t="e">
        <v>#N/A</v>
      </c>
      <c r="R229">
        <v>30.120325088500977</v>
      </c>
      <c r="S229" s="6">
        <f t="shared" si="6"/>
        <v>1</v>
      </c>
      <c r="T229" t="str">
        <f t="shared" si="7"/>
        <v>Canarias_1967</v>
      </c>
    </row>
    <row r="230" spans="1:20">
      <c r="A230" t="s">
        <v>280</v>
      </c>
      <c r="B230">
        <v>6</v>
      </c>
      <c r="C230" t="s">
        <v>11</v>
      </c>
      <c r="D230">
        <v>1968</v>
      </c>
      <c r="E230">
        <v>3.6603115313872379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>
        <v>124.33872222900391</v>
      </c>
      <c r="M230">
        <v>532.04315185546875</v>
      </c>
      <c r="N230">
        <v>53.828807830810547</v>
      </c>
      <c r="O230">
        <v>13.228646278381348</v>
      </c>
      <c r="P230">
        <v>6.1021132469177246</v>
      </c>
      <c r="Q230" t="e">
        <v>#N/A</v>
      </c>
      <c r="R230">
        <v>32.150463104248047</v>
      </c>
      <c r="S230" s="6">
        <f t="shared" si="6"/>
        <v>0</v>
      </c>
      <c r="T230" t="str">
        <f t="shared" si="7"/>
        <v>Canarias_1968</v>
      </c>
    </row>
    <row r="231" spans="1:20">
      <c r="A231" t="s">
        <v>281</v>
      </c>
      <c r="B231">
        <v>6</v>
      </c>
      <c r="C231" t="s">
        <v>11</v>
      </c>
      <c r="D231">
        <v>1969</v>
      </c>
      <c r="E231">
        <v>3.9128821906073714</v>
      </c>
      <c r="F231">
        <v>13.989999771118164</v>
      </c>
      <c r="G231">
        <v>6.2100000381469727</v>
      </c>
      <c r="H231">
        <v>9.5600004196166992</v>
      </c>
      <c r="I231">
        <v>11.279999732971191</v>
      </c>
      <c r="J231">
        <v>48.930000305175781</v>
      </c>
      <c r="K231">
        <v>10.039999961853027</v>
      </c>
      <c r="L231">
        <v>121.79515838623047</v>
      </c>
      <c r="M231">
        <v>536.16015625</v>
      </c>
      <c r="N231">
        <v>63.476222991943359</v>
      </c>
      <c r="O231">
        <v>14.166869163513184</v>
      </c>
      <c r="P231">
        <v>6.5828104019165039</v>
      </c>
      <c r="Q231">
        <v>148.25</v>
      </c>
      <c r="R231">
        <v>28.756898880004883</v>
      </c>
      <c r="S231" s="6">
        <f t="shared" si="6"/>
        <v>1</v>
      </c>
      <c r="T231" t="str">
        <f t="shared" si="7"/>
        <v>Canarias_1969</v>
      </c>
    </row>
    <row r="232" spans="1:20">
      <c r="A232" t="s">
        <v>282</v>
      </c>
      <c r="B232">
        <v>6</v>
      </c>
      <c r="C232" t="s">
        <v>11</v>
      </c>
      <c r="D232">
        <v>1970</v>
      </c>
      <c r="E232">
        <v>4.22493554087783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>
        <v>23.960397720336914</v>
      </c>
      <c r="S232" s="6">
        <f t="shared" si="6"/>
        <v>0</v>
      </c>
      <c r="T232" t="str">
        <f t="shared" si="7"/>
        <v>Canarias_1970</v>
      </c>
    </row>
    <row r="233" spans="1:20">
      <c r="A233" t="s">
        <v>283</v>
      </c>
      <c r="B233">
        <v>6</v>
      </c>
      <c r="C233" t="s">
        <v>11</v>
      </c>
      <c r="D233">
        <v>1971</v>
      </c>
      <c r="E233">
        <v>4.4935734739851121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>
        <v>23.423873901367188</v>
      </c>
      <c r="S233" s="6">
        <f t="shared" si="6"/>
        <v>0</v>
      </c>
      <c r="T233" t="str">
        <f t="shared" si="7"/>
        <v>Canarias_1971</v>
      </c>
    </row>
    <row r="234" spans="1:20">
      <c r="A234" t="s">
        <v>284</v>
      </c>
      <c r="B234">
        <v>6</v>
      </c>
      <c r="C234" t="s">
        <v>11</v>
      </c>
      <c r="D234">
        <v>1972</v>
      </c>
      <c r="E234">
        <v>4.7819192598152762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>
        <v>27.682123184204102</v>
      </c>
      <c r="S234" s="6">
        <f t="shared" si="6"/>
        <v>0</v>
      </c>
      <c r="T234" t="str">
        <f t="shared" si="7"/>
        <v>Canarias_1972</v>
      </c>
    </row>
    <row r="235" spans="1:20">
      <c r="A235" t="s">
        <v>285</v>
      </c>
      <c r="B235">
        <v>6</v>
      </c>
      <c r="C235" t="s">
        <v>11</v>
      </c>
      <c r="D235">
        <v>1973</v>
      </c>
      <c r="E235">
        <v>5.0549129866355154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>
        <v>26.564853668212891</v>
      </c>
      <c r="S235" s="6">
        <f t="shared" si="6"/>
        <v>0</v>
      </c>
      <c r="T235" t="str">
        <f t="shared" si="7"/>
        <v>Canarias_1973</v>
      </c>
    </row>
    <row r="236" spans="1:20">
      <c r="A236" t="s">
        <v>286</v>
      </c>
      <c r="B236">
        <v>6</v>
      </c>
      <c r="C236" t="s">
        <v>11</v>
      </c>
      <c r="D236">
        <v>1974</v>
      </c>
      <c r="E236">
        <v>4.9677949331719962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>
        <v>23.005142211914062</v>
      </c>
      <c r="S236" s="6">
        <f t="shared" si="6"/>
        <v>0</v>
      </c>
      <c r="T236" t="str">
        <f t="shared" si="7"/>
        <v>Canarias_1974</v>
      </c>
    </row>
    <row r="237" spans="1:20">
      <c r="A237" t="s">
        <v>287</v>
      </c>
      <c r="B237">
        <v>6</v>
      </c>
      <c r="C237" t="s">
        <v>11</v>
      </c>
      <c r="D237">
        <v>1975</v>
      </c>
      <c r="E237">
        <v>4.8815337428703405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>
        <v>20.599346160888672</v>
      </c>
      <c r="S237" s="6">
        <f t="shared" si="6"/>
        <v>0</v>
      </c>
      <c r="T237" t="str">
        <f t="shared" si="7"/>
        <v>Canarias_1975</v>
      </c>
    </row>
    <row r="238" spans="1:20">
      <c r="A238" t="s">
        <v>288</v>
      </c>
      <c r="B238">
        <v>6</v>
      </c>
      <c r="C238" t="s">
        <v>11</v>
      </c>
      <c r="D238">
        <v>1976</v>
      </c>
      <c r="E238">
        <v>4.9484431624446588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  <c r="R238">
        <v>18.834335327148438</v>
      </c>
      <c r="S238" s="6">
        <f t="shared" si="6"/>
        <v>0</v>
      </c>
      <c r="T238" t="str">
        <f t="shared" si="7"/>
        <v>Canarias_1976</v>
      </c>
    </row>
    <row r="239" spans="1:20">
      <c r="A239" t="s">
        <v>289</v>
      </c>
      <c r="B239">
        <v>6</v>
      </c>
      <c r="C239" t="s">
        <v>11</v>
      </c>
      <c r="D239">
        <v>1977</v>
      </c>
      <c r="E239">
        <v>5.0079262893358596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>
        <v>20.299221038818359</v>
      </c>
      <c r="S239" s="6">
        <f t="shared" si="6"/>
        <v>0</v>
      </c>
      <c r="T239" t="str">
        <f t="shared" si="7"/>
        <v>Canarias_1977</v>
      </c>
    </row>
    <row r="240" spans="1:20">
      <c r="A240" t="s">
        <v>290</v>
      </c>
      <c r="B240">
        <v>6</v>
      </c>
      <c r="C240" t="s">
        <v>11</v>
      </c>
      <c r="D240">
        <v>1978</v>
      </c>
      <c r="E240">
        <v>5.0409168285902695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>
        <v>19.844869613647461</v>
      </c>
      <c r="S240" s="6">
        <f t="shared" si="6"/>
        <v>0</v>
      </c>
      <c r="T240" t="str">
        <f t="shared" si="7"/>
        <v>Canarias_1978</v>
      </c>
    </row>
    <row r="241" spans="1:20">
      <c r="A241" t="s">
        <v>291</v>
      </c>
      <c r="B241">
        <v>6</v>
      </c>
      <c r="C241" t="s">
        <v>11</v>
      </c>
      <c r="D241">
        <v>1979</v>
      </c>
      <c r="E241">
        <v>5.2335048872755108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>
        <v>18.724138259887695</v>
      </c>
      <c r="S241" s="6">
        <f t="shared" si="6"/>
        <v>0</v>
      </c>
      <c r="T241" t="str">
        <f t="shared" si="7"/>
        <v>Canarias_1979</v>
      </c>
    </row>
    <row r="242" spans="1:20">
      <c r="A242" t="s">
        <v>292</v>
      </c>
      <c r="B242">
        <v>6</v>
      </c>
      <c r="C242" t="s">
        <v>11</v>
      </c>
      <c r="D242">
        <v>1980</v>
      </c>
      <c r="E242">
        <v>5.4370892112577209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>
        <v>18.553279876708984</v>
      </c>
      <c r="S242" s="6">
        <f t="shared" si="6"/>
        <v>0</v>
      </c>
      <c r="T242" t="str">
        <f t="shared" si="7"/>
        <v>Canarias_1980</v>
      </c>
    </row>
    <row r="243" spans="1:20">
      <c r="A243" t="s">
        <v>293</v>
      </c>
      <c r="B243">
        <v>6</v>
      </c>
      <c r="C243" t="s">
        <v>11</v>
      </c>
      <c r="D243">
        <v>1981</v>
      </c>
      <c r="E243">
        <v>5.6582405375807809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>
        <v>16.641674041748047</v>
      </c>
      <c r="S243" s="6">
        <f t="shared" si="6"/>
        <v>0</v>
      </c>
      <c r="T243" t="str">
        <f t="shared" si="7"/>
        <v>Canarias_1981</v>
      </c>
    </row>
    <row r="244" spans="1:20">
      <c r="A244" t="s">
        <v>294</v>
      </c>
      <c r="B244">
        <v>6</v>
      </c>
      <c r="C244" t="s">
        <v>11</v>
      </c>
      <c r="D244">
        <v>1982</v>
      </c>
      <c r="E244">
        <v>5.6873037147031651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>
        <v>16.341133117675781</v>
      </c>
      <c r="S244" s="6">
        <f t="shared" si="6"/>
        <v>0</v>
      </c>
      <c r="T244" t="str">
        <f t="shared" si="7"/>
        <v>Canarias_1982</v>
      </c>
    </row>
    <row r="245" spans="1:20">
      <c r="A245" t="s">
        <v>295</v>
      </c>
      <c r="B245">
        <v>6</v>
      </c>
      <c r="C245" t="s">
        <v>11</v>
      </c>
      <c r="D245">
        <v>1983</v>
      </c>
      <c r="E245">
        <v>5.7198658223766428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>
        <v>14.988775253295898</v>
      </c>
      <c r="S245" s="6">
        <f t="shared" si="6"/>
        <v>0</v>
      </c>
      <c r="T245" t="str">
        <f t="shared" si="7"/>
        <v>Canarias_1983</v>
      </c>
    </row>
    <row r="246" spans="1:20">
      <c r="A246" t="s">
        <v>296</v>
      </c>
      <c r="B246">
        <v>6</v>
      </c>
      <c r="C246" t="s">
        <v>11</v>
      </c>
      <c r="D246">
        <v>1984</v>
      </c>
      <c r="E246">
        <v>5.8013423515435329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>
        <v>15.761590003967285</v>
      </c>
      <c r="S246" s="6">
        <f t="shared" si="6"/>
        <v>0</v>
      </c>
      <c r="T246" t="str">
        <f t="shared" si="7"/>
        <v>Canarias_1984</v>
      </c>
    </row>
    <row r="247" spans="1:20">
      <c r="A247" t="s">
        <v>297</v>
      </c>
      <c r="B247">
        <v>6</v>
      </c>
      <c r="C247" t="s">
        <v>11</v>
      </c>
      <c r="D247">
        <v>1985</v>
      </c>
      <c r="E247">
        <v>5.8856039039069197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>
        <v>19.1585693359375</v>
      </c>
      <c r="S247" s="6">
        <f t="shared" si="6"/>
        <v>0</v>
      </c>
      <c r="T247" t="str">
        <f t="shared" si="7"/>
        <v>Canarias_1985</v>
      </c>
    </row>
    <row r="248" spans="1:20">
      <c r="A248" t="s">
        <v>298</v>
      </c>
      <c r="B248">
        <v>6</v>
      </c>
      <c r="C248" t="s">
        <v>11</v>
      </c>
      <c r="D248">
        <v>1986</v>
      </c>
      <c r="E248">
        <v>6.2567838632321573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>
        <v>19.649713516235352</v>
      </c>
      <c r="S248" s="6">
        <f t="shared" si="6"/>
        <v>0</v>
      </c>
      <c r="T248" t="str">
        <f t="shared" si="7"/>
        <v>Canarias_1986</v>
      </c>
    </row>
    <row r="249" spans="1:20">
      <c r="A249" t="s">
        <v>299</v>
      </c>
      <c r="B249">
        <v>6</v>
      </c>
      <c r="C249" t="s">
        <v>11</v>
      </c>
      <c r="D249">
        <v>1987</v>
      </c>
      <c r="E249">
        <v>6.6126819339284761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>
        <v>20.719381332397461</v>
      </c>
      <c r="S249" s="6">
        <f t="shared" si="6"/>
        <v>0</v>
      </c>
      <c r="T249" t="str">
        <f t="shared" si="7"/>
        <v>Canarias_1987</v>
      </c>
    </row>
    <row r="250" spans="1:20">
      <c r="A250" t="s">
        <v>300</v>
      </c>
      <c r="B250">
        <v>6</v>
      </c>
      <c r="C250" t="s">
        <v>11</v>
      </c>
      <c r="D250">
        <v>1988</v>
      </c>
      <c r="E250">
        <v>6.9770065521179223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>
        <v>24.31443977355957</v>
      </c>
      <c r="S250" s="6">
        <f t="shared" si="6"/>
        <v>0</v>
      </c>
      <c r="T250" t="str">
        <f t="shared" si="7"/>
        <v>Canarias_1988</v>
      </c>
    </row>
    <row r="251" spans="1:20">
      <c r="A251" t="s">
        <v>301</v>
      </c>
      <c r="B251">
        <v>6</v>
      </c>
      <c r="C251" t="s">
        <v>11</v>
      </c>
      <c r="D251">
        <v>1989</v>
      </c>
      <c r="E251">
        <v>7.3379032818190346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>
        <v>25.859371185302734</v>
      </c>
      <c r="S251" s="6">
        <f t="shared" si="6"/>
        <v>0</v>
      </c>
      <c r="T251" t="str">
        <f t="shared" si="7"/>
        <v>Canarias_1989</v>
      </c>
    </row>
    <row r="252" spans="1:20">
      <c r="A252" t="s">
        <v>302</v>
      </c>
      <c r="B252">
        <v>6</v>
      </c>
      <c r="C252" t="s">
        <v>11</v>
      </c>
      <c r="D252">
        <v>1990</v>
      </c>
      <c r="E252">
        <v>7.3450440987284891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>
        <v>25.511222839355469</v>
      </c>
      <c r="S252" s="6">
        <f t="shared" si="6"/>
        <v>0</v>
      </c>
      <c r="T252" t="str">
        <f t="shared" si="7"/>
        <v>Canarias_1990</v>
      </c>
    </row>
    <row r="253" spans="1:20">
      <c r="A253" t="s">
        <v>303</v>
      </c>
      <c r="B253">
        <v>6</v>
      </c>
      <c r="C253" t="s">
        <v>11</v>
      </c>
      <c r="D253">
        <v>1991</v>
      </c>
      <c r="E253">
        <v>7.3471866924740254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>
        <v>22.896217346191406</v>
      </c>
      <c r="S253" s="6">
        <f t="shared" si="6"/>
        <v>0</v>
      </c>
      <c r="T253" t="str">
        <f t="shared" si="7"/>
        <v>Canarias_1991</v>
      </c>
    </row>
    <row r="254" spans="1:20">
      <c r="A254" t="s">
        <v>304</v>
      </c>
      <c r="B254">
        <v>6</v>
      </c>
      <c r="C254" t="s">
        <v>11</v>
      </c>
      <c r="D254">
        <v>1992</v>
      </c>
      <c r="E254">
        <v>7.2200798028130357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>
        <v>20.132097244262695</v>
      </c>
      <c r="S254" s="6">
        <f t="shared" si="6"/>
        <v>0</v>
      </c>
      <c r="T254" t="str">
        <f t="shared" si="7"/>
        <v>Canarias_1992</v>
      </c>
    </row>
    <row r="255" spans="1:20">
      <c r="A255" t="s">
        <v>305</v>
      </c>
      <c r="B255">
        <v>6</v>
      </c>
      <c r="C255" t="s">
        <v>11</v>
      </c>
      <c r="D255">
        <v>1993</v>
      </c>
      <c r="E255">
        <v>7.0921879637346921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>
        <v>17.626060485839844</v>
      </c>
      <c r="S255" s="6">
        <f t="shared" si="6"/>
        <v>0</v>
      </c>
      <c r="T255" t="str">
        <f t="shared" si="7"/>
        <v>Canarias_1993</v>
      </c>
    </row>
    <row r="256" spans="1:20">
      <c r="A256" t="s">
        <v>306</v>
      </c>
      <c r="B256">
        <v>6</v>
      </c>
      <c r="C256" t="s">
        <v>11</v>
      </c>
      <c r="D256">
        <v>1994</v>
      </c>
      <c r="E256">
        <v>7.4107401373045203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>
        <v>19.966846466064453</v>
      </c>
      <c r="S256" s="6">
        <f t="shared" si="6"/>
        <v>0</v>
      </c>
      <c r="T256" t="str">
        <f t="shared" si="7"/>
        <v>Canarias_1994</v>
      </c>
    </row>
    <row r="257" spans="1:20">
      <c r="A257" t="s">
        <v>307</v>
      </c>
      <c r="B257">
        <v>6</v>
      </c>
      <c r="C257" t="s">
        <v>11</v>
      </c>
      <c r="D257">
        <v>1995</v>
      </c>
      <c r="E257">
        <v>7.6163951412877573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>
        <v>19.672521591186523</v>
      </c>
      <c r="S257" s="6">
        <f t="shared" si="6"/>
        <v>0</v>
      </c>
      <c r="T257" t="str">
        <f t="shared" si="7"/>
        <v>Canarias_1995</v>
      </c>
    </row>
    <row r="258" spans="1:20">
      <c r="A258" t="s">
        <v>308</v>
      </c>
      <c r="B258">
        <v>6</v>
      </c>
      <c r="C258" t="s">
        <v>11</v>
      </c>
      <c r="D258">
        <v>1996</v>
      </c>
      <c r="E258">
        <v>7.8170519221070771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s="6">
        <f t="shared" si="6"/>
        <v>0</v>
      </c>
      <c r="T258" t="str">
        <f t="shared" si="7"/>
        <v>Canarias_1996</v>
      </c>
    </row>
    <row r="259" spans="1:20">
      <c r="A259" t="s">
        <v>309</v>
      </c>
      <c r="B259">
        <v>6</v>
      </c>
      <c r="C259" t="s">
        <v>11</v>
      </c>
      <c r="D259">
        <v>1997</v>
      </c>
      <c r="E259">
        <v>8.0605544760648744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  <c r="R259" t="e">
        <v>#N/A</v>
      </c>
      <c r="S259" s="6">
        <f t="shared" ref="S259:S322" si="8">IF(OR(D259=1961,D259=1963,D259=1965,D259=1967,D259=1969),1,0)</f>
        <v>0</v>
      </c>
      <c r="T259" t="str">
        <f t="shared" ref="T259:T322" si="9">CONCATENATE(C259,"_",D259)</f>
        <v>Canarias_1997</v>
      </c>
    </row>
    <row r="260" spans="1:20">
      <c r="A260" t="s">
        <v>310</v>
      </c>
      <c r="B260">
        <v>7</v>
      </c>
      <c r="C260" t="s">
        <v>12</v>
      </c>
      <c r="D260">
        <v>1955</v>
      </c>
      <c r="E260">
        <v>2.5594116925716537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s="6">
        <f t="shared" si="8"/>
        <v>0</v>
      </c>
      <c r="T260" t="str">
        <f t="shared" si="9"/>
        <v>Cantabria_1955</v>
      </c>
    </row>
    <row r="261" spans="1:20">
      <c r="A261" t="s">
        <v>311</v>
      </c>
      <c r="B261">
        <v>7</v>
      </c>
      <c r="C261" t="s">
        <v>12</v>
      </c>
      <c r="D261">
        <v>1956</v>
      </c>
      <c r="E261">
        <v>2.6938731790916881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s="6">
        <f t="shared" si="8"/>
        <v>0</v>
      </c>
      <c r="T261" t="str">
        <f t="shared" si="9"/>
        <v>Cantabria_1956</v>
      </c>
    </row>
    <row r="262" spans="1:20">
      <c r="A262" t="s">
        <v>312</v>
      </c>
      <c r="B262">
        <v>7</v>
      </c>
      <c r="C262" t="s">
        <v>12</v>
      </c>
      <c r="D262">
        <v>1957</v>
      </c>
      <c r="E262">
        <v>2.8203369855404037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s="6">
        <f t="shared" si="8"/>
        <v>0</v>
      </c>
      <c r="T262" t="str">
        <f t="shared" si="9"/>
        <v>Cantabria_1957</v>
      </c>
    </row>
    <row r="263" spans="1:20">
      <c r="A263" t="s">
        <v>313</v>
      </c>
      <c r="B263">
        <v>7</v>
      </c>
      <c r="C263" t="s">
        <v>12</v>
      </c>
      <c r="D263">
        <v>1958</v>
      </c>
      <c r="E263">
        <v>2.879034509252937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  <c r="R263" t="e">
        <v>#N/A</v>
      </c>
      <c r="S263" s="6">
        <f t="shared" si="8"/>
        <v>0</v>
      </c>
      <c r="T263" t="str">
        <f t="shared" si="9"/>
        <v>Cantabria_1958</v>
      </c>
    </row>
    <row r="264" spans="1:20">
      <c r="A264" t="s">
        <v>314</v>
      </c>
      <c r="B264">
        <v>7</v>
      </c>
      <c r="C264" t="s">
        <v>12</v>
      </c>
      <c r="D264">
        <v>1959</v>
      </c>
      <c r="E264">
        <v>2.9437302930189588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s="6">
        <f t="shared" si="8"/>
        <v>0</v>
      </c>
      <c r="T264" t="str">
        <f t="shared" si="9"/>
        <v>Cantabria_1959</v>
      </c>
    </row>
    <row r="265" spans="1:20">
      <c r="A265" t="s">
        <v>315</v>
      </c>
      <c r="B265">
        <v>7</v>
      </c>
      <c r="C265" t="s">
        <v>12</v>
      </c>
      <c r="D265">
        <v>1960</v>
      </c>
      <c r="E265">
        <v>3.1370322590587958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s="6">
        <f t="shared" si="8"/>
        <v>0</v>
      </c>
      <c r="T265" t="str">
        <f t="shared" si="9"/>
        <v>Cantabria_1960</v>
      </c>
    </row>
    <row r="266" spans="1:20">
      <c r="A266" t="s">
        <v>316</v>
      </c>
      <c r="B266">
        <v>7</v>
      </c>
      <c r="C266" t="s">
        <v>12</v>
      </c>
      <c r="D266">
        <v>1961</v>
      </c>
      <c r="E266">
        <v>3.3276206798057699</v>
      </c>
      <c r="F266">
        <v>16.709999084472656</v>
      </c>
      <c r="G266">
        <v>3.1800000667572021</v>
      </c>
      <c r="H266">
        <v>37.919998168945312</v>
      </c>
      <c r="I266">
        <v>5.619999885559082</v>
      </c>
      <c r="J266">
        <v>31.680000305175781</v>
      </c>
      <c r="K266">
        <v>4.9000000953674316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  <c r="R266" t="e">
        <v>#N/A</v>
      </c>
      <c r="S266" s="6">
        <f t="shared" si="8"/>
        <v>1</v>
      </c>
      <c r="T266" t="str">
        <f t="shared" si="9"/>
        <v>Cantabria_1961</v>
      </c>
    </row>
    <row r="267" spans="1:20">
      <c r="A267" t="s">
        <v>317</v>
      </c>
      <c r="B267">
        <v>7</v>
      </c>
      <c r="C267" t="s">
        <v>12</v>
      </c>
      <c r="D267">
        <v>1962</v>
      </c>
      <c r="E267">
        <v>3.5553414356500825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 s="6">
        <f t="shared" si="8"/>
        <v>0</v>
      </c>
      <c r="T267" t="str">
        <f t="shared" si="9"/>
        <v>Cantabria_1962</v>
      </c>
    </row>
    <row r="268" spans="1:20">
      <c r="A268" t="s">
        <v>318</v>
      </c>
      <c r="B268">
        <v>7</v>
      </c>
      <c r="C268" t="s">
        <v>12</v>
      </c>
      <c r="D268">
        <v>1963</v>
      </c>
      <c r="E268">
        <v>3.771422625064714</v>
      </c>
      <c r="F268">
        <v>18.239999771118164</v>
      </c>
      <c r="G268">
        <v>2.940000057220459</v>
      </c>
      <c r="H268">
        <v>36.180000305175781</v>
      </c>
      <c r="I268">
        <v>5.75</v>
      </c>
      <c r="J268">
        <v>32.599998474121094</v>
      </c>
      <c r="K268">
        <v>4.2899999618530273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s="6">
        <f t="shared" si="8"/>
        <v>1</v>
      </c>
      <c r="T268" t="str">
        <f t="shared" si="9"/>
        <v>Cantabria_1963</v>
      </c>
    </row>
    <row r="269" spans="1:20">
      <c r="A269" t="s">
        <v>319</v>
      </c>
      <c r="B269">
        <v>7</v>
      </c>
      <c r="C269" t="s">
        <v>12</v>
      </c>
      <c r="D269">
        <v>1964</v>
      </c>
      <c r="E269">
        <v>3.8394029056709247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9.6847400665283203</v>
      </c>
      <c r="M269">
        <v>284.568359375</v>
      </c>
      <c r="N269">
        <v>20.74138069152832</v>
      </c>
      <c r="O269">
        <v>6.5447378158569336</v>
      </c>
      <c r="P269">
        <v>2.7377266883850098</v>
      </c>
      <c r="Q269" t="e">
        <v>#N/A</v>
      </c>
      <c r="R269">
        <v>25.918975830078125</v>
      </c>
      <c r="S269" s="6">
        <f t="shared" si="8"/>
        <v>0</v>
      </c>
      <c r="T269" t="str">
        <f t="shared" si="9"/>
        <v>Cantabria_1964</v>
      </c>
    </row>
    <row r="270" spans="1:20">
      <c r="A270" t="s">
        <v>320</v>
      </c>
      <c r="B270">
        <v>7</v>
      </c>
      <c r="C270" t="s">
        <v>12</v>
      </c>
      <c r="D270">
        <v>1965</v>
      </c>
      <c r="E270">
        <v>3.9060983273752146</v>
      </c>
      <c r="F270">
        <v>16.209999084472656</v>
      </c>
      <c r="G270">
        <v>2.7799999713897705</v>
      </c>
      <c r="H270">
        <v>36.75</v>
      </c>
      <c r="I270">
        <v>6.2899999618530273</v>
      </c>
      <c r="J270">
        <v>33.240001678466797</v>
      </c>
      <c r="K270">
        <v>4.7399997711181641</v>
      </c>
      <c r="L270">
        <v>9.5669212341308594</v>
      </c>
      <c r="M270">
        <v>286.3302001953125</v>
      </c>
      <c r="N270">
        <v>21.558509826660156</v>
      </c>
      <c r="O270">
        <v>6.8010053634643555</v>
      </c>
      <c r="P270">
        <v>2.7870333194732666</v>
      </c>
      <c r="Q270" t="e">
        <v>#N/A</v>
      </c>
      <c r="R270">
        <v>28.163169860839844</v>
      </c>
      <c r="S270" s="6">
        <f t="shared" si="8"/>
        <v>1</v>
      </c>
      <c r="T270" t="str">
        <f t="shared" si="9"/>
        <v>Cantabria_1965</v>
      </c>
    </row>
    <row r="271" spans="1:20">
      <c r="A271" t="s">
        <v>321</v>
      </c>
      <c r="B271">
        <v>7</v>
      </c>
      <c r="C271" t="s">
        <v>12</v>
      </c>
      <c r="D271">
        <v>1966</v>
      </c>
      <c r="E271">
        <v>4.0321334843225598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9.450531005859375</v>
      </c>
      <c r="M271">
        <v>288.41500854492188</v>
      </c>
      <c r="N271">
        <v>22.463258743286133</v>
      </c>
      <c r="O271">
        <v>7.0959205627441406</v>
      </c>
      <c r="P271">
        <v>2.8409919738769531</v>
      </c>
      <c r="Q271" t="e">
        <v>#N/A</v>
      </c>
      <c r="R271">
        <v>29.719242095947266</v>
      </c>
      <c r="S271" s="6">
        <f t="shared" si="8"/>
        <v>0</v>
      </c>
      <c r="T271" t="str">
        <f t="shared" si="9"/>
        <v>Cantabria_1966</v>
      </c>
    </row>
    <row r="272" spans="1:20">
      <c r="A272" t="s">
        <v>322</v>
      </c>
      <c r="B272">
        <v>7</v>
      </c>
      <c r="C272" t="s">
        <v>12</v>
      </c>
      <c r="D272">
        <v>1967</v>
      </c>
      <c r="E272">
        <v>4.1559554413024848</v>
      </c>
      <c r="F272">
        <v>14.970000267028809</v>
      </c>
      <c r="G272">
        <v>2.690000057220459</v>
      </c>
      <c r="H272">
        <v>35.869998931884766</v>
      </c>
      <c r="I272">
        <v>6.179999828338623</v>
      </c>
      <c r="J272">
        <v>34.580001831054688</v>
      </c>
      <c r="K272">
        <v>5.7199997901916504</v>
      </c>
      <c r="L272">
        <v>9.3355512619018555</v>
      </c>
      <c r="M272">
        <v>291.33538818359375</v>
      </c>
      <c r="N272">
        <v>23.52452278137207</v>
      </c>
      <c r="O272">
        <v>7.431251049041748</v>
      </c>
      <c r="P272">
        <v>2.9097831249237061</v>
      </c>
      <c r="Q272" t="e">
        <v>#N/A</v>
      </c>
      <c r="R272">
        <v>28.967601776123047</v>
      </c>
      <c r="S272" s="6">
        <f t="shared" si="8"/>
        <v>1</v>
      </c>
      <c r="T272" t="str">
        <f t="shared" si="9"/>
        <v>Cantabria_1967</v>
      </c>
    </row>
    <row r="273" spans="1:20">
      <c r="A273" t="s">
        <v>323</v>
      </c>
      <c r="B273">
        <v>7</v>
      </c>
      <c r="C273" t="s">
        <v>12</v>
      </c>
      <c r="D273">
        <v>1968</v>
      </c>
      <c r="E273">
        <v>4.375892514945507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9.2219648361206055</v>
      </c>
      <c r="M273">
        <v>292.68319702148438</v>
      </c>
      <c r="N273">
        <v>26.640434265136719</v>
      </c>
      <c r="O273">
        <v>7.783541202545166</v>
      </c>
      <c r="P273">
        <v>2.9324495792388916</v>
      </c>
      <c r="Q273" t="e">
        <v>#N/A</v>
      </c>
      <c r="R273">
        <v>29.937923431396484</v>
      </c>
      <c r="S273" s="6">
        <f t="shared" si="8"/>
        <v>0</v>
      </c>
      <c r="T273" t="str">
        <f t="shared" si="9"/>
        <v>Cantabria_1968</v>
      </c>
    </row>
    <row r="274" spans="1:20">
      <c r="A274" t="s">
        <v>324</v>
      </c>
      <c r="B274">
        <v>7</v>
      </c>
      <c r="C274" t="s">
        <v>12</v>
      </c>
      <c r="D274">
        <v>1969</v>
      </c>
      <c r="E274">
        <v>4.6108255656029087</v>
      </c>
      <c r="F274">
        <v>13.479999542236328</v>
      </c>
      <c r="G274">
        <v>2.880000114440918</v>
      </c>
      <c r="H274">
        <v>35.930000305175781</v>
      </c>
      <c r="I274">
        <v>6.0399999618530273</v>
      </c>
      <c r="J274">
        <v>35.319999694824219</v>
      </c>
      <c r="K274">
        <v>6.3400001525878906</v>
      </c>
      <c r="L274">
        <v>9.1097555160522461</v>
      </c>
      <c r="M274">
        <v>294.09823608398438</v>
      </c>
      <c r="N274">
        <v>29.710376739501953</v>
      </c>
      <c r="O274">
        <v>8.1700630187988281</v>
      </c>
      <c r="P274">
        <v>3.1033015251159668</v>
      </c>
      <c r="Q274">
        <v>87.389999389648438</v>
      </c>
      <c r="R274">
        <v>31.720355987548828</v>
      </c>
      <c r="S274" s="6">
        <f t="shared" si="8"/>
        <v>1</v>
      </c>
      <c r="T274" t="str">
        <f t="shared" si="9"/>
        <v>Cantabria_1969</v>
      </c>
    </row>
    <row r="275" spans="1:20">
      <c r="A275" t="s">
        <v>325</v>
      </c>
      <c r="B275">
        <v>7</v>
      </c>
      <c r="C275" t="s">
        <v>12</v>
      </c>
      <c r="D275">
        <v>1970</v>
      </c>
      <c r="E275">
        <v>4.7914166683402959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>
        <v>27.29768180847168</v>
      </c>
      <c r="S275" s="6">
        <f t="shared" si="8"/>
        <v>0</v>
      </c>
      <c r="T275" t="str">
        <f t="shared" si="9"/>
        <v>Cantabria_1970</v>
      </c>
    </row>
    <row r="276" spans="1:20">
      <c r="A276" t="s">
        <v>326</v>
      </c>
      <c r="B276">
        <v>7</v>
      </c>
      <c r="C276" t="s">
        <v>12</v>
      </c>
      <c r="D276">
        <v>1971</v>
      </c>
      <c r="E276">
        <v>4.9696516153029942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>
        <v>24.146263122558594</v>
      </c>
      <c r="S276" s="6">
        <f t="shared" si="8"/>
        <v>0</v>
      </c>
      <c r="T276" t="str">
        <f t="shared" si="9"/>
        <v>Cantabria_1971</v>
      </c>
    </row>
    <row r="277" spans="1:20">
      <c r="A277" t="s">
        <v>327</v>
      </c>
      <c r="B277">
        <v>7</v>
      </c>
      <c r="C277" t="s">
        <v>12</v>
      </c>
      <c r="D277">
        <v>1972</v>
      </c>
      <c r="E277">
        <v>5.155384332852444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>
        <v>26.646327972412109</v>
      </c>
      <c r="S277" s="6">
        <f t="shared" si="8"/>
        <v>0</v>
      </c>
      <c r="T277" t="str">
        <f t="shared" si="9"/>
        <v>Cantabria_1972</v>
      </c>
    </row>
    <row r="278" spans="1:20">
      <c r="A278" t="s">
        <v>328</v>
      </c>
      <c r="B278">
        <v>7</v>
      </c>
      <c r="C278" t="s">
        <v>12</v>
      </c>
      <c r="D278">
        <v>1973</v>
      </c>
      <c r="E278">
        <v>5.3387604587863295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>
        <v>25.935792922973633</v>
      </c>
      <c r="S278" s="6">
        <f t="shared" si="8"/>
        <v>0</v>
      </c>
      <c r="T278" t="str">
        <f t="shared" si="9"/>
        <v>Cantabria_1973</v>
      </c>
    </row>
    <row r="279" spans="1:20">
      <c r="A279" t="s">
        <v>329</v>
      </c>
      <c r="B279">
        <v>7</v>
      </c>
      <c r="C279" t="s">
        <v>12</v>
      </c>
      <c r="D279">
        <v>1974</v>
      </c>
      <c r="E279">
        <v>5.5083548603858725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>
        <v>27.251741409301758</v>
      </c>
      <c r="S279" s="6">
        <f t="shared" si="8"/>
        <v>0</v>
      </c>
      <c r="T279" t="str">
        <f t="shared" si="9"/>
        <v>Cantabria_1974</v>
      </c>
    </row>
    <row r="280" spans="1:20">
      <c r="A280" t="s">
        <v>330</v>
      </c>
      <c r="B280">
        <v>7</v>
      </c>
      <c r="C280" t="s">
        <v>12</v>
      </c>
      <c r="D280">
        <v>1975</v>
      </c>
      <c r="E280">
        <v>5.6752357166925522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>
        <v>25.418333053588867</v>
      </c>
      <c r="S280" s="6">
        <f t="shared" si="8"/>
        <v>0</v>
      </c>
      <c r="T280" t="str">
        <f t="shared" si="9"/>
        <v>Cantabria_1975</v>
      </c>
    </row>
    <row r="281" spans="1:20">
      <c r="A281" t="s">
        <v>331</v>
      </c>
      <c r="B281">
        <v>7</v>
      </c>
      <c r="C281" t="s">
        <v>12</v>
      </c>
      <c r="D281">
        <v>1976</v>
      </c>
      <c r="E281">
        <v>5.7960582167650765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>
        <v>23.322269439697266</v>
      </c>
      <c r="S281" s="6">
        <f t="shared" si="8"/>
        <v>0</v>
      </c>
      <c r="T281" t="str">
        <f t="shared" si="9"/>
        <v>Cantabria_1976</v>
      </c>
    </row>
    <row r="282" spans="1:20">
      <c r="A282" t="s">
        <v>332</v>
      </c>
      <c r="B282">
        <v>7</v>
      </c>
      <c r="C282" t="s">
        <v>12</v>
      </c>
      <c r="D282">
        <v>1977</v>
      </c>
      <c r="E282">
        <v>5.9029564725368644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>
        <v>21.721883773803711</v>
      </c>
      <c r="S282" s="6">
        <f t="shared" si="8"/>
        <v>0</v>
      </c>
      <c r="T282" t="str">
        <f t="shared" si="9"/>
        <v>Cantabria_1977</v>
      </c>
    </row>
    <row r="283" spans="1:20">
      <c r="A283" t="s">
        <v>333</v>
      </c>
      <c r="B283">
        <v>7</v>
      </c>
      <c r="C283" t="s">
        <v>12</v>
      </c>
      <c r="D283">
        <v>1978</v>
      </c>
      <c r="E283">
        <v>5.9165952410639377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>
        <v>20.854923248291016</v>
      </c>
      <c r="S283" s="6">
        <f t="shared" si="8"/>
        <v>0</v>
      </c>
      <c r="T283" t="str">
        <f t="shared" si="9"/>
        <v>Cantabria_1978</v>
      </c>
    </row>
    <row r="284" spans="1:20">
      <c r="A284" t="s">
        <v>334</v>
      </c>
      <c r="B284">
        <v>7</v>
      </c>
      <c r="C284" t="s">
        <v>12</v>
      </c>
      <c r="D284">
        <v>1979</v>
      </c>
      <c r="E284">
        <v>5.906455403087957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>
        <v>19.3349609375</v>
      </c>
      <c r="S284" s="6">
        <f t="shared" si="8"/>
        <v>0</v>
      </c>
      <c r="T284" t="str">
        <f t="shared" si="9"/>
        <v>Cantabria_1979</v>
      </c>
    </row>
    <row r="285" spans="1:20">
      <c r="A285" t="s">
        <v>335</v>
      </c>
      <c r="B285">
        <v>7</v>
      </c>
      <c r="C285" t="s">
        <v>12</v>
      </c>
      <c r="D285">
        <v>1980</v>
      </c>
      <c r="E285">
        <v>5.8991001524675992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>
        <v>19.479608535766602</v>
      </c>
      <c r="S285" s="6">
        <f t="shared" si="8"/>
        <v>0</v>
      </c>
      <c r="T285" t="str">
        <f t="shared" si="9"/>
        <v>Cantabria_1980</v>
      </c>
    </row>
    <row r="286" spans="1:20">
      <c r="A286" t="s">
        <v>336</v>
      </c>
      <c r="B286">
        <v>7</v>
      </c>
      <c r="C286" t="s">
        <v>12</v>
      </c>
      <c r="D286">
        <v>1981</v>
      </c>
      <c r="E286">
        <v>5.9148815147402081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>
        <v>23.029748916625977</v>
      </c>
      <c r="S286" s="6">
        <f t="shared" si="8"/>
        <v>0</v>
      </c>
      <c r="T286" t="str">
        <f t="shared" si="9"/>
        <v>Cantabria_1981</v>
      </c>
    </row>
    <row r="287" spans="1:20">
      <c r="A287" t="s">
        <v>337</v>
      </c>
      <c r="B287">
        <v>7</v>
      </c>
      <c r="C287" t="s">
        <v>12</v>
      </c>
      <c r="D287">
        <v>1982</v>
      </c>
      <c r="E287">
        <v>5.9168807168376008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>
        <v>20.204233169555664</v>
      </c>
      <c r="S287" s="6">
        <f t="shared" si="8"/>
        <v>0</v>
      </c>
      <c r="T287" t="str">
        <f t="shared" si="9"/>
        <v>Cantabria_1982</v>
      </c>
    </row>
    <row r="288" spans="1:20">
      <c r="A288" t="s">
        <v>338</v>
      </c>
      <c r="B288">
        <v>7</v>
      </c>
      <c r="C288" t="s">
        <v>12</v>
      </c>
      <c r="D288">
        <v>1983</v>
      </c>
      <c r="E288">
        <v>5.9416595781506629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>
        <v>18.771089553833008</v>
      </c>
      <c r="S288" s="6">
        <f t="shared" si="8"/>
        <v>0</v>
      </c>
      <c r="T288" t="str">
        <f t="shared" si="9"/>
        <v>Cantabria_1983</v>
      </c>
    </row>
    <row r="289" spans="1:20">
      <c r="A289" t="s">
        <v>339</v>
      </c>
      <c r="B289">
        <v>7</v>
      </c>
      <c r="C289" t="s">
        <v>12</v>
      </c>
      <c r="D289">
        <v>1984</v>
      </c>
      <c r="E289">
        <v>6.0288491095178163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>
        <v>18.228492736816406</v>
      </c>
      <c r="S289" s="6">
        <f t="shared" si="8"/>
        <v>0</v>
      </c>
      <c r="T289" t="str">
        <f t="shared" si="9"/>
        <v>Cantabria_1984</v>
      </c>
    </row>
    <row r="290" spans="1:20">
      <c r="A290" t="s">
        <v>340</v>
      </c>
      <c r="B290">
        <v>7</v>
      </c>
      <c r="C290" t="s">
        <v>12</v>
      </c>
      <c r="D290">
        <v>1985</v>
      </c>
      <c r="E290">
        <v>6.1383175189343229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>
        <v>19.651626586914062</v>
      </c>
      <c r="S290" s="6">
        <f t="shared" si="8"/>
        <v>0</v>
      </c>
      <c r="T290" t="str">
        <f t="shared" si="9"/>
        <v>Cantabria_1985</v>
      </c>
    </row>
    <row r="291" spans="1:20">
      <c r="A291" t="s">
        <v>341</v>
      </c>
      <c r="B291">
        <v>7</v>
      </c>
      <c r="C291" t="s">
        <v>12</v>
      </c>
      <c r="D291">
        <v>1986</v>
      </c>
      <c r="E291">
        <v>6.4204512647614083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>
        <v>17.644136428833008</v>
      </c>
      <c r="S291" s="6">
        <f t="shared" si="8"/>
        <v>0</v>
      </c>
      <c r="T291" t="str">
        <f t="shared" si="9"/>
        <v>Cantabria_1986</v>
      </c>
    </row>
    <row r="292" spans="1:20">
      <c r="A292" t="s">
        <v>342</v>
      </c>
      <c r="B292">
        <v>7</v>
      </c>
      <c r="C292" t="s">
        <v>12</v>
      </c>
      <c r="D292">
        <v>1987</v>
      </c>
      <c r="E292">
        <v>6.7132247580490398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>
        <v>20.147462844848633</v>
      </c>
      <c r="S292" s="6">
        <f t="shared" si="8"/>
        <v>0</v>
      </c>
      <c r="T292" t="str">
        <f t="shared" si="9"/>
        <v>Cantabria_1987</v>
      </c>
    </row>
    <row r="293" spans="1:20">
      <c r="A293" t="s">
        <v>343</v>
      </c>
      <c r="B293">
        <v>7</v>
      </c>
      <c r="C293" t="s">
        <v>12</v>
      </c>
      <c r="D293">
        <v>1988</v>
      </c>
      <c r="E293">
        <v>7.0234218620293758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>
        <v>20.374563217163086</v>
      </c>
      <c r="S293" s="6">
        <f t="shared" si="8"/>
        <v>0</v>
      </c>
      <c r="T293" t="str">
        <f t="shared" si="9"/>
        <v>Cantabria_1988</v>
      </c>
    </row>
    <row r="294" spans="1:20">
      <c r="A294" t="s">
        <v>344</v>
      </c>
      <c r="B294">
        <v>7</v>
      </c>
      <c r="C294" t="s">
        <v>12</v>
      </c>
      <c r="D294">
        <v>1989</v>
      </c>
      <c r="E294">
        <v>7.3336189660097117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>
        <v>22.837852478027344</v>
      </c>
      <c r="S294" s="6">
        <f t="shared" si="8"/>
        <v>0</v>
      </c>
      <c r="T294" t="str">
        <f t="shared" si="9"/>
        <v>Cantabria_1989</v>
      </c>
    </row>
    <row r="295" spans="1:20">
      <c r="A295" t="s">
        <v>345</v>
      </c>
      <c r="B295">
        <v>7</v>
      </c>
      <c r="C295" t="s">
        <v>12</v>
      </c>
      <c r="D295">
        <v>1990</v>
      </c>
      <c r="E295">
        <v>7.4507285376611154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>
        <v>22.030084609985352</v>
      </c>
      <c r="S295" s="6">
        <f t="shared" si="8"/>
        <v>0</v>
      </c>
      <c r="T295" t="str">
        <f t="shared" si="9"/>
        <v>Cantabria_1990</v>
      </c>
    </row>
    <row r="296" spans="1:20">
      <c r="A296" t="s">
        <v>346</v>
      </c>
      <c r="B296">
        <v>7</v>
      </c>
      <c r="C296" t="s">
        <v>12</v>
      </c>
      <c r="D296">
        <v>1991</v>
      </c>
      <c r="E296">
        <v>7.596401376950336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>
        <v>20.610095977783203</v>
      </c>
      <c r="S296" s="6">
        <f t="shared" si="8"/>
        <v>0</v>
      </c>
      <c r="T296" t="str">
        <f t="shared" si="9"/>
        <v>Cantabria_1991</v>
      </c>
    </row>
    <row r="297" spans="1:20">
      <c r="A297" t="s">
        <v>347</v>
      </c>
      <c r="B297">
        <v>7</v>
      </c>
      <c r="C297" t="s">
        <v>12</v>
      </c>
      <c r="D297">
        <v>1992</v>
      </c>
      <c r="E297">
        <v>7.4621536703798919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>
        <v>21.629261016845703</v>
      </c>
      <c r="S297" s="6">
        <f t="shared" si="8"/>
        <v>0</v>
      </c>
      <c r="T297" t="str">
        <f t="shared" si="9"/>
        <v>Cantabria_1992</v>
      </c>
    </row>
    <row r="298" spans="1:20">
      <c r="A298" t="s">
        <v>348</v>
      </c>
      <c r="B298">
        <v>7</v>
      </c>
      <c r="C298" t="s">
        <v>12</v>
      </c>
      <c r="D298">
        <v>1993</v>
      </c>
      <c r="E298">
        <v>7.3279059638094477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>
        <v>23.065216064453125</v>
      </c>
      <c r="S298" s="6">
        <f t="shared" si="8"/>
        <v>0</v>
      </c>
      <c r="T298" t="str">
        <f t="shared" si="9"/>
        <v>Cantabria_1993</v>
      </c>
    </row>
    <row r="299" spans="1:20">
      <c r="A299" t="s">
        <v>349</v>
      </c>
      <c r="B299">
        <v>7</v>
      </c>
      <c r="C299" t="s">
        <v>12</v>
      </c>
      <c r="D299">
        <v>1994</v>
      </c>
      <c r="E299">
        <v>7.5506999743934777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>
        <v>21.568395614624023</v>
      </c>
      <c r="S299" s="6">
        <f t="shared" si="8"/>
        <v>0</v>
      </c>
      <c r="T299" t="str">
        <f t="shared" si="9"/>
        <v>Cantabria_1994</v>
      </c>
    </row>
    <row r="300" spans="1:20">
      <c r="A300" t="s">
        <v>350</v>
      </c>
      <c r="B300">
        <v>7</v>
      </c>
      <c r="C300" t="s">
        <v>12</v>
      </c>
      <c r="D300">
        <v>1995</v>
      </c>
      <c r="E300">
        <v>7.7770635217504829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>
        <v>22.591121673583984</v>
      </c>
      <c r="S300" s="6">
        <f t="shared" si="8"/>
        <v>0</v>
      </c>
      <c r="T300" t="str">
        <f t="shared" si="9"/>
        <v>Cantabria_1995</v>
      </c>
    </row>
    <row r="301" spans="1:20">
      <c r="A301" t="s">
        <v>351</v>
      </c>
      <c r="B301">
        <v>7</v>
      </c>
      <c r="C301" t="s">
        <v>12</v>
      </c>
      <c r="D301">
        <v>1996</v>
      </c>
      <c r="E301">
        <v>7.9077408198661994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  <c r="R301" t="e">
        <v>#N/A</v>
      </c>
      <c r="S301" s="6">
        <f t="shared" si="8"/>
        <v>0</v>
      </c>
      <c r="T301" t="str">
        <f t="shared" si="9"/>
        <v>Cantabria_1996</v>
      </c>
    </row>
    <row r="302" spans="1:20">
      <c r="A302" t="s">
        <v>352</v>
      </c>
      <c r="B302">
        <v>7</v>
      </c>
      <c r="C302" t="s">
        <v>12</v>
      </c>
      <c r="D302">
        <v>1997</v>
      </c>
      <c r="E302">
        <v>8.2269349870461124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  <c r="S302" s="6">
        <f t="shared" si="8"/>
        <v>0</v>
      </c>
      <c r="T302" t="str">
        <f t="shared" si="9"/>
        <v>Cantabria_1997</v>
      </c>
    </row>
    <row r="303" spans="1:20">
      <c r="A303" t="s">
        <v>353</v>
      </c>
      <c r="B303">
        <v>8</v>
      </c>
      <c r="C303" t="s">
        <v>13</v>
      </c>
      <c r="D303">
        <v>1955</v>
      </c>
      <c r="E303">
        <v>1.7291487710403055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  <c r="S303" s="6">
        <f t="shared" si="8"/>
        <v>0</v>
      </c>
      <c r="T303" t="str">
        <f t="shared" si="9"/>
        <v>Castilla Y Leon_1955</v>
      </c>
    </row>
    <row r="304" spans="1:20">
      <c r="A304" t="s">
        <v>354</v>
      </c>
      <c r="B304">
        <v>8</v>
      </c>
      <c r="C304" t="s">
        <v>13</v>
      </c>
      <c r="D304">
        <v>1956</v>
      </c>
      <c r="E304">
        <v>1.8383319226035866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s="6">
        <f t="shared" si="8"/>
        <v>0</v>
      </c>
      <c r="T304" t="str">
        <f t="shared" si="9"/>
        <v>Castilla Y Leon_1956</v>
      </c>
    </row>
    <row r="305" spans="1:20">
      <c r="A305" t="s">
        <v>355</v>
      </c>
      <c r="B305">
        <v>8</v>
      </c>
      <c r="C305" t="s">
        <v>13</v>
      </c>
      <c r="D305">
        <v>1957</v>
      </c>
      <c r="E305">
        <v>1.9476578120536991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  <c r="S305" s="6">
        <f t="shared" si="8"/>
        <v>0</v>
      </c>
      <c r="T305" t="str">
        <f t="shared" si="9"/>
        <v>Castilla Y Leon_1957</v>
      </c>
    </row>
    <row r="306" spans="1:20">
      <c r="A306" t="s">
        <v>356</v>
      </c>
      <c r="B306">
        <v>8</v>
      </c>
      <c r="C306" t="s">
        <v>13</v>
      </c>
      <c r="D306">
        <v>1958</v>
      </c>
      <c r="E306">
        <v>1.9713653764939929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s="6">
        <f t="shared" si="8"/>
        <v>0</v>
      </c>
      <c r="T306" t="str">
        <f t="shared" si="9"/>
        <v>Castilla Y Leon_1958</v>
      </c>
    </row>
    <row r="307" spans="1:20">
      <c r="A307" t="s">
        <v>357</v>
      </c>
      <c r="B307">
        <v>8</v>
      </c>
      <c r="C307" t="s">
        <v>13</v>
      </c>
      <c r="D307">
        <v>1959</v>
      </c>
      <c r="E307">
        <v>1.9951442009174836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s="6">
        <f t="shared" si="8"/>
        <v>0</v>
      </c>
      <c r="T307" t="str">
        <f t="shared" si="9"/>
        <v>Castilla Y Leon_1959</v>
      </c>
    </row>
    <row r="308" spans="1:20">
      <c r="A308" t="s">
        <v>358</v>
      </c>
      <c r="B308">
        <v>8</v>
      </c>
      <c r="C308" t="s">
        <v>13</v>
      </c>
      <c r="D308">
        <v>1960</v>
      </c>
      <c r="E308">
        <v>2.1388174022684368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  <c r="S308" s="6">
        <f t="shared" si="8"/>
        <v>0</v>
      </c>
      <c r="T308" t="str">
        <f t="shared" si="9"/>
        <v>Castilla Y Leon_1960</v>
      </c>
    </row>
    <row r="309" spans="1:20">
      <c r="A309" t="s">
        <v>359</v>
      </c>
      <c r="B309">
        <v>8</v>
      </c>
      <c r="C309" t="s">
        <v>13</v>
      </c>
      <c r="D309">
        <v>1961</v>
      </c>
      <c r="E309">
        <v>2.239502964275832</v>
      </c>
      <c r="F309">
        <v>32.549999237060547</v>
      </c>
      <c r="G309">
        <v>9.0100002288818359</v>
      </c>
      <c r="H309">
        <v>16.049999237060547</v>
      </c>
      <c r="I309">
        <v>6.1700000762939453</v>
      </c>
      <c r="J309">
        <v>29.139999389648438</v>
      </c>
      <c r="K309">
        <v>7.0799999237060547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  <c r="S309" s="6">
        <f t="shared" si="8"/>
        <v>1</v>
      </c>
      <c r="T309" t="str">
        <f t="shared" si="9"/>
        <v>Castilla Y Leon_1961</v>
      </c>
    </row>
    <row r="310" spans="1:20">
      <c r="A310" t="s">
        <v>360</v>
      </c>
      <c r="B310">
        <v>8</v>
      </c>
      <c r="C310" t="s">
        <v>13</v>
      </c>
      <c r="D310">
        <v>1962</v>
      </c>
      <c r="E310">
        <v>2.4542273810440323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  <c r="R310" t="e">
        <v>#N/A</v>
      </c>
      <c r="S310" s="6">
        <f t="shared" si="8"/>
        <v>0</v>
      </c>
      <c r="T310" t="str">
        <f t="shared" si="9"/>
        <v>Castilla Y Leon_1962</v>
      </c>
    </row>
    <row r="311" spans="1:20">
      <c r="A311" t="s">
        <v>361</v>
      </c>
      <c r="B311">
        <v>8</v>
      </c>
      <c r="C311" t="s">
        <v>13</v>
      </c>
      <c r="D311">
        <v>1963</v>
      </c>
      <c r="E311">
        <v>2.6722365125728587</v>
      </c>
      <c r="F311">
        <v>33.229999542236328</v>
      </c>
      <c r="G311">
        <v>8.1700000762939453</v>
      </c>
      <c r="H311">
        <v>15.75</v>
      </c>
      <c r="I311">
        <v>6.6399998664855957</v>
      </c>
      <c r="J311">
        <v>29.709999084472656</v>
      </c>
      <c r="K311">
        <v>6.5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  <c r="S311" s="6">
        <f t="shared" si="8"/>
        <v>1</v>
      </c>
      <c r="T311" t="str">
        <f t="shared" si="9"/>
        <v>Castilla Y Leon_1963</v>
      </c>
    </row>
    <row r="312" spans="1:20">
      <c r="A312" t="s">
        <v>362</v>
      </c>
      <c r="B312">
        <v>8</v>
      </c>
      <c r="C312" t="s">
        <v>13</v>
      </c>
      <c r="D312">
        <v>1964</v>
      </c>
      <c r="E312">
        <v>2.7777777777777781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>
        <v>110.66909790039062</v>
      </c>
      <c r="M312">
        <v>1800.78466796875</v>
      </c>
      <c r="N312">
        <v>90.270988464355469</v>
      </c>
      <c r="O312">
        <v>33.668914794921875</v>
      </c>
      <c r="P312">
        <v>19.031759262084961</v>
      </c>
      <c r="Q312" t="e">
        <v>#N/A</v>
      </c>
      <c r="R312">
        <v>18.742832183837891</v>
      </c>
      <c r="S312" s="6">
        <f t="shared" si="8"/>
        <v>0</v>
      </c>
      <c r="T312" t="str">
        <f t="shared" si="9"/>
        <v>Castilla Y Leon_1964</v>
      </c>
    </row>
    <row r="313" spans="1:20">
      <c r="A313" t="s">
        <v>363</v>
      </c>
      <c r="B313">
        <v>8</v>
      </c>
      <c r="C313" t="s">
        <v>13</v>
      </c>
      <c r="D313">
        <v>1965</v>
      </c>
      <c r="E313">
        <v>2.8821764861267316</v>
      </c>
      <c r="F313">
        <v>30.520000457763672</v>
      </c>
      <c r="G313">
        <v>7.8499999046325684</v>
      </c>
      <c r="H313">
        <v>16.360000610351562</v>
      </c>
      <c r="I313">
        <v>7.369999885559082</v>
      </c>
      <c r="J313">
        <v>30.610000610351562</v>
      </c>
      <c r="K313">
        <v>7.2800002098083496</v>
      </c>
      <c r="L313">
        <v>108.55718231201172</v>
      </c>
      <c r="M313">
        <v>1784.606201171875</v>
      </c>
      <c r="N313">
        <v>93.014915466308594</v>
      </c>
      <c r="O313">
        <v>35.059444427490234</v>
      </c>
      <c r="P313">
        <v>19.050600051879883</v>
      </c>
      <c r="Q313" t="e">
        <v>#N/A</v>
      </c>
      <c r="R313">
        <v>19.859060287475586</v>
      </c>
      <c r="S313" s="6">
        <f t="shared" si="8"/>
        <v>1</v>
      </c>
      <c r="T313" t="str">
        <f t="shared" si="9"/>
        <v>Castilla Y Leon_1965</v>
      </c>
    </row>
    <row r="314" spans="1:20">
      <c r="A314" t="s">
        <v>364</v>
      </c>
      <c r="B314">
        <v>8</v>
      </c>
      <c r="C314" t="s">
        <v>13</v>
      </c>
      <c r="D314">
        <v>1966</v>
      </c>
      <c r="E314">
        <v>2.9880749229293864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>
        <v>106.48135375976562</v>
      </c>
      <c r="M314">
        <v>1770.7864990234375</v>
      </c>
      <c r="N314">
        <v>96.036277770996094</v>
      </c>
      <c r="O314">
        <v>36.656730651855469</v>
      </c>
      <c r="P314">
        <v>19.082952499389648</v>
      </c>
      <c r="Q314" t="e">
        <v>#N/A</v>
      </c>
      <c r="R314">
        <v>19.3095703125</v>
      </c>
      <c r="S314" s="6">
        <f t="shared" si="8"/>
        <v>0</v>
      </c>
      <c r="T314" t="str">
        <f t="shared" si="9"/>
        <v>Castilla Y Leon_1966</v>
      </c>
    </row>
    <row r="315" spans="1:20">
      <c r="A315" t="s">
        <v>365</v>
      </c>
      <c r="B315">
        <v>8</v>
      </c>
      <c r="C315" t="s">
        <v>13</v>
      </c>
      <c r="D315">
        <v>1967</v>
      </c>
      <c r="E315">
        <v>3.0945443112793667</v>
      </c>
      <c r="F315">
        <v>27.020000457763672</v>
      </c>
      <c r="G315">
        <v>7.2399997711181641</v>
      </c>
      <c r="H315">
        <v>16.760000228881836</v>
      </c>
      <c r="I315">
        <v>7.6999998092651367</v>
      </c>
      <c r="J315">
        <v>32.130001068115234</v>
      </c>
      <c r="K315">
        <v>9.1499996185302734</v>
      </c>
      <c r="L315">
        <v>104.44102478027344</v>
      </c>
      <c r="M315">
        <v>1762.4517822265625</v>
      </c>
      <c r="N315">
        <v>99.6097412109375</v>
      </c>
      <c r="O315">
        <v>38.471450805664062</v>
      </c>
      <c r="P315">
        <v>19.19377326965332</v>
      </c>
      <c r="Q315" t="e">
        <v>#N/A</v>
      </c>
      <c r="R315">
        <v>18.868968963623047</v>
      </c>
      <c r="S315" s="6">
        <f t="shared" si="8"/>
        <v>1</v>
      </c>
      <c r="T315" t="str">
        <f t="shared" si="9"/>
        <v>Castilla Y Leon_1967</v>
      </c>
    </row>
    <row r="316" spans="1:20">
      <c r="A316" t="s">
        <v>366</v>
      </c>
      <c r="B316">
        <v>8</v>
      </c>
      <c r="C316" t="s">
        <v>13</v>
      </c>
      <c r="D316">
        <v>1968</v>
      </c>
      <c r="E316">
        <v>3.3022708669453817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>
        <v>102.43562316894531</v>
      </c>
      <c r="M316">
        <v>1748.3572998046875</v>
      </c>
      <c r="N316">
        <v>111.66396331787109</v>
      </c>
      <c r="O316">
        <v>40.383563995361328</v>
      </c>
      <c r="P316">
        <v>18.98243522644043</v>
      </c>
      <c r="Q316" t="e">
        <v>#N/A</v>
      </c>
      <c r="R316">
        <v>19.402826309204102</v>
      </c>
      <c r="S316" s="6">
        <f t="shared" si="8"/>
        <v>0</v>
      </c>
      <c r="T316" t="str">
        <f t="shared" si="9"/>
        <v>Castilla Y Leon_1968</v>
      </c>
    </row>
    <row r="317" spans="1:20">
      <c r="A317" t="s">
        <v>367</v>
      </c>
      <c r="B317">
        <v>8</v>
      </c>
      <c r="C317" t="s">
        <v>13</v>
      </c>
      <c r="D317">
        <v>1969</v>
      </c>
      <c r="E317">
        <v>3.5209939058288038</v>
      </c>
      <c r="F317">
        <v>25.270000457763672</v>
      </c>
      <c r="G317">
        <v>6.820000171661377</v>
      </c>
      <c r="H317">
        <v>17.450000762939453</v>
      </c>
      <c r="I317">
        <v>7.8400001525878906</v>
      </c>
      <c r="J317">
        <v>32.630001068115234</v>
      </c>
      <c r="K317">
        <v>9.9899997711181641</v>
      </c>
      <c r="L317">
        <v>100.46458435058594</v>
      </c>
      <c r="M317">
        <v>1734.585693359375</v>
      </c>
      <c r="N317">
        <v>123.20368957519531</v>
      </c>
      <c r="O317">
        <v>42.483798980712891</v>
      </c>
      <c r="P317">
        <v>19.699041366577148</v>
      </c>
      <c r="Q317">
        <v>28.770000457763672</v>
      </c>
      <c r="R317">
        <v>21.731796264648438</v>
      </c>
      <c r="S317" s="6">
        <f t="shared" si="8"/>
        <v>1</v>
      </c>
      <c r="T317" t="str">
        <f t="shared" si="9"/>
        <v>Castilla Y Leon_1969</v>
      </c>
    </row>
    <row r="318" spans="1:20">
      <c r="A318" t="s">
        <v>368</v>
      </c>
      <c r="B318">
        <v>8</v>
      </c>
      <c r="C318" t="s">
        <v>13</v>
      </c>
      <c r="D318">
        <v>1970</v>
      </c>
      <c r="E318">
        <v>3.6705228472668527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  <c r="R318">
        <v>22.323556900024414</v>
      </c>
      <c r="S318" s="6">
        <f t="shared" si="8"/>
        <v>0</v>
      </c>
      <c r="T318" t="str">
        <f t="shared" si="9"/>
        <v>Castilla Y Leon_1970</v>
      </c>
    </row>
    <row r="319" spans="1:20">
      <c r="A319" t="s">
        <v>369</v>
      </c>
      <c r="B319">
        <v>8</v>
      </c>
      <c r="C319" t="s">
        <v>13</v>
      </c>
      <c r="D319">
        <v>1971</v>
      </c>
      <c r="E319">
        <v>3.8218367750118274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>
        <v>21.873647689819336</v>
      </c>
      <c r="S319" s="6">
        <f t="shared" si="8"/>
        <v>0</v>
      </c>
      <c r="T319" t="str">
        <f t="shared" si="9"/>
        <v>Castilla Y Leon_1971</v>
      </c>
    </row>
    <row r="320" spans="1:20">
      <c r="A320" t="s">
        <v>370</v>
      </c>
      <c r="B320">
        <v>8</v>
      </c>
      <c r="C320" t="s">
        <v>13</v>
      </c>
      <c r="D320">
        <v>1972</v>
      </c>
      <c r="E320">
        <v>4.0817622490114438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>
        <v>22.725433349609375</v>
      </c>
      <c r="S320" s="6">
        <f t="shared" si="8"/>
        <v>0</v>
      </c>
      <c r="T320" t="str">
        <f t="shared" si="9"/>
        <v>Castilla Y Leon_1972</v>
      </c>
    </row>
    <row r="321" spans="1:20">
      <c r="A321" t="s">
        <v>371</v>
      </c>
      <c r="B321">
        <v>8</v>
      </c>
      <c r="C321" t="s">
        <v>13</v>
      </c>
      <c r="D321">
        <v>1973</v>
      </c>
      <c r="E321">
        <v>4.3454015231139316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>
        <v>25.28642463684082</v>
      </c>
      <c r="S321" s="6">
        <f t="shared" si="8"/>
        <v>0</v>
      </c>
      <c r="T321" t="str">
        <f t="shared" si="9"/>
        <v>Castilla Y Leon_1973</v>
      </c>
    </row>
    <row r="322" spans="1:20">
      <c r="A322" t="s">
        <v>372</v>
      </c>
      <c r="B322">
        <v>8</v>
      </c>
      <c r="C322" t="s">
        <v>13</v>
      </c>
      <c r="D322">
        <v>1974</v>
      </c>
      <c r="E322">
        <v>4.464724294732755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>
        <v>26.28277587890625</v>
      </c>
      <c r="S322" s="6">
        <f t="shared" si="8"/>
        <v>0</v>
      </c>
      <c r="T322" t="str">
        <f t="shared" si="9"/>
        <v>Castilla Y Leon_1974</v>
      </c>
    </row>
    <row r="323" spans="1:20">
      <c r="A323" t="s">
        <v>373</v>
      </c>
      <c r="B323">
        <v>8</v>
      </c>
      <c r="C323" t="s">
        <v>13</v>
      </c>
      <c r="D323">
        <v>1975</v>
      </c>
      <c r="E323">
        <v>4.5811195231886872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>
        <v>26.278144836425781</v>
      </c>
      <c r="S323" s="6">
        <f t="shared" ref="S323:S386" si="10">IF(OR(D323=1961,D323=1963,D323=1965,D323=1967,D323=1969),1,0)</f>
        <v>0</v>
      </c>
      <c r="T323" t="str">
        <f t="shared" ref="T323:T386" si="11">CONCATENATE(C323,"_",D323)</f>
        <v>Castilla Y Leon_1975</v>
      </c>
    </row>
    <row r="324" spans="1:20">
      <c r="A324" t="s">
        <v>374</v>
      </c>
      <c r="B324">
        <v>8</v>
      </c>
      <c r="C324" t="s">
        <v>13</v>
      </c>
      <c r="D324">
        <v>1976</v>
      </c>
      <c r="E324">
        <v>4.7327193625482007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>
        <v>26.548519134521484</v>
      </c>
      <c r="S324" s="6">
        <f t="shared" si="10"/>
        <v>0</v>
      </c>
      <c r="T324" t="str">
        <f t="shared" si="11"/>
        <v>Castilla Y Leon_1976</v>
      </c>
    </row>
    <row r="325" spans="1:20">
      <c r="A325" t="s">
        <v>375</v>
      </c>
      <c r="B325">
        <v>8</v>
      </c>
      <c r="C325" t="s">
        <v>13</v>
      </c>
      <c r="D325">
        <v>1977</v>
      </c>
      <c r="E325">
        <v>4.8846757197441359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  <c r="R325">
        <v>25.169103622436523</v>
      </c>
      <c r="S325" s="6">
        <f t="shared" si="10"/>
        <v>0</v>
      </c>
      <c r="T325" t="str">
        <f t="shared" si="11"/>
        <v>Castilla Y Leon_1977</v>
      </c>
    </row>
    <row r="326" spans="1:20">
      <c r="A326" t="s">
        <v>376</v>
      </c>
      <c r="B326">
        <v>8</v>
      </c>
      <c r="C326" t="s">
        <v>13</v>
      </c>
      <c r="D326">
        <v>1978</v>
      </c>
      <c r="E326">
        <v>4.946800914024565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>
        <v>24.402254104614258</v>
      </c>
      <c r="S326" s="6">
        <f t="shared" si="10"/>
        <v>0</v>
      </c>
      <c r="T326" t="str">
        <f t="shared" si="11"/>
        <v>Castilla Y Leon_1978</v>
      </c>
    </row>
    <row r="327" spans="1:20">
      <c r="A327" t="s">
        <v>377</v>
      </c>
      <c r="B327">
        <v>8</v>
      </c>
      <c r="C327" t="s">
        <v>13</v>
      </c>
      <c r="D327">
        <v>1979</v>
      </c>
      <c r="E327">
        <v>4.9203798042914082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>
        <v>23.975700378417969</v>
      </c>
      <c r="S327" s="6">
        <f t="shared" si="10"/>
        <v>0</v>
      </c>
      <c r="T327" t="str">
        <f t="shared" si="11"/>
        <v>Castilla Y Leon_1979</v>
      </c>
    </row>
    <row r="328" spans="1:20">
      <c r="A328" t="s">
        <v>378</v>
      </c>
      <c r="B328">
        <v>8</v>
      </c>
      <c r="C328" t="s">
        <v>13</v>
      </c>
      <c r="D328">
        <v>1980</v>
      </c>
      <c r="E328">
        <v>4.8937446966882234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>
        <v>26.638931274414062</v>
      </c>
      <c r="S328" s="6">
        <f t="shared" si="10"/>
        <v>0</v>
      </c>
      <c r="T328" t="str">
        <f t="shared" si="11"/>
        <v>Castilla Y Leon_1980</v>
      </c>
    </row>
    <row r="329" spans="1:20">
      <c r="A329" t="s">
        <v>379</v>
      </c>
      <c r="B329">
        <v>8</v>
      </c>
      <c r="C329" t="s">
        <v>13</v>
      </c>
      <c r="D329">
        <v>1981</v>
      </c>
      <c r="E329">
        <v>4.8810338333857741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  <c r="R329">
        <v>27.162548065185547</v>
      </c>
      <c r="S329" s="6">
        <f t="shared" si="10"/>
        <v>0</v>
      </c>
      <c r="T329" t="str">
        <f t="shared" si="11"/>
        <v>Castilla Y Leon_1981</v>
      </c>
    </row>
    <row r="330" spans="1:20">
      <c r="A330" t="s">
        <v>380</v>
      </c>
      <c r="B330">
        <v>8</v>
      </c>
      <c r="C330" t="s">
        <v>13</v>
      </c>
      <c r="D330">
        <v>1982</v>
      </c>
      <c r="E330">
        <v>4.9230933495842706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>
        <v>27.614774703979492</v>
      </c>
      <c r="S330" s="6">
        <f t="shared" si="10"/>
        <v>0</v>
      </c>
      <c r="T330" t="str">
        <f t="shared" si="11"/>
        <v>Castilla Y Leon_1982</v>
      </c>
    </row>
    <row r="331" spans="1:20">
      <c r="A331" t="s">
        <v>381</v>
      </c>
      <c r="B331">
        <v>8</v>
      </c>
      <c r="C331" t="s">
        <v>13</v>
      </c>
      <c r="D331">
        <v>1983</v>
      </c>
      <c r="E331">
        <v>4.9707224763348865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>
        <v>25.46177864074707</v>
      </c>
      <c r="S331" s="6">
        <f t="shared" si="10"/>
        <v>0</v>
      </c>
      <c r="T331" t="str">
        <f t="shared" si="11"/>
        <v>Castilla Y Leon_1983</v>
      </c>
    </row>
    <row r="332" spans="1:20">
      <c r="A332" t="s">
        <v>382</v>
      </c>
      <c r="B332">
        <v>8</v>
      </c>
      <c r="C332" t="s">
        <v>13</v>
      </c>
      <c r="D332">
        <v>1984</v>
      </c>
      <c r="E332">
        <v>5.1134677724612168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>
        <v>22.630283355712891</v>
      </c>
      <c r="S332" s="6">
        <f t="shared" si="10"/>
        <v>0</v>
      </c>
      <c r="T332" t="str">
        <f t="shared" si="11"/>
        <v>Castilla Y Leon_1984</v>
      </c>
    </row>
    <row r="333" spans="1:20">
      <c r="A333" t="s">
        <v>383</v>
      </c>
      <c r="B333">
        <v>8</v>
      </c>
      <c r="C333" t="s">
        <v>13</v>
      </c>
      <c r="D333">
        <v>1985</v>
      </c>
      <c r="E333">
        <v>5.2619966770096935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>
        <v>24.710142135620117</v>
      </c>
      <c r="S333" s="6">
        <f t="shared" si="10"/>
        <v>0</v>
      </c>
      <c r="T333" t="str">
        <f t="shared" si="11"/>
        <v>Castilla Y Leon_1985</v>
      </c>
    </row>
    <row r="334" spans="1:20">
      <c r="A334" t="s">
        <v>384</v>
      </c>
      <c r="B334">
        <v>8</v>
      </c>
      <c r="C334" t="s">
        <v>13</v>
      </c>
      <c r="D334">
        <v>1986</v>
      </c>
      <c r="E334">
        <v>5.6473148785056955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>
        <v>19.704128265380859</v>
      </c>
      <c r="S334" s="6">
        <f t="shared" si="10"/>
        <v>0</v>
      </c>
      <c r="T334" t="str">
        <f t="shared" si="11"/>
        <v>Castilla Y Leon_1986</v>
      </c>
    </row>
    <row r="335" spans="1:20">
      <c r="A335" t="s">
        <v>385</v>
      </c>
      <c r="B335">
        <v>8</v>
      </c>
      <c r="C335" t="s">
        <v>13</v>
      </c>
      <c r="D335">
        <v>1987</v>
      </c>
      <c r="E335">
        <v>6.0446300359495506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>
        <v>19.089288711547852</v>
      </c>
      <c r="S335" s="6">
        <f t="shared" si="10"/>
        <v>0</v>
      </c>
      <c r="T335" t="str">
        <f t="shared" si="11"/>
        <v>Castilla Y Leon_1987</v>
      </c>
    </row>
    <row r="336" spans="1:20">
      <c r="A336" t="s">
        <v>386</v>
      </c>
      <c r="B336">
        <v>8</v>
      </c>
      <c r="C336" t="s">
        <v>13</v>
      </c>
      <c r="D336">
        <v>1988</v>
      </c>
      <c r="E336">
        <v>6.3543987083489544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>
        <v>20.940578460693359</v>
      </c>
      <c r="S336" s="6">
        <f t="shared" si="10"/>
        <v>0</v>
      </c>
      <c r="T336" t="str">
        <f t="shared" si="11"/>
        <v>Castilla Y Leon_1988</v>
      </c>
    </row>
    <row r="337" spans="1:20">
      <c r="A337" t="s">
        <v>387</v>
      </c>
      <c r="B337">
        <v>8</v>
      </c>
      <c r="C337" t="s">
        <v>13</v>
      </c>
      <c r="D337">
        <v>1989</v>
      </c>
      <c r="E337">
        <v>6.674021742950675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>
        <v>22.784252166748047</v>
      </c>
      <c r="S337" s="6">
        <f t="shared" si="10"/>
        <v>0</v>
      </c>
      <c r="T337" t="str">
        <f t="shared" si="11"/>
        <v>Castilla Y Leon_1989</v>
      </c>
    </row>
    <row r="338" spans="1:20">
      <c r="A338" t="s">
        <v>388</v>
      </c>
      <c r="B338">
        <v>8</v>
      </c>
      <c r="C338" t="s">
        <v>13</v>
      </c>
      <c r="D338">
        <v>1990</v>
      </c>
      <c r="E338">
        <v>6.8703227300570378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>
        <v>23.498321533203125</v>
      </c>
      <c r="S338" s="6">
        <f t="shared" si="10"/>
        <v>0</v>
      </c>
      <c r="T338" t="str">
        <f t="shared" si="11"/>
        <v>Castilla Y Leon_1990</v>
      </c>
    </row>
    <row r="339" spans="1:20">
      <c r="A339" t="s">
        <v>389</v>
      </c>
      <c r="B339">
        <v>8</v>
      </c>
      <c r="C339" t="s">
        <v>13</v>
      </c>
      <c r="D339">
        <v>1991</v>
      </c>
      <c r="E339">
        <v>7.0631962645159421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  <c r="R339">
        <v>22.533426284790039</v>
      </c>
      <c r="S339" s="6">
        <f t="shared" si="10"/>
        <v>0</v>
      </c>
      <c r="T339" t="str">
        <f t="shared" si="11"/>
        <v>Castilla Y Leon_1991</v>
      </c>
    </row>
    <row r="340" spans="1:20">
      <c r="A340" t="s">
        <v>390</v>
      </c>
      <c r="B340">
        <v>8</v>
      </c>
      <c r="C340" t="s">
        <v>13</v>
      </c>
      <c r="D340">
        <v>1992</v>
      </c>
      <c r="E340">
        <v>7.0454871780495756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>
        <v>24.074237823486328</v>
      </c>
      <c r="S340" s="6">
        <f t="shared" si="10"/>
        <v>0</v>
      </c>
      <c r="T340" t="str">
        <f t="shared" si="11"/>
        <v>Castilla Y Leon_1992</v>
      </c>
    </row>
    <row r="341" spans="1:20">
      <c r="A341" t="s">
        <v>391</v>
      </c>
      <c r="B341">
        <v>8</v>
      </c>
      <c r="C341" t="s">
        <v>13</v>
      </c>
      <c r="D341">
        <v>1993</v>
      </c>
      <c r="E341">
        <v>7.027635135775939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>
        <v>21.942949295043945</v>
      </c>
      <c r="S341" s="6">
        <f t="shared" si="10"/>
        <v>0</v>
      </c>
      <c r="T341" t="str">
        <f t="shared" si="11"/>
        <v>Castilla Y Leon_1993</v>
      </c>
    </row>
    <row r="342" spans="1:20">
      <c r="A342" t="s">
        <v>392</v>
      </c>
      <c r="B342">
        <v>8</v>
      </c>
      <c r="C342" t="s">
        <v>13</v>
      </c>
      <c r="D342">
        <v>1994</v>
      </c>
      <c r="E342">
        <v>7.0742644435574213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>
        <v>22.298885345458984</v>
      </c>
      <c r="S342" s="6">
        <f t="shared" si="10"/>
        <v>0</v>
      </c>
      <c r="T342" t="str">
        <f t="shared" si="11"/>
        <v>Castilla Y Leon_1994</v>
      </c>
    </row>
    <row r="343" spans="1:20">
      <c r="A343" t="s">
        <v>393</v>
      </c>
      <c r="B343">
        <v>8</v>
      </c>
      <c r="C343" t="s">
        <v>13</v>
      </c>
      <c r="D343">
        <v>1995</v>
      </c>
      <c r="E343">
        <v>7.2829193402889354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  <c r="R343">
        <v>22.380302429199219</v>
      </c>
      <c r="S343" s="6">
        <f t="shared" si="10"/>
        <v>0</v>
      </c>
      <c r="T343" t="str">
        <f t="shared" si="11"/>
        <v>Castilla Y Leon_1995</v>
      </c>
    </row>
    <row r="344" spans="1:20">
      <c r="A344" t="s">
        <v>394</v>
      </c>
      <c r="B344">
        <v>8</v>
      </c>
      <c r="C344" t="s">
        <v>13</v>
      </c>
      <c r="D344">
        <v>1996</v>
      </c>
      <c r="E344">
        <v>7.6113969181238401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s="6">
        <f t="shared" si="10"/>
        <v>0</v>
      </c>
      <c r="T344" t="str">
        <f t="shared" si="11"/>
        <v>Castilla Y Leon_1996</v>
      </c>
    </row>
    <row r="345" spans="1:20">
      <c r="A345" t="s">
        <v>395</v>
      </c>
      <c r="B345">
        <v>8</v>
      </c>
      <c r="C345" t="s">
        <v>13</v>
      </c>
      <c r="D345">
        <v>1997</v>
      </c>
      <c r="E345">
        <v>7.8884600912016216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s="6">
        <f t="shared" si="10"/>
        <v>0</v>
      </c>
      <c r="T345" t="str">
        <f t="shared" si="11"/>
        <v>Castilla Y Leon_1997</v>
      </c>
    </row>
    <row r="346" spans="1:20">
      <c r="A346" t="s">
        <v>396</v>
      </c>
      <c r="B346">
        <v>9</v>
      </c>
      <c r="C346" t="s">
        <v>14</v>
      </c>
      <c r="D346">
        <v>1955</v>
      </c>
      <c r="E346">
        <v>1.327763513577594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  <c r="S346" s="6">
        <f t="shared" si="10"/>
        <v>0</v>
      </c>
      <c r="T346" t="str">
        <f t="shared" si="11"/>
        <v>Castilla-La Mancha_1955</v>
      </c>
    </row>
    <row r="347" spans="1:20">
      <c r="A347" t="s">
        <v>397</v>
      </c>
      <c r="B347">
        <v>9</v>
      </c>
      <c r="C347" t="s">
        <v>14</v>
      </c>
      <c r="D347">
        <v>1956</v>
      </c>
      <c r="E347">
        <v>1.4150956738713605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s="6">
        <f t="shared" si="10"/>
        <v>0</v>
      </c>
      <c r="T347" t="str">
        <f t="shared" si="11"/>
        <v>Castilla-La Mancha_1956</v>
      </c>
    </row>
    <row r="348" spans="1:20">
      <c r="A348" t="s">
        <v>398</v>
      </c>
      <c r="B348">
        <v>9</v>
      </c>
      <c r="C348" t="s">
        <v>14</v>
      </c>
      <c r="D348">
        <v>1957</v>
      </c>
      <c r="E348">
        <v>1.5035703910210922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s="6">
        <f t="shared" si="10"/>
        <v>0</v>
      </c>
      <c r="T348" t="str">
        <f t="shared" si="11"/>
        <v>Castilla-La Mancha_1957</v>
      </c>
    </row>
    <row r="349" spans="1:20">
      <c r="A349" t="s">
        <v>399</v>
      </c>
      <c r="B349">
        <v>9</v>
      </c>
      <c r="C349" t="s">
        <v>14</v>
      </c>
      <c r="D349">
        <v>1958</v>
      </c>
      <c r="E349">
        <v>1.531419642344096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s="6">
        <f t="shared" si="10"/>
        <v>0</v>
      </c>
      <c r="T349" t="str">
        <f t="shared" si="11"/>
        <v>Castilla-La Mancha_1958</v>
      </c>
    </row>
    <row r="350" spans="1:20">
      <c r="A350" t="s">
        <v>400</v>
      </c>
      <c r="B350">
        <v>9</v>
      </c>
      <c r="C350" t="s">
        <v>14</v>
      </c>
      <c r="D350">
        <v>1959</v>
      </c>
      <c r="E350">
        <v>1.5593401536502964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  <c r="P350" t="e">
        <v>#N/A</v>
      </c>
      <c r="Q350" t="e">
        <v>#N/A</v>
      </c>
      <c r="R350" t="e">
        <v>#N/A</v>
      </c>
      <c r="S350" s="6">
        <f t="shared" si="10"/>
        <v>0</v>
      </c>
      <c r="T350" t="str">
        <f t="shared" si="11"/>
        <v>Castilla-La Mancha_1959</v>
      </c>
    </row>
    <row r="351" spans="1:20">
      <c r="A351" t="s">
        <v>401</v>
      </c>
      <c r="B351">
        <v>9</v>
      </c>
      <c r="C351" t="s">
        <v>14</v>
      </c>
      <c r="D351">
        <v>1960</v>
      </c>
      <c r="E351">
        <v>1.6675235952046625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s="6">
        <f t="shared" si="10"/>
        <v>0</v>
      </c>
      <c r="T351" t="str">
        <f t="shared" si="11"/>
        <v>Castilla-La Mancha_1960</v>
      </c>
    </row>
    <row r="352" spans="1:20">
      <c r="A352" t="s">
        <v>402</v>
      </c>
      <c r="B352">
        <v>9</v>
      </c>
      <c r="C352" t="s">
        <v>14</v>
      </c>
      <c r="D352">
        <v>1961</v>
      </c>
      <c r="E352">
        <v>1.7524279038996671</v>
      </c>
      <c r="F352">
        <v>42.130001068115234</v>
      </c>
      <c r="G352">
        <v>5.0900001525878906</v>
      </c>
      <c r="H352">
        <v>16.129999160766602</v>
      </c>
      <c r="I352">
        <v>4.7899999618530273</v>
      </c>
      <c r="J352">
        <v>26.389999389648438</v>
      </c>
      <c r="K352">
        <v>5.4699997901916504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s="6">
        <f t="shared" si="10"/>
        <v>1</v>
      </c>
      <c r="T352" t="str">
        <f t="shared" si="11"/>
        <v>Castilla-La Mancha_1961</v>
      </c>
    </row>
    <row r="353" spans="1:20">
      <c r="A353" t="s">
        <v>403</v>
      </c>
      <c r="B353">
        <v>9</v>
      </c>
      <c r="C353" t="s">
        <v>14</v>
      </c>
      <c r="D353">
        <v>1962</v>
      </c>
      <c r="E353">
        <v>1.9204513170623128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  <c r="S353" s="6">
        <f t="shared" si="10"/>
        <v>0</v>
      </c>
      <c r="T353" t="str">
        <f t="shared" si="11"/>
        <v>Castilla-La Mancha_1962</v>
      </c>
    </row>
    <row r="354" spans="1:20">
      <c r="A354" t="s">
        <v>404</v>
      </c>
      <c r="B354">
        <v>9</v>
      </c>
      <c r="C354" t="s">
        <v>14</v>
      </c>
      <c r="D354">
        <v>1963</v>
      </c>
      <c r="E354">
        <v>2.0919024007928542</v>
      </c>
      <c r="F354">
        <v>41.540000915527344</v>
      </c>
      <c r="G354">
        <v>4.5799999237060547</v>
      </c>
      <c r="H354">
        <v>16.239999771118164</v>
      </c>
      <c r="I354">
        <v>5.1100001335144043</v>
      </c>
      <c r="J354">
        <v>27.370000839233398</v>
      </c>
      <c r="K354">
        <v>5.1599998474121094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  <c r="S354" s="6">
        <f t="shared" si="10"/>
        <v>1</v>
      </c>
      <c r="T354" t="str">
        <f t="shared" si="11"/>
        <v>Castilla-La Mancha_1963</v>
      </c>
    </row>
    <row r="355" spans="1:20">
      <c r="A355" t="s">
        <v>405</v>
      </c>
      <c r="B355">
        <v>9</v>
      </c>
      <c r="C355" t="s">
        <v>14</v>
      </c>
      <c r="D355">
        <v>1964</v>
      </c>
      <c r="E355">
        <v>2.1825906447906624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>
        <v>274.36865234375</v>
      </c>
      <c r="M355">
        <v>1067.6390380859375</v>
      </c>
      <c r="N355">
        <v>26.896219253540039</v>
      </c>
      <c r="O355">
        <v>13.680737495422363</v>
      </c>
      <c r="P355">
        <v>5.9514880180358887</v>
      </c>
      <c r="Q355" t="e">
        <v>#N/A</v>
      </c>
      <c r="R355">
        <v>14.950511932373047</v>
      </c>
      <c r="S355" s="6">
        <f t="shared" si="10"/>
        <v>0</v>
      </c>
      <c r="T355" t="str">
        <f t="shared" si="11"/>
        <v>Castilla-La Mancha_1964</v>
      </c>
    </row>
    <row r="356" spans="1:20">
      <c r="A356" t="s">
        <v>406</v>
      </c>
      <c r="B356">
        <v>9</v>
      </c>
      <c r="C356" t="s">
        <v>14</v>
      </c>
      <c r="D356">
        <v>1965</v>
      </c>
      <c r="E356">
        <v>2.2747071393385374</v>
      </c>
      <c r="F356">
        <v>35.060001373291016</v>
      </c>
      <c r="G356">
        <v>5.320000171661377</v>
      </c>
      <c r="H356">
        <v>17.520000457763672</v>
      </c>
      <c r="I356">
        <v>5.9699997901916504</v>
      </c>
      <c r="J356">
        <v>30.129999160766602</v>
      </c>
      <c r="K356">
        <v>6</v>
      </c>
      <c r="L356">
        <v>266.18316650390625</v>
      </c>
      <c r="M356">
        <v>1052.4351806640625</v>
      </c>
      <c r="N356">
        <v>28.610898971557617</v>
      </c>
      <c r="O356">
        <v>14.652714729309082</v>
      </c>
      <c r="P356">
        <v>6.0718927383422852</v>
      </c>
      <c r="Q356" t="e">
        <v>#N/A</v>
      </c>
      <c r="R356">
        <v>16.507898330688477</v>
      </c>
      <c r="S356" s="6">
        <f t="shared" si="10"/>
        <v>1</v>
      </c>
      <c r="T356" t="str">
        <f t="shared" si="11"/>
        <v>Castilla-La Mancha_1965</v>
      </c>
    </row>
    <row r="357" spans="1:20">
      <c r="A357" t="s">
        <v>407</v>
      </c>
      <c r="B357">
        <v>9</v>
      </c>
      <c r="C357" t="s">
        <v>14</v>
      </c>
      <c r="D357">
        <v>1966</v>
      </c>
      <c r="E357">
        <v>2.3783919403328961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>
        <v>258.16329956054688</v>
      </c>
      <c r="M357">
        <v>1038.8385009765625</v>
      </c>
      <c r="N357">
        <v>30.522987365722656</v>
      </c>
      <c r="O357">
        <v>15.753448486328125</v>
      </c>
      <c r="P357">
        <v>6.2031784057617188</v>
      </c>
      <c r="Q357" t="e">
        <v>#N/A</v>
      </c>
      <c r="R357">
        <v>17.885257720947266</v>
      </c>
      <c r="S357" s="6">
        <f t="shared" si="10"/>
        <v>0</v>
      </c>
      <c r="T357" t="str">
        <f t="shared" si="11"/>
        <v>Castilla-La Mancha_1966</v>
      </c>
    </row>
    <row r="358" spans="1:20">
      <c r="A358" t="s">
        <v>408</v>
      </c>
      <c r="B358">
        <v>9</v>
      </c>
      <c r="C358" t="s">
        <v>14</v>
      </c>
      <c r="D358">
        <v>1967</v>
      </c>
      <c r="E358">
        <v>2.4823622171009179</v>
      </c>
      <c r="F358">
        <v>31.579999923706055</v>
      </c>
      <c r="G358">
        <v>5.3499999046325684</v>
      </c>
      <c r="H358">
        <v>18.200000762939453</v>
      </c>
      <c r="I358">
        <v>6.2699999809265137</v>
      </c>
      <c r="J358">
        <v>31.100000381469727</v>
      </c>
      <c r="K358">
        <v>7.5</v>
      </c>
      <c r="L358">
        <v>250.30609130859375</v>
      </c>
      <c r="M358">
        <v>1028.9505615234375</v>
      </c>
      <c r="N358">
        <v>32.742122650146484</v>
      </c>
      <c r="O358">
        <v>16.996208190917969</v>
      </c>
      <c r="P358">
        <v>6.367713451385498</v>
      </c>
      <c r="Q358" t="e">
        <v>#N/A</v>
      </c>
      <c r="R358">
        <v>18.646835327148438</v>
      </c>
      <c r="S358" s="6">
        <f t="shared" si="10"/>
        <v>1</v>
      </c>
      <c r="T358" t="str">
        <f t="shared" si="11"/>
        <v>Castilla-La Mancha_1967</v>
      </c>
    </row>
    <row r="359" spans="1:20">
      <c r="A359" t="s">
        <v>409</v>
      </c>
      <c r="B359">
        <v>9</v>
      </c>
      <c r="C359" t="s">
        <v>14</v>
      </c>
      <c r="D359">
        <v>1968</v>
      </c>
      <c r="E359">
        <v>2.7090831539760964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>
        <v>242.60870361328125</v>
      </c>
      <c r="M359">
        <v>1017.6156005859375</v>
      </c>
      <c r="N359">
        <v>37.997737884521484</v>
      </c>
      <c r="O359">
        <v>18.335750579833984</v>
      </c>
      <c r="P359">
        <v>6.4320411682128906</v>
      </c>
      <c r="Q359" t="e">
        <v>#N/A</v>
      </c>
      <c r="R359">
        <v>18.718259811401367</v>
      </c>
      <c r="S359" s="6">
        <f t="shared" si="10"/>
        <v>0</v>
      </c>
      <c r="T359" t="str">
        <f t="shared" si="11"/>
        <v>Castilla-La Mancha_1968</v>
      </c>
    </row>
    <row r="360" spans="1:20">
      <c r="A360" t="s">
        <v>410</v>
      </c>
      <c r="B360">
        <v>9</v>
      </c>
      <c r="C360" t="s">
        <v>14</v>
      </c>
      <c r="D360">
        <v>1969</v>
      </c>
      <c r="E360">
        <v>2.9474436572809557</v>
      </c>
      <c r="F360">
        <v>30.120000839233398</v>
      </c>
      <c r="G360">
        <v>5.559999942779541</v>
      </c>
      <c r="H360">
        <v>17.799999237060547</v>
      </c>
      <c r="I360">
        <v>6.9099998474121094</v>
      </c>
      <c r="J360">
        <v>31.200000762939453</v>
      </c>
      <c r="K360">
        <v>8.3999996185302734</v>
      </c>
      <c r="L360">
        <v>235.06832885742188</v>
      </c>
      <c r="M360">
        <v>1006.1373291015625</v>
      </c>
      <c r="N360">
        <v>43.447292327880859</v>
      </c>
      <c r="O360">
        <v>19.819503784179688</v>
      </c>
      <c r="P360">
        <v>6.8226757049560547</v>
      </c>
      <c r="Q360">
        <v>22.379999160766602</v>
      </c>
      <c r="R360">
        <v>21.115375518798828</v>
      </c>
      <c r="S360" s="6">
        <f t="shared" si="10"/>
        <v>1</v>
      </c>
      <c r="T360" t="str">
        <f t="shared" si="11"/>
        <v>Castilla-La Mancha_1969</v>
      </c>
    </row>
    <row r="361" spans="1:20">
      <c r="A361" t="s">
        <v>411</v>
      </c>
      <c r="B361">
        <v>9</v>
      </c>
      <c r="C361" t="s">
        <v>14</v>
      </c>
      <c r="D361">
        <v>1970</v>
      </c>
      <c r="E361">
        <v>3.1368895211719643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>
        <v>22.894416809082031</v>
      </c>
      <c r="S361" s="6">
        <f t="shared" si="10"/>
        <v>0</v>
      </c>
      <c r="T361" t="str">
        <f t="shared" si="11"/>
        <v>Castilla-La Mancha_1970</v>
      </c>
    </row>
    <row r="362" spans="1:20">
      <c r="A362" t="s">
        <v>412</v>
      </c>
      <c r="B362">
        <v>9</v>
      </c>
      <c r="C362" t="s">
        <v>14</v>
      </c>
      <c r="D362">
        <v>1971</v>
      </c>
      <c r="E362">
        <v>3.3196229997344511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>
        <v>23.189821243286133</v>
      </c>
      <c r="S362" s="6">
        <f t="shared" si="10"/>
        <v>0</v>
      </c>
      <c r="T362" t="str">
        <f t="shared" si="11"/>
        <v>Castilla-La Mancha_1971</v>
      </c>
    </row>
    <row r="363" spans="1:20">
      <c r="A363" t="s">
        <v>413</v>
      </c>
      <c r="B363">
        <v>9</v>
      </c>
      <c r="C363" t="s">
        <v>14</v>
      </c>
      <c r="D363">
        <v>1972</v>
      </c>
      <c r="E363">
        <v>3.6291774563433887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>
        <v>23.915504455566406</v>
      </c>
      <c r="S363" s="6">
        <f t="shared" si="10"/>
        <v>0</v>
      </c>
      <c r="T363" t="str">
        <f t="shared" si="11"/>
        <v>Castilla-La Mancha_1972</v>
      </c>
    </row>
    <row r="364" spans="1:20">
      <c r="A364" t="s">
        <v>414</v>
      </c>
      <c r="B364">
        <v>9</v>
      </c>
      <c r="C364" t="s">
        <v>14</v>
      </c>
      <c r="D364">
        <v>1973</v>
      </c>
      <c r="E364">
        <v>3.9460867277318088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  <c r="R364">
        <v>27.124425888061523</v>
      </c>
      <c r="S364" s="6">
        <f t="shared" si="10"/>
        <v>0</v>
      </c>
      <c r="T364" t="str">
        <f t="shared" si="11"/>
        <v>Castilla-La Mancha_1973</v>
      </c>
    </row>
    <row r="365" spans="1:20">
      <c r="A365" t="s">
        <v>415</v>
      </c>
      <c r="B365">
        <v>9</v>
      </c>
      <c r="C365" t="s">
        <v>14</v>
      </c>
      <c r="D365">
        <v>1974</v>
      </c>
      <c r="E365">
        <v>4.0281346442869008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>
        <v>26.915805816650391</v>
      </c>
      <c r="S365" s="6">
        <f t="shared" si="10"/>
        <v>0</v>
      </c>
      <c r="T365" t="str">
        <f t="shared" si="11"/>
        <v>Castilla-La Mancha_1974</v>
      </c>
    </row>
    <row r="366" spans="1:20">
      <c r="A366" t="s">
        <v>416</v>
      </c>
      <c r="B366">
        <v>9</v>
      </c>
      <c r="C366" t="s">
        <v>14</v>
      </c>
      <c r="D366">
        <v>1975</v>
      </c>
      <c r="E366">
        <v>4.1119682009102316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  <c r="R366">
        <v>26.213130950927734</v>
      </c>
      <c r="S366" s="6">
        <f t="shared" si="10"/>
        <v>0</v>
      </c>
      <c r="T366" t="str">
        <f t="shared" si="11"/>
        <v>Castilla-La Mancha_1975</v>
      </c>
    </row>
    <row r="367" spans="1:20">
      <c r="A367" t="s">
        <v>417</v>
      </c>
      <c r="B367">
        <v>9</v>
      </c>
      <c r="C367" t="s">
        <v>14</v>
      </c>
      <c r="D367">
        <v>1976</v>
      </c>
      <c r="E367">
        <v>4.2607111033287364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>
        <v>25.093284606933594</v>
      </c>
      <c r="S367" s="6">
        <f t="shared" si="10"/>
        <v>0</v>
      </c>
      <c r="T367" t="str">
        <f t="shared" si="11"/>
        <v>Castilla-La Mancha_1976</v>
      </c>
    </row>
    <row r="368" spans="1:20">
      <c r="A368" t="s">
        <v>418</v>
      </c>
      <c r="B368">
        <v>9</v>
      </c>
      <c r="C368" t="s">
        <v>14</v>
      </c>
      <c r="D368">
        <v>1977</v>
      </c>
      <c r="E368">
        <v>4.4121679868809807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  <c r="R368">
        <v>25.308496475219727</v>
      </c>
      <c r="S368" s="6">
        <f t="shared" si="10"/>
        <v>0</v>
      </c>
      <c r="T368" t="str">
        <f t="shared" si="11"/>
        <v>Castilla-La Mancha_1977</v>
      </c>
    </row>
    <row r="369" spans="1:20">
      <c r="A369" t="s">
        <v>419</v>
      </c>
      <c r="B369">
        <v>9</v>
      </c>
      <c r="C369" t="s">
        <v>14</v>
      </c>
      <c r="D369">
        <v>1978</v>
      </c>
      <c r="E369">
        <v>4.4463008650709179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>
        <v>26.266935348510742</v>
      </c>
      <c r="S369" s="6">
        <f t="shared" si="10"/>
        <v>0</v>
      </c>
      <c r="T369" t="str">
        <f t="shared" si="11"/>
        <v>Castilla-La Mancha_1978</v>
      </c>
    </row>
    <row r="370" spans="1:20">
      <c r="A370" t="s">
        <v>420</v>
      </c>
      <c r="B370">
        <v>9</v>
      </c>
      <c r="C370" t="s">
        <v>14</v>
      </c>
      <c r="D370">
        <v>1979</v>
      </c>
      <c r="E370">
        <v>4.4087405342335231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>
        <v>25.890609741210938</v>
      </c>
      <c r="S370" s="6">
        <f t="shared" si="10"/>
        <v>0</v>
      </c>
      <c r="T370" t="str">
        <f t="shared" si="11"/>
        <v>Castilla-La Mancha_1979</v>
      </c>
    </row>
    <row r="371" spans="1:20">
      <c r="A371" t="s">
        <v>421</v>
      </c>
      <c r="B371">
        <v>9</v>
      </c>
      <c r="C371" t="s">
        <v>14</v>
      </c>
      <c r="D371">
        <v>1980</v>
      </c>
      <c r="E371">
        <v>4.3287632976794583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>
        <v>27.101608276367188</v>
      </c>
      <c r="S371" s="6">
        <f t="shared" si="10"/>
        <v>0</v>
      </c>
      <c r="T371" t="str">
        <f t="shared" si="11"/>
        <v>Castilla-La Mancha_1980</v>
      </c>
    </row>
    <row r="372" spans="1:20">
      <c r="A372" t="s">
        <v>422</v>
      </c>
      <c r="B372">
        <v>9</v>
      </c>
      <c r="C372" t="s">
        <v>14</v>
      </c>
      <c r="D372">
        <v>1981</v>
      </c>
      <c r="E372">
        <v>4.2612824907169387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>
        <v>25.689537048339844</v>
      </c>
      <c r="S372" s="6">
        <f t="shared" si="10"/>
        <v>0</v>
      </c>
      <c r="T372" t="str">
        <f t="shared" si="11"/>
        <v>Castilla-La Mancha_1981</v>
      </c>
    </row>
    <row r="373" spans="1:20">
      <c r="A373" t="s">
        <v>423</v>
      </c>
      <c r="B373">
        <v>9</v>
      </c>
      <c r="C373" t="s">
        <v>14</v>
      </c>
      <c r="D373">
        <v>1982</v>
      </c>
      <c r="E373">
        <v>4.3431874514647602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>
        <v>28.041284561157227</v>
      </c>
      <c r="S373" s="6">
        <f t="shared" si="10"/>
        <v>0</v>
      </c>
      <c r="T373" t="str">
        <f t="shared" si="11"/>
        <v>Castilla-La Mancha_1982</v>
      </c>
    </row>
    <row r="374" spans="1:20">
      <c r="A374" t="s">
        <v>424</v>
      </c>
      <c r="B374">
        <v>9</v>
      </c>
      <c r="C374" t="s">
        <v>14</v>
      </c>
      <c r="D374">
        <v>1983</v>
      </c>
      <c r="E374">
        <v>4.4246644164725257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>
        <v>28.022920608520508</v>
      </c>
      <c r="S374" s="6">
        <f t="shared" si="10"/>
        <v>0</v>
      </c>
      <c r="T374" t="str">
        <f t="shared" si="11"/>
        <v>Castilla-La Mancha_1983</v>
      </c>
    </row>
    <row r="375" spans="1:20">
      <c r="A375" t="s">
        <v>425</v>
      </c>
      <c r="B375">
        <v>9</v>
      </c>
      <c r="C375" t="s">
        <v>14</v>
      </c>
      <c r="D375">
        <v>1984</v>
      </c>
      <c r="E375">
        <v>4.5500571439689113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>
        <v>26.228910446166992</v>
      </c>
      <c r="S375" s="6">
        <f t="shared" si="10"/>
        <v>0</v>
      </c>
      <c r="T375" t="str">
        <f t="shared" si="11"/>
        <v>Castilla-La Mancha_1984</v>
      </c>
    </row>
    <row r="376" spans="1:20">
      <c r="A376" t="s">
        <v>426</v>
      </c>
      <c r="B376">
        <v>9</v>
      </c>
      <c r="C376" t="s">
        <v>14</v>
      </c>
      <c r="D376">
        <v>1985</v>
      </c>
      <c r="E376">
        <v>4.6776635072735919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>
        <v>21.167423248291016</v>
      </c>
      <c r="S376" s="6">
        <f t="shared" si="10"/>
        <v>0</v>
      </c>
      <c r="T376" t="str">
        <f t="shared" si="11"/>
        <v>Castilla-La Mancha_1985</v>
      </c>
    </row>
    <row r="377" spans="1:20">
      <c r="A377" t="s">
        <v>427</v>
      </c>
      <c r="B377">
        <v>9</v>
      </c>
      <c r="C377" t="s">
        <v>14</v>
      </c>
      <c r="D377">
        <v>1986</v>
      </c>
      <c r="E377">
        <v>4.9806483164408384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>
        <v>27.072576522827148</v>
      </c>
      <c r="S377" s="6">
        <f t="shared" si="10"/>
        <v>0</v>
      </c>
      <c r="T377" t="str">
        <f t="shared" si="11"/>
        <v>Castilla-La Mancha_1986</v>
      </c>
    </row>
    <row r="378" spans="1:20">
      <c r="A378" t="s">
        <v>428</v>
      </c>
      <c r="B378">
        <v>9</v>
      </c>
      <c r="C378" t="s">
        <v>14</v>
      </c>
      <c r="D378">
        <v>1987</v>
      </c>
      <c r="E378">
        <v>5.2955586036523048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  <c r="R378">
        <v>27.375286102294922</v>
      </c>
      <c r="S378" s="6">
        <f t="shared" si="10"/>
        <v>0</v>
      </c>
      <c r="T378" t="str">
        <f t="shared" si="11"/>
        <v>Castilla-La Mancha_1987</v>
      </c>
    </row>
    <row r="379" spans="1:20">
      <c r="A379" t="s">
        <v>429</v>
      </c>
      <c r="B379">
        <v>9</v>
      </c>
      <c r="C379" t="s">
        <v>14</v>
      </c>
      <c r="D379">
        <v>1988</v>
      </c>
      <c r="E379">
        <v>5.6778777840817805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  <c r="N379" t="e">
        <v>#N/A</v>
      </c>
      <c r="O379" t="e">
        <v>#N/A</v>
      </c>
      <c r="P379" t="e">
        <v>#N/A</v>
      </c>
      <c r="Q379" t="e">
        <v>#N/A</v>
      </c>
      <c r="R379">
        <v>28.907299041748047</v>
      </c>
      <c r="S379" s="6">
        <f t="shared" si="10"/>
        <v>0</v>
      </c>
      <c r="T379" t="str">
        <f t="shared" si="11"/>
        <v>Castilla-La Mancha_1988</v>
      </c>
    </row>
    <row r="380" spans="1:20">
      <c r="A380" t="s">
        <v>430</v>
      </c>
      <c r="B380">
        <v>9</v>
      </c>
      <c r="C380" t="s">
        <v>14</v>
      </c>
      <c r="D380">
        <v>1989</v>
      </c>
      <c r="E380">
        <v>6.0653385793233188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  <c r="R380">
        <v>28.875223159790039</v>
      </c>
      <c r="S380" s="6">
        <f t="shared" si="10"/>
        <v>0</v>
      </c>
      <c r="T380" t="str">
        <f t="shared" si="11"/>
        <v>Castilla-La Mancha_1989</v>
      </c>
    </row>
    <row r="381" spans="1:20">
      <c r="A381" t="s">
        <v>431</v>
      </c>
      <c r="B381">
        <v>9</v>
      </c>
      <c r="C381" t="s">
        <v>14</v>
      </c>
      <c r="D381">
        <v>1990</v>
      </c>
      <c r="E381">
        <v>6.2794201307996822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>
        <v>27.88456916809082</v>
      </c>
      <c r="S381" s="6">
        <f t="shared" si="10"/>
        <v>0</v>
      </c>
      <c r="T381" t="str">
        <f t="shared" si="11"/>
        <v>Castilla-La Mancha_1990</v>
      </c>
    </row>
    <row r="382" spans="1:20">
      <c r="A382" t="s">
        <v>432</v>
      </c>
      <c r="B382">
        <v>9</v>
      </c>
      <c r="C382" t="s">
        <v>14</v>
      </c>
      <c r="D382">
        <v>1991</v>
      </c>
      <c r="E382">
        <v>6.4745073010668834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>
        <v>29.471353530883789</v>
      </c>
      <c r="S382" s="6">
        <f t="shared" si="10"/>
        <v>0</v>
      </c>
      <c r="T382" t="str">
        <f t="shared" si="11"/>
        <v>Castilla-La Mancha_1991</v>
      </c>
    </row>
    <row r="383" spans="1:20">
      <c r="A383" t="s">
        <v>433</v>
      </c>
      <c r="B383">
        <v>9</v>
      </c>
      <c r="C383" t="s">
        <v>14</v>
      </c>
      <c r="D383">
        <v>1992</v>
      </c>
      <c r="E383">
        <v>6.3306911439086599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>
        <v>29.366806030273438</v>
      </c>
      <c r="S383" s="6">
        <f t="shared" si="10"/>
        <v>0</v>
      </c>
      <c r="T383" t="str">
        <f t="shared" si="11"/>
        <v>Castilla-La Mancha_1992</v>
      </c>
    </row>
    <row r="384" spans="1:20">
      <c r="A384" t="s">
        <v>434</v>
      </c>
      <c r="B384">
        <v>9</v>
      </c>
      <c r="C384" t="s">
        <v>14</v>
      </c>
      <c r="D384">
        <v>1993</v>
      </c>
      <c r="E384">
        <v>6.1885891489150424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>
        <v>28.260452270507812</v>
      </c>
      <c r="S384" s="6">
        <f t="shared" si="10"/>
        <v>0</v>
      </c>
      <c r="T384" t="str">
        <f t="shared" si="11"/>
        <v>Castilla-La Mancha_1993</v>
      </c>
    </row>
    <row r="385" spans="1:20">
      <c r="A385" t="s">
        <v>435</v>
      </c>
      <c r="B385">
        <v>9</v>
      </c>
      <c r="C385" t="s">
        <v>14</v>
      </c>
      <c r="D385">
        <v>1994</v>
      </c>
      <c r="E385">
        <v>6.2309341408872019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  <c r="R385">
        <v>24.734580993652344</v>
      </c>
      <c r="S385" s="6">
        <f t="shared" si="10"/>
        <v>0</v>
      </c>
      <c r="T385" t="str">
        <f t="shared" si="11"/>
        <v>Castilla-La Mancha_1994</v>
      </c>
    </row>
    <row r="386" spans="1:20">
      <c r="A386" t="s">
        <v>436</v>
      </c>
      <c r="B386">
        <v>9</v>
      </c>
      <c r="C386" t="s">
        <v>14</v>
      </c>
      <c r="D386">
        <v>1995</v>
      </c>
      <c r="E386">
        <v>6.3287634197149032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  <c r="R386">
        <v>25.941932678222656</v>
      </c>
      <c r="S386" s="6">
        <f t="shared" si="10"/>
        <v>0</v>
      </c>
      <c r="T386" t="str">
        <f t="shared" si="11"/>
        <v>Castilla-La Mancha_1995</v>
      </c>
    </row>
    <row r="387" spans="1:20">
      <c r="A387" t="s">
        <v>437</v>
      </c>
      <c r="B387">
        <v>9</v>
      </c>
      <c r="C387" t="s">
        <v>14</v>
      </c>
      <c r="D387">
        <v>1996</v>
      </c>
      <c r="E387">
        <v>6.6143960960930812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v>#N/A</v>
      </c>
      <c r="S387" s="6">
        <f t="shared" ref="S387:S450" si="12">IF(OR(D387=1961,D387=1963,D387=1965,D387=1967,D387=1969),1,0)</f>
        <v>0</v>
      </c>
      <c r="T387" t="str">
        <f t="shared" ref="T387:T450" si="13">CONCATENATE(C387,"_",D387)</f>
        <v>Castilla-La Mancha_1996</v>
      </c>
    </row>
    <row r="388" spans="1:20">
      <c r="A388" t="s">
        <v>438</v>
      </c>
      <c r="B388">
        <v>9</v>
      </c>
      <c r="C388" t="s">
        <v>14</v>
      </c>
      <c r="D388">
        <v>1997</v>
      </c>
      <c r="E388">
        <v>6.8653955489558793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v>#N/A</v>
      </c>
      <c r="S388" s="6">
        <f t="shared" si="12"/>
        <v>0</v>
      </c>
      <c r="T388" t="str">
        <f t="shared" si="13"/>
        <v>Castilla-La Mancha_1997</v>
      </c>
    </row>
    <row r="389" spans="1:20">
      <c r="A389" t="s">
        <v>439</v>
      </c>
      <c r="B389">
        <v>10</v>
      </c>
      <c r="C389" t="s">
        <v>15</v>
      </c>
      <c r="D389">
        <v>1955</v>
      </c>
      <c r="E389">
        <v>3.5466296303037304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  <c r="S389" s="6">
        <f t="shared" si="12"/>
        <v>0</v>
      </c>
      <c r="T389" t="str">
        <f t="shared" si="13"/>
        <v>Cataluna_1955</v>
      </c>
    </row>
    <row r="390" spans="1:20">
      <c r="A390" t="s">
        <v>440</v>
      </c>
      <c r="B390">
        <v>10</v>
      </c>
      <c r="C390" t="s">
        <v>15</v>
      </c>
      <c r="D390">
        <v>1956</v>
      </c>
      <c r="E390">
        <v>3.6904455695415153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s="6">
        <f t="shared" si="12"/>
        <v>0</v>
      </c>
      <c r="T390" t="str">
        <f t="shared" si="13"/>
        <v>Cataluna_1956</v>
      </c>
    </row>
    <row r="391" spans="1:20">
      <c r="A391" t="s">
        <v>441</v>
      </c>
      <c r="B391">
        <v>10</v>
      </c>
      <c r="C391" t="s">
        <v>15</v>
      </c>
      <c r="D391">
        <v>1957</v>
      </c>
      <c r="E391">
        <v>3.8268349981757446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s="6">
        <f t="shared" si="12"/>
        <v>0</v>
      </c>
      <c r="T391" t="str">
        <f t="shared" si="13"/>
        <v>Cataluna_1957</v>
      </c>
    </row>
    <row r="392" spans="1:20">
      <c r="A392" t="s">
        <v>442</v>
      </c>
      <c r="B392">
        <v>10</v>
      </c>
      <c r="C392" t="s">
        <v>15</v>
      </c>
      <c r="D392">
        <v>1958</v>
      </c>
      <c r="E392">
        <v>3.8756783776063983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  <c r="S392" s="6">
        <f t="shared" si="12"/>
        <v>0</v>
      </c>
      <c r="T392" t="str">
        <f t="shared" si="13"/>
        <v>Cataluna_1958</v>
      </c>
    </row>
    <row r="393" spans="1:20">
      <c r="A393" t="s">
        <v>443</v>
      </c>
      <c r="B393">
        <v>10</v>
      </c>
      <c r="C393" t="s">
        <v>15</v>
      </c>
      <c r="D393">
        <v>1959</v>
      </c>
      <c r="E393">
        <v>3.9217367338405547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  <c r="S393" s="6">
        <f t="shared" si="12"/>
        <v>0</v>
      </c>
      <c r="T393" t="str">
        <f t="shared" si="13"/>
        <v>Cataluna_1959</v>
      </c>
    </row>
    <row r="394" spans="1:20">
      <c r="A394" t="s">
        <v>444</v>
      </c>
      <c r="B394">
        <v>10</v>
      </c>
      <c r="C394" t="s">
        <v>15</v>
      </c>
      <c r="D394">
        <v>1960</v>
      </c>
      <c r="E394">
        <v>4.2417882000232083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  <c r="S394" s="6">
        <f t="shared" si="12"/>
        <v>0</v>
      </c>
      <c r="T394" t="str">
        <f t="shared" si="13"/>
        <v>Cataluna_1960</v>
      </c>
    </row>
    <row r="395" spans="1:20">
      <c r="A395" t="s">
        <v>445</v>
      </c>
      <c r="B395">
        <v>10</v>
      </c>
      <c r="C395" t="s">
        <v>15</v>
      </c>
      <c r="D395">
        <v>1961</v>
      </c>
      <c r="E395">
        <v>4.5753354789256644</v>
      </c>
      <c r="F395">
        <v>8.2399997711181641</v>
      </c>
      <c r="G395">
        <v>2.8900001049041748</v>
      </c>
      <c r="H395">
        <v>41.610000610351562</v>
      </c>
      <c r="I395">
        <v>5.5500001907348633</v>
      </c>
      <c r="J395">
        <v>37.299999237060547</v>
      </c>
      <c r="K395">
        <v>4.4200000762939453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  <c r="S395" s="6">
        <f t="shared" si="12"/>
        <v>1</v>
      </c>
      <c r="T395" t="str">
        <f t="shared" si="13"/>
        <v>Cataluna_1961</v>
      </c>
    </row>
    <row r="396" spans="1:20">
      <c r="A396" t="s">
        <v>446</v>
      </c>
      <c r="B396">
        <v>10</v>
      </c>
      <c r="C396" t="s">
        <v>15</v>
      </c>
      <c r="D396">
        <v>1962</v>
      </c>
      <c r="E396">
        <v>4.8380464119626536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  <c r="S396" s="6">
        <f t="shared" si="12"/>
        <v>0</v>
      </c>
      <c r="T396" t="str">
        <f t="shared" si="13"/>
        <v>Cataluna_1962</v>
      </c>
    </row>
    <row r="397" spans="1:20">
      <c r="A397" t="s">
        <v>447</v>
      </c>
      <c r="B397">
        <v>10</v>
      </c>
      <c r="C397" t="s">
        <v>15</v>
      </c>
      <c r="D397">
        <v>1963</v>
      </c>
      <c r="E397">
        <v>5.0813340963686722</v>
      </c>
      <c r="F397">
        <v>8.2799997329711914</v>
      </c>
      <c r="G397">
        <v>2.7200000286102295</v>
      </c>
      <c r="H397">
        <v>39.939998626708984</v>
      </c>
      <c r="I397">
        <v>6.429999828338623</v>
      </c>
      <c r="J397">
        <v>38.830001831054688</v>
      </c>
      <c r="K397">
        <v>3.7899999618530273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s="6">
        <f t="shared" si="12"/>
        <v>1</v>
      </c>
      <c r="T397" t="str">
        <f t="shared" si="13"/>
        <v>Cataluna_1963</v>
      </c>
    </row>
    <row r="398" spans="1:20">
      <c r="A398" t="s">
        <v>448</v>
      </c>
      <c r="B398">
        <v>10</v>
      </c>
      <c r="C398" t="s">
        <v>15</v>
      </c>
      <c r="D398">
        <v>1964</v>
      </c>
      <c r="E398">
        <v>5.1580978781453073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>
        <v>262.81686401367188</v>
      </c>
      <c r="M398">
        <v>2749.12109375</v>
      </c>
      <c r="N398">
        <v>168.84892272949219</v>
      </c>
      <c r="O398">
        <v>55.790508270263672</v>
      </c>
      <c r="P398">
        <v>29.560657501220703</v>
      </c>
      <c r="Q398" t="e">
        <v>#N/A</v>
      </c>
      <c r="R398">
        <v>16.561443328857422</v>
      </c>
      <c r="S398" s="6">
        <f t="shared" si="12"/>
        <v>0</v>
      </c>
      <c r="T398" t="str">
        <f t="shared" si="13"/>
        <v>Cataluna_1964</v>
      </c>
    </row>
    <row r="399" spans="1:20">
      <c r="A399" t="s">
        <v>449</v>
      </c>
      <c r="B399">
        <v>10</v>
      </c>
      <c r="C399" t="s">
        <v>15</v>
      </c>
      <c r="D399">
        <v>1965</v>
      </c>
      <c r="E399">
        <v>5.2236505250731939</v>
      </c>
      <c r="F399">
        <v>6.7699999809265137</v>
      </c>
      <c r="G399">
        <v>2.8599998950958252</v>
      </c>
      <c r="H399">
        <v>40.290000915527344</v>
      </c>
      <c r="I399">
        <v>7.2800002098083496</v>
      </c>
      <c r="J399">
        <v>38.849998474121094</v>
      </c>
      <c r="K399">
        <v>3.9600000381469727</v>
      </c>
      <c r="L399">
        <v>269.13583374023438</v>
      </c>
      <c r="M399">
        <v>2798.28125</v>
      </c>
      <c r="N399">
        <v>181.37644958496094</v>
      </c>
      <c r="O399">
        <v>58.435688018798828</v>
      </c>
      <c r="P399">
        <v>30.540815353393555</v>
      </c>
      <c r="Q399" t="e">
        <v>#N/A</v>
      </c>
      <c r="R399">
        <v>20.038887023925781</v>
      </c>
      <c r="S399" s="6">
        <f t="shared" si="12"/>
        <v>1</v>
      </c>
      <c r="T399" t="str">
        <f t="shared" si="13"/>
        <v>Cataluna_1965</v>
      </c>
    </row>
    <row r="400" spans="1:20">
      <c r="A400" t="s">
        <v>450</v>
      </c>
      <c r="B400">
        <v>10</v>
      </c>
      <c r="C400" t="s">
        <v>15</v>
      </c>
      <c r="D400">
        <v>1966</v>
      </c>
      <c r="E400">
        <v>5.3324765050387395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>
        <v>275.24789428710938</v>
      </c>
      <c r="M400">
        <v>2851.96044921875</v>
      </c>
      <c r="N400">
        <v>195.36878967285156</v>
      </c>
      <c r="O400">
        <v>61.460968017578125</v>
      </c>
      <c r="P400">
        <v>31.597230911254883</v>
      </c>
      <c r="Q400" t="e">
        <v>#N/A</v>
      </c>
      <c r="R400">
        <v>23.868471145629883</v>
      </c>
      <c r="S400" s="6">
        <f t="shared" si="12"/>
        <v>0</v>
      </c>
      <c r="T400" t="str">
        <f t="shared" si="13"/>
        <v>Cataluna_1966</v>
      </c>
    </row>
    <row r="401" spans="1:20">
      <c r="A401" t="s">
        <v>451</v>
      </c>
      <c r="B401">
        <v>10</v>
      </c>
      <c r="C401" t="s">
        <v>15</v>
      </c>
      <c r="D401">
        <v>1967</v>
      </c>
      <c r="E401">
        <v>5.4294489207045755</v>
      </c>
      <c r="F401">
        <v>5.690000057220459</v>
      </c>
      <c r="G401">
        <v>2.9300000667572021</v>
      </c>
      <c r="H401">
        <v>39.479999542236328</v>
      </c>
      <c r="I401">
        <v>7.0999999046325684</v>
      </c>
      <c r="J401">
        <v>40.130001068115234</v>
      </c>
      <c r="K401">
        <v>4.6700000762939453</v>
      </c>
      <c r="L401">
        <v>281.15731811523438</v>
      </c>
      <c r="M401">
        <v>2915.717529296875</v>
      </c>
      <c r="N401">
        <v>211.56886291503906</v>
      </c>
      <c r="O401">
        <v>64.891525268554688</v>
      </c>
      <c r="P401">
        <v>32.847858428955078</v>
      </c>
      <c r="Q401" t="e">
        <v>#N/A</v>
      </c>
      <c r="R401">
        <v>24.7314453125</v>
      </c>
      <c r="S401" s="6">
        <f t="shared" si="12"/>
        <v>1</v>
      </c>
      <c r="T401" t="str">
        <f t="shared" si="13"/>
        <v>Cataluna_1967</v>
      </c>
    </row>
    <row r="402" spans="1:20">
      <c r="A402" t="s">
        <v>452</v>
      </c>
      <c r="B402">
        <v>10</v>
      </c>
      <c r="C402" t="s">
        <v>15</v>
      </c>
      <c r="D402">
        <v>1968</v>
      </c>
      <c r="E402">
        <v>5.6743788535306878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>
        <v>286.86837768554688</v>
      </c>
      <c r="M402">
        <v>2966.74462890625</v>
      </c>
      <c r="N402">
        <v>247.83291625976562</v>
      </c>
      <c r="O402">
        <v>68.531402587890625</v>
      </c>
      <c r="P402">
        <v>33.602554321289062</v>
      </c>
      <c r="Q402" t="e">
        <v>#N/A</v>
      </c>
      <c r="R402">
        <v>25.759988784790039</v>
      </c>
      <c r="S402" s="6">
        <f t="shared" si="12"/>
        <v>0</v>
      </c>
      <c r="T402" t="str">
        <f t="shared" si="13"/>
        <v>Cataluna_1968</v>
      </c>
    </row>
    <row r="403" spans="1:20">
      <c r="A403" t="s">
        <v>453</v>
      </c>
      <c r="B403">
        <v>10</v>
      </c>
      <c r="C403" t="s">
        <v>15</v>
      </c>
      <c r="D403">
        <v>1969</v>
      </c>
      <c r="E403">
        <v>5.9155239441911691</v>
      </c>
      <c r="F403">
        <v>5.6999998092651367</v>
      </c>
      <c r="G403">
        <v>3</v>
      </c>
      <c r="H403">
        <v>38.959999084472656</v>
      </c>
      <c r="I403">
        <v>7.1700000762939453</v>
      </c>
      <c r="J403">
        <v>40.229999542236328</v>
      </c>
      <c r="K403">
        <v>4.940000057220459</v>
      </c>
      <c r="L403">
        <v>292.3851318359375</v>
      </c>
      <c r="M403">
        <v>3018.345458984375</v>
      </c>
      <c r="N403">
        <v>285.99691772460938</v>
      </c>
      <c r="O403">
        <v>72.539794921875</v>
      </c>
      <c r="P403">
        <v>36.098548889160156</v>
      </c>
      <c r="Q403">
        <v>153.1199951171875</v>
      </c>
      <c r="R403">
        <v>24.162046432495117</v>
      </c>
      <c r="S403" s="6">
        <f t="shared" si="12"/>
        <v>1</v>
      </c>
      <c r="T403" t="str">
        <f t="shared" si="13"/>
        <v>Cataluna_1969</v>
      </c>
    </row>
    <row r="404" spans="1:20">
      <c r="A404" t="s">
        <v>454</v>
      </c>
      <c r="B404">
        <v>10</v>
      </c>
      <c r="C404" t="s">
        <v>15</v>
      </c>
      <c r="D404">
        <v>1970</v>
      </c>
      <c r="E404">
        <v>6.0668378719361433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>
        <v>21.503990173339844</v>
      </c>
      <c r="S404" s="6">
        <f t="shared" si="12"/>
        <v>0</v>
      </c>
      <c r="T404" t="str">
        <f t="shared" si="13"/>
        <v>Cataluna_1970</v>
      </c>
    </row>
    <row r="405" spans="1:20">
      <c r="A405" t="s">
        <v>455</v>
      </c>
      <c r="B405">
        <v>10</v>
      </c>
      <c r="C405" t="s">
        <v>15</v>
      </c>
      <c r="D405">
        <v>1971</v>
      </c>
      <c r="E405">
        <v>6.2276492082061381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>
        <v>20.951726913452148</v>
      </c>
      <c r="S405" s="6">
        <f t="shared" si="12"/>
        <v>0</v>
      </c>
      <c r="T405" t="str">
        <f t="shared" si="13"/>
        <v>Cataluna_1971</v>
      </c>
    </row>
    <row r="406" spans="1:20">
      <c r="A406" t="s">
        <v>456</v>
      </c>
      <c r="B406">
        <v>10</v>
      </c>
      <c r="C406" t="s">
        <v>15</v>
      </c>
      <c r="D406">
        <v>1972</v>
      </c>
      <c r="E406">
        <v>6.5390601290256356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  <c r="R406">
        <v>23.331222534179688</v>
      </c>
      <c r="S406" s="6">
        <f t="shared" si="12"/>
        <v>0</v>
      </c>
      <c r="T406" t="str">
        <f t="shared" si="13"/>
        <v>Cataluna_1972</v>
      </c>
    </row>
    <row r="407" spans="1:20">
      <c r="A407" t="s">
        <v>457</v>
      </c>
      <c r="B407">
        <v>10</v>
      </c>
      <c r="C407" t="s">
        <v>15</v>
      </c>
      <c r="D407">
        <v>1973</v>
      </c>
      <c r="E407">
        <v>6.8379750560944643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  <c r="R407">
        <v>24.659536361694336</v>
      </c>
      <c r="S407" s="6">
        <f t="shared" si="12"/>
        <v>0</v>
      </c>
      <c r="T407" t="str">
        <f t="shared" si="13"/>
        <v>Cataluna_1973</v>
      </c>
    </row>
    <row r="408" spans="1:20">
      <c r="A408" t="s">
        <v>458</v>
      </c>
      <c r="B408">
        <v>10</v>
      </c>
      <c r="C408" t="s">
        <v>15</v>
      </c>
      <c r="D408">
        <v>1974</v>
      </c>
      <c r="E408">
        <v>6.9873608238048064</v>
      </c>
      <c r="F408" t="e">
        <v>#N/A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  <c r="R408">
        <v>24.100830078125</v>
      </c>
      <c r="S408" s="6">
        <f t="shared" si="12"/>
        <v>0</v>
      </c>
      <c r="T408" t="str">
        <f t="shared" si="13"/>
        <v>Cataluna_1974</v>
      </c>
    </row>
    <row r="409" spans="1:20">
      <c r="A409" t="s">
        <v>459</v>
      </c>
      <c r="B409">
        <v>10</v>
      </c>
      <c r="C409" t="s">
        <v>15</v>
      </c>
      <c r="D409">
        <v>1975</v>
      </c>
      <c r="E409">
        <v>7.1248930272154389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  <c r="R409">
        <v>21.188642501831055</v>
      </c>
      <c r="S409" s="6">
        <f t="shared" si="12"/>
        <v>0</v>
      </c>
      <c r="T409" t="str">
        <f t="shared" si="13"/>
        <v>Cataluna_1975</v>
      </c>
    </row>
    <row r="410" spans="1:20">
      <c r="A410" t="s">
        <v>460</v>
      </c>
      <c r="B410">
        <v>10</v>
      </c>
      <c r="C410" t="s">
        <v>15</v>
      </c>
      <c r="D410">
        <v>1976</v>
      </c>
      <c r="E410">
        <v>7.1353898188687168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>
        <v>20.411291122436523</v>
      </c>
      <c r="S410" s="6">
        <f t="shared" si="12"/>
        <v>0</v>
      </c>
      <c r="T410" t="str">
        <f t="shared" si="13"/>
        <v>Cataluna_1976</v>
      </c>
    </row>
    <row r="411" spans="1:20">
      <c r="A411" t="s">
        <v>461</v>
      </c>
      <c r="B411">
        <v>10</v>
      </c>
      <c r="C411" t="s">
        <v>15</v>
      </c>
      <c r="D411">
        <v>1977</v>
      </c>
      <c r="E411">
        <v>7.1429590673591035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>
        <v>18.507013320922852</v>
      </c>
      <c r="S411" s="6">
        <f t="shared" si="12"/>
        <v>0</v>
      </c>
      <c r="T411" t="str">
        <f t="shared" si="13"/>
        <v>Cataluna_1977</v>
      </c>
    </row>
    <row r="412" spans="1:20">
      <c r="A412" t="s">
        <v>462</v>
      </c>
      <c r="B412">
        <v>10</v>
      </c>
      <c r="C412" t="s">
        <v>15</v>
      </c>
      <c r="D412">
        <v>1978</v>
      </c>
      <c r="E412">
        <v>7.0193515440900818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>
        <v>18.506448745727539</v>
      </c>
      <c r="S412" s="6">
        <f t="shared" si="12"/>
        <v>0</v>
      </c>
      <c r="T412" t="str">
        <f t="shared" si="13"/>
        <v>Cataluna_1978</v>
      </c>
    </row>
    <row r="413" spans="1:20">
      <c r="A413" t="s">
        <v>463</v>
      </c>
      <c r="B413">
        <v>10</v>
      </c>
      <c r="C413" t="s">
        <v>15</v>
      </c>
      <c r="D413">
        <v>1979</v>
      </c>
      <c r="E413">
        <v>7.0109969103414658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  <c r="R413">
        <v>17.683343887329102</v>
      </c>
      <c r="S413" s="6">
        <f t="shared" si="12"/>
        <v>0</v>
      </c>
      <c r="T413" t="str">
        <f t="shared" si="13"/>
        <v>Cataluna_1979</v>
      </c>
    </row>
    <row r="414" spans="1:20">
      <c r="A414" t="s">
        <v>464</v>
      </c>
      <c r="B414">
        <v>10</v>
      </c>
      <c r="C414" t="s">
        <v>15</v>
      </c>
      <c r="D414">
        <v>1980</v>
      </c>
      <c r="E414">
        <v>7.0788346709812826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  <c r="R414">
        <v>15.899486541748047</v>
      </c>
      <c r="S414" s="6">
        <f t="shared" si="12"/>
        <v>0</v>
      </c>
      <c r="T414" t="str">
        <f t="shared" si="13"/>
        <v>Cataluna_1980</v>
      </c>
    </row>
    <row r="415" spans="1:20">
      <c r="A415" t="s">
        <v>465</v>
      </c>
      <c r="B415">
        <v>10</v>
      </c>
      <c r="C415" t="s">
        <v>15</v>
      </c>
      <c r="D415">
        <v>1981</v>
      </c>
      <c r="E415">
        <v>7.1822335603611025</v>
      </c>
      <c r="F415" t="e">
        <v>#N/A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  <c r="R415">
        <v>13.670280456542969</v>
      </c>
      <c r="S415" s="6">
        <f t="shared" si="12"/>
        <v>0</v>
      </c>
      <c r="T415" t="str">
        <f t="shared" si="13"/>
        <v>Cataluna_1981</v>
      </c>
    </row>
    <row r="416" spans="1:20">
      <c r="A416" t="s">
        <v>466</v>
      </c>
      <c r="B416">
        <v>10</v>
      </c>
      <c r="C416" t="s">
        <v>15</v>
      </c>
      <c r="D416">
        <v>1982</v>
      </c>
      <c r="E416">
        <v>7.2872036560982583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  <c r="Q416" t="e">
        <v>#N/A</v>
      </c>
      <c r="R416">
        <v>13.79057788848877</v>
      </c>
      <c r="S416" s="6">
        <f t="shared" si="12"/>
        <v>0</v>
      </c>
      <c r="T416" t="str">
        <f t="shared" si="13"/>
        <v>Cataluna_1982</v>
      </c>
    </row>
    <row r="417" spans="1:20">
      <c r="A417" t="s">
        <v>467</v>
      </c>
      <c r="B417">
        <v>10</v>
      </c>
      <c r="C417" t="s">
        <v>15</v>
      </c>
      <c r="D417">
        <v>1983</v>
      </c>
      <c r="E417">
        <v>7.3978863181948018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  <c r="N417" t="e">
        <v>#N/A</v>
      </c>
      <c r="O417" t="e">
        <v>#N/A</v>
      </c>
      <c r="P417" t="e">
        <v>#N/A</v>
      </c>
      <c r="Q417" t="e">
        <v>#N/A</v>
      </c>
      <c r="R417">
        <v>15.848426818847656</v>
      </c>
      <c r="S417" s="6">
        <f t="shared" si="12"/>
        <v>0</v>
      </c>
      <c r="T417" t="str">
        <f t="shared" si="13"/>
        <v>Cataluna_1983</v>
      </c>
    </row>
    <row r="418" spans="1:20">
      <c r="A418" t="s">
        <v>468</v>
      </c>
      <c r="B418">
        <v>10</v>
      </c>
      <c r="C418" t="s">
        <v>15</v>
      </c>
      <c r="D418">
        <v>1984</v>
      </c>
      <c r="E418">
        <v>7.4842900284628504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>
        <v>13.64179801940918</v>
      </c>
      <c r="S418" s="6">
        <f t="shared" si="12"/>
        <v>0</v>
      </c>
      <c r="T418" t="str">
        <f t="shared" si="13"/>
        <v>Cataluna_1984</v>
      </c>
    </row>
    <row r="419" spans="1:20">
      <c r="A419" t="s">
        <v>469</v>
      </c>
      <c r="B419">
        <v>10</v>
      </c>
      <c r="C419" t="s">
        <v>15</v>
      </c>
      <c r="D419">
        <v>1985</v>
      </c>
      <c r="E419">
        <v>7.5699798313763038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>
        <v>13.110871315002441</v>
      </c>
      <c r="S419" s="6">
        <f t="shared" si="12"/>
        <v>0</v>
      </c>
      <c r="T419" t="str">
        <f t="shared" si="13"/>
        <v>Cataluna_1985</v>
      </c>
    </row>
    <row r="420" spans="1:20">
      <c r="A420" t="s">
        <v>470</v>
      </c>
      <c r="B420">
        <v>10</v>
      </c>
      <c r="C420" t="s">
        <v>15</v>
      </c>
      <c r="D420">
        <v>1986</v>
      </c>
      <c r="E420">
        <v>8.0776917393021641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P420" t="e">
        <v>#N/A</v>
      </c>
      <c r="Q420" t="e">
        <v>#N/A</v>
      </c>
      <c r="R420">
        <v>14.905304908752441</v>
      </c>
      <c r="S420" s="6">
        <f t="shared" si="12"/>
        <v>0</v>
      </c>
      <c r="T420" t="str">
        <f t="shared" si="13"/>
        <v>Cataluna_1986</v>
      </c>
    </row>
    <row r="421" spans="1:20">
      <c r="A421" t="s">
        <v>471</v>
      </c>
      <c r="B421">
        <v>10</v>
      </c>
      <c r="C421" t="s">
        <v>15</v>
      </c>
      <c r="D421">
        <v>1987</v>
      </c>
      <c r="E421">
        <v>8.5839758325188349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P421" t="e">
        <v>#N/A</v>
      </c>
      <c r="Q421" t="e">
        <v>#N/A</v>
      </c>
      <c r="R421">
        <v>18.182672500610352</v>
      </c>
      <c r="S421" s="6">
        <f t="shared" si="12"/>
        <v>0</v>
      </c>
      <c r="T421" t="str">
        <f t="shared" si="13"/>
        <v>Cataluna_1987</v>
      </c>
    </row>
    <row r="422" spans="1:20">
      <c r="A422" t="s">
        <v>472</v>
      </c>
      <c r="B422">
        <v>10</v>
      </c>
      <c r="C422" t="s">
        <v>15</v>
      </c>
      <c r="D422">
        <v>1988</v>
      </c>
      <c r="E422">
        <v>9.0574123422883641</v>
      </c>
      <c r="F422" t="e">
        <v>#N/A</v>
      </c>
      <c r="G422" t="e">
        <v>#N/A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P422" t="e">
        <v>#N/A</v>
      </c>
      <c r="Q422" t="e">
        <v>#N/A</v>
      </c>
      <c r="R422">
        <v>17.659826278686523</v>
      </c>
      <c r="S422" s="6">
        <f t="shared" si="12"/>
        <v>0</v>
      </c>
      <c r="T422" t="str">
        <f t="shared" si="13"/>
        <v>Cataluna_1988</v>
      </c>
    </row>
    <row r="423" spans="1:20">
      <c r="A423" t="s">
        <v>473</v>
      </c>
      <c r="B423">
        <v>10</v>
      </c>
      <c r="C423" t="s">
        <v>15</v>
      </c>
      <c r="D423">
        <v>1989</v>
      </c>
      <c r="E423">
        <v>9.5258497572122263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P423" t="e">
        <v>#N/A</v>
      </c>
      <c r="Q423" t="e">
        <v>#N/A</v>
      </c>
      <c r="R423">
        <v>18.41895866394043</v>
      </c>
      <c r="S423" s="6">
        <f t="shared" si="12"/>
        <v>0</v>
      </c>
      <c r="T423" t="str">
        <f t="shared" si="13"/>
        <v>Cataluna_1989</v>
      </c>
    </row>
    <row r="424" spans="1:20">
      <c r="A424" t="s">
        <v>474</v>
      </c>
      <c r="B424">
        <v>10</v>
      </c>
      <c r="C424" t="s">
        <v>15</v>
      </c>
      <c r="D424">
        <v>1990</v>
      </c>
      <c r="E424">
        <v>9.785061759698122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>
        <v>18.870548248291016</v>
      </c>
      <c r="S424" s="6">
        <f t="shared" si="12"/>
        <v>0</v>
      </c>
      <c r="T424" t="str">
        <f t="shared" si="13"/>
        <v>Cataluna_1990</v>
      </c>
    </row>
    <row r="425" spans="1:20">
      <c r="A425" t="s">
        <v>475</v>
      </c>
      <c r="B425">
        <v>10</v>
      </c>
      <c r="C425" t="s">
        <v>15</v>
      </c>
      <c r="D425">
        <v>1991</v>
      </c>
      <c r="E425">
        <v>10.050699800057128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>
        <v>19.477241516113281</v>
      </c>
      <c r="S425" s="6">
        <f t="shared" si="12"/>
        <v>0</v>
      </c>
      <c r="T425" t="str">
        <f t="shared" si="13"/>
        <v>Cataluna_1991</v>
      </c>
    </row>
    <row r="426" spans="1:20">
      <c r="A426" t="s">
        <v>476</v>
      </c>
      <c r="B426">
        <v>10</v>
      </c>
      <c r="C426" t="s">
        <v>15</v>
      </c>
      <c r="D426">
        <v>1992</v>
      </c>
      <c r="E426">
        <v>9.8379031074826848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>
        <v>21.094182968139648</v>
      </c>
      <c r="S426" s="6">
        <f t="shared" si="12"/>
        <v>0</v>
      </c>
      <c r="T426" t="str">
        <f t="shared" si="13"/>
        <v>Cataluna_1992</v>
      </c>
    </row>
    <row r="427" spans="1:20">
      <c r="A427" t="s">
        <v>477</v>
      </c>
      <c r="B427">
        <v>10</v>
      </c>
      <c r="C427" t="s">
        <v>15</v>
      </c>
      <c r="D427">
        <v>1993</v>
      </c>
      <c r="E427">
        <v>9.6251072865899925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>
        <v>18.318820953369141</v>
      </c>
      <c r="S427" s="6">
        <f t="shared" si="12"/>
        <v>0</v>
      </c>
      <c r="T427" t="str">
        <f t="shared" si="13"/>
        <v>Cataluna_1993</v>
      </c>
    </row>
    <row r="428" spans="1:20">
      <c r="A428" t="s">
        <v>478</v>
      </c>
      <c r="B428">
        <v>10</v>
      </c>
      <c r="C428" t="s">
        <v>15</v>
      </c>
      <c r="D428">
        <v>1994</v>
      </c>
      <c r="E428">
        <v>10.006427083891211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  <c r="N428" t="e">
        <v>#N/A</v>
      </c>
      <c r="O428" t="e">
        <v>#N/A</v>
      </c>
      <c r="P428" t="e">
        <v>#N/A</v>
      </c>
      <c r="Q428" t="e">
        <v>#N/A</v>
      </c>
      <c r="R428">
        <v>17.802997589111328</v>
      </c>
      <c r="S428" s="6">
        <f t="shared" si="12"/>
        <v>0</v>
      </c>
      <c r="T428" t="str">
        <f t="shared" si="13"/>
        <v>Cataluna_1994</v>
      </c>
    </row>
    <row r="429" spans="1:20">
      <c r="A429" t="s">
        <v>479</v>
      </c>
      <c r="B429">
        <v>10</v>
      </c>
      <c r="C429" t="s">
        <v>15</v>
      </c>
      <c r="D429">
        <v>1995</v>
      </c>
      <c r="E429">
        <v>10.339902884890032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 t="e">
        <v>#N/A</v>
      </c>
      <c r="O429" t="e">
        <v>#N/A</v>
      </c>
      <c r="P429" t="e">
        <v>#N/A</v>
      </c>
      <c r="Q429" t="e">
        <v>#N/A</v>
      </c>
      <c r="R429">
        <v>18.38096809387207</v>
      </c>
      <c r="S429" s="6">
        <f t="shared" si="12"/>
        <v>0</v>
      </c>
      <c r="T429" t="str">
        <f t="shared" si="13"/>
        <v>Cataluna_1995</v>
      </c>
    </row>
    <row r="430" spans="1:20">
      <c r="A430" t="s">
        <v>480</v>
      </c>
      <c r="B430">
        <v>10</v>
      </c>
      <c r="C430" t="s">
        <v>15</v>
      </c>
      <c r="D430">
        <v>1996</v>
      </c>
      <c r="E430">
        <v>10.576263750256624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s="6">
        <f t="shared" si="12"/>
        <v>0</v>
      </c>
      <c r="T430" t="str">
        <f t="shared" si="13"/>
        <v>Cataluna_1996</v>
      </c>
    </row>
    <row r="431" spans="1:20">
      <c r="A431" t="s">
        <v>481</v>
      </c>
      <c r="B431">
        <v>10</v>
      </c>
      <c r="C431" t="s">
        <v>15</v>
      </c>
      <c r="D431">
        <v>1997</v>
      </c>
      <c r="E431">
        <v>11.045415944216831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s="6">
        <f t="shared" si="12"/>
        <v>0</v>
      </c>
      <c r="T431" t="str">
        <f t="shared" si="13"/>
        <v>Cataluna_1997</v>
      </c>
    </row>
    <row r="432" spans="1:20">
      <c r="A432" t="s">
        <v>482</v>
      </c>
      <c r="B432">
        <v>11</v>
      </c>
      <c r="C432" t="s">
        <v>16</v>
      </c>
      <c r="D432">
        <v>1955</v>
      </c>
      <c r="E432">
        <v>2.5759782221820551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s="6">
        <f t="shared" si="12"/>
        <v>0</v>
      </c>
      <c r="T432" t="str">
        <f t="shared" si="13"/>
        <v>Comunidad Valenciana_1955</v>
      </c>
    </row>
    <row r="433" spans="1:20">
      <c r="A433" t="s">
        <v>483</v>
      </c>
      <c r="B433">
        <v>11</v>
      </c>
      <c r="C433" t="s">
        <v>16</v>
      </c>
      <c r="D433">
        <v>1956</v>
      </c>
      <c r="E433">
        <v>2.7385032847757786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s="6">
        <f t="shared" si="12"/>
        <v>0</v>
      </c>
      <c r="T433" t="str">
        <f t="shared" si="13"/>
        <v>Comunidad Valenciana_1956</v>
      </c>
    </row>
    <row r="434" spans="1:20">
      <c r="A434" t="s">
        <v>484</v>
      </c>
      <c r="B434">
        <v>11</v>
      </c>
      <c r="C434" t="s">
        <v>16</v>
      </c>
      <c r="D434">
        <v>1957</v>
      </c>
      <c r="E434">
        <v>2.8998857905135367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s="6">
        <f t="shared" si="12"/>
        <v>0</v>
      </c>
      <c r="T434" t="str">
        <f t="shared" si="13"/>
        <v>Comunidad Valenciana_1957</v>
      </c>
    </row>
    <row r="435" spans="1:20">
      <c r="A435" t="s">
        <v>485</v>
      </c>
      <c r="B435">
        <v>11</v>
      </c>
      <c r="C435" t="s">
        <v>16</v>
      </c>
      <c r="D435">
        <v>1958</v>
      </c>
      <c r="E435">
        <v>2.963510495327228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s="6">
        <f t="shared" si="12"/>
        <v>0</v>
      </c>
      <c r="T435" t="str">
        <f t="shared" si="13"/>
        <v>Comunidad Valenciana_1958</v>
      </c>
    </row>
    <row r="436" spans="1:20">
      <c r="A436" t="s">
        <v>486</v>
      </c>
      <c r="B436">
        <v>11</v>
      </c>
      <c r="C436" t="s">
        <v>16</v>
      </c>
      <c r="D436">
        <v>1959</v>
      </c>
      <c r="E436">
        <v>3.0262068590754208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s="6">
        <f t="shared" si="12"/>
        <v>0</v>
      </c>
      <c r="T436" t="str">
        <f t="shared" si="13"/>
        <v>Comunidad Valenciana_1959</v>
      </c>
    </row>
    <row r="437" spans="1:20">
      <c r="A437" t="s">
        <v>487</v>
      </c>
      <c r="B437">
        <v>11</v>
      </c>
      <c r="C437" t="s">
        <v>16</v>
      </c>
      <c r="D437">
        <v>1960</v>
      </c>
      <c r="E437">
        <v>3.2192943914043535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s="6">
        <f t="shared" si="12"/>
        <v>0</v>
      </c>
      <c r="T437" t="str">
        <f t="shared" si="13"/>
        <v>Comunidad Valenciana_1960</v>
      </c>
    </row>
    <row r="438" spans="1:20">
      <c r="A438" t="s">
        <v>488</v>
      </c>
      <c r="B438">
        <v>11</v>
      </c>
      <c r="C438" t="s">
        <v>16</v>
      </c>
      <c r="D438">
        <v>1961</v>
      </c>
      <c r="E438">
        <v>3.3624679011911778</v>
      </c>
      <c r="F438">
        <v>23.649999618530273</v>
      </c>
      <c r="G438">
        <v>3.0199999809265137</v>
      </c>
      <c r="H438">
        <v>27.680000305175781</v>
      </c>
      <c r="I438">
        <v>4.5300002098083496</v>
      </c>
      <c r="J438">
        <v>36.180000305175781</v>
      </c>
      <c r="K438">
        <v>4.9600000381469727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s="6">
        <f t="shared" si="12"/>
        <v>1</v>
      </c>
      <c r="T438" t="str">
        <f t="shared" si="13"/>
        <v>Comunidad Valenciana_1961</v>
      </c>
    </row>
    <row r="439" spans="1:20">
      <c r="A439" t="s">
        <v>489</v>
      </c>
      <c r="B439">
        <v>11</v>
      </c>
      <c r="C439" t="s">
        <v>16</v>
      </c>
      <c r="D439">
        <v>1962</v>
      </c>
      <c r="E439">
        <v>3.5699800231462886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s="6">
        <f t="shared" si="12"/>
        <v>0</v>
      </c>
      <c r="T439" t="str">
        <f t="shared" si="13"/>
        <v>Comunidad Valenciana_1962</v>
      </c>
    </row>
    <row r="440" spans="1:20">
      <c r="A440" t="s">
        <v>490</v>
      </c>
      <c r="B440">
        <v>11</v>
      </c>
      <c r="C440" t="s">
        <v>16</v>
      </c>
      <c r="D440">
        <v>1963</v>
      </c>
      <c r="E440">
        <v>3.7652101492207586</v>
      </c>
      <c r="F440">
        <v>21.780000686645508</v>
      </c>
      <c r="G440">
        <v>2.75</v>
      </c>
      <c r="H440">
        <v>27.209999084472656</v>
      </c>
      <c r="I440">
        <v>5.4200000762939453</v>
      </c>
      <c r="J440">
        <v>38.330001831054688</v>
      </c>
      <c r="K440">
        <v>4.5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s="6">
        <f t="shared" si="12"/>
        <v>1</v>
      </c>
      <c r="T440" t="str">
        <f t="shared" si="13"/>
        <v>Comunidad Valenciana_1963</v>
      </c>
    </row>
    <row r="441" spans="1:20">
      <c r="A441" t="s">
        <v>491</v>
      </c>
      <c r="B441">
        <v>11</v>
      </c>
      <c r="C441" t="s">
        <v>16</v>
      </c>
      <c r="D441">
        <v>1964</v>
      </c>
      <c r="E441">
        <v>3.8236930213019495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>
        <v>265.35238647460938</v>
      </c>
      <c r="M441">
        <v>1625.753662109375</v>
      </c>
      <c r="N441">
        <v>84.969795227050781</v>
      </c>
      <c r="O441">
        <v>29.605535507202148</v>
      </c>
      <c r="P441">
        <v>15.68320369720459</v>
      </c>
      <c r="Q441" t="e">
        <v>#N/A</v>
      </c>
      <c r="R441">
        <v>19.699119567871094</v>
      </c>
      <c r="S441" s="6">
        <f t="shared" si="12"/>
        <v>0</v>
      </c>
      <c r="T441" t="str">
        <f t="shared" si="13"/>
        <v>Comunidad Valenciana_1964</v>
      </c>
    </row>
    <row r="442" spans="1:20">
      <c r="A442" t="s">
        <v>492</v>
      </c>
      <c r="B442">
        <v>11</v>
      </c>
      <c r="C442" t="s">
        <v>16</v>
      </c>
      <c r="D442">
        <v>1965</v>
      </c>
      <c r="E442">
        <v>3.8741786491526975</v>
      </c>
      <c r="F442">
        <v>18.270000457763672</v>
      </c>
      <c r="G442">
        <v>2.5999999046325684</v>
      </c>
      <c r="H442">
        <v>28.180000305175781</v>
      </c>
      <c r="I442">
        <v>6.6700000762939453</v>
      </c>
      <c r="J442">
        <v>39.240001678466797</v>
      </c>
      <c r="K442">
        <v>5.0500001907348633</v>
      </c>
      <c r="L442">
        <v>266.08099365234375</v>
      </c>
      <c r="M442">
        <v>1650.5283203125</v>
      </c>
      <c r="N442">
        <v>89.933113098144531</v>
      </c>
      <c r="O442">
        <v>31.188289642333984</v>
      </c>
      <c r="P442">
        <v>16.073440551757812</v>
      </c>
      <c r="Q442" t="e">
        <v>#N/A</v>
      </c>
      <c r="R442">
        <v>21.873008728027344</v>
      </c>
      <c r="S442" s="6">
        <f t="shared" si="12"/>
        <v>1</v>
      </c>
      <c r="T442" t="str">
        <f t="shared" si="13"/>
        <v>Comunidad Valenciana_1965</v>
      </c>
    </row>
    <row r="443" spans="1:20">
      <c r="A443" t="s">
        <v>493</v>
      </c>
      <c r="B443">
        <v>11</v>
      </c>
      <c r="C443" t="s">
        <v>16</v>
      </c>
      <c r="D443">
        <v>1966</v>
      </c>
      <c r="E443">
        <v>3.9781489259207192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>
        <v>266.74658203125</v>
      </c>
      <c r="M443">
        <v>1677.83056640625</v>
      </c>
      <c r="N443">
        <v>95.462051391601562</v>
      </c>
      <c r="O443">
        <v>32.992431640625</v>
      </c>
      <c r="P443">
        <v>16.496591567993164</v>
      </c>
      <c r="Q443" t="e">
        <v>#N/A</v>
      </c>
      <c r="R443">
        <v>24.02678108215332</v>
      </c>
      <c r="S443" s="6">
        <f t="shared" si="12"/>
        <v>0</v>
      </c>
      <c r="T443" t="str">
        <f t="shared" si="13"/>
        <v>Comunidad Valenciana_1966</v>
      </c>
    </row>
    <row r="444" spans="1:20">
      <c r="A444" t="s">
        <v>494</v>
      </c>
      <c r="B444">
        <v>11</v>
      </c>
      <c r="C444" t="s">
        <v>16</v>
      </c>
      <c r="D444">
        <v>1967</v>
      </c>
      <c r="E444">
        <v>4.0734076152628269</v>
      </c>
      <c r="F444">
        <v>15.479999542236328</v>
      </c>
      <c r="G444">
        <v>2.4300000667572021</v>
      </c>
      <c r="H444">
        <v>28.639999389648438</v>
      </c>
      <c r="I444">
        <v>6.880000114440918</v>
      </c>
      <c r="J444">
        <v>40.5</v>
      </c>
      <c r="K444">
        <v>6.070000171661377</v>
      </c>
      <c r="L444">
        <v>267.35067749023438</v>
      </c>
      <c r="M444">
        <v>1711.1072998046875</v>
      </c>
      <c r="N444">
        <v>101.888916015625</v>
      </c>
      <c r="O444">
        <v>35.035259246826172</v>
      </c>
      <c r="P444">
        <v>17.012907028198242</v>
      </c>
      <c r="Q444" t="e">
        <v>#N/A</v>
      </c>
      <c r="R444">
        <v>24.681190490722656</v>
      </c>
      <c r="S444" s="6">
        <f t="shared" si="12"/>
        <v>1</v>
      </c>
      <c r="T444" t="str">
        <f t="shared" si="13"/>
        <v>Comunidad Valenciana_1967</v>
      </c>
    </row>
    <row r="445" spans="1:20">
      <c r="A445" t="s">
        <v>495</v>
      </c>
      <c r="B445">
        <v>11</v>
      </c>
      <c r="C445" t="s">
        <v>16</v>
      </c>
      <c r="D445">
        <v>1968</v>
      </c>
      <c r="E445">
        <v>4.2797773982824108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>
        <v>267.89474487304688</v>
      </c>
      <c r="M445">
        <v>1738.7147216796875</v>
      </c>
      <c r="N445">
        <v>117.65083312988281</v>
      </c>
      <c r="O445">
        <v>37.214332580566406</v>
      </c>
      <c r="P445">
        <v>17.2655029296875</v>
      </c>
      <c r="Q445" t="e">
        <v>#N/A</v>
      </c>
      <c r="R445">
        <v>25.757274627685547</v>
      </c>
      <c r="S445" s="6">
        <f t="shared" si="12"/>
        <v>0</v>
      </c>
      <c r="T445" t="str">
        <f t="shared" si="13"/>
        <v>Comunidad Valenciana_1968</v>
      </c>
    </row>
    <row r="446" spans="1:20">
      <c r="A446" t="s">
        <v>496</v>
      </c>
      <c r="B446">
        <v>11</v>
      </c>
      <c r="C446" t="s">
        <v>16</v>
      </c>
      <c r="D446">
        <v>1969</v>
      </c>
      <c r="E446">
        <v>4.4862897012683876</v>
      </c>
      <c r="F446">
        <v>13.729999542236328</v>
      </c>
      <c r="G446">
        <v>2.690000057220459</v>
      </c>
      <c r="H446">
        <v>28.520000457763672</v>
      </c>
      <c r="I446">
        <v>7.3499999046325684</v>
      </c>
      <c r="J446">
        <v>41.069999694824219</v>
      </c>
      <c r="K446">
        <v>6.6399998664855957</v>
      </c>
      <c r="L446">
        <v>268.38021850585938</v>
      </c>
      <c r="M446">
        <v>1766.7681884765625</v>
      </c>
      <c r="N446">
        <v>133.849853515625</v>
      </c>
      <c r="O446">
        <v>39.618785858154297</v>
      </c>
      <c r="P446">
        <v>18.400989532470703</v>
      </c>
      <c r="Q446">
        <v>128.69999694824219</v>
      </c>
      <c r="R446">
        <v>26.178804397583008</v>
      </c>
      <c r="S446" s="6">
        <f t="shared" si="12"/>
        <v>1</v>
      </c>
      <c r="T446" t="str">
        <f t="shared" si="13"/>
        <v>Comunidad Valenciana_1969</v>
      </c>
    </row>
    <row r="447" spans="1:20">
      <c r="A447" t="s">
        <v>497</v>
      </c>
      <c r="B447">
        <v>11</v>
      </c>
      <c r="C447" t="s">
        <v>16</v>
      </c>
      <c r="D447">
        <v>1970</v>
      </c>
      <c r="E447">
        <v>4.6547413280915277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>
        <v>24.841054916381836</v>
      </c>
      <c r="S447" s="6">
        <f t="shared" si="12"/>
        <v>0</v>
      </c>
      <c r="T447" t="str">
        <f t="shared" si="13"/>
        <v>Comunidad Valenciana_1970</v>
      </c>
    </row>
    <row r="448" spans="1:20">
      <c r="A448" t="s">
        <v>498</v>
      </c>
      <c r="B448">
        <v>11</v>
      </c>
      <c r="C448" t="s">
        <v>16</v>
      </c>
      <c r="D448">
        <v>1971</v>
      </c>
      <c r="E448">
        <v>4.8171238707188575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  <c r="P448" t="e">
        <v>#N/A</v>
      </c>
      <c r="Q448" t="e">
        <v>#N/A</v>
      </c>
      <c r="R448">
        <v>23.199651718139648</v>
      </c>
      <c r="S448" s="6">
        <f t="shared" si="12"/>
        <v>0</v>
      </c>
      <c r="T448" t="str">
        <f t="shared" si="13"/>
        <v>Comunidad Valenciana_1971</v>
      </c>
    </row>
    <row r="449" spans="1:20">
      <c r="A449" t="s">
        <v>499</v>
      </c>
      <c r="B449">
        <v>11</v>
      </c>
      <c r="C449" t="s">
        <v>16</v>
      </c>
      <c r="D449">
        <v>1972</v>
      </c>
      <c r="E449">
        <v>5.1388890632252391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  <c r="N449" t="e">
        <v>#N/A</v>
      </c>
      <c r="O449" t="e">
        <v>#N/A</v>
      </c>
      <c r="P449" t="e">
        <v>#N/A</v>
      </c>
      <c r="Q449" t="e">
        <v>#N/A</v>
      </c>
      <c r="R449">
        <v>23.701726913452148</v>
      </c>
      <c r="S449" s="6">
        <f t="shared" si="12"/>
        <v>0</v>
      </c>
      <c r="T449" t="str">
        <f t="shared" si="13"/>
        <v>Comunidad Valenciana_1972</v>
      </c>
    </row>
    <row r="450" spans="1:20">
      <c r="A450" t="s">
        <v>500</v>
      </c>
      <c r="B450">
        <v>11</v>
      </c>
      <c r="C450" t="s">
        <v>16</v>
      </c>
      <c r="D450">
        <v>1973</v>
      </c>
      <c r="E450">
        <v>5.449371642979238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  <c r="P450" t="e">
        <v>#N/A</v>
      </c>
      <c r="Q450" t="e">
        <v>#N/A</v>
      </c>
      <c r="R450">
        <v>25.942188262939453</v>
      </c>
      <c r="S450" s="6">
        <f t="shared" si="12"/>
        <v>0</v>
      </c>
      <c r="T450" t="str">
        <f t="shared" si="13"/>
        <v>Comunidad Valenciana_1973</v>
      </c>
    </row>
    <row r="451" spans="1:20">
      <c r="A451" t="s">
        <v>501</v>
      </c>
      <c r="B451">
        <v>11</v>
      </c>
      <c r="C451" t="s">
        <v>16</v>
      </c>
      <c r="D451">
        <v>1974</v>
      </c>
      <c r="E451">
        <v>5.5579836250747556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>
        <v>26.427450180053711</v>
      </c>
      <c r="S451" s="6">
        <f t="shared" ref="S451:S514" si="14">IF(OR(D451=1961,D451=1963,D451=1965,D451=1967,D451=1969),1,0)</f>
        <v>0</v>
      </c>
      <c r="T451" t="str">
        <f t="shared" ref="T451:T514" si="15">CONCATENATE(C451,"_",D451)</f>
        <v>Comunidad Valenciana_1974</v>
      </c>
    </row>
    <row r="452" spans="1:20">
      <c r="A452" t="s">
        <v>502</v>
      </c>
      <c r="B452">
        <v>11</v>
      </c>
      <c r="C452" t="s">
        <v>16</v>
      </c>
      <c r="D452">
        <v>1975</v>
      </c>
      <c r="E452">
        <v>5.6559554238688499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P452" t="e">
        <v>#N/A</v>
      </c>
      <c r="Q452" t="e">
        <v>#N/A</v>
      </c>
      <c r="R452">
        <v>25.305294036865234</v>
      </c>
      <c r="S452" s="6">
        <f t="shared" si="14"/>
        <v>0</v>
      </c>
      <c r="T452" t="str">
        <f t="shared" si="15"/>
        <v>Comunidad Valenciana_1975</v>
      </c>
    </row>
    <row r="453" spans="1:20">
      <c r="A453" t="s">
        <v>503</v>
      </c>
      <c r="B453">
        <v>11</v>
      </c>
      <c r="C453" t="s">
        <v>16</v>
      </c>
      <c r="D453">
        <v>1976</v>
      </c>
      <c r="E453">
        <v>5.7613539511869378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>
        <v>24.597497940063477</v>
      </c>
      <c r="S453" s="6">
        <f t="shared" si="14"/>
        <v>0</v>
      </c>
      <c r="T453" t="str">
        <f t="shared" si="15"/>
        <v>Comunidad Valenciana_1976</v>
      </c>
    </row>
    <row r="454" spans="1:20">
      <c r="A454" t="s">
        <v>504</v>
      </c>
      <c r="B454">
        <v>11</v>
      </c>
      <c r="C454" t="s">
        <v>16</v>
      </c>
      <c r="D454">
        <v>1977</v>
      </c>
      <c r="E454">
        <v>5.8610399121456371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>
        <v>23.189163208007812</v>
      </c>
      <c r="S454" s="6">
        <f t="shared" si="14"/>
        <v>0</v>
      </c>
      <c r="T454" t="str">
        <f t="shared" si="15"/>
        <v>Comunidad Valenciana_1977</v>
      </c>
    </row>
    <row r="455" spans="1:20">
      <c r="A455" t="s">
        <v>505</v>
      </c>
      <c r="B455">
        <v>11</v>
      </c>
      <c r="C455" t="s">
        <v>16</v>
      </c>
      <c r="D455">
        <v>1978</v>
      </c>
      <c r="E455">
        <v>5.8109112379721868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v>#N/A</v>
      </c>
      <c r="O455" t="e">
        <v>#N/A</v>
      </c>
      <c r="P455" t="e">
        <v>#N/A</v>
      </c>
      <c r="Q455" t="e">
        <v>#N/A</v>
      </c>
      <c r="R455">
        <v>22.090478897094727</v>
      </c>
      <c r="S455" s="6">
        <f t="shared" si="14"/>
        <v>0</v>
      </c>
      <c r="T455" t="str">
        <f t="shared" si="15"/>
        <v>Comunidad Valenciana_1978</v>
      </c>
    </row>
    <row r="456" spans="1:20">
      <c r="A456" t="s">
        <v>506</v>
      </c>
      <c r="B456">
        <v>11</v>
      </c>
      <c r="C456" t="s">
        <v>16</v>
      </c>
      <c r="D456">
        <v>1979</v>
      </c>
      <c r="E456">
        <v>5.7754926291985775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v>#N/A</v>
      </c>
      <c r="O456" t="e">
        <v>#N/A</v>
      </c>
      <c r="P456" t="e">
        <v>#N/A</v>
      </c>
      <c r="Q456" t="e">
        <v>#N/A</v>
      </c>
      <c r="R456">
        <v>20.74976921081543</v>
      </c>
      <c r="S456" s="6">
        <f t="shared" si="14"/>
        <v>0</v>
      </c>
      <c r="T456" t="str">
        <f t="shared" si="15"/>
        <v>Comunidad Valenciana_1979</v>
      </c>
    </row>
    <row r="457" spans="1:20">
      <c r="A457" t="s">
        <v>507</v>
      </c>
      <c r="B457">
        <v>11</v>
      </c>
      <c r="C457" t="s">
        <v>16</v>
      </c>
      <c r="D457">
        <v>1980</v>
      </c>
      <c r="E457">
        <v>5.790988079856648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e">
        <v>#N/A</v>
      </c>
      <c r="O457" t="e">
        <v>#N/A</v>
      </c>
      <c r="P457" t="e">
        <v>#N/A</v>
      </c>
      <c r="Q457" t="e">
        <v>#N/A</v>
      </c>
      <c r="R457">
        <v>21.211227416992188</v>
      </c>
      <c r="S457" s="6">
        <f t="shared" si="14"/>
        <v>0</v>
      </c>
      <c r="T457" t="str">
        <f t="shared" si="15"/>
        <v>Comunidad Valenciana_1980</v>
      </c>
    </row>
    <row r="458" spans="1:20">
      <c r="A458" t="s">
        <v>508</v>
      </c>
      <c r="B458">
        <v>11</v>
      </c>
      <c r="C458" t="s">
        <v>16</v>
      </c>
      <c r="D458">
        <v>1981</v>
      </c>
      <c r="E458">
        <v>5.8996715398558006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>
        <v>19.330944061279297</v>
      </c>
      <c r="S458" s="6">
        <f t="shared" si="14"/>
        <v>0</v>
      </c>
      <c r="T458" t="str">
        <f t="shared" si="15"/>
        <v>Comunidad Valenciana_1981</v>
      </c>
    </row>
    <row r="459" spans="1:20">
      <c r="A459" t="s">
        <v>509</v>
      </c>
      <c r="B459">
        <v>11</v>
      </c>
      <c r="C459" t="s">
        <v>16</v>
      </c>
      <c r="D459">
        <v>1982</v>
      </c>
      <c r="E459">
        <v>6.018137884153635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>
        <v>18.84581184387207</v>
      </c>
      <c r="S459" s="6">
        <f t="shared" si="14"/>
        <v>0</v>
      </c>
      <c r="T459" t="str">
        <f t="shared" si="15"/>
        <v>Comunidad Valenciana_1982</v>
      </c>
    </row>
    <row r="460" spans="1:20">
      <c r="A460" t="s">
        <v>510</v>
      </c>
      <c r="B460">
        <v>11</v>
      </c>
      <c r="C460" t="s">
        <v>16</v>
      </c>
      <c r="D460">
        <v>1983</v>
      </c>
      <c r="E460">
        <v>6.1398172473880237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>
        <v>19.31968879699707</v>
      </c>
      <c r="S460" s="6">
        <f t="shared" si="14"/>
        <v>0</v>
      </c>
      <c r="T460" t="str">
        <f t="shared" si="15"/>
        <v>Comunidad Valenciana_1983</v>
      </c>
    </row>
    <row r="461" spans="1:20">
      <c r="A461" t="s">
        <v>511</v>
      </c>
      <c r="B461">
        <v>11</v>
      </c>
      <c r="C461" t="s">
        <v>16</v>
      </c>
      <c r="D461">
        <v>1984</v>
      </c>
      <c r="E461">
        <v>6.2368607051166185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>
        <v>17.531343460083008</v>
      </c>
      <c r="S461" s="6">
        <f t="shared" si="14"/>
        <v>0</v>
      </c>
      <c r="T461" t="str">
        <f t="shared" si="15"/>
        <v>Comunidad Valenciana_1984</v>
      </c>
    </row>
    <row r="462" spans="1:20">
      <c r="A462" t="s">
        <v>512</v>
      </c>
      <c r="B462">
        <v>11</v>
      </c>
      <c r="C462" t="s">
        <v>16</v>
      </c>
      <c r="D462">
        <v>1985</v>
      </c>
      <c r="E462">
        <v>6.3361182344943856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  <c r="N462" t="e">
        <v>#N/A</v>
      </c>
      <c r="O462" t="e">
        <v>#N/A</v>
      </c>
      <c r="P462" t="e">
        <v>#N/A</v>
      </c>
      <c r="Q462" t="e">
        <v>#N/A</v>
      </c>
      <c r="R462">
        <v>17.120782852172852</v>
      </c>
      <c r="S462" s="6">
        <f t="shared" si="14"/>
        <v>0</v>
      </c>
      <c r="T462" t="str">
        <f t="shared" si="15"/>
        <v>Comunidad Valenciana_1985</v>
      </c>
    </row>
    <row r="463" spans="1:20">
      <c r="A463" t="s">
        <v>513</v>
      </c>
      <c r="B463">
        <v>11</v>
      </c>
      <c r="C463" t="s">
        <v>16</v>
      </c>
      <c r="D463">
        <v>1986</v>
      </c>
      <c r="E463">
        <v>6.7393603920085337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e">
        <v>#N/A</v>
      </c>
      <c r="O463" t="e">
        <v>#N/A</v>
      </c>
      <c r="P463" t="e">
        <v>#N/A</v>
      </c>
      <c r="Q463" t="e">
        <v>#N/A</v>
      </c>
      <c r="R463">
        <v>18.420791625976562</v>
      </c>
      <c r="S463" s="6">
        <f t="shared" si="14"/>
        <v>0</v>
      </c>
      <c r="T463" t="str">
        <f t="shared" si="15"/>
        <v>Comunidad Valenciana_1986</v>
      </c>
    </row>
    <row r="464" spans="1:20">
      <c r="A464" t="s">
        <v>514</v>
      </c>
      <c r="B464">
        <v>11</v>
      </c>
      <c r="C464" t="s">
        <v>16</v>
      </c>
      <c r="D464">
        <v>1987</v>
      </c>
      <c r="E464">
        <v>7.1443873179091693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  <c r="N464" t="e">
        <v>#N/A</v>
      </c>
      <c r="O464" t="e">
        <v>#N/A</v>
      </c>
      <c r="P464" t="e">
        <v>#N/A</v>
      </c>
      <c r="Q464" t="e">
        <v>#N/A</v>
      </c>
      <c r="R464">
        <v>19.756738662719727</v>
      </c>
      <c r="S464" s="6">
        <f t="shared" si="14"/>
        <v>0</v>
      </c>
      <c r="T464" t="str">
        <f t="shared" si="15"/>
        <v>Comunidad Valenciana_1987</v>
      </c>
    </row>
    <row r="465" spans="1:20">
      <c r="A465" t="s">
        <v>515</v>
      </c>
      <c r="B465">
        <v>11</v>
      </c>
      <c r="C465" t="s">
        <v>16</v>
      </c>
      <c r="D465">
        <v>1988</v>
      </c>
      <c r="E465">
        <v>7.5606972924030638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  <c r="N465" t="e">
        <v>#N/A</v>
      </c>
      <c r="O465" t="e">
        <v>#N/A</v>
      </c>
      <c r="P465" t="e">
        <v>#N/A</v>
      </c>
      <c r="Q465" t="e">
        <v>#N/A</v>
      </c>
      <c r="R465">
        <v>22.377998352050781</v>
      </c>
      <c r="S465" s="6">
        <f t="shared" si="14"/>
        <v>0</v>
      </c>
      <c r="T465" t="str">
        <f t="shared" si="15"/>
        <v>Comunidad Valenciana_1988</v>
      </c>
    </row>
    <row r="466" spans="1:20">
      <c r="A466" t="s">
        <v>516</v>
      </c>
      <c r="B466">
        <v>11</v>
      </c>
      <c r="C466" t="s">
        <v>16</v>
      </c>
      <c r="D466">
        <v>1989</v>
      </c>
      <c r="E466">
        <v>7.969151670951157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e">
        <v>#N/A</v>
      </c>
      <c r="O466" t="e">
        <v>#N/A</v>
      </c>
      <c r="P466" t="e">
        <v>#N/A</v>
      </c>
      <c r="Q466" t="e">
        <v>#N/A</v>
      </c>
      <c r="R466">
        <v>23.738317489624023</v>
      </c>
      <c r="S466" s="6">
        <f t="shared" si="14"/>
        <v>0</v>
      </c>
      <c r="T466" t="str">
        <f t="shared" si="15"/>
        <v>Comunidad Valenciana_1989</v>
      </c>
    </row>
    <row r="467" spans="1:20">
      <c r="A467" t="s">
        <v>517</v>
      </c>
      <c r="B467">
        <v>11</v>
      </c>
      <c r="C467" t="s">
        <v>16</v>
      </c>
      <c r="D467">
        <v>1990</v>
      </c>
      <c r="E467">
        <v>8.1383886830325274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>
        <v>24.673467636108398</v>
      </c>
      <c r="S467" s="6">
        <f t="shared" si="14"/>
        <v>0</v>
      </c>
      <c r="T467" t="str">
        <f t="shared" si="15"/>
        <v>Comunidad Valenciana_1990</v>
      </c>
    </row>
    <row r="468" spans="1:20">
      <c r="A468" t="s">
        <v>518</v>
      </c>
      <c r="B468">
        <v>11</v>
      </c>
      <c r="C468" t="s">
        <v>16</v>
      </c>
      <c r="D468">
        <v>1991</v>
      </c>
      <c r="E468">
        <v>8.3061978804047065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  <c r="Q468" t="e">
        <v>#N/A</v>
      </c>
      <c r="R468">
        <v>22.754302978515625</v>
      </c>
      <c r="S468" s="6">
        <f t="shared" si="14"/>
        <v>0</v>
      </c>
      <c r="T468" t="str">
        <f t="shared" si="15"/>
        <v>Comunidad Valenciana_1991</v>
      </c>
    </row>
    <row r="469" spans="1:20">
      <c r="A469" t="s">
        <v>519</v>
      </c>
      <c r="B469">
        <v>11</v>
      </c>
      <c r="C469" t="s">
        <v>16</v>
      </c>
      <c r="D469">
        <v>1992</v>
      </c>
      <c r="E469">
        <v>8.0805482404022957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>
        <v>21.461605072021484</v>
      </c>
      <c r="S469" s="6">
        <f t="shared" si="14"/>
        <v>0</v>
      </c>
      <c r="T469" t="str">
        <f t="shared" si="15"/>
        <v>Comunidad Valenciana_1992</v>
      </c>
    </row>
    <row r="470" spans="1:20">
      <c r="A470" t="s">
        <v>520</v>
      </c>
      <c r="B470">
        <v>11</v>
      </c>
      <c r="C470" t="s">
        <v>16</v>
      </c>
      <c r="D470">
        <v>1993</v>
      </c>
      <c r="E470">
        <v>7.857041194145423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  <c r="N470" t="e">
        <v>#N/A</v>
      </c>
      <c r="O470" t="e">
        <v>#N/A</v>
      </c>
      <c r="P470" t="e">
        <v>#N/A</v>
      </c>
      <c r="Q470" t="e">
        <v>#N/A</v>
      </c>
      <c r="R470">
        <v>20.184177398681641</v>
      </c>
      <c r="S470" s="6">
        <f t="shared" si="14"/>
        <v>0</v>
      </c>
      <c r="T470" t="str">
        <f t="shared" si="15"/>
        <v>Comunidad Valenciana_1993</v>
      </c>
    </row>
    <row r="471" spans="1:20">
      <c r="A471" t="s">
        <v>521</v>
      </c>
      <c r="B471">
        <v>11</v>
      </c>
      <c r="C471" t="s">
        <v>16</v>
      </c>
      <c r="D471">
        <v>1994</v>
      </c>
      <c r="E471">
        <v>8.0684092003289241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P471" t="e">
        <v>#N/A</v>
      </c>
      <c r="Q471" t="e">
        <v>#N/A</v>
      </c>
      <c r="R471">
        <v>20.615167617797852</v>
      </c>
      <c r="S471" s="6">
        <f t="shared" si="14"/>
        <v>0</v>
      </c>
      <c r="T471" t="str">
        <f t="shared" si="15"/>
        <v>Comunidad Valenciana_1994</v>
      </c>
    </row>
    <row r="472" spans="1:20">
      <c r="A472" t="s">
        <v>522</v>
      </c>
      <c r="B472">
        <v>11</v>
      </c>
      <c r="C472" t="s">
        <v>16</v>
      </c>
      <c r="D472">
        <v>1995</v>
      </c>
      <c r="E472">
        <v>8.2890606171674168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>
        <v>21.7886962890625</v>
      </c>
      <c r="S472" s="6">
        <f t="shared" si="14"/>
        <v>0</v>
      </c>
      <c r="T472" t="str">
        <f t="shared" si="15"/>
        <v>Comunidad Valenciana_1995</v>
      </c>
    </row>
    <row r="473" spans="1:20">
      <c r="A473" t="s">
        <v>523</v>
      </c>
      <c r="B473">
        <v>11</v>
      </c>
      <c r="C473" t="s">
        <v>16</v>
      </c>
      <c r="D473">
        <v>1996</v>
      </c>
      <c r="E473">
        <v>8.4297343616109686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s="6">
        <f t="shared" si="14"/>
        <v>0</v>
      </c>
      <c r="T473" t="str">
        <f t="shared" si="15"/>
        <v>Comunidad Valenciana_1996</v>
      </c>
    </row>
    <row r="474" spans="1:20">
      <c r="A474" t="s">
        <v>524</v>
      </c>
      <c r="B474">
        <v>11</v>
      </c>
      <c r="C474" t="s">
        <v>16</v>
      </c>
      <c r="D474">
        <v>1997</v>
      </c>
      <c r="E474">
        <v>8.7253643559987335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s="6">
        <f t="shared" si="14"/>
        <v>0</v>
      </c>
      <c r="T474" t="str">
        <f t="shared" si="15"/>
        <v>Comunidad Valenciana_1997</v>
      </c>
    </row>
    <row r="475" spans="1:20">
      <c r="A475" t="s">
        <v>525</v>
      </c>
      <c r="B475">
        <v>12</v>
      </c>
      <c r="C475" t="s">
        <v>17</v>
      </c>
      <c r="D475">
        <v>1955</v>
      </c>
      <c r="E475">
        <v>1.243430483310572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s="6">
        <f t="shared" si="14"/>
        <v>0</v>
      </c>
      <c r="T475" t="str">
        <f t="shared" si="15"/>
        <v>Extremadura_1955</v>
      </c>
    </row>
    <row r="476" spans="1:20">
      <c r="A476" t="s">
        <v>526</v>
      </c>
      <c r="B476">
        <v>12</v>
      </c>
      <c r="C476" t="s">
        <v>17</v>
      </c>
      <c r="D476">
        <v>1956</v>
      </c>
      <c r="E476">
        <v>1.3325478478317021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s="6">
        <f t="shared" si="14"/>
        <v>0</v>
      </c>
      <c r="T476" t="str">
        <f t="shared" si="15"/>
        <v>Extremadura_1956</v>
      </c>
    </row>
    <row r="477" spans="1:20">
      <c r="A477" t="s">
        <v>527</v>
      </c>
      <c r="B477">
        <v>12</v>
      </c>
      <c r="C477" t="s">
        <v>17</v>
      </c>
      <c r="D477">
        <v>1957</v>
      </c>
      <c r="E477">
        <v>1.422450706571281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s="6">
        <f t="shared" si="14"/>
        <v>0</v>
      </c>
      <c r="T477" t="str">
        <f t="shared" si="15"/>
        <v>Extremadura_1957</v>
      </c>
    </row>
    <row r="478" spans="1:20">
      <c r="A478" t="s">
        <v>528</v>
      </c>
      <c r="B478">
        <v>12</v>
      </c>
      <c r="C478" t="s">
        <v>17</v>
      </c>
      <c r="D478">
        <v>1958</v>
      </c>
      <c r="E478">
        <v>1.4402313799015014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s="6">
        <f t="shared" si="14"/>
        <v>0</v>
      </c>
      <c r="T478" t="str">
        <f t="shared" si="15"/>
        <v>Extremadura_1958</v>
      </c>
    </row>
    <row r="479" spans="1:20">
      <c r="A479" t="s">
        <v>529</v>
      </c>
      <c r="B479">
        <v>12</v>
      </c>
      <c r="C479" t="s">
        <v>17</v>
      </c>
      <c r="D479">
        <v>1959</v>
      </c>
      <c r="E479">
        <v>1.4580834221751375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s="6">
        <f t="shared" si="14"/>
        <v>0</v>
      </c>
      <c r="T479" t="str">
        <f t="shared" si="15"/>
        <v>Extremadura_1959</v>
      </c>
    </row>
    <row r="480" spans="1:20">
      <c r="A480" t="s">
        <v>530</v>
      </c>
      <c r="B480">
        <v>12</v>
      </c>
      <c r="C480" t="s">
        <v>17</v>
      </c>
      <c r="D480">
        <v>1960</v>
      </c>
      <c r="E480">
        <v>1.5358469139606876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s="6">
        <f t="shared" si="14"/>
        <v>0</v>
      </c>
      <c r="T480" t="str">
        <f t="shared" si="15"/>
        <v>Extremadura_1960</v>
      </c>
    </row>
    <row r="481" spans="1:20">
      <c r="A481" t="s">
        <v>531</v>
      </c>
      <c r="B481">
        <v>12</v>
      </c>
      <c r="C481" t="s">
        <v>17</v>
      </c>
      <c r="D481">
        <v>1961</v>
      </c>
      <c r="E481">
        <v>1.5962581639969495</v>
      </c>
      <c r="F481">
        <v>46.5</v>
      </c>
      <c r="G481">
        <v>1.6000000238418579</v>
      </c>
      <c r="H481">
        <v>10.699999809265137</v>
      </c>
      <c r="I481">
        <v>7.9899997711181641</v>
      </c>
      <c r="J481">
        <v>26.610000610351562</v>
      </c>
      <c r="K481">
        <v>6.6100001335144043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s="6">
        <f t="shared" si="14"/>
        <v>1</v>
      </c>
      <c r="T481" t="str">
        <f t="shared" si="15"/>
        <v>Extremadura_1961</v>
      </c>
    </row>
    <row r="482" spans="1:20">
      <c r="A482" t="s">
        <v>532</v>
      </c>
      <c r="B482">
        <v>12</v>
      </c>
      <c r="C482" t="s">
        <v>17</v>
      </c>
      <c r="D482">
        <v>1962</v>
      </c>
      <c r="E482">
        <v>1.7055841624072809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s="6">
        <f t="shared" si="14"/>
        <v>0</v>
      </c>
      <c r="T482" t="str">
        <f t="shared" si="15"/>
        <v>Extremadura_1962</v>
      </c>
    </row>
    <row r="483" spans="1:20">
      <c r="A483" t="s">
        <v>533</v>
      </c>
      <c r="B483">
        <v>12</v>
      </c>
      <c r="C483" t="s">
        <v>17</v>
      </c>
      <c r="D483">
        <v>1963</v>
      </c>
      <c r="E483">
        <v>1.8176949660936721</v>
      </c>
      <c r="F483">
        <v>42.450000762939453</v>
      </c>
      <c r="G483">
        <v>1.9700000286102295</v>
      </c>
      <c r="H483">
        <v>10.970000267028809</v>
      </c>
      <c r="I483">
        <v>8.1800003051757812</v>
      </c>
      <c r="J483">
        <v>30.129999160766602</v>
      </c>
      <c r="K483">
        <v>6.309999942779541</v>
      </c>
      <c r="L483" t="e">
        <v>#N/A</v>
      </c>
      <c r="M483" t="e">
        <v>#N/A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s="6">
        <f t="shared" si="14"/>
        <v>1</v>
      </c>
      <c r="T483" t="str">
        <f t="shared" si="15"/>
        <v>Extremadura_1963</v>
      </c>
    </row>
    <row r="484" spans="1:20">
      <c r="A484" t="s">
        <v>534</v>
      </c>
      <c r="B484">
        <v>12</v>
      </c>
      <c r="C484" t="s">
        <v>17</v>
      </c>
      <c r="D484">
        <v>1964</v>
      </c>
      <c r="E484">
        <v>1.8828192904008454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>
        <v>198.06903076171875</v>
      </c>
      <c r="M484">
        <v>713.53668212890625</v>
      </c>
      <c r="N484">
        <v>20.429815292358398</v>
      </c>
      <c r="O484">
        <v>9.4242372512817383</v>
      </c>
      <c r="P484">
        <v>4.346379280090332</v>
      </c>
      <c r="Q484" t="e">
        <v>#N/A</v>
      </c>
      <c r="R484">
        <v>16.056652069091797</v>
      </c>
      <c r="S484" s="6">
        <f t="shared" si="14"/>
        <v>0</v>
      </c>
      <c r="T484" t="str">
        <f t="shared" si="15"/>
        <v>Extremadura_1964</v>
      </c>
    </row>
    <row r="485" spans="1:20">
      <c r="A485" t="s">
        <v>535</v>
      </c>
      <c r="B485">
        <v>12</v>
      </c>
      <c r="C485" t="s">
        <v>17</v>
      </c>
      <c r="D485">
        <v>1965</v>
      </c>
      <c r="E485">
        <v>1.9488718468132991</v>
      </c>
      <c r="F485">
        <v>37.580001831054688</v>
      </c>
      <c r="G485">
        <v>2.9300000667572021</v>
      </c>
      <c r="H485">
        <v>10.859999656677246</v>
      </c>
      <c r="I485">
        <v>9.3900003433227539</v>
      </c>
      <c r="J485">
        <v>32</v>
      </c>
      <c r="K485">
        <v>7.2600002288818359</v>
      </c>
      <c r="L485">
        <v>189.69157409667969</v>
      </c>
      <c r="M485">
        <v>703.7325439453125</v>
      </c>
      <c r="N485">
        <v>21.329107284545898</v>
      </c>
      <c r="O485">
        <v>10.051913261413574</v>
      </c>
      <c r="P485">
        <v>4.4210057258605957</v>
      </c>
      <c r="Q485" t="e">
        <v>#N/A</v>
      </c>
      <c r="R485">
        <v>18.070775985717773</v>
      </c>
      <c r="S485" s="6">
        <f t="shared" si="14"/>
        <v>1</v>
      </c>
      <c r="T485" t="str">
        <f t="shared" si="15"/>
        <v>Extremadura_1965</v>
      </c>
    </row>
    <row r="486" spans="1:20">
      <c r="A486" t="s">
        <v>536</v>
      </c>
      <c r="B486">
        <v>12</v>
      </c>
      <c r="C486" t="s">
        <v>17</v>
      </c>
      <c r="D486">
        <v>1966</v>
      </c>
      <c r="E486">
        <v>2.0326334896921194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>
        <v>181.49737548828125</v>
      </c>
      <c r="M486">
        <v>695.04229736328125</v>
      </c>
      <c r="N486">
        <v>22.326784133911133</v>
      </c>
      <c r="O486">
        <v>10.763679504394531</v>
      </c>
      <c r="P486">
        <v>4.5028057098388672</v>
      </c>
      <c r="Q486" t="e">
        <v>#N/A</v>
      </c>
      <c r="R486">
        <v>18.942251205444336</v>
      </c>
      <c r="S486" s="6">
        <f t="shared" si="14"/>
        <v>0</v>
      </c>
      <c r="T486" t="str">
        <f t="shared" si="15"/>
        <v>Extremadura_1966</v>
      </c>
    </row>
    <row r="487" spans="1:20">
      <c r="A487" t="s">
        <v>537</v>
      </c>
      <c r="B487">
        <v>12</v>
      </c>
      <c r="C487" t="s">
        <v>17</v>
      </c>
      <c r="D487">
        <v>1967</v>
      </c>
      <c r="E487">
        <v>2.1176091673305395</v>
      </c>
      <c r="F487">
        <v>33.049999237060547</v>
      </c>
      <c r="G487">
        <v>3.130000114440918</v>
      </c>
      <c r="H487">
        <v>11.029999732971191</v>
      </c>
      <c r="I487">
        <v>9.25</v>
      </c>
      <c r="J487">
        <v>34.110000610351562</v>
      </c>
      <c r="K487">
        <v>9.4300003051757812</v>
      </c>
      <c r="L487">
        <v>173.48309326171875</v>
      </c>
      <c r="M487">
        <v>688.875</v>
      </c>
      <c r="N487">
        <v>23.493629455566406</v>
      </c>
      <c r="O487">
        <v>11.567758560180664</v>
      </c>
      <c r="P487">
        <v>4.6078753471374512</v>
      </c>
      <c r="Q487" t="e">
        <v>#N/A</v>
      </c>
      <c r="R487">
        <v>21.093727111816406</v>
      </c>
      <c r="S487" s="6">
        <f t="shared" si="14"/>
        <v>1</v>
      </c>
      <c r="T487" t="str">
        <f t="shared" si="15"/>
        <v>Extremadura_1967</v>
      </c>
    </row>
    <row r="488" spans="1:20">
      <c r="A488" t="s">
        <v>538</v>
      </c>
      <c r="B488">
        <v>12</v>
      </c>
      <c r="C488" t="s">
        <v>17</v>
      </c>
      <c r="D488">
        <v>1968</v>
      </c>
      <c r="E488">
        <v>2.2455012243293213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>
        <v>165.64546203613281</v>
      </c>
      <c r="M488">
        <v>681.67681884765625</v>
      </c>
      <c r="N488">
        <v>26.737905502319336</v>
      </c>
      <c r="O488">
        <v>12.432619094848633</v>
      </c>
      <c r="P488">
        <v>4.6397008895874023</v>
      </c>
      <c r="Q488" t="e">
        <v>#N/A</v>
      </c>
      <c r="R488">
        <v>23.289953231811523</v>
      </c>
      <c r="S488" s="6">
        <f t="shared" si="14"/>
        <v>0</v>
      </c>
      <c r="T488" t="str">
        <f t="shared" si="15"/>
        <v>Extremadura_1968</v>
      </c>
    </row>
    <row r="489" spans="1:20">
      <c r="A489" t="s">
        <v>539</v>
      </c>
      <c r="B489">
        <v>12</v>
      </c>
      <c r="C489" t="s">
        <v>17</v>
      </c>
      <c r="D489">
        <v>1969</v>
      </c>
      <c r="E489">
        <v>2.3819623487876234</v>
      </c>
      <c r="F489">
        <v>30.159999847412109</v>
      </c>
      <c r="G489">
        <v>3.5999999046325684</v>
      </c>
      <c r="H489">
        <v>10.869999885559082</v>
      </c>
      <c r="I489">
        <v>9.0399999618530273</v>
      </c>
      <c r="J489">
        <v>35.75</v>
      </c>
      <c r="K489">
        <v>10.579999923706055</v>
      </c>
      <c r="L489">
        <v>157.98126220703125</v>
      </c>
      <c r="M489">
        <v>674.46795654296875</v>
      </c>
      <c r="N489">
        <v>29.973457336425781</v>
      </c>
      <c r="O489">
        <v>13.389846801757812</v>
      </c>
      <c r="P489">
        <v>4.9056320190429688</v>
      </c>
      <c r="Q489">
        <v>28.969999313354492</v>
      </c>
      <c r="R489">
        <v>23.983543395996094</v>
      </c>
      <c r="S489" s="6">
        <f t="shared" si="14"/>
        <v>1</v>
      </c>
      <c r="T489" t="str">
        <f t="shared" si="15"/>
        <v>Extremadura_1969</v>
      </c>
    </row>
    <row r="490" spans="1:20">
      <c r="A490" t="s">
        <v>540</v>
      </c>
      <c r="B490">
        <v>12</v>
      </c>
      <c r="C490" t="s">
        <v>17</v>
      </c>
      <c r="D490">
        <v>1970</v>
      </c>
      <c r="E490">
        <v>2.5184947332291223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  <c r="N490" t="e">
        <v>#N/A</v>
      </c>
      <c r="O490" t="e">
        <v>#N/A</v>
      </c>
      <c r="P490" t="e">
        <v>#N/A</v>
      </c>
      <c r="Q490" t="e">
        <v>#N/A</v>
      </c>
      <c r="R490">
        <v>21.976324081420898</v>
      </c>
      <c r="S490" s="6">
        <f t="shared" si="14"/>
        <v>0</v>
      </c>
      <c r="T490" t="str">
        <f t="shared" si="15"/>
        <v>Extremadura_1970</v>
      </c>
    </row>
    <row r="491" spans="1:20">
      <c r="A491" t="s">
        <v>541</v>
      </c>
      <c r="B491">
        <v>12</v>
      </c>
      <c r="C491" t="s">
        <v>17</v>
      </c>
      <c r="D491">
        <v>1971</v>
      </c>
      <c r="E491">
        <v>2.6540275166219249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v>#N/A</v>
      </c>
      <c r="O491" t="e">
        <v>#N/A</v>
      </c>
      <c r="P491" t="e">
        <v>#N/A</v>
      </c>
      <c r="Q491" t="e">
        <v>#N/A</v>
      </c>
      <c r="R491">
        <v>20.922021865844727</v>
      </c>
      <c r="S491" s="6">
        <f t="shared" si="14"/>
        <v>0</v>
      </c>
      <c r="T491" t="str">
        <f t="shared" si="15"/>
        <v>Extremadura_1971</v>
      </c>
    </row>
    <row r="492" spans="1:20">
      <c r="A492" t="s">
        <v>542</v>
      </c>
      <c r="B492">
        <v>12</v>
      </c>
      <c r="C492" t="s">
        <v>17</v>
      </c>
      <c r="D492">
        <v>1972</v>
      </c>
      <c r="E492">
        <v>2.8464009236758248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e">
        <v>#N/A</v>
      </c>
      <c r="O492" t="e">
        <v>#N/A</v>
      </c>
      <c r="P492" t="e">
        <v>#N/A</v>
      </c>
      <c r="Q492" t="e">
        <v>#N/A</v>
      </c>
      <c r="R492">
        <v>21.521291732788086</v>
      </c>
      <c r="S492" s="6">
        <f t="shared" si="14"/>
        <v>0</v>
      </c>
      <c r="T492" t="str">
        <f t="shared" si="15"/>
        <v>Extremadura_1972</v>
      </c>
    </row>
    <row r="493" spans="1:20">
      <c r="A493" t="s">
        <v>543</v>
      </c>
      <c r="B493">
        <v>12</v>
      </c>
      <c r="C493" t="s">
        <v>17</v>
      </c>
      <c r="D493">
        <v>1973</v>
      </c>
      <c r="E493">
        <v>3.0456298897859542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  <c r="N493" t="e">
        <v>#N/A</v>
      </c>
      <c r="O493" t="e">
        <v>#N/A</v>
      </c>
      <c r="P493" t="e">
        <v>#N/A</v>
      </c>
      <c r="Q493" t="e">
        <v>#N/A</v>
      </c>
      <c r="R493">
        <v>23.500608444213867</v>
      </c>
      <c r="S493" s="6">
        <f t="shared" si="14"/>
        <v>0</v>
      </c>
      <c r="T493" t="str">
        <f t="shared" si="15"/>
        <v>Extremadura_1973</v>
      </c>
    </row>
    <row r="494" spans="1:20">
      <c r="A494" t="s">
        <v>544</v>
      </c>
      <c r="B494">
        <v>12</v>
      </c>
      <c r="C494" t="s">
        <v>17</v>
      </c>
      <c r="D494">
        <v>1974</v>
      </c>
      <c r="E494">
        <v>3.1030419008352528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  <c r="N494" t="e">
        <v>#N/A</v>
      </c>
      <c r="O494" t="e">
        <v>#N/A</v>
      </c>
      <c r="P494" t="e">
        <v>#N/A</v>
      </c>
      <c r="Q494" t="e">
        <v>#N/A</v>
      </c>
      <c r="R494">
        <v>22.999004364013672</v>
      </c>
      <c r="S494" s="6">
        <f t="shared" si="14"/>
        <v>0</v>
      </c>
      <c r="T494" t="str">
        <f t="shared" si="15"/>
        <v>Extremadura_1974</v>
      </c>
    </row>
    <row r="495" spans="1:20">
      <c r="A495" t="s">
        <v>545</v>
      </c>
      <c r="B495">
        <v>12</v>
      </c>
      <c r="C495" t="s">
        <v>17</v>
      </c>
      <c r="D495">
        <v>1975</v>
      </c>
      <c r="E495">
        <v>3.1567409834634304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>
        <v>23.875181198120117</v>
      </c>
      <c r="S495" s="6">
        <f t="shared" si="14"/>
        <v>0</v>
      </c>
      <c r="T495" t="str">
        <f t="shared" si="15"/>
        <v>Extremadura_1975</v>
      </c>
    </row>
    <row r="496" spans="1:20">
      <c r="A496" t="s">
        <v>546</v>
      </c>
      <c r="B496">
        <v>12</v>
      </c>
      <c r="C496" t="s">
        <v>17</v>
      </c>
      <c r="D496">
        <v>1976</v>
      </c>
      <c r="E496">
        <v>3.2625679423624501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>
        <v>25.086936950683594</v>
      </c>
      <c r="S496" s="6">
        <f t="shared" si="14"/>
        <v>0</v>
      </c>
      <c r="T496" t="str">
        <f t="shared" si="15"/>
        <v>Extremadura_1976</v>
      </c>
    </row>
    <row r="497" spans="1:20">
      <c r="A497" t="s">
        <v>547</v>
      </c>
      <c r="B497">
        <v>12</v>
      </c>
      <c r="C497" t="s">
        <v>17</v>
      </c>
      <c r="D497">
        <v>1977</v>
      </c>
      <c r="E497">
        <v>3.3653956622745067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P497" t="e">
        <v>#N/A</v>
      </c>
      <c r="Q497" t="e">
        <v>#N/A</v>
      </c>
      <c r="R497">
        <v>24.510601043701172</v>
      </c>
      <c r="S497" s="6">
        <f t="shared" si="14"/>
        <v>0</v>
      </c>
      <c r="T497" t="str">
        <f t="shared" si="15"/>
        <v>Extremadura_1977</v>
      </c>
    </row>
    <row r="498" spans="1:20">
      <c r="A498" t="s">
        <v>548</v>
      </c>
      <c r="B498">
        <v>12</v>
      </c>
      <c r="C498" t="s">
        <v>17</v>
      </c>
      <c r="D498">
        <v>1978</v>
      </c>
      <c r="E498">
        <v>3.4870750255088949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>
        <v>26.264888763427734</v>
      </c>
      <c r="S498" s="6">
        <f t="shared" si="14"/>
        <v>0</v>
      </c>
      <c r="T498" t="str">
        <f t="shared" si="15"/>
        <v>Extremadura_1978</v>
      </c>
    </row>
    <row r="499" spans="1:20">
      <c r="A499" t="s">
        <v>549</v>
      </c>
      <c r="B499">
        <v>12</v>
      </c>
      <c r="C499" t="s">
        <v>17</v>
      </c>
      <c r="D499">
        <v>1979</v>
      </c>
      <c r="E499">
        <v>3.5158525089371788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 t="e">
        <v>#N/A</v>
      </c>
      <c r="P499" t="e">
        <v>#N/A</v>
      </c>
      <c r="Q499" t="e">
        <v>#N/A</v>
      </c>
      <c r="R499">
        <v>25.247013092041016</v>
      </c>
      <c r="S499" s="6">
        <f t="shared" si="14"/>
        <v>0</v>
      </c>
      <c r="T499" t="str">
        <f t="shared" si="15"/>
        <v>Extremadura_1979</v>
      </c>
    </row>
    <row r="500" spans="1:20">
      <c r="A500" t="s">
        <v>550</v>
      </c>
      <c r="B500">
        <v>12</v>
      </c>
      <c r="C500" t="s">
        <v>17</v>
      </c>
      <c r="D500">
        <v>1980</v>
      </c>
      <c r="E500">
        <v>3.5395600733774728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>
        <v>36.325809478759766</v>
      </c>
      <c r="S500" s="6">
        <f t="shared" si="14"/>
        <v>0</v>
      </c>
      <c r="T500" t="str">
        <f t="shared" si="15"/>
        <v>Extremadura_1980</v>
      </c>
    </row>
    <row r="501" spans="1:20">
      <c r="A501" t="s">
        <v>551</v>
      </c>
      <c r="B501">
        <v>12</v>
      </c>
      <c r="C501" t="s">
        <v>17</v>
      </c>
      <c r="D501">
        <v>1981</v>
      </c>
      <c r="E501">
        <v>3.5727648284223483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>
        <v>39.409801483154297</v>
      </c>
      <c r="S501" s="6">
        <f t="shared" si="14"/>
        <v>0</v>
      </c>
      <c r="T501" t="str">
        <f t="shared" si="15"/>
        <v>Extremadura_1981</v>
      </c>
    </row>
    <row r="502" spans="1:20">
      <c r="A502" t="s">
        <v>552</v>
      </c>
      <c r="B502">
        <v>12</v>
      </c>
      <c r="C502" t="s">
        <v>17</v>
      </c>
      <c r="D502">
        <v>1982</v>
      </c>
      <c r="E502">
        <v>3.6109682424720173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>
        <v>36.092437744140625</v>
      </c>
      <c r="S502" s="6">
        <f t="shared" si="14"/>
        <v>0</v>
      </c>
      <c r="T502" t="str">
        <f t="shared" si="15"/>
        <v>Extremadura_1982</v>
      </c>
    </row>
    <row r="503" spans="1:20">
      <c r="A503" t="s">
        <v>553</v>
      </c>
      <c r="B503">
        <v>12</v>
      </c>
      <c r="C503" t="s">
        <v>17</v>
      </c>
      <c r="D503">
        <v>1983</v>
      </c>
      <c r="E503">
        <v>3.6489574407312197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>
        <v>28.880697250366211</v>
      </c>
      <c r="S503" s="6">
        <f t="shared" si="14"/>
        <v>0</v>
      </c>
      <c r="T503" t="str">
        <f t="shared" si="15"/>
        <v>Extremadura_1983</v>
      </c>
    </row>
    <row r="504" spans="1:20">
      <c r="A504" t="s">
        <v>554</v>
      </c>
      <c r="B504">
        <v>12</v>
      </c>
      <c r="C504" t="s">
        <v>17</v>
      </c>
      <c r="D504">
        <v>1984</v>
      </c>
      <c r="E504">
        <v>3.7371463552266317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  <c r="N504" t="e">
        <v>#N/A</v>
      </c>
      <c r="O504" t="e">
        <v>#N/A</v>
      </c>
      <c r="P504" t="e">
        <v>#N/A</v>
      </c>
      <c r="Q504" t="e">
        <v>#N/A</v>
      </c>
      <c r="R504">
        <v>28.945960998535156</v>
      </c>
      <c r="S504" s="6">
        <f t="shared" si="14"/>
        <v>0</v>
      </c>
      <c r="T504" t="str">
        <f t="shared" si="15"/>
        <v>Extremadura_1984</v>
      </c>
    </row>
    <row r="505" spans="1:20">
      <c r="A505" t="s">
        <v>555</v>
      </c>
      <c r="B505">
        <v>12</v>
      </c>
      <c r="C505" t="s">
        <v>17</v>
      </c>
      <c r="D505">
        <v>1985</v>
      </c>
      <c r="E505">
        <v>3.8284776824367146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e">
        <v>#N/A</v>
      </c>
      <c r="O505" t="e">
        <v>#N/A</v>
      </c>
      <c r="P505" t="e">
        <v>#N/A</v>
      </c>
      <c r="Q505" t="e">
        <v>#N/A</v>
      </c>
      <c r="R505">
        <v>24.619384765625</v>
      </c>
      <c r="S505" s="6">
        <f t="shared" si="14"/>
        <v>0</v>
      </c>
      <c r="T505" t="str">
        <f t="shared" si="15"/>
        <v>Extremadura_1985</v>
      </c>
    </row>
    <row r="506" spans="1:20">
      <c r="A506" t="s">
        <v>556</v>
      </c>
      <c r="B506">
        <v>12</v>
      </c>
      <c r="C506" t="s">
        <v>17</v>
      </c>
      <c r="D506">
        <v>1986</v>
      </c>
      <c r="E506">
        <v>4.1617394855655085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>
        <v>26.492696762084961</v>
      </c>
      <c r="S506" s="6">
        <f t="shared" si="14"/>
        <v>0</v>
      </c>
      <c r="T506" t="str">
        <f t="shared" si="15"/>
        <v>Extremadura_1986</v>
      </c>
    </row>
    <row r="507" spans="1:20">
      <c r="A507" t="s">
        <v>557</v>
      </c>
      <c r="B507">
        <v>12</v>
      </c>
      <c r="C507" t="s">
        <v>17</v>
      </c>
      <c r="D507">
        <v>1987</v>
      </c>
      <c r="E507">
        <v>4.4985716971490293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v>#N/A</v>
      </c>
      <c r="O507" t="e">
        <v>#N/A</v>
      </c>
      <c r="P507" t="e">
        <v>#N/A</v>
      </c>
      <c r="Q507" t="e">
        <v>#N/A</v>
      </c>
      <c r="R507">
        <v>23.093109130859375</v>
      </c>
      <c r="S507" s="6">
        <f t="shared" si="14"/>
        <v>0</v>
      </c>
      <c r="T507" t="str">
        <f t="shared" si="15"/>
        <v>Extremadura_1987</v>
      </c>
    </row>
    <row r="508" spans="1:20">
      <c r="A508" t="s">
        <v>558</v>
      </c>
      <c r="B508">
        <v>12</v>
      </c>
      <c r="C508" t="s">
        <v>17</v>
      </c>
      <c r="D508">
        <v>1988</v>
      </c>
      <c r="E508">
        <v>4.7694943081273653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>
        <v>23.057981491088867</v>
      </c>
      <c r="S508" s="6">
        <f t="shared" si="14"/>
        <v>0</v>
      </c>
      <c r="T508" t="str">
        <f t="shared" si="15"/>
        <v>Extremadura_1988</v>
      </c>
    </row>
    <row r="509" spans="1:20">
      <c r="A509" t="s">
        <v>559</v>
      </c>
      <c r="B509">
        <v>12</v>
      </c>
      <c r="C509" t="s">
        <v>17</v>
      </c>
      <c r="D509">
        <v>1989</v>
      </c>
      <c r="E509">
        <v>5.0514140560844227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>
        <v>25.205043792724609</v>
      </c>
      <c r="S509" s="6">
        <f t="shared" si="14"/>
        <v>0</v>
      </c>
      <c r="T509" t="str">
        <f t="shared" si="15"/>
        <v>Extremadura_1989</v>
      </c>
    </row>
    <row r="510" spans="1:20">
      <c r="A510" t="s">
        <v>560</v>
      </c>
      <c r="B510">
        <v>12</v>
      </c>
      <c r="C510" t="s">
        <v>17</v>
      </c>
      <c r="D510">
        <v>1990</v>
      </c>
      <c r="E510">
        <v>5.2340758388228368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>
        <v>27.055639266967773</v>
      </c>
      <c r="S510" s="6">
        <f t="shared" si="14"/>
        <v>0</v>
      </c>
      <c r="T510" t="str">
        <f t="shared" si="15"/>
        <v>Extremadura_1990</v>
      </c>
    </row>
    <row r="511" spans="1:20">
      <c r="A511" t="s">
        <v>561</v>
      </c>
      <c r="B511">
        <v>12</v>
      </c>
      <c r="C511" t="s">
        <v>17</v>
      </c>
      <c r="D511">
        <v>1991</v>
      </c>
      <c r="E511">
        <v>5.3983146277402891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  <c r="N511" t="e">
        <v>#N/A</v>
      </c>
      <c r="O511" t="e">
        <v>#N/A</v>
      </c>
      <c r="P511" t="e">
        <v>#N/A</v>
      </c>
      <c r="Q511" t="e">
        <v>#N/A</v>
      </c>
      <c r="R511">
        <v>29.653051376342773</v>
      </c>
      <c r="S511" s="6">
        <f t="shared" si="14"/>
        <v>0</v>
      </c>
      <c r="T511" t="str">
        <f t="shared" si="15"/>
        <v>Extremadura_1991</v>
      </c>
    </row>
    <row r="512" spans="1:20">
      <c r="A512" t="s">
        <v>562</v>
      </c>
      <c r="B512">
        <v>12</v>
      </c>
      <c r="C512" t="s">
        <v>17</v>
      </c>
      <c r="D512">
        <v>1992</v>
      </c>
      <c r="E512">
        <v>5.3654670442931485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  <c r="N512" t="e">
        <v>#N/A</v>
      </c>
      <c r="O512" t="e">
        <v>#N/A</v>
      </c>
      <c r="P512" t="e">
        <v>#N/A</v>
      </c>
      <c r="Q512" t="e">
        <v>#N/A</v>
      </c>
      <c r="R512">
        <v>28.140890121459961</v>
      </c>
      <c r="S512" s="6">
        <f t="shared" si="14"/>
        <v>0</v>
      </c>
      <c r="T512" t="str">
        <f t="shared" si="15"/>
        <v>Extremadura_1992</v>
      </c>
    </row>
    <row r="513" spans="1:20">
      <c r="A513" t="s">
        <v>563</v>
      </c>
      <c r="B513">
        <v>12</v>
      </c>
      <c r="C513" t="s">
        <v>17</v>
      </c>
      <c r="D513">
        <v>1993</v>
      </c>
      <c r="E513">
        <v>5.3326194608460087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  <c r="N513" t="e">
        <v>#N/A</v>
      </c>
      <c r="O513" t="e">
        <v>#N/A</v>
      </c>
      <c r="P513" t="e">
        <v>#N/A</v>
      </c>
      <c r="Q513" t="e">
        <v>#N/A</v>
      </c>
      <c r="R513">
        <v>24.572807312011719</v>
      </c>
      <c r="S513" s="6">
        <f t="shared" si="14"/>
        <v>0</v>
      </c>
      <c r="T513" t="str">
        <f t="shared" si="15"/>
        <v>Extremadura_1993</v>
      </c>
    </row>
    <row r="514" spans="1:20">
      <c r="A514" t="s">
        <v>564</v>
      </c>
      <c r="B514">
        <v>12</v>
      </c>
      <c r="C514" t="s">
        <v>17</v>
      </c>
      <c r="D514">
        <v>1994</v>
      </c>
      <c r="E514">
        <v>5.4398742344542184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  <c r="N514" t="e">
        <v>#N/A</v>
      </c>
      <c r="O514" t="e">
        <v>#N/A</v>
      </c>
      <c r="P514" t="e">
        <v>#N/A</v>
      </c>
      <c r="Q514" t="e">
        <v>#N/A</v>
      </c>
      <c r="R514">
        <v>21.801162719726562</v>
      </c>
      <c r="S514" s="6">
        <f t="shared" si="14"/>
        <v>0</v>
      </c>
      <c r="T514" t="str">
        <f t="shared" si="15"/>
        <v>Extremadura_1994</v>
      </c>
    </row>
    <row r="515" spans="1:20">
      <c r="A515" t="s">
        <v>565</v>
      </c>
      <c r="B515">
        <v>12</v>
      </c>
      <c r="C515" t="s">
        <v>17</v>
      </c>
      <c r="D515">
        <v>1995</v>
      </c>
      <c r="E515">
        <v>5.501356563442811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  <c r="N515" t="e">
        <v>#N/A</v>
      </c>
      <c r="O515" t="e">
        <v>#N/A</v>
      </c>
      <c r="P515" t="e">
        <v>#N/A</v>
      </c>
      <c r="Q515" t="e">
        <v>#N/A</v>
      </c>
      <c r="R515">
        <v>24.222888946533203</v>
      </c>
      <c r="S515" s="6">
        <f t="shared" ref="S515:S578" si="16">IF(OR(D515=1961,D515=1963,D515=1965,D515=1967,D515=1969),1,0)</f>
        <v>0</v>
      </c>
      <c r="T515" t="str">
        <f t="shared" ref="T515:T578" si="17">CONCATENATE(C515,"_",D515)</f>
        <v>Extremadura_1995</v>
      </c>
    </row>
    <row r="516" spans="1:20">
      <c r="A516" t="s">
        <v>566</v>
      </c>
      <c r="B516">
        <v>12</v>
      </c>
      <c r="C516" t="s">
        <v>17</v>
      </c>
      <c r="D516">
        <v>1996</v>
      </c>
      <c r="E516">
        <v>5.9058125377961215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s="6">
        <f t="shared" si="16"/>
        <v>0</v>
      </c>
      <c r="T516" t="str">
        <f t="shared" si="17"/>
        <v>Extremadura_1996</v>
      </c>
    </row>
    <row r="517" spans="1:20">
      <c r="A517" t="s">
        <v>567</v>
      </c>
      <c r="B517">
        <v>12</v>
      </c>
      <c r="C517" t="s">
        <v>17</v>
      </c>
      <c r="D517">
        <v>1997</v>
      </c>
      <c r="E517">
        <v>6.2245787092359777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s="6">
        <f t="shared" si="16"/>
        <v>0</v>
      </c>
      <c r="T517" t="str">
        <f t="shared" si="17"/>
        <v>Extremadura_1997</v>
      </c>
    </row>
    <row r="518" spans="1:20">
      <c r="A518" t="s">
        <v>568</v>
      </c>
      <c r="B518">
        <v>13</v>
      </c>
      <c r="C518" t="s">
        <v>18</v>
      </c>
      <c r="D518">
        <v>1955</v>
      </c>
      <c r="E518">
        <v>1.6346757938370846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s="6">
        <f t="shared" si="16"/>
        <v>0</v>
      </c>
      <c r="T518" t="str">
        <f t="shared" si="17"/>
        <v>Galicia_1955</v>
      </c>
    </row>
    <row r="519" spans="1:20">
      <c r="A519" t="s">
        <v>569</v>
      </c>
      <c r="B519">
        <v>13</v>
      </c>
      <c r="C519" t="s">
        <v>18</v>
      </c>
      <c r="D519">
        <v>1956</v>
      </c>
      <c r="E519">
        <v>1.7255783625855783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s="6">
        <f t="shared" si="16"/>
        <v>0</v>
      </c>
      <c r="T519" t="str">
        <f t="shared" si="17"/>
        <v>Galicia_1956</v>
      </c>
    </row>
    <row r="520" spans="1:20">
      <c r="A520" t="s">
        <v>570</v>
      </c>
      <c r="B520">
        <v>13</v>
      </c>
      <c r="C520" t="s">
        <v>18</v>
      </c>
      <c r="D520">
        <v>1957</v>
      </c>
      <c r="E520">
        <v>1.816481040294291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s="6">
        <f t="shared" si="16"/>
        <v>0</v>
      </c>
      <c r="T520" t="str">
        <f t="shared" si="17"/>
        <v>Galicia_1957</v>
      </c>
    </row>
    <row r="521" spans="1:20">
      <c r="A521" t="s">
        <v>571</v>
      </c>
      <c r="B521">
        <v>13</v>
      </c>
      <c r="C521" t="s">
        <v>18</v>
      </c>
      <c r="D521">
        <v>1958</v>
      </c>
      <c r="E521">
        <v>1.84090251208918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s="6">
        <f t="shared" si="16"/>
        <v>0</v>
      </c>
      <c r="T521" t="str">
        <f t="shared" si="17"/>
        <v>Galicia_1958</v>
      </c>
    </row>
    <row r="522" spans="1:20">
      <c r="A522" t="s">
        <v>572</v>
      </c>
      <c r="B522">
        <v>13</v>
      </c>
      <c r="C522" t="s">
        <v>18</v>
      </c>
      <c r="D522">
        <v>1959</v>
      </c>
      <c r="E522">
        <v>1.8653956797081415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s="6">
        <f t="shared" si="16"/>
        <v>0</v>
      </c>
      <c r="T522" t="str">
        <f t="shared" si="17"/>
        <v>Galicia_1959</v>
      </c>
    </row>
    <row r="523" spans="1:20">
      <c r="A523" t="s">
        <v>573</v>
      </c>
      <c r="B523">
        <v>13</v>
      </c>
      <c r="C523" t="s">
        <v>18</v>
      </c>
      <c r="D523">
        <v>1960</v>
      </c>
      <c r="E523">
        <v>1.9832904186973366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s="6">
        <f t="shared" si="16"/>
        <v>0</v>
      </c>
      <c r="T523" t="str">
        <f t="shared" si="17"/>
        <v>Galicia_1960</v>
      </c>
    </row>
    <row r="524" spans="1:20">
      <c r="A524" t="s">
        <v>574</v>
      </c>
      <c r="B524">
        <v>13</v>
      </c>
      <c r="C524" t="s">
        <v>18</v>
      </c>
      <c r="D524">
        <v>1961</v>
      </c>
      <c r="E524">
        <v>2.0057841662984686</v>
      </c>
      <c r="F524">
        <v>33.25</v>
      </c>
      <c r="G524">
        <v>5.2600002288818359</v>
      </c>
      <c r="H524">
        <v>17.440000534057617</v>
      </c>
      <c r="I524">
        <v>5.8299999237060547</v>
      </c>
      <c r="J524">
        <v>31.409999847412109</v>
      </c>
      <c r="K524">
        <v>6.809999942779541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s="6">
        <f t="shared" si="16"/>
        <v>1</v>
      </c>
      <c r="T524" t="str">
        <f t="shared" si="17"/>
        <v>Galicia_1961</v>
      </c>
    </row>
    <row r="525" spans="1:20">
      <c r="A525" t="s">
        <v>575</v>
      </c>
      <c r="B525">
        <v>13</v>
      </c>
      <c r="C525" t="s">
        <v>18</v>
      </c>
      <c r="D525">
        <v>1962</v>
      </c>
      <c r="E525">
        <v>2.1856611437608229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s="6">
        <f t="shared" si="16"/>
        <v>0</v>
      </c>
      <c r="T525" t="str">
        <f t="shared" si="17"/>
        <v>Galicia_1962</v>
      </c>
    </row>
    <row r="526" spans="1:20">
      <c r="A526" t="s">
        <v>576</v>
      </c>
      <c r="B526">
        <v>13</v>
      </c>
      <c r="C526" t="s">
        <v>18</v>
      </c>
      <c r="D526">
        <v>1963</v>
      </c>
      <c r="E526">
        <v>2.3663954202259179</v>
      </c>
      <c r="F526">
        <v>32.380001068115234</v>
      </c>
      <c r="G526">
        <v>5.2399997711181641</v>
      </c>
      <c r="H526">
        <v>17.440000534057617</v>
      </c>
      <c r="I526">
        <v>6.440000057220459</v>
      </c>
      <c r="J526">
        <v>32.430000305175781</v>
      </c>
      <c r="K526">
        <v>6.070000171661377</v>
      </c>
      <c r="L526" t="e">
        <v>#N/A</v>
      </c>
      <c r="M526" t="e">
        <v>#N/A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s="6">
        <f t="shared" si="16"/>
        <v>1</v>
      </c>
      <c r="T526" t="str">
        <f t="shared" si="17"/>
        <v>Galicia_1963</v>
      </c>
    </row>
    <row r="527" spans="1:20">
      <c r="A527" t="s">
        <v>577</v>
      </c>
      <c r="B527">
        <v>13</v>
      </c>
      <c r="C527" t="s">
        <v>18</v>
      </c>
      <c r="D527">
        <v>1964</v>
      </c>
      <c r="E527">
        <v>2.4587973905474554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235.29544067382812</v>
      </c>
      <c r="M527">
        <v>1684.7021484375</v>
      </c>
      <c r="N527">
        <v>63.605667114257812</v>
      </c>
      <c r="O527">
        <v>25.51045036315918</v>
      </c>
      <c r="P527">
        <v>13.025678634643555</v>
      </c>
      <c r="Q527" t="e">
        <v>#N/A</v>
      </c>
      <c r="R527">
        <v>15.58675479888916</v>
      </c>
      <c r="S527" s="6">
        <f t="shared" si="16"/>
        <v>0</v>
      </c>
      <c r="T527" t="str">
        <f t="shared" si="17"/>
        <v>Galicia_1964</v>
      </c>
    </row>
    <row r="528" spans="1:20">
      <c r="A528" t="s">
        <v>578</v>
      </c>
      <c r="B528">
        <v>13</v>
      </c>
      <c r="C528" t="s">
        <v>18</v>
      </c>
      <c r="D528">
        <v>1965</v>
      </c>
      <c r="E528">
        <v>2.5497000682561679</v>
      </c>
      <c r="F528">
        <v>29.170000076293945</v>
      </c>
      <c r="G528">
        <v>5.3299999237060547</v>
      </c>
      <c r="H528">
        <v>17.840000152587891</v>
      </c>
      <c r="I528">
        <v>7.4000000953674316</v>
      </c>
      <c r="J528">
        <v>33.630001068115234</v>
      </c>
      <c r="K528">
        <v>6.6500000953674316</v>
      </c>
      <c r="L528">
        <v>235.12348937988281</v>
      </c>
      <c r="M528">
        <v>1674.8402099609375</v>
      </c>
      <c r="N528">
        <v>67.210517883300781</v>
      </c>
      <c r="O528">
        <v>26.808111190795898</v>
      </c>
      <c r="P528">
        <v>13.192694664001465</v>
      </c>
      <c r="Q528" t="e">
        <v>#N/A</v>
      </c>
      <c r="R528">
        <v>19.105087280273438</v>
      </c>
      <c r="S528" s="6">
        <f t="shared" si="16"/>
        <v>1</v>
      </c>
      <c r="T528" t="str">
        <f t="shared" si="17"/>
        <v>Galicia_1965</v>
      </c>
    </row>
    <row r="529" spans="1:20">
      <c r="A529" t="s">
        <v>579</v>
      </c>
      <c r="B529">
        <v>13</v>
      </c>
      <c r="C529" t="s">
        <v>18</v>
      </c>
      <c r="D529">
        <v>1966</v>
      </c>
      <c r="E529">
        <v>2.6696657051668273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234.91679382324219</v>
      </c>
      <c r="M529">
        <v>1667.1708984375</v>
      </c>
      <c r="N529">
        <v>71.224639892578125</v>
      </c>
      <c r="O529">
        <v>28.289260864257812</v>
      </c>
      <c r="P529">
        <v>13.37791633605957</v>
      </c>
      <c r="Q529" t="e">
        <v>#N/A</v>
      </c>
      <c r="R529">
        <v>21.529014587402344</v>
      </c>
      <c r="S529" s="6">
        <f t="shared" si="16"/>
        <v>0</v>
      </c>
      <c r="T529" t="str">
        <f t="shared" si="17"/>
        <v>Galicia_1966</v>
      </c>
    </row>
    <row r="530" spans="1:20">
      <c r="A530" t="s">
        <v>580</v>
      </c>
      <c r="B530">
        <v>13</v>
      </c>
      <c r="C530" t="s">
        <v>18</v>
      </c>
      <c r="D530">
        <v>1967</v>
      </c>
      <c r="E530">
        <v>2.7878463557705611</v>
      </c>
      <c r="F530">
        <v>26.530000686645508</v>
      </c>
      <c r="G530">
        <v>5.179999828338623</v>
      </c>
      <c r="H530">
        <v>18.229999542236328</v>
      </c>
      <c r="I530">
        <v>7.3600001335144043</v>
      </c>
      <c r="J530">
        <v>34.790000915527344</v>
      </c>
      <c r="K530">
        <v>7.9200000762939453</v>
      </c>
      <c r="L530">
        <v>234.67623901367188</v>
      </c>
      <c r="M530">
        <v>1664.889404296875</v>
      </c>
      <c r="N530">
        <v>75.893356323242188</v>
      </c>
      <c r="O530">
        <v>29.967351913452148</v>
      </c>
      <c r="P530">
        <v>13.628567695617676</v>
      </c>
      <c r="Q530" t="e">
        <v>#N/A</v>
      </c>
      <c r="R530">
        <v>22.209524154663086</v>
      </c>
      <c r="S530" s="6">
        <f t="shared" si="16"/>
        <v>1</v>
      </c>
      <c r="T530" t="str">
        <f t="shared" si="17"/>
        <v>Galicia_1967</v>
      </c>
    </row>
    <row r="531" spans="1:20">
      <c r="A531" t="s">
        <v>581</v>
      </c>
      <c r="B531">
        <v>13</v>
      </c>
      <c r="C531" t="s">
        <v>18</v>
      </c>
      <c r="D531">
        <v>1968</v>
      </c>
      <c r="E531">
        <v>2.9783632986139006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234.40277099609375</v>
      </c>
      <c r="M531">
        <v>1658.3428955078125</v>
      </c>
      <c r="N531">
        <v>87.487205505371094</v>
      </c>
      <c r="O531">
        <v>31.753547668457031</v>
      </c>
      <c r="P531">
        <v>13.659449577331543</v>
      </c>
      <c r="Q531" t="e">
        <v>#N/A</v>
      </c>
      <c r="R531">
        <v>22.694961547851562</v>
      </c>
      <c r="S531" s="6">
        <f t="shared" si="16"/>
        <v>0</v>
      </c>
      <c r="T531" t="str">
        <f t="shared" si="17"/>
        <v>Galicia_1968</v>
      </c>
    </row>
    <row r="532" spans="1:20">
      <c r="A532" t="s">
        <v>582</v>
      </c>
      <c r="B532">
        <v>13</v>
      </c>
      <c r="C532" t="s">
        <v>18</v>
      </c>
      <c r="D532">
        <v>1969</v>
      </c>
      <c r="E532">
        <v>3.1773778310131258</v>
      </c>
      <c r="F532">
        <v>22.979999542236328</v>
      </c>
      <c r="G532">
        <v>5.630000114440918</v>
      </c>
      <c r="H532">
        <v>18.459999084472656</v>
      </c>
      <c r="I532">
        <v>8.130000114440918</v>
      </c>
      <c r="J532">
        <v>36.310001373291016</v>
      </c>
      <c r="K532">
        <v>8.4899997711181641</v>
      </c>
      <c r="L532">
        <v>234.09727478027344</v>
      </c>
      <c r="M532">
        <v>1651.636962890625</v>
      </c>
      <c r="N532">
        <v>99.365478515625</v>
      </c>
      <c r="O532">
        <v>33.722923278808594</v>
      </c>
      <c r="P532">
        <v>14.374054908752441</v>
      </c>
      <c r="Q532">
        <v>91.019996643066406</v>
      </c>
      <c r="R532">
        <v>22.512271881103516</v>
      </c>
      <c r="S532" s="6">
        <f t="shared" si="16"/>
        <v>1</v>
      </c>
      <c r="T532" t="str">
        <f t="shared" si="17"/>
        <v>Galicia_1969</v>
      </c>
    </row>
    <row r="533" spans="1:20">
      <c r="A533" t="s">
        <v>583</v>
      </c>
      <c r="B533">
        <v>13</v>
      </c>
      <c r="C533" t="s">
        <v>18</v>
      </c>
      <c r="D533">
        <v>1970</v>
      </c>
      <c r="E533">
        <v>3.361967991706611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  <c r="P533" t="e">
        <v>#N/A</v>
      </c>
      <c r="Q533" t="e">
        <v>#N/A</v>
      </c>
      <c r="R533">
        <v>21.096302032470703</v>
      </c>
      <c r="S533" s="6">
        <f t="shared" si="16"/>
        <v>0</v>
      </c>
      <c r="T533" t="str">
        <f t="shared" si="17"/>
        <v>Galicia_1970</v>
      </c>
    </row>
    <row r="534" spans="1:20">
      <c r="A534" t="s">
        <v>584</v>
      </c>
      <c r="B534">
        <v>13</v>
      </c>
      <c r="C534" t="s">
        <v>18</v>
      </c>
      <c r="D534">
        <v>1971</v>
      </c>
      <c r="E534">
        <v>3.5347758480835836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  <c r="Q534" t="e">
        <v>#N/A</v>
      </c>
      <c r="R534">
        <v>21.059209823608398</v>
      </c>
      <c r="S534" s="6">
        <f t="shared" si="16"/>
        <v>0</v>
      </c>
      <c r="T534" t="str">
        <f t="shared" si="17"/>
        <v>Galicia_1971</v>
      </c>
    </row>
    <row r="535" spans="1:20">
      <c r="A535" t="s">
        <v>585</v>
      </c>
      <c r="B535">
        <v>13</v>
      </c>
      <c r="C535" t="s">
        <v>18</v>
      </c>
      <c r="D535">
        <v>1972</v>
      </c>
      <c r="E535">
        <v>3.7832047114607881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  <c r="P535" t="e">
        <v>#N/A</v>
      </c>
      <c r="Q535" t="e">
        <v>#N/A</v>
      </c>
      <c r="R535">
        <v>22.694452285766602</v>
      </c>
      <c r="S535" s="6">
        <f t="shared" si="16"/>
        <v>0</v>
      </c>
      <c r="T535" t="str">
        <f t="shared" si="17"/>
        <v>Galicia_1972</v>
      </c>
    </row>
    <row r="536" spans="1:20">
      <c r="A536" t="s">
        <v>586</v>
      </c>
      <c r="B536">
        <v>13</v>
      </c>
      <c r="C536" t="s">
        <v>18</v>
      </c>
      <c r="D536">
        <v>1973</v>
      </c>
      <c r="E536">
        <v>4.0299913264178988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  <c r="N536" t="e">
        <v>#N/A</v>
      </c>
      <c r="O536" t="e">
        <v>#N/A</v>
      </c>
      <c r="P536" t="e">
        <v>#N/A</v>
      </c>
      <c r="Q536" t="e">
        <v>#N/A</v>
      </c>
      <c r="R536">
        <v>23.034957885742188</v>
      </c>
      <c r="S536" s="6">
        <f t="shared" si="16"/>
        <v>0</v>
      </c>
      <c r="T536" t="str">
        <f t="shared" si="17"/>
        <v>Galicia_1973</v>
      </c>
    </row>
    <row r="537" spans="1:20">
      <c r="A537" t="s">
        <v>587</v>
      </c>
      <c r="B537">
        <v>13</v>
      </c>
      <c r="C537" t="s">
        <v>18</v>
      </c>
      <c r="D537">
        <v>1974</v>
      </c>
      <c r="E537">
        <v>4.1323908326694605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>
        <v>24.373065948486328</v>
      </c>
      <c r="S537" s="6">
        <f t="shared" si="16"/>
        <v>0</v>
      </c>
      <c r="T537" t="str">
        <f t="shared" si="17"/>
        <v>Galicia_1974</v>
      </c>
    </row>
    <row r="538" spans="1:20">
      <c r="A538" t="s">
        <v>588</v>
      </c>
      <c r="B538">
        <v>13</v>
      </c>
      <c r="C538" t="s">
        <v>18</v>
      </c>
      <c r="D538">
        <v>1975</v>
      </c>
      <c r="E538">
        <v>4.2310054967553912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>
        <v>21.521507263183594</v>
      </c>
      <c r="S538" s="6">
        <f t="shared" si="16"/>
        <v>0</v>
      </c>
      <c r="T538" t="str">
        <f t="shared" si="17"/>
        <v>Galicia_1975</v>
      </c>
    </row>
    <row r="539" spans="1:20">
      <c r="A539" t="s">
        <v>589</v>
      </c>
      <c r="B539">
        <v>13</v>
      </c>
      <c r="C539" t="s">
        <v>18</v>
      </c>
      <c r="D539">
        <v>1976</v>
      </c>
      <c r="E539">
        <v>4.3590402916410049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>
        <v>22.540498733520508</v>
      </c>
      <c r="S539" s="6">
        <f t="shared" si="16"/>
        <v>0</v>
      </c>
      <c r="T539" t="str">
        <f t="shared" si="17"/>
        <v>Galicia_1976</v>
      </c>
    </row>
    <row r="540" spans="1:20">
      <c r="A540" t="s">
        <v>590</v>
      </c>
      <c r="B540">
        <v>13</v>
      </c>
      <c r="C540" t="s">
        <v>18</v>
      </c>
      <c r="D540">
        <v>1977</v>
      </c>
      <c r="E540">
        <v>4.485646835976552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>
        <v>22.460054397583008</v>
      </c>
      <c r="S540" s="6">
        <f t="shared" si="16"/>
        <v>0</v>
      </c>
      <c r="T540" t="str">
        <f t="shared" si="17"/>
        <v>Galicia_1977</v>
      </c>
    </row>
    <row r="541" spans="1:20">
      <c r="A541" t="s">
        <v>591</v>
      </c>
      <c r="B541">
        <v>13</v>
      </c>
      <c r="C541" t="s">
        <v>18</v>
      </c>
      <c r="D541">
        <v>1978</v>
      </c>
      <c r="E541">
        <v>4.5217078742011214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  <c r="Q541" t="e">
        <v>#N/A</v>
      </c>
      <c r="R541">
        <v>20.85655403137207</v>
      </c>
      <c r="S541" s="6">
        <f t="shared" si="16"/>
        <v>0</v>
      </c>
      <c r="T541" t="str">
        <f t="shared" si="17"/>
        <v>Galicia_1978</v>
      </c>
    </row>
    <row r="542" spans="1:20">
      <c r="A542" t="s">
        <v>592</v>
      </c>
      <c r="B542">
        <v>13</v>
      </c>
      <c r="C542" t="s">
        <v>18</v>
      </c>
      <c r="D542">
        <v>1979</v>
      </c>
      <c r="E542">
        <v>4.5574834366520278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v>#N/A</v>
      </c>
      <c r="O542" t="e">
        <v>#N/A</v>
      </c>
      <c r="P542" t="e">
        <v>#N/A</v>
      </c>
      <c r="Q542" t="e">
        <v>#N/A</v>
      </c>
      <c r="R542">
        <v>19.897117614746094</v>
      </c>
      <c r="S542" s="6">
        <f t="shared" si="16"/>
        <v>0</v>
      </c>
      <c r="T542" t="str">
        <f t="shared" si="17"/>
        <v>Galicia_1979</v>
      </c>
    </row>
    <row r="543" spans="1:20">
      <c r="A543" t="s">
        <v>593</v>
      </c>
      <c r="B543">
        <v>13</v>
      </c>
      <c r="C543" t="s">
        <v>18</v>
      </c>
      <c r="D543">
        <v>1980</v>
      </c>
      <c r="E543">
        <v>4.5816909105768886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  <c r="N543" t="e">
        <v>#N/A</v>
      </c>
      <c r="O543" t="e">
        <v>#N/A</v>
      </c>
      <c r="P543" t="e">
        <v>#N/A</v>
      </c>
      <c r="Q543" t="e">
        <v>#N/A</v>
      </c>
      <c r="R543">
        <v>21.414764404296875</v>
      </c>
      <c r="S543" s="6">
        <f t="shared" si="16"/>
        <v>0</v>
      </c>
      <c r="T543" t="str">
        <f t="shared" si="17"/>
        <v>Galicia_1980</v>
      </c>
    </row>
    <row r="544" spans="1:20">
      <c r="A544" t="s">
        <v>594</v>
      </c>
      <c r="B544">
        <v>13</v>
      </c>
      <c r="C544" t="s">
        <v>18</v>
      </c>
      <c r="D544">
        <v>1981</v>
      </c>
      <c r="E544">
        <v>4.6187517677705925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>
        <v>22.26031494140625</v>
      </c>
      <c r="S544" s="6">
        <f t="shared" si="16"/>
        <v>0</v>
      </c>
      <c r="T544" t="str">
        <f t="shared" si="17"/>
        <v>Galicia_1981</v>
      </c>
    </row>
    <row r="545" spans="1:20">
      <c r="A545" t="s">
        <v>595</v>
      </c>
      <c r="B545">
        <v>13</v>
      </c>
      <c r="C545" t="s">
        <v>18</v>
      </c>
      <c r="D545">
        <v>1982</v>
      </c>
      <c r="E545">
        <v>4.710797002335271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>
        <v>18.932079315185547</v>
      </c>
      <c r="S545" s="6">
        <f t="shared" si="16"/>
        <v>0</v>
      </c>
      <c r="T545" t="str">
        <f t="shared" si="17"/>
        <v>Galicia_1982</v>
      </c>
    </row>
    <row r="546" spans="1:20">
      <c r="A546" t="s">
        <v>596</v>
      </c>
      <c r="B546">
        <v>13</v>
      </c>
      <c r="C546" t="s">
        <v>18</v>
      </c>
      <c r="D546">
        <v>1983</v>
      </c>
      <c r="E546">
        <v>4.8063411674510412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P546" t="e">
        <v>#N/A</v>
      </c>
      <c r="Q546" t="e">
        <v>#N/A</v>
      </c>
      <c r="R546">
        <v>17.938140869140625</v>
      </c>
      <c r="S546" s="6">
        <f t="shared" si="16"/>
        <v>0</v>
      </c>
      <c r="T546" t="str">
        <f t="shared" si="17"/>
        <v>Galicia_1983</v>
      </c>
    </row>
    <row r="547" spans="1:20">
      <c r="A547" t="s">
        <v>597</v>
      </c>
      <c r="B547">
        <v>13</v>
      </c>
      <c r="C547" t="s">
        <v>18</v>
      </c>
      <c r="D547">
        <v>1984</v>
      </c>
      <c r="E547">
        <v>4.899314307240342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  <c r="Q547" t="e">
        <v>#N/A</v>
      </c>
      <c r="R547">
        <v>19.623544692993164</v>
      </c>
      <c r="S547" s="6">
        <f t="shared" si="16"/>
        <v>0</v>
      </c>
      <c r="T547" t="str">
        <f t="shared" si="17"/>
        <v>Galicia_1984</v>
      </c>
    </row>
    <row r="548" spans="1:20">
      <c r="A548" t="s">
        <v>598</v>
      </c>
      <c r="B548">
        <v>13</v>
      </c>
      <c r="C548" t="s">
        <v>18</v>
      </c>
      <c r="D548">
        <v>1985</v>
      </c>
      <c r="E548">
        <v>4.9977864513598798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P548" t="e">
        <v>#N/A</v>
      </c>
      <c r="Q548" t="e">
        <v>#N/A</v>
      </c>
      <c r="R548">
        <v>21.136173248291016</v>
      </c>
      <c r="S548" s="6">
        <f t="shared" si="16"/>
        <v>0</v>
      </c>
      <c r="T548" t="str">
        <f t="shared" si="17"/>
        <v>Galicia_1985</v>
      </c>
    </row>
    <row r="549" spans="1:20">
      <c r="A549" t="s">
        <v>599</v>
      </c>
      <c r="B549">
        <v>13</v>
      </c>
      <c r="C549" t="s">
        <v>18</v>
      </c>
      <c r="D549">
        <v>1986</v>
      </c>
      <c r="E549">
        <v>5.2779205592486971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P549" t="e">
        <v>#N/A</v>
      </c>
      <c r="Q549" t="e">
        <v>#N/A</v>
      </c>
      <c r="R549">
        <v>17.231105804443359</v>
      </c>
      <c r="S549" s="6">
        <f t="shared" si="16"/>
        <v>0</v>
      </c>
      <c r="T549" t="str">
        <f t="shared" si="17"/>
        <v>Galicia_1986</v>
      </c>
    </row>
    <row r="550" spans="1:20">
      <c r="A550" t="s">
        <v>600</v>
      </c>
      <c r="B550">
        <v>13</v>
      </c>
      <c r="C550" t="s">
        <v>18</v>
      </c>
      <c r="D550">
        <v>1987</v>
      </c>
      <c r="E550">
        <v>5.5657668714351702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>
        <v>17.396068572998047</v>
      </c>
      <c r="S550" s="6">
        <f t="shared" si="16"/>
        <v>0</v>
      </c>
      <c r="T550" t="str">
        <f t="shared" si="17"/>
        <v>Galicia_1987</v>
      </c>
    </row>
    <row r="551" spans="1:20">
      <c r="A551" t="s">
        <v>601</v>
      </c>
      <c r="B551">
        <v>13</v>
      </c>
      <c r="C551" t="s">
        <v>18</v>
      </c>
      <c r="D551">
        <v>1988</v>
      </c>
      <c r="E551">
        <v>5.9095259020581175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>
        <v>18.439764022827148</v>
      </c>
      <c r="S551" s="6">
        <f t="shared" si="16"/>
        <v>0</v>
      </c>
      <c r="T551" t="str">
        <f t="shared" si="17"/>
        <v>Galicia_1988</v>
      </c>
    </row>
    <row r="552" spans="1:20">
      <c r="A552" t="s">
        <v>602</v>
      </c>
      <c r="B552">
        <v>13</v>
      </c>
      <c r="C552" t="s">
        <v>18</v>
      </c>
      <c r="D552">
        <v>1989</v>
      </c>
      <c r="E552">
        <v>6.2544987495202271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>
        <v>20.440132141113281</v>
      </c>
      <c r="S552" s="6">
        <f t="shared" si="16"/>
        <v>0</v>
      </c>
      <c r="T552" t="str">
        <f t="shared" si="17"/>
        <v>Galicia_1989</v>
      </c>
    </row>
    <row r="553" spans="1:20">
      <c r="A553" t="s">
        <v>603</v>
      </c>
      <c r="B553">
        <v>13</v>
      </c>
      <c r="C553" t="s">
        <v>18</v>
      </c>
      <c r="D553">
        <v>1990</v>
      </c>
      <c r="E553">
        <v>6.4532278061457893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v>#N/A</v>
      </c>
      <c r="O553" t="e">
        <v>#N/A</v>
      </c>
      <c r="P553" t="e">
        <v>#N/A</v>
      </c>
      <c r="Q553" t="e">
        <v>#N/A</v>
      </c>
      <c r="R553">
        <v>21.504484176635742</v>
      </c>
      <c r="S553" s="6">
        <f t="shared" si="16"/>
        <v>0</v>
      </c>
      <c r="T553" t="str">
        <f t="shared" si="17"/>
        <v>Galicia_1990</v>
      </c>
    </row>
    <row r="554" spans="1:20">
      <c r="A554" t="s">
        <v>604</v>
      </c>
      <c r="B554">
        <v>13</v>
      </c>
      <c r="C554" t="s">
        <v>18</v>
      </c>
      <c r="D554">
        <v>1991</v>
      </c>
      <c r="E554">
        <v>6.6416025910844674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v>#N/A</v>
      </c>
      <c r="O554" t="e">
        <v>#N/A</v>
      </c>
      <c r="P554" t="e">
        <v>#N/A</v>
      </c>
      <c r="Q554" t="e">
        <v>#N/A</v>
      </c>
      <c r="R554">
        <v>21.509992599487305</v>
      </c>
      <c r="S554" s="6">
        <f t="shared" si="16"/>
        <v>0</v>
      </c>
      <c r="T554" t="str">
        <f t="shared" si="17"/>
        <v>Galicia_1991</v>
      </c>
    </row>
    <row r="555" spans="1:20">
      <c r="A555" t="s">
        <v>605</v>
      </c>
      <c r="B555">
        <v>13</v>
      </c>
      <c r="C555" t="s">
        <v>18</v>
      </c>
      <c r="D555">
        <v>1992</v>
      </c>
      <c r="E555">
        <v>6.5444872196113613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  <c r="N555" t="e">
        <v>#N/A</v>
      </c>
      <c r="O555" t="e">
        <v>#N/A</v>
      </c>
      <c r="P555" t="e">
        <v>#N/A</v>
      </c>
      <c r="Q555" t="e">
        <v>#N/A</v>
      </c>
      <c r="R555">
        <v>21.263303756713867</v>
      </c>
      <c r="S555" s="6">
        <f t="shared" si="16"/>
        <v>0</v>
      </c>
      <c r="T555" t="str">
        <f t="shared" si="17"/>
        <v>Galicia_1992</v>
      </c>
    </row>
    <row r="556" spans="1:20">
      <c r="A556" t="s">
        <v>606</v>
      </c>
      <c r="B556">
        <v>13</v>
      </c>
      <c r="C556" t="s">
        <v>18</v>
      </c>
      <c r="D556">
        <v>1993</v>
      </c>
      <c r="E556">
        <v>6.4475148039455252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v>#N/A</v>
      </c>
      <c r="O556" t="e">
        <v>#N/A</v>
      </c>
      <c r="P556" t="e">
        <v>#N/A</v>
      </c>
      <c r="Q556" t="e">
        <v>#N/A</v>
      </c>
      <c r="R556">
        <v>20.225667953491211</v>
      </c>
      <c r="S556" s="6">
        <f t="shared" si="16"/>
        <v>0</v>
      </c>
      <c r="T556" t="str">
        <f t="shared" si="17"/>
        <v>Galicia_1993</v>
      </c>
    </row>
    <row r="557" spans="1:20">
      <c r="A557" t="s">
        <v>607</v>
      </c>
      <c r="B557">
        <v>13</v>
      </c>
      <c r="C557" t="s">
        <v>18</v>
      </c>
      <c r="D557">
        <v>1994</v>
      </c>
      <c r="E557">
        <v>6.55648373971834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P557" t="e">
        <v>#N/A</v>
      </c>
      <c r="Q557" t="e">
        <v>#N/A</v>
      </c>
      <c r="R557">
        <v>20.761928558349609</v>
      </c>
      <c r="S557" s="6">
        <f t="shared" si="16"/>
        <v>0</v>
      </c>
      <c r="T557" t="str">
        <f t="shared" si="17"/>
        <v>Galicia_1994</v>
      </c>
    </row>
    <row r="558" spans="1:20">
      <c r="A558" t="s">
        <v>608</v>
      </c>
      <c r="B558">
        <v>13</v>
      </c>
      <c r="C558" t="s">
        <v>18</v>
      </c>
      <c r="D558">
        <v>1995</v>
      </c>
      <c r="E558">
        <v>6.6886603304468819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>
        <v>22.020811080932617</v>
      </c>
      <c r="S558" s="6">
        <f t="shared" si="16"/>
        <v>0</v>
      </c>
      <c r="T558" t="str">
        <f t="shared" si="17"/>
        <v>Galicia_1995</v>
      </c>
    </row>
    <row r="559" spans="1:20">
      <c r="A559" t="s">
        <v>609</v>
      </c>
      <c r="B559">
        <v>13</v>
      </c>
      <c r="C559" t="s">
        <v>18</v>
      </c>
      <c r="D559">
        <v>1996</v>
      </c>
      <c r="E559">
        <v>6.8624680057929881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s="6">
        <f t="shared" si="16"/>
        <v>0</v>
      </c>
      <c r="T559" t="str">
        <f t="shared" si="17"/>
        <v>Galicia_1996</v>
      </c>
    </row>
    <row r="560" spans="1:20">
      <c r="A560" t="s">
        <v>610</v>
      </c>
      <c r="B560">
        <v>13</v>
      </c>
      <c r="C560" t="s">
        <v>18</v>
      </c>
      <c r="D560">
        <v>1997</v>
      </c>
      <c r="E560">
        <v>7.1385317957425114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  <c r="P560" t="e">
        <v>#N/A</v>
      </c>
      <c r="Q560" t="e">
        <v>#N/A</v>
      </c>
      <c r="R560" t="e">
        <v>#N/A</v>
      </c>
      <c r="S560" s="6">
        <f t="shared" si="16"/>
        <v>0</v>
      </c>
      <c r="T560" t="str">
        <f t="shared" si="17"/>
        <v>Galicia_1997</v>
      </c>
    </row>
    <row r="561" spans="1:20">
      <c r="A561" t="s">
        <v>611</v>
      </c>
      <c r="B561">
        <v>14</v>
      </c>
      <c r="C561" t="s">
        <v>19</v>
      </c>
      <c r="D561">
        <v>1955</v>
      </c>
      <c r="E561">
        <v>4.5944728159420976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  <c r="N561" t="e">
        <v>#N/A</v>
      </c>
      <c r="O561" t="e">
        <v>#N/A</v>
      </c>
      <c r="P561" t="e">
        <v>#N/A</v>
      </c>
      <c r="Q561" t="e">
        <v>#N/A</v>
      </c>
      <c r="R561" t="e">
        <v>#N/A</v>
      </c>
      <c r="S561" s="6">
        <f t="shared" si="16"/>
        <v>0</v>
      </c>
      <c r="T561" t="str">
        <f t="shared" si="17"/>
        <v>Madrid (Comunidad De)_1955</v>
      </c>
    </row>
    <row r="562" spans="1:20">
      <c r="A562" t="s">
        <v>612</v>
      </c>
      <c r="B562">
        <v>14</v>
      </c>
      <c r="C562" t="s">
        <v>19</v>
      </c>
      <c r="D562">
        <v>1956</v>
      </c>
      <c r="E562">
        <v>4.7866324430464067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  <c r="P562" t="e">
        <v>#N/A</v>
      </c>
      <c r="Q562" t="e">
        <v>#N/A</v>
      </c>
      <c r="R562" t="e">
        <v>#N/A</v>
      </c>
      <c r="S562" s="6">
        <f t="shared" si="16"/>
        <v>0</v>
      </c>
      <c r="T562" t="str">
        <f t="shared" si="17"/>
        <v>Madrid (Comunidad De)_1956</v>
      </c>
    </row>
    <row r="563" spans="1:20">
      <c r="A563" t="s">
        <v>613</v>
      </c>
      <c r="B563">
        <v>14</v>
      </c>
      <c r="C563" t="s">
        <v>19</v>
      </c>
      <c r="D563">
        <v>1957</v>
      </c>
      <c r="E563">
        <v>4.9634391394590391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  <c r="P563" t="e">
        <v>#N/A</v>
      </c>
      <c r="Q563" t="e">
        <v>#N/A</v>
      </c>
      <c r="R563" t="e">
        <v>#N/A</v>
      </c>
      <c r="S563" s="6">
        <f t="shared" si="16"/>
        <v>0</v>
      </c>
      <c r="T563" t="str">
        <f t="shared" si="17"/>
        <v>Madrid (Comunidad De)_1957</v>
      </c>
    </row>
    <row r="564" spans="1:20">
      <c r="A564" t="s">
        <v>614</v>
      </c>
      <c r="B564">
        <v>14</v>
      </c>
      <c r="C564" t="s">
        <v>19</v>
      </c>
      <c r="D564">
        <v>1958</v>
      </c>
      <c r="E564">
        <v>4.9061696483761335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  <c r="P564" t="e">
        <v>#N/A</v>
      </c>
      <c r="Q564" t="e">
        <v>#N/A</v>
      </c>
      <c r="R564" t="e">
        <v>#N/A</v>
      </c>
      <c r="S564" s="6">
        <f t="shared" si="16"/>
        <v>0</v>
      </c>
      <c r="T564" t="str">
        <f t="shared" si="17"/>
        <v>Madrid (Comunidad De)_1958</v>
      </c>
    </row>
    <row r="565" spans="1:20">
      <c r="A565" t="s">
        <v>615</v>
      </c>
      <c r="B565">
        <v>14</v>
      </c>
      <c r="C565" t="s">
        <v>19</v>
      </c>
      <c r="D565">
        <v>1959</v>
      </c>
      <c r="E565">
        <v>4.8464010457112705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s="6">
        <f t="shared" si="16"/>
        <v>0</v>
      </c>
      <c r="T565" t="str">
        <f t="shared" si="17"/>
        <v>Madrid (Comunidad De)_1959</v>
      </c>
    </row>
    <row r="566" spans="1:20">
      <c r="A566" t="s">
        <v>616</v>
      </c>
      <c r="B566">
        <v>14</v>
      </c>
      <c r="C566" t="s">
        <v>19</v>
      </c>
      <c r="D566">
        <v>1960</v>
      </c>
      <c r="E566">
        <v>5.1610968992118327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s="6">
        <f t="shared" si="16"/>
        <v>0</v>
      </c>
      <c r="T566" t="str">
        <f t="shared" si="17"/>
        <v>Madrid (Comunidad De)_1960</v>
      </c>
    </row>
    <row r="567" spans="1:20">
      <c r="A567" t="s">
        <v>617</v>
      </c>
      <c r="B567">
        <v>14</v>
      </c>
      <c r="C567" t="s">
        <v>19</v>
      </c>
      <c r="D567">
        <v>1961</v>
      </c>
      <c r="E567">
        <v>5.6326048131058544</v>
      </c>
      <c r="F567">
        <v>2.4100000858306885</v>
      </c>
      <c r="G567">
        <v>2.4500000476837158</v>
      </c>
      <c r="H567">
        <v>23.079999923706055</v>
      </c>
      <c r="I567">
        <v>8.1400003433227539</v>
      </c>
      <c r="J567">
        <v>53.369998931884766</v>
      </c>
      <c r="K567">
        <v>10.560000419616699</v>
      </c>
      <c r="L567" t="e">
        <v>#N/A</v>
      </c>
      <c r="M567" t="e">
        <v>#N/A</v>
      </c>
      <c r="N567" t="e">
        <v>#N/A</v>
      </c>
      <c r="O567" t="e">
        <v>#N/A</v>
      </c>
      <c r="P567" t="e">
        <v>#N/A</v>
      </c>
      <c r="Q567" t="e">
        <v>#N/A</v>
      </c>
      <c r="R567" t="e">
        <v>#N/A</v>
      </c>
      <c r="S567" s="6">
        <f t="shared" si="16"/>
        <v>1</v>
      </c>
      <c r="T567" t="str">
        <f t="shared" si="17"/>
        <v>Madrid (Comunidad De)_1961</v>
      </c>
    </row>
    <row r="568" spans="1:20">
      <c r="A568" t="s">
        <v>618</v>
      </c>
      <c r="B568">
        <v>14</v>
      </c>
      <c r="C568" t="s">
        <v>19</v>
      </c>
      <c r="D568">
        <v>1962</v>
      </c>
      <c r="E568">
        <v>5.8408312782564362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  <c r="P568" t="e">
        <v>#N/A</v>
      </c>
      <c r="Q568" t="e">
        <v>#N/A</v>
      </c>
      <c r="R568" t="e">
        <v>#N/A</v>
      </c>
      <c r="S568" s="6">
        <f t="shared" si="16"/>
        <v>0</v>
      </c>
      <c r="T568" t="str">
        <f t="shared" si="17"/>
        <v>Madrid (Comunidad De)_1962</v>
      </c>
    </row>
    <row r="569" spans="1:20">
      <c r="A569" t="s">
        <v>619</v>
      </c>
      <c r="B569">
        <v>14</v>
      </c>
      <c r="C569" t="s">
        <v>19</v>
      </c>
      <c r="D569">
        <v>1963</v>
      </c>
      <c r="E569">
        <v>6.0244928799639839</v>
      </c>
      <c r="F569">
        <v>2.3599998950958252</v>
      </c>
      <c r="G569">
        <v>2.190000057220459</v>
      </c>
      <c r="H569">
        <v>23.190000534057617</v>
      </c>
      <c r="I569">
        <v>8.2399997711181641</v>
      </c>
      <c r="J569">
        <v>54.740001678466797</v>
      </c>
      <c r="K569">
        <v>9.2799997329711914</v>
      </c>
      <c r="L569" t="e">
        <v>#N/A</v>
      </c>
      <c r="M569" t="e">
        <v>#N/A</v>
      </c>
      <c r="N569" t="e">
        <v>#N/A</v>
      </c>
      <c r="O569" t="e">
        <v>#N/A</v>
      </c>
      <c r="P569" t="e">
        <v>#N/A</v>
      </c>
      <c r="Q569" t="e">
        <v>#N/A</v>
      </c>
      <c r="R569" t="e">
        <v>#N/A</v>
      </c>
      <c r="S569" s="6">
        <f t="shared" si="16"/>
        <v>1</v>
      </c>
      <c r="T569" t="str">
        <f t="shared" si="17"/>
        <v>Madrid (Comunidad De)_1963</v>
      </c>
    </row>
    <row r="570" spans="1:20">
      <c r="A570" t="s">
        <v>620</v>
      </c>
      <c r="B570">
        <v>14</v>
      </c>
      <c r="C570" t="s">
        <v>19</v>
      </c>
      <c r="D570">
        <v>1964</v>
      </c>
      <c r="E570">
        <v>6.0993289375468622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>
        <v>122.86347198486328</v>
      </c>
      <c r="M570">
        <v>1709.7386474609375</v>
      </c>
      <c r="N570">
        <v>220.30368041992188</v>
      </c>
      <c r="O570">
        <v>55.36328125</v>
      </c>
      <c r="P570">
        <v>51.793258666992188</v>
      </c>
      <c r="Q570" t="e">
        <v>#N/A</v>
      </c>
      <c r="R570">
        <v>14.728869438171387</v>
      </c>
      <c r="S570" s="6">
        <f t="shared" si="16"/>
        <v>0</v>
      </c>
      <c r="T570" t="str">
        <f t="shared" si="17"/>
        <v>Madrid (Comunidad De)_1964</v>
      </c>
    </row>
    <row r="571" spans="1:20">
      <c r="A571" t="s">
        <v>621</v>
      </c>
      <c r="B571">
        <v>14</v>
      </c>
      <c r="C571" t="s">
        <v>19</v>
      </c>
      <c r="D571">
        <v>1965</v>
      </c>
      <c r="E571">
        <v>6.1520282012059058</v>
      </c>
      <c r="F571">
        <v>1.7699999809265137</v>
      </c>
      <c r="G571">
        <v>2.0799999237060547</v>
      </c>
      <c r="H571">
        <v>24.930000305175781</v>
      </c>
      <c r="I571">
        <v>8.6700000762939453</v>
      </c>
      <c r="J571">
        <v>51.700000762939453</v>
      </c>
      <c r="K571">
        <v>10.850000381469727</v>
      </c>
      <c r="L571">
        <v>127.15397644042969</v>
      </c>
      <c r="M571">
        <v>1765.8912353515625</v>
      </c>
      <c r="N571">
        <v>233.30381774902344</v>
      </c>
      <c r="O571">
        <v>57.760772705078125</v>
      </c>
      <c r="P571">
        <v>53.870365142822266</v>
      </c>
      <c r="Q571" t="e">
        <v>#N/A</v>
      </c>
      <c r="R571">
        <v>15.707391738891602</v>
      </c>
      <c r="S571" s="6">
        <f t="shared" si="16"/>
        <v>1</v>
      </c>
      <c r="T571" t="str">
        <f t="shared" si="17"/>
        <v>Madrid (Comunidad De)_1965</v>
      </c>
    </row>
    <row r="572" spans="1:20">
      <c r="A572" t="s">
        <v>622</v>
      </c>
      <c r="B572">
        <v>14</v>
      </c>
      <c r="C572" t="s">
        <v>19</v>
      </c>
      <c r="D572">
        <v>1966</v>
      </c>
      <c r="E572">
        <v>6.1104685944919757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>
        <v>131.31326293945312</v>
      </c>
      <c r="M572">
        <v>1826.0283203125</v>
      </c>
      <c r="N572">
        <v>247.78729248046875</v>
      </c>
      <c r="O572">
        <v>60.510440826416016</v>
      </c>
      <c r="P572">
        <v>56.101985931396484</v>
      </c>
      <c r="Q572" t="e">
        <v>#N/A</v>
      </c>
      <c r="R572">
        <v>16.827726364135742</v>
      </c>
      <c r="S572" s="6">
        <f t="shared" si="16"/>
        <v>0</v>
      </c>
      <c r="T572" t="str">
        <f t="shared" si="17"/>
        <v>Madrid (Comunidad De)_1966</v>
      </c>
    </row>
    <row r="573" spans="1:20">
      <c r="A573" t="s">
        <v>623</v>
      </c>
      <c r="B573">
        <v>14</v>
      </c>
      <c r="C573" t="s">
        <v>19</v>
      </c>
      <c r="D573">
        <v>1967</v>
      </c>
      <c r="E573">
        <v>6.0573408992519999</v>
      </c>
      <c r="F573">
        <v>1.4600000381469727</v>
      </c>
      <c r="G573">
        <v>1.8700000047683716</v>
      </c>
      <c r="H573">
        <v>24.280000686645508</v>
      </c>
      <c r="I573">
        <v>8.5699996948242188</v>
      </c>
      <c r="J573">
        <v>51.819999694824219</v>
      </c>
      <c r="K573">
        <v>12.010000228881836</v>
      </c>
      <c r="L573">
        <v>135.343994140625</v>
      </c>
      <c r="M573">
        <v>1893.6949462890625</v>
      </c>
      <c r="N573">
        <v>264.61978149414062</v>
      </c>
      <c r="O573">
        <v>63.632286071777344</v>
      </c>
      <c r="P573">
        <v>58.701259613037109</v>
      </c>
      <c r="Q573" t="e">
        <v>#N/A</v>
      </c>
      <c r="R573">
        <v>16.744747161865234</v>
      </c>
      <c r="S573" s="6">
        <f t="shared" si="16"/>
        <v>1</v>
      </c>
      <c r="T573" t="str">
        <f t="shared" si="17"/>
        <v>Madrid (Comunidad De)_1967</v>
      </c>
    </row>
    <row r="574" spans="1:20">
      <c r="A574" t="s">
        <v>624</v>
      </c>
      <c r="B574">
        <v>14</v>
      </c>
      <c r="C574" t="s">
        <v>19</v>
      </c>
      <c r="D574">
        <v>1968</v>
      </c>
      <c r="E574">
        <v>6.2531419768737955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>
        <v>139.24880981445312</v>
      </c>
      <c r="M574">
        <v>1944.6881103515625</v>
      </c>
      <c r="N574">
        <v>305.73028564453125</v>
      </c>
      <c r="O574">
        <v>66.929878234863281</v>
      </c>
      <c r="P574">
        <v>60.433292388916016</v>
      </c>
      <c r="Q574" t="e">
        <v>#N/A</v>
      </c>
      <c r="R574">
        <v>15.958457946777344</v>
      </c>
      <c r="S574" s="6">
        <f t="shared" si="16"/>
        <v>0</v>
      </c>
      <c r="T574" t="str">
        <f t="shared" si="17"/>
        <v>Madrid (Comunidad De)_1968</v>
      </c>
    </row>
    <row r="575" spans="1:20">
      <c r="A575" t="s">
        <v>625</v>
      </c>
      <c r="B575">
        <v>14</v>
      </c>
      <c r="C575" t="s">
        <v>19</v>
      </c>
      <c r="D575">
        <v>1969</v>
      </c>
      <c r="E575">
        <v>6.4355897617421816</v>
      </c>
      <c r="F575">
        <v>1.3200000524520874</v>
      </c>
      <c r="G575">
        <v>1.7799999713897705</v>
      </c>
      <c r="H575">
        <v>23.690000534057617</v>
      </c>
      <c r="I575">
        <v>8.1700000762939453</v>
      </c>
      <c r="J575">
        <v>51.939998626708984</v>
      </c>
      <c r="K575">
        <v>13.109999656677246</v>
      </c>
      <c r="L575">
        <v>143.03025817871094</v>
      </c>
      <c r="M575">
        <v>1996.4044189453125</v>
      </c>
      <c r="N575">
        <v>348.0250244140625</v>
      </c>
      <c r="O575">
        <v>70.555290222167969</v>
      </c>
      <c r="P575">
        <v>65.329750061035156</v>
      </c>
      <c r="Q575">
        <v>442.45001220703125</v>
      </c>
      <c r="R575">
        <v>17.4400634765625</v>
      </c>
      <c r="S575" s="6">
        <f t="shared" si="16"/>
        <v>1</v>
      </c>
      <c r="T575" t="str">
        <f t="shared" si="17"/>
        <v>Madrid (Comunidad De)_1969</v>
      </c>
    </row>
    <row r="576" spans="1:20">
      <c r="A576" t="s">
        <v>626</v>
      </c>
      <c r="B576">
        <v>14</v>
      </c>
      <c r="C576" t="s">
        <v>19</v>
      </c>
      <c r="D576">
        <v>1970</v>
      </c>
      <c r="E576">
        <v>6.5433448806758339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  <c r="N576" t="e">
        <v>#N/A</v>
      </c>
      <c r="O576" t="e">
        <v>#N/A</v>
      </c>
      <c r="P576" t="e">
        <v>#N/A</v>
      </c>
      <c r="Q576" t="e">
        <v>#N/A</v>
      </c>
      <c r="R576">
        <v>19.735971450805664</v>
      </c>
      <c r="S576" s="6">
        <f t="shared" si="16"/>
        <v>0</v>
      </c>
      <c r="T576" t="str">
        <f t="shared" si="17"/>
        <v>Madrid (Comunidad De)_1970</v>
      </c>
    </row>
    <row r="577" spans="1:20">
      <c r="A577" t="s">
        <v>627</v>
      </c>
      <c r="B577">
        <v>14</v>
      </c>
      <c r="C577" t="s">
        <v>19</v>
      </c>
      <c r="D577">
        <v>1971</v>
      </c>
      <c r="E577">
        <v>6.6747356503052702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  <c r="N577" t="e">
        <v>#N/A</v>
      </c>
      <c r="O577" t="e">
        <v>#N/A</v>
      </c>
      <c r="P577" t="e">
        <v>#N/A</v>
      </c>
      <c r="Q577" t="e">
        <v>#N/A</v>
      </c>
      <c r="R577">
        <v>16.36346435546875</v>
      </c>
      <c r="S577" s="6">
        <f t="shared" si="16"/>
        <v>0</v>
      </c>
      <c r="T577" t="str">
        <f t="shared" si="17"/>
        <v>Madrid (Comunidad De)_1971</v>
      </c>
    </row>
    <row r="578" spans="1:20">
      <c r="A578" t="s">
        <v>628</v>
      </c>
      <c r="B578">
        <v>14</v>
      </c>
      <c r="C578" t="s">
        <v>19</v>
      </c>
      <c r="D578">
        <v>1972</v>
      </c>
      <c r="E578">
        <v>7.0869038289562365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P578" t="e">
        <v>#N/A</v>
      </c>
      <c r="Q578" t="e">
        <v>#N/A</v>
      </c>
      <c r="R578">
        <v>17.757072448730469</v>
      </c>
      <c r="S578" s="6">
        <f t="shared" si="16"/>
        <v>0</v>
      </c>
      <c r="T578" t="str">
        <f t="shared" si="17"/>
        <v>Madrid (Comunidad De)_1972</v>
      </c>
    </row>
    <row r="579" spans="1:20">
      <c r="A579" t="s">
        <v>629</v>
      </c>
      <c r="B579">
        <v>14</v>
      </c>
      <c r="C579" t="s">
        <v>19</v>
      </c>
      <c r="D579">
        <v>1973</v>
      </c>
      <c r="E579">
        <v>7.4750074894896104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>
        <v>19.042819976806641</v>
      </c>
      <c r="S579" s="6">
        <f t="shared" ref="S579:S642" si="18">IF(OR(D579=1961,D579=1963,D579=1965,D579=1967,D579=1969),1,0)</f>
        <v>0</v>
      </c>
      <c r="T579" t="str">
        <f t="shared" ref="T579:T642" si="19">CONCATENATE(C579,"_",D579)</f>
        <v>Madrid (Comunidad De)_1973</v>
      </c>
    </row>
    <row r="580" spans="1:20">
      <c r="A580" t="s">
        <v>630</v>
      </c>
      <c r="B580">
        <v>14</v>
      </c>
      <c r="C580" t="s">
        <v>19</v>
      </c>
      <c r="D580">
        <v>1974</v>
      </c>
      <c r="E580">
        <v>7.6556696342897572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>
        <v>18.382165908813477</v>
      </c>
      <c r="S580" s="6">
        <f t="shared" si="18"/>
        <v>0</v>
      </c>
      <c r="T580" t="str">
        <f t="shared" si="19"/>
        <v>Madrid (Comunidad De)_1974</v>
      </c>
    </row>
    <row r="581" spans="1:20">
      <c r="A581" t="s">
        <v>631</v>
      </c>
      <c r="B581">
        <v>14</v>
      </c>
      <c r="C581" t="s">
        <v>19</v>
      </c>
      <c r="D581">
        <v>1975</v>
      </c>
      <c r="E581">
        <v>7.8163380147524819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  <c r="N581" t="e">
        <v>#N/A</v>
      </c>
      <c r="O581" t="e">
        <v>#N/A</v>
      </c>
      <c r="P581" t="e">
        <v>#N/A</v>
      </c>
      <c r="Q581" t="e">
        <v>#N/A</v>
      </c>
      <c r="R581">
        <v>16.296066284179688</v>
      </c>
      <c r="S581" s="6">
        <f t="shared" si="18"/>
        <v>0</v>
      </c>
      <c r="T581" t="str">
        <f t="shared" si="19"/>
        <v>Madrid (Comunidad De)_1975</v>
      </c>
    </row>
    <row r="582" spans="1:20">
      <c r="A582" t="s">
        <v>632</v>
      </c>
      <c r="B582">
        <v>14</v>
      </c>
      <c r="C582" t="s">
        <v>19</v>
      </c>
      <c r="D582">
        <v>1976</v>
      </c>
      <c r="E582">
        <v>7.7070840390468796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  <c r="N582" t="e">
        <v>#N/A</v>
      </c>
      <c r="O582" t="e">
        <v>#N/A</v>
      </c>
      <c r="P582" t="e">
        <v>#N/A</v>
      </c>
      <c r="Q582" t="e">
        <v>#N/A</v>
      </c>
      <c r="R582">
        <v>14.824813842773438</v>
      </c>
      <c r="S582" s="6">
        <f t="shared" si="18"/>
        <v>0</v>
      </c>
      <c r="T582" t="str">
        <f t="shared" si="19"/>
        <v>Madrid (Comunidad De)_1976</v>
      </c>
    </row>
    <row r="583" spans="1:20">
      <c r="A583" t="s">
        <v>633</v>
      </c>
      <c r="B583">
        <v>14</v>
      </c>
      <c r="C583" t="s">
        <v>19</v>
      </c>
      <c r="D583">
        <v>1977</v>
      </c>
      <c r="E583">
        <v>7.5999717854050637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  <c r="N583" t="e">
        <v>#N/A</v>
      </c>
      <c r="O583" t="e">
        <v>#N/A</v>
      </c>
      <c r="P583" t="e">
        <v>#N/A</v>
      </c>
      <c r="Q583" t="e">
        <v>#N/A</v>
      </c>
      <c r="R583">
        <v>15.133336067199707</v>
      </c>
      <c r="S583" s="6">
        <f t="shared" si="18"/>
        <v>0</v>
      </c>
      <c r="T583" t="str">
        <f t="shared" si="19"/>
        <v>Madrid (Comunidad De)_1977</v>
      </c>
    </row>
    <row r="584" spans="1:20">
      <c r="A584" t="s">
        <v>634</v>
      </c>
      <c r="B584">
        <v>14</v>
      </c>
      <c r="C584" t="s">
        <v>19</v>
      </c>
      <c r="D584">
        <v>1978</v>
      </c>
      <c r="E584">
        <v>7.3900315939307522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  <c r="N584" t="e">
        <v>#N/A</v>
      </c>
      <c r="O584" t="e">
        <v>#N/A</v>
      </c>
      <c r="P584" t="e">
        <v>#N/A</v>
      </c>
      <c r="Q584" t="e">
        <v>#N/A</v>
      </c>
      <c r="R584">
        <v>14.932092666625977</v>
      </c>
      <c r="S584" s="6">
        <f t="shared" si="18"/>
        <v>0</v>
      </c>
      <c r="T584" t="str">
        <f t="shared" si="19"/>
        <v>Madrid (Comunidad De)_1978</v>
      </c>
    </row>
    <row r="585" spans="1:20">
      <c r="A585" t="s">
        <v>635</v>
      </c>
      <c r="B585">
        <v>14</v>
      </c>
      <c r="C585" t="s">
        <v>19</v>
      </c>
      <c r="D585">
        <v>1979</v>
      </c>
      <c r="E585">
        <v>7.3214799259363401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  <c r="Q585" t="e">
        <v>#N/A</v>
      </c>
      <c r="R585">
        <v>14.467070579528809</v>
      </c>
      <c r="S585" s="6">
        <f t="shared" si="18"/>
        <v>0</v>
      </c>
      <c r="T585" t="str">
        <f t="shared" si="19"/>
        <v>Madrid (Comunidad De)_1979</v>
      </c>
    </row>
    <row r="586" spans="1:20">
      <c r="A586" t="s">
        <v>636</v>
      </c>
      <c r="B586">
        <v>14</v>
      </c>
      <c r="C586" t="s">
        <v>19</v>
      </c>
      <c r="D586">
        <v>1980</v>
      </c>
      <c r="E586">
        <v>7.4171661751776279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>
        <v>12.141173362731934</v>
      </c>
      <c r="S586" s="6">
        <f t="shared" si="18"/>
        <v>0</v>
      </c>
      <c r="T586" t="str">
        <f t="shared" si="19"/>
        <v>Madrid (Comunidad De)_1980</v>
      </c>
    </row>
    <row r="587" spans="1:20">
      <c r="A587" t="s">
        <v>637</v>
      </c>
      <c r="B587">
        <v>14</v>
      </c>
      <c r="C587" t="s">
        <v>19</v>
      </c>
      <c r="D587">
        <v>1981</v>
      </c>
      <c r="E587">
        <v>7.532134024765246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>
        <v>10.583541870117188</v>
      </c>
      <c r="S587" s="6">
        <f t="shared" si="18"/>
        <v>0</v>
      </c>
      <c r="T587" t="str">
        <f t="shared" si="19"/>
        <v>Madrid (Comunidad De)_1981</v>
      </c>
    </row>
    <row r="588" spans="1:20">
      <c r="A588" t="s">
        <v>638</v>
      </c>
      <c r="B588">
        <v>14</v>
      </c>
      <c r="C588" t="s">
        <v>19</v>
      </c>
      <c r="D588">
        <v>1982</v>
      </c>
      <c r="E588">
        <v>7.5428452501294281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v>#N/A</v>
      </c>
      <c r="O588" t="e">
        <v>#N/A</v>
      </c>
      <c r="P588" t="e">
        <v>#N/A</v>
      </c>
      <c r="Q588" t="e">
        <v>#N/A</v>
      </c>
      <c r="R588">
        <v>11.082971572875977</v>
      </c>
      <c r="S588" s="6">
        <f t="shared" si="18"/>
        <v>0</v>
      </c>
      <c r="T588" t="str">
        <f t="shared" si="19"/>
        <v>Madrid (Comunidad De)_1982</v>
      </c>
    </row>
    <row r="589" spans="1:20">
      <c r="A589" t="s">
        <v>639</v>
      </c>
      <c r="B589">
        <v>14</v>
      </c>
      <c r="C589" t="s">
        <v>19</v>
      </c>
      <c r="D589">
        <v>1983</v>
      </c>
      <c r="E589">
        <v>7.5585546986575265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  <c r="N589" t="e">
        <v>#N/A</v>
      </c>
      <c r="O589" t="e">
        <v>#N/A</v>
      </c>
      <c r="P589" t="e">
        <v>#N/A</v>
      </c>
      <c r="Q589" t="e">
        <v>#N/A</v>
      </c>
      <c r="R589">
        <v>10.789205551147461</v>
      </c>
      <c r="S589" s="6">
        <f t="shared" si="18"/>
        <v>0</v>
      </c>
      <c r="T589" t="str">
        <f t="shared" si="19"/>
        <v>Madrid (Comunidad De)_1983</v>
      </c>
    </row>
    <row r="590" spans="1:20">
      <c r="A590" t="s">
        <v>640</v>
      </c>
      <c r="B590">
        <v>14</v>
      </c>
      <c r="C590" t="s">
        <v>19</v>
      </c>
      <c r="D590">
        <v>1984</v>
      </c>
      <c r="E590">
        <v>7.6992284431010791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e">
        <v>#N/A</v>
      </c>
      <c r="O590" t="e">
        <v>#N/A</v>
      </c>
      <c r="P590" t="e">
        <v>#N/A</v>
      </c>
      <c r="Q590" t="e">
        <v>#N/A</v>
      </c>
      <c r="R590">
        <v>9.3316707611083984</v>
      </c>
      <c r="S590" s="6">
        <f t="shared" si="18"/>
        <v>0</v>
      </c>
      <c r="T590" t="str">
        <f t="shared" si="19"/>
        <v>Madrid (Comunidad De)_1984</v>
      </c>
    </row>
    <row r="591" spans="1:20">
      <c r="A591" t="s">
        <v>641</v>
      </c>
      <c r="B591">
        <v>14</v>
      </c>
      <c r="C591" t="s">
        <v>19</v>
      </c>
      <c r="D591">
        <v>1985</v>
      </c>
      <c r="E591">
        <v>7.8391891518717873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  <c r="N591" t="e">
        <v>#N/A</v>
      </c>
      <c r="O591" t="e">
        <v>#N/A</v>
      </c>
      <c r="P591" t="e">
        <v>#N/A</v>
      </c>
      <c r="Q591" t="e">
        <v>#N/A</v>
      </c>
      <c r="R591">
        <v>10.29859447479248</v>
      </c>
      <c r="S591" s="6">
        <f t="shared" si="18"/>
        <v>0</v>
      </c>
      <c r="T591" t="str">
        <f t="shared" si="19"/>
        <v>Madrid (Comunidad De)_1985</v>
      </c>
    </row>
    <row r="592" spans="1:20">
      <c r="A592" t="s">
        <v>642</v>
      </c>
      <c r="B592">
        <v>14</v>
      </c>
      <c r="C592" t="s">
        <v>19</v>
      </c>
      <c r="D592">
        <v>1986</v>
      </c>
      <c r="E592">
        <v>8.3476149671522428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e">
        <v>#N/A</v>
      </c>
      <c r="O592" t="e">
        <v>#N/A</v>
      </c>
      <c r="P592" t="e">
        <v>#N/A</v>
      </c>
      <c r="Q592" t="e">
        <v>#N/A</v>
      </c>
      <c r="R592">
        <v>11.676774024963379</v>
      </c>
      <c r="S592" s="6">
        <f t="shared" si="18"/>
        <v>0</v>
      </c>
      <c r="T592" t="str">
        <f t="shared" si="19"/>
        <v>Madrid (Comunidad De)_1986</v>
      </c>
    </row>
    <row r="593" spans="1:20">
      <c r="A593" t="s">
        <v>643</v>
      </c>
      <c r="B593">
        <v>14</v>
      </c>
      <c r="C593" t="s">
        <v>19</v>
      </c>
      <c r="D593">
        <v>1987</v>
      </c>
      <c r="E593">
        <v>8.8496147445595899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>
        <v>12.753730773925781</v>
      </c>
      <c r="S593" s="6">
        <f t="shared" si="18"/>
        <v>0</v>
      </c>
      <c r="T593" t="str">
        <f t="shared" si="19"/>
        <v>Madrid (Comunidad De)_1987</v>
      </c>
    </row>
    <row r="594" spans="1:20">
      <c r="A594" t="s">
        <v>644</v>
      </c>
      <c r="B594">
        <v>14</v>
      </c>
      <c r="C594" t="s">
        <v>19</v>
      </c>
      <c r="D594">
        <v>1988</v>
      </c>
      <c r="E594">
        <v>9.2544987146529571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>
        <v>13.909849166870117</v>
      </c>
      <c r="S594" s="6">
        <f t="shared" si="18"/>
        <v>0</v>
      </c>
      <c r="T594" t="str">
        <f t="shared" si="19"/>
        <v>Madrid (Comunidad De)_1988</v>
      </c>
    </row>
    <row r="595" spans="1:20">
      <c r="A595" t="s">
        <v>645</v>
      </c>
      <c r="B595">
        <v>14</v>
      </c>
      <c r="C595" t="s">
        <v>19</v>
      </c>
      <c r="D595">
        <v>1989</v>
      </c>
      <c r="E595">
        <v>9.6579548700371323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  <c r="N595" t="e">
        <v>#N/A</v>
      </c>
      <c r="O595" t="e">
        <v>#N/A</v>
      </c>
      <c r="P595" t="e">
        <v>#N/A</v>
      </c>
      <c r="Q595" t="e">
        <v>#N/A</v>
      </c>
      <c r="R595">
        <v>15.587666511535645</v>
      </c>
      <c r="S595" s="6">
        <f t="shared" si="18"/>
        <v>0</v>
      </c>
      <c r="T595" t="str">
        <f t="shared" si="19"/>
        <v>Madrid (Comunidad De)_1989</v>
      </c>
    </row>
    <row r="596" spans="1:20">
      <c r="A596" t="s">
        <v>646</v>
      </c>
      <c r="B596">
        <v>14</v>
      </c>
      <c r="C596" t="s">
        <v>19</v>
      </c>
      <c r="D596">
        <v>1990</v>
      </c>
      <c r="E596">
        <v>9.8064842104264862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e">
        <v>#N/A</v>
      </c>
      <c r="O596" t="e">
        <v>#N/A</v>
      </c>
      <c r="P596" t="e">
        <v>#N/A</v>
      </c>
      <c r="Q596" t="e">
        <v>#N/A</v>
      </c>
      <c r="R596">
        <v>15.465873718261719</v>
      </c>
      <c r="S596" s="6">
        <f t="shared" si="18"/>
        <v>0</v>
      </c>
      <c r="T596" t="str">
        <f t="shared" si="19"/>
        <v>Madrid (Comunidad De)_1990</v>
      </c>
    </row>
    <row r="597" spans="1:20">
      <c r="A597" t="s">
        <v>647</v>
      </c>
      <c r="B597">
        <v>14</v>
      </c>
      <c r="C597" t="s">
        <v>19</v>
      </c>
      <c r="D597">
        <v>1991</v>
      </c>
      <c r="E597">
        <v>9.9635821824344841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>
        <v>16.876277923583984</v>
      </c>
      <c r="S597" s="6">
        <f t="shared" si="18"/>
        <v>0</v>
      </c>
      <c r="T597" t="str">
        <f t="shared" si="19"/>
        <v>Madrid (Comunidad De)_1991</v>
      </c>
    </row>
    <row r="598" spans="1:20">
      <c r="A598" t="s">
        <v>648</v>
      </c>
      <c r="B598">
        <v>14</v>
      </c>
      <c r="C598" t="s">
        <v>19</v>
      </c>
      <c r="D598">
        <v>1992</v>
      </c>
      <c r="E598">
        <v>9.8400457012282203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e">
        <v>#N/A</v>
      </c>
      <c r="O598" t="e">
        <v>#N/A</v>
      </c>
      <c r="P598" t="e">
        <v>#N/A</v>
      </c>
      <c r="Q598" t="e">
        <v>#N/A</v>
      </c>
      <c r="R598">
        <v>16.341653823852539</v>
      </c>
      <c r="S598" s="6">
        <f t="shared" si="18"/>
        <v>0</v>
      </c>
      <c r="T598" t="str">
        <f t="shared" si="19"/>
        <v>Madrid (Comunidad De)_1992</v>
      </c>
    </row>
    <row r="599" spans="1:20">
      <c r="A599" t="s">
        <v>649</v>
      </c>
      <c r="B599">
        <v>14</v>
      </c>
      <c r="C599" t="s">
        <v>19</v>
      </c>
      <c r="D599">
        <v>1993</v>
      </c>
      <c r="E599">
        <v>9.7186518137674955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e">
        <v>#N/A</v>
      </c>
      <c r="O599" t="e">
        <v>#N/A</v>
      </c>
      <c r="P599" t="e">
        <v>#N/A</v>
      </c>
      <c r="Q599" t="e">
        <v>#N/A</v>
      </c>
      <c r="R599">
        <v>15.583446502685547</v>
      </c>
      <c r="S599" s="6">
        <f t="shared" si="18"/>
        <v>0</v>
      </c>
      <c r="T599" t="str">
        <f t="shared" si="19"/>
        <v>Madrid (Comunidad De)_1993</v>
      </c>
    </row>
    <row r="600" spans="1:20">
      <c r="A600" t="s">
        <v>650</v>
      </c>
      <c r="B600">
        <v>14</v>
      </c>
      <c r="C600" t="s">
        <v>19</v>
      </c>
      <c r="D600">
        <v>1994</v>
      </c>
      <c r="E600">
        <v>9.8821766953303527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>
        <v>17.076150894165039</v>
      </c>
      <c r="S600" s="6">
        <f t="shared" si="18"/>
        <v>0</v>
      </c>
      <c r="T600" t="str">
        <f t="shared" si="19"/>
        <v>Madrid (Comunidad De)_1994</v>
      </c>
    </row>
    <row r="601" spans="1:20">
      <c r="A601" t="s">
        <v>651</v>
      </c>
      <c r="B601">
        <v>14</v>
      </c>
      <c r="C601" t="s">
        <v>19</v>
      </c>
      <c r="D601">
        <v>1995</v>
      </c>
      <c r="E601">
        <v>10.098542924677771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>
        <v>17.134010314941406</v>
      </c>
      <c r="S601" s="6">
        <f t="shared" si="18"/>
        <v>0</v>
      </c>
      <c r="T601" t="str">
        <f t="shared" si="19"/>
        <v>Madrid (Comunidad De)_1995</v>
      </c>
    </row>
    <row r="602" spans="1:20">
      <c r="A602" t="s">
        <v>652</v>
      </c>
      <c r="B602">
        <v>14</v>
      </c>
      <c r="C602" t="s">
        <v>19</v>
      </c>
      <c r="D602">
        <v>1996</v>
      </c>
      <c r="E602">
        <v>10.322764749970991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  <c r="N602" t="e">
        <v>#N/A</v>
      </c>
      <c r="O602" t="e">
        <v>#N/A</v>
      </c>
      <c r="P602" t="e">
        <v>#N/A</v>
      </c>
      <c r="Q602" t="e">
        <v>#N/A</v>
      </c>
      <c r="R602" t="e">
        <v>#N/A</v>
      </c>
      <c r="S602" s="6">
        <f t="shared" si="18"/>
        <v>0</v>
      </c>
      <c r="T602" t="str">
        <f t="shared" si="19"/>
        <v>Madrid (Comunidad De)_1996</v>
      </c>
    </row>
    <row r="603" spans="1:20">
      <c r="A603" t="s">
        <v>653</v>
      </c>
      <c r="B603">
        <v>14</v>
      </c>
      <c r="C603" t="s">
        <v>19</v>
      </c>
      <c r="D603">
        <v>1997</v>
      </c>
      <c r="E603">
        <v>10.732647814910026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  <c r="N603" t="e">
        <v>#N/A</v>
      </c>
      <c r="O603" t="e">
        <v>#N/A</v>
      </c>
      <c r="P603" t="e">
        <v>#N/A</v>
      </c>
      <c r="Q603" t="e">
        <v>#N/A</v>
      </c>
      <c r="R603" t="e">
        <v>#N/A</v>
      </c>
      <c r="S603" s="6">
        <f t="shared" si="18"/>
        <v>0</v>
      </c>
      <c r="T603" t="str">
        <f t="shared" si="19"/>
        <v>Madrid (Comunidad De)_1997</v>
      </c>
    </row>
    <row r="604" spans="1:20">
      <c r="A604" t="s">
        <v>654</v>
      </c>
      <c r="B604">
        <v>15</v>
      </c>
      <c r="C604" t="s">
        <v>20</v>
      </c>
      <c r="D604">
        <v>1955</v>
      </c>
      <c r="E604">
        <v>1.679520115311641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e">
        <v>#N/A</v>
      </c>
      <c r="O604" t="e">
        <v>#N/A</v>
      </c>
      <c r="P604" t="e">
        <v>#N/A</v>
      </c>
      <c r="Q604" t="e">
        <v>#N/A</v>
      </c>
      <c r="R604" t="e">
        <v>#N/A</v>
      </c>
      <c r="S604" s="6">
        <f t="shared" si="18"/>
        <v>0</v>
      </c>
      <c r="T604" t="str">
        <f t="shared" si="19"/>
        <v>Murcia (Region de)_1955</v>
      </c>
    </row>
    <row r="605" spans="1:20">
      <c r="A605" t="s">
        <v>655</v>
      </c>
      <c r="B605">
        <v>15</v>
      </c>
      <c r="C605" t="s">
        <v>20</v>
      </c>
      <c r="D605">
        <v>1956</v>
      </c>
      <c r="E605">
        <v>1.7642816861198141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v>#N/A</v>
      </c>
      <c r="O605" t="e">
        <v>#N/A</v>
      </c>
      <c r="P605" t="e">
        <v>#N/A</v>
      </c>
      <c r="Q605" t="e">
        <v>#N/A</v>
      </c>
      <c r="R605" t="e">
        <v>#N/A</v>
      </c>
      <c r="S605" s="6">
        <f t="shared" si="18"/>
        <v>0</v>
      </c>
      <c r="T605" t="str">
        <f t="shared" si="19"/>
        <v>Murcia (Region de)_1956</v>
      </c>
    </row>
    <row r="606" spans="1:20">
      <c r="A606" t="s">
        <v>656</v>
      </c>
      <c r="B606">
        <v>15</v>
      </c>
      <c r="C606" t="s">
        <v>20</v>
      </c>
      <c r="D606">
        <v>1957</v>
      </c>
      <c r="E606">
        <v>1.8503284427105648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v>#N/A</v>
      </c>
      <c r="O606" t="e">
        <v>#N/A</v>
      </c>
      <c r="P606" t="e">
        <v>#N/A</v>
      </c>
      <c r="Q606" t="e">
        <v>#N/A</v>
      </c>
      <c r="R606" t="e">
        <v>#N/A</v>
      </c>
      <c r="S606" s="6">
        <f t="shared" si="18"/>
        <v>0</v>
      </c>
      <c r="T606" t="str">
        <f t="shared" si="19"/>
        <v>Murcia (Region de)_1957</v>
      </c>
    </row>
    <row r="607" spans="1:20">
      <c r="A607" t="s">
        <v>657</v>
      </c>
      <c r="B607">
        <v>15</v>
      </c>
      <c r="C607" t="s">
        <v>20</v>
      </c>
      <c r="D607">
        <v>1958</v>
      </c>
      <c r="E607">
        <v>1.8873892999042685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s="6">
        <f t="shared" si="18"/>
        <v>0</v>
      </c>
      <c r="T607" t="str">
        <f t="shared" si="19"/>
        <v>Murcia (Region de)_1958</v>
      </c>
    </row>
    <row r="608" spans="1:20">
      <c r="A608" t="s">
        <v>658</v>
      </c>
      <c r="B608">
        <v>15</v>
      </c>
      <c r="C608" t="s">
        <v>20</v>
      </c>
      <c r="D608">
        <v>1959</v>
      </c>
      <c r="E608">
        <v>1.9240932034206746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s="6">
        <f t="shared" si="18"/>
        <v>0</v>
      </c>
      <c r="T608" t="str">
        <f t="shared" si="19"/>
        <v>Murcia (Region de)_1959</v>
      </c>
    </row>
    <row r="609" spans="1:20">
      <c r="A609" t="s">
        <v>659</v>
      </c>
      <c r="B609">
        <v>15</v>
      </c>
      <c r="C609" t="s">
        <v>20</v>
      </c>
      <c r="D609">
        <v>1960</v>
      </c>
      <c r="E609">
        <v>2.1186089862996735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  <c r="N609" t="e">
        <v>#N/A</v>
      </c>
      <c r="O609" t="e">
        <v>#N/A</v>
      </c>
      <c r="P609" t="e">
        <v>#N/A</v>
      </c>
      <c r="Q609" t="e">
        <v>#N/A</v>
      </c>
      <c r="R609" t="e">
        <v>#N/A</v>
      </c>
      <c r="S609" s="6">
        <f t="shared" si="18"/>
        <v>0</v>
      </c>
      <c r="T609" t="str">
        <f t="shared" si="19"/>
        <v>Murcia (Region de)_1960</v>
      </c>
    </row>
    <row r="610" spans="1:20">
      <c r="A610" t="s">
        <v>660</v>
      </c>
      <c r="B610">
        <v>15</v>
      </c>
      <c r="C610" t="s">
        <v>20</v>
      </c>
      <c r="D610">
        <v>1961</v>
      </c>
      <c r="E610">
        <v>2.3054840427846508</v>
      </c>
      <c r="F610">
        <v>23.850000381469727</v>
      </c>
      <c r="G610">
        <v>9.8599996566772461</v>
      </c>
      <c r="H610">
        <v>19.469999313354492</v>
      </c>
      <c r="I610">
        <v>5.2399997711181641</v>
      </c>
      <c r="J610">
        <v>34.709999084472656</v>
      </c>
      <c r="K610">
        <v>6.880000114440918</v>
      </c>
      <c r="L610" t="e">
        <v>#N/A</v>
      </c>
      <c r="M610" t="e">
        <v>#N/A</v>
      </c>
      <c r="N610" t="e">
        <v>#N/A</v>
      </c>
      <c r="O610" t="e">
        <v>#N/A</v>
      </c>
      <c r="P610" t="e">
        <v>#N/A</v>
      </c>
      <c r="Q610" t="e">
        <v>#N/A</v>
      </c>
      <c r="R610" t="e">
        <v>#N/A</v>
      </c>
      <c r="S610" s="6">
        <f t="shared" si="18"/>
        <v>1</v>
      </c>
      <c r="T610" t="str">
        <f t="shared" si="19"/>
        <v>Murcia (Region de)_1961</v>
      </c>
    </row>
    <row r="611" spans="1:20">
      <c r="A611" t="s">
        <v>661</v>
      </c>
      <c r="B611">
        <v>15</v>
      </c>
      <c r="C611" t="s">
        <v>20</v>
      </c>
      <c r="D611">
        <v>1962</v>
      </c>
      <c r="E611">
        <v>2.5214224943124512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 t="e">
        <v>#N/A</v>
      </c>
      <c r="O611" t="e">
        <v>#N/A</v>
      </c>
      <c r="P611" t="e">
        <v>#N/A</v>
      </c>
      <c r="Q611" t="e">
        <v>#N/A</v>
      </c>
      <c r="R611" t="e">
        <v>#N/A</v>
      </c>
      <c r="S611" s="6">
        <f t="shared" si="18"/>
        <v>0</v>
      </c>
      <c r="T611" t="str">
        <f t="shared" si="19"/>
        <v>Murcia (Region de)_1962</v>
      </c>
    </row>
    <row r="612" spans="1:20">
      <c r="A612" t="s">
        <v>662</v>
      </c>
      <c r="B612">
        <v>15</v>
      </c>
      <c r="C612" t="s">
        <v>20</v>
      </c>
      <c r="D612">
        <v>1963</v>
      </c>
      <c r="E612">
        <v>2.7390744542435423</v>
      </c>
      <c r="F612">
        <v>22.340000152587891</v>
      </c>
      <c r="G612">
        <v>9.4099998474121094</v>
      </c>
      <c r="H612">
        <v>19.889999389648438</v>
      </c>
      <c r="I612">
        <v>5.7399997711181641</v>
      </c>
      <c r="J612">
        <v>35.819999694824219</v>
      </c>
      <c r="K612">
        <v>6.7899999618530273</v>
      </c>
      <c r="L612" t="e">
        <v>#N/A</v>
      </c>
      <c r="M612" t="e">
        <v>#N/A</v>
      </c>
      <c r="N612" t="e">
        <v>#N/A</v>
      </c>
      <c r="O612" t="e">
        <v>#N/A</v>
      </c>
      <c r="P612" t="e">
        <v>#N/A</v>
      </c>
      <c r="Q612" t="e">
        <v>#N/A</v>
      </c>
      <c r="R612" t="e">
        <v>#N/A</v>
      </c>
      <c r="S612" s="6">
        <f t="shared" si="18"/>
        <v>1</v>
      </c>
      <c r="T612" t="str">
        <f t="shared" si="19"/>
        <v>Murcia (Region de)_1963</v>
      </c>
    </row>
    <row r="613" spans="1:20">
      <c r="A613" t="s">
        <v>663</v>
      </c>
      <c r="B613">
        <v>15</v>
      </c>
      <c r="C613" t="s">
        <v>20</v>
      </c>
      <c r="D613">
        <v>1964</v>
      </c>
      <c r="E613">
        <v>2.8512568447937867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>
        <v>110.02625274658203</v>
      </c>
      <c r="M613">
        <v>429.20654296875</v>
      </c>
      <c r="N613">
        <v>24.416200637817383</v>
      </c>
      <c r="O613">
        <v>8.2372722625732422</v>
      </c>
      <c r="P613">
        <v>4.2267751693725586</v>
      </c>
      <c r="Q613" t="e">
        <v>#N/A</v>
      </c>
      <c r="R613">
        <v>16.863357543945312</v>
      </c>
      <c r="S613" s="6">
        <f t="shared" si="18"/>
        <v>0</v>
      </c>
      <c r="T613" t="str">
        <f t="shared" si="19"/>
        <v>Murcia (Region de)_1964</v>
      </c>
    </row>
    <row r="614" spans="1:20">
      <c r="A614" t="s">
        <v>664</v>
      </c>
      <c r="B614">
        <v>15</v>
      </c>
      <c r="C614" t="s">
        <v>20</v>
      </c>
      <c r="D614">
        <v>1965</v>
      </c>
      <c r="E614">
        <v>2.9659383469259901</v>
      </c>
      <c r="F614">
        <v>18.520000457763672</v>
      </c>
      <c r="G614">
        <v>11.199999809265137</v>
      </c>
      <c r="H614">
        <v>19.809999465942383</v>
      </c>
      <c r="I614">
        <v>6.5100002288818359</v>
      </c>
      <c r="J614">
        <v>36.229999542236328</v>
      </c>
      <c r="K614">
        <v>7.7399997711181641</v>
      </c>
      <c r="L614">
        <v>108.33328247070312</v>
      </c>
      <c r="M614">
        <v>429.5390625</v>
      </c>
      <c r="N614">
        <v>25.232170104980469</v>
      </c>
      <c r="O614">
        <v>8.5217533111572266</v>
      </c>
      <c r="P614">
        <v>4.2933855056762695</v>
      </c>
      <c r="Q614" t="e">
        <v>#N/A</v>
      </c>
      <c r="R614">
        <v>18.230985641479492</v>
      </c>
      <c r="S614" s="6">
        <f t="shared" si="18"/>
        <v>1</v>
      </c>
      <c r="T614" t="str">
        <f t="shared" si="19"/>
        <v>Murcia (Region de)_1965</v>
      </c>
    </row>
    <row r="615" spans="1:20">
      <c r="A615" t="s">
        <v>665</v>
      </c>
      <c r="B615">
        <v>15</v>
      </c>
      <c r="C615" t="s">
        <v>20</v>
      </c>
      <c r="D615">
        <v>1966</v>
      </c>
      <c r="E615">
        <v>3.0991860166068625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>
        <v>106.66568756103516</v>
      </c>
      <c r="M615">
        <v>430.46514892578125</v>
      </c>
      <c r="N615">
        <v>26.132619857788086</v>
      </c>
      <c r="O615">
        <v>8.8506917953491211</v>
      </c>
      <c r="P615">
        <v>4.3666248321533203</v>
      </c>
      <c r="Q615" t="e">
        <v>#N/A</v>
      </c>
      <c r="R615">
        <v>24.487800598144531</v>
      </c>
      <c r="S615" s="6">
        <f t="shared" si="18"/>
        <v>0</v>
      </c>
      <c r="T615" t="str">
        <f t="shared" si="19"/>
        <v>Murcia (Region de)_1966</v>
      </c>
    </row>
    <row r="616" spans="1:20">
      <c r="A616" t="s">
        <v>666</v>
      </c>
      <c r="B616">
        <v>15</v>
      </c>
      <c r="C616" t="s">
        <v>20</v>
      </c>
      <c r="D616">
        <v>1967</v>
      </c>
      <c r="E616">
        <v>3.22729228939611</v>
      </c>
      <c r="F616">
        <v>17.370000839233398</v>
      </c>
      <c r="G616">
        <v>10.770000457763672</v>
      </c>
      <c r="H616">
        <v>18.860000610351562</v>
      </c>
      <c r="I616">
        <v>6.369999885559082</v>
      </c>
      <c r="J616">
        <v>36.939998626708984</v>
      </c>
      <c r="K616">
        <v>9.6999998092651367</v>
      </c>
      <c r="L616">
        <v>105.02309417724609</v>
      </c>
      <c r="M616">
        <v>432.902587890625</v>
      </c>
      <c r="N616">
        <v>27.194124221801758</v>
      </c>
      <c r="O616">
        <v>9.2254772186279297</v>
      </c>
      <c r="P616">
        <v>4.4620404243469238</v>
      </c>
      <c r="Q616" t="e">
        <v>#N/A</v>
      </c>
      <c r="R616">
        <v>24.787321090698242</v>
      </c>
      <c r="S616" s="6">
        <f t="shared" si="18"/>
        <v>1</v>
      </c>
      <c r="T616" t="str">
        <f t="shared" si="19"/>
        <v>Murcia (Region de)_1967</v>
      </c>
    </row>
    <row r="617" spans="1:20">
      <c r="A617" t="s">
        <v>667</v>
      </c>
      <c r="B617">
        <v>15</v>
      </c>
      <c r="C617" t="s">
        <v>20</v>
      </c>
      <c r="D617">
        <v>1968</v>
      </c>
      <c r="E617">
        <v>3.461154043180743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>
        <v>103.40512847900391</v>
      </c>
      <c r="M617">
        <v>433.73104858398438</v>
      </c>
      <c r="N617">
        <v>30.591402053833008</v>
      </c>
      <c r="O617">
        <v>9.6162586212158203</v>
      </c>
      <c r="P617">
        <v>4.4861993789672852</v>
      </c>
      <c r="Q617" t="e">
        <v>#N/A</v>
      </c>
      <c r="R617">
        <v>19.002290725708008</v>
      </c>
      <c r="S617" s="6">
        <f t="shared" si="18"/>
        <v>0</v>
      </c>
      <c r="T617" t="str">
        <f t="shared" si="19"/>
        <v>Murcia (Region de)_1968</v>
      </c>
    </row>
    <row r="618" spans="1:20">
      <c r="A618" t="s">
        <v>668</v>
      </c>
      <c r="B618">
        <v>15</v>
      </c>
      <c r="C618" t="s">
        <v>20</v>
      </c>
      <c r="D618">
        <v>1969</v>
      </c>
      <c r="E618">
        <v>3.7061554539104899</v>
      </c>
      <c r="F618">
        <v>14.680000305175781</v>
      </c>
      <c r="G618">
        <v>9.8999996185302734</v>
      </c>
      <c r="H618">
        <v>20.190000534057617</v>
      </c>
      <c r="I618">
        <v>7.5900001525878906</v>
      </c>
      <c r="J618">
        <v>37.189998626708984</v>
      </c>
      <c r="K618">
        <v>10.449999809265137</v>
      </c>
      <c r="L618">
        <v>101.81143951416016</v>
      </c>
      <c r="M618">
        <v>434.63644409179688</v>
      </c>
      <c r="N618">
        <v>33.878086090087891</v>
      </c>
      <c r="O618">
        <v>10.04378604888916</v>
      </c>
      <c r="P618">
        <v>4.7361407279968262</v>
      </c>
      <c r="Q618">
        <v>73.360000610351562</v>
      </c>
      <c r="R618">
        <v>20.865871429443359</v>
      </c>
      <c r="S618" s="6">
        <f t="shared" si="18"/>
        <v>1</v>
      </c>
      <c r="T618" t="str">
        <f t="shared" si="19"/>
        <v>Murcia (Region de)_1969</v>
      </c>
    </row>
    <row r="619" spans="1:20">
      <c r="A619" t="s">
        <v>669</v>
      </c>
      <c r="B619">
        <v>15</v>
      </c>
      <c r="C619" t="s">
        <v>20</v>
      </c>
      <c r="D619">
        <v>1970</v>
      </c>
      <c r="E619">
        <v>3.9063838031488771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P619" t="e">
        <v>#N/A</v>
      </c>
      <c r="Q619" t="e">
        <v>#N/A</v>
      </c>
      <c r="R619">
        <v>21.767267227172852</v>
      </c>
      <c r="S619" s="6">
        <f t="shared" si="18"/>
        <v>0</v>
      </c>
      <c r="T619" t="str">
        <f t="shared" si="19"/>
        <v>Murcia (Region de)_1970</v>
      </c>
    </row>
    <row r="620" spans="1:20">
      <c r="A620" t="s">
        <v>670</v>
      </c>
      <c r="B620">
        <v>15</v>
      </c>
      <c r="C620" t="s">
        <v>20</v>
      </c>
      <c r="D620">
        <v>1971</v>
      </c>
      <c r="E620">
        <v>4.0864754322425734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>
        <v>21.015216827392578</v>
      </c>
      <c r="S620" s="6">
        <f t="shared" si="18"/>
        <v>0</v>
      </c>
      <c r="T620" t="str">
        <f t="shared" si="19"/>
        <v>Murcia (Region de)_1971</v>
      </c>
    </row>
    <row r="621" spans="1:20">
      <c r="A621" t="s">
        <v>671</v>
      </c>
      <c r="B621">
        <v>15</v>
      </c>
      <c r="C621" t="s">
        <v>20</v>
      </c>
      <c r="D621">
        <v>1972</v>
      </c>
      <c r="E621">
        <v>4.3794629234002338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>
        <v>21.200056076049805</v>
      </c>
      <c r="S621" s="6">
        <f t="shared" si="18"/>
        <v>0</v>
      </c>
      <c r="T621" t="str">
        <f t="shared" si="19"/>
        <v>Murcia (Region de)_1972</v>
      </c>
    </row>
    <row r="622" spans="1:20">
      <c r="A622" t="s">
        <v>672</v>
      </c>
      <c r="B622">
        <v>15</v>
      </c>
      <c r="C622" t="s">
        <v>20</v>
      </c>
      <c r="D622">
        <v>1973</v>
      </c>
      <c r="E622">
        <v>4.6669522819094098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>
        <v>23.023460388183594</v>
      </c>
      <c r="S622" s="6">
        <f t="shared" si="18"/>
        <v>0</v>
      </c>
      <c r="T622" t="str">
        <f t="shared" si="19"/>
        <v>Murcia (Region de)_1973</v>
      </c>
    </row>
    <row r="623" spans="1:20">
      <c r="A623" t="s">
        <v>673</v>
      </c>
      <c r="B623">
        <v>15</v>
      </c>
      <c r="C623" t="s">
        <v>20</v>
      </c>
      <c r="D623">
        <v>1974</v>
      </c>
      <c r="E623">
        <v>4.6978006632591587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  <c r="N623" t="e">
        <v>#N/A</v>
      </c>
      <c r="O623" t="e">
        <v>#N/A</v>
      </c>
      <c r="P623" t="e">
        <v>#N/A</v>
      </c>
      <c r="Q623" t="e">
        <v>#N/A</v>
      </c>
      <c r="R623">
        <v>24.452217102050781</v>
      </c>
      <c r="S623" s="6">
        <f t="shared" si="18"/>
        <v>0</v>
      </c>
      <c r="T623" t="str">
        <f t="shared" si="19"/>
        <v>Murcia (Region de)_1974</v>
      </c>
    </row>
    <row r="624" spans="1:20">
      <c r="A624" t="s">
        <v>674</v>
      </c>
      <c r="B624">
        <v>15</v>
      </c>
      <c r="C624" t="s">
        <v>20</v>
      </c>
      <c r="D624">
        <v>1975</v>
      </c>
      <c r="E624">
        <v>4.7227220445386147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  <c r="N624" t="e">
        <v>#N/A</v>
      </c>
      <c r="O624" t="e">
        <v>#N/A</v>
      </c>
      <c r="P624" t="e">
        <v>#N/A</v>
      </c>
      <c r="Q624" t="e">
        <v>#N/A</v>
      </c>
      <c r="R624">
        <v>22.663860321044922</v>
      </c>
      <c r="S624" s="6">
        <f t="shared" si="18"/>
        <v>0</v>
      </c>
      <c r="T624" t="str">
        <f t="shared" si="19"/>
        <v>Murcia (Region de)_1975</v>
      </c>
    </row>
    <row r="625" spans="1:20">
      <c r="A625" t="s">
        <v>675</v>
      </c>
      <c r="B625">
        <v>15</v>
      </c>
      <c r="C625" t="s">
        <v>20</v>
      </c>
      <c r="D625">
        <v>1976</v>
      </c>
      <c r="E625">
        <v>4.7843473293344765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  <c r="N625" t="e">
        <v>#N/A</v>
      </c>
      <c r="O625" t="e">
        <v>#N/A</v>
      </c>
      <c r="P625" t="e">
        <v>#N/A</v>
      </c>
      <c r="Q625" t="e">
        <v>#N/A</v>
      </c>
      <c r="R625">
        <v>22.599706649780273</v>
      </c>
      <c r="S625" s="6">
        <f t="shared" si="18"/>
        <v>0</v>
      </c>
      <c r="T625" t="str">
        <f t="shared" si="19"/>
        <v>Murcia (Region de)_1976</v>
      </c>
    </row>
    <row r="626" spans="1:20">
      <c r="A626" t="s">
        <v>676</v>
      </c>
      <c r="B626">
        <v>15</v>
      </c>
      <c r="C626" t="s">
        <v>20</v>
      </c>
      <c r="D626">
        <v>1977</v>
      </c>
      <c r="E626">
        <v>4.8445443635802716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  <c r="N626" t="e">
        <v>#N/A</v>
      </c>
      <c r="O626" t="e">
        <v>#N/A</v>
      </c>
      <c r="P626" t="e">
        <v>#N/A</v>
      </c>
      <c r="Q626" t="e">
        <v>#N/A</v>
      </c>
      <c r="R626">
        <v>22.633247375488281</v>
      </c>
      <c r="S626" s="6">
        <f t="shared" si="18"/>
        <v>0</v>
      </c>
      <c r="T626" t="str">
        <f t="shared" si="19"/>
        <v>Murcia (Region de)_1977</v>
      </c>
    </row>
    <row r="627" spans="1:20">
      <c r="A627" t="s">
        <v>677</v>
      </c>
      <c r="B627">
        <v>15</v>
      </c>
      <c r="C627" t="s">
        <v>20</v>
      </c>
      <c r="D627">
        <v>1978</v>
      </c>
      <c r="E627">
        <v>4.8646100416622042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P627" t="e">
        <v>#N/A</v>
      </c>
      <c r="Q627" t="e">
        <v>#N/A</v>
      </c>
      <c r="R627">
        <v>21.828205108642578</v>
      </c>
      <c r="S627" s="6">
        <f t="shared" si="18"/>
        <v>0</v>
      </c>
      <c r="T627" t="str">
        <f t="shared" si="19"/>
        <v>Murcia (Region de)_1978</v>
      </c>
    </row>
    <row r="628" spans="1:20">
      <c r="A628" t="s">
        <v>678</v>
      </c>
      <c r="B628">
        <v>15</v>
      </c>
      <c r="C628" t="s">
        <v>20</v>
      </c>
      <c r="D628">
        <v>1979</v>
      </c>
      <c r="E628">
        <v>4.8364037277016836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>
        <v>21.691747665405273</v>
      </c>
      <c r="S628" s="6">
        <f t="shared" si="18"/>
        <v>0</v>
      </c>
      <c r="T628" t="str">
        <f t="shared" si="19"/>
        <v>Murcia (Region de)_1979</v>
      </c>
    </row>
    <row r="629" spans="1:20">
      <c r="A629" t="s">
        <v>679</v>
      </c>
      <c r="B629">
        <v>15</v>
      </c>
      <c r="C629" t="s">
        <v>20</v>
      </c>
      <c r="D629">
        <v>1980</v>
      </c>
      <c r="E629">
        <v>4.7632103543797761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>
        <v>21.461442947387695</v>
      </c>
      <c r="S629" s="6">
        <f t="shared" si="18"/>
        <v>0</v>
      </c>
      <c r="T629" t="str">
        <f t="shared" si="19"/>
        <v>Murcia (Region de)_1980</v>
      </c>
    </row>
    <row r="630" spans="1:20">
      <c r="A630" t="s">
        <v>680</v>
      </c>
      <c r="B630">
        <v>15</v>
      </c>
      <c r="C630" t="s">
        <v>20</v>
      </c>
      <c r="D630">
        <v>1981</v>
      </c>
      <c r="E630">
        <v>4.7080834570424077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  <c r="N630" t="e">
        <v>#N/A</v>
      </c>
      <c r="O630" t="e">
        <v>#N/A</v>
      </c>
      <c r="P630" t="e">
        <v>#N/A</v>
      </c>
      <c r="Q630" t="e">
        <v>#N/A</v>
      </c>
      <c r="R630">
        <v>21.544963836669922</v>
      </c>
      <c r="S630" s="6">
        <f t="shared" si="18"/>
        <v>0</v>
      </c>
      <c r="T630" t="str">
        <f t="shared" si="19"/>
        <v>Murcia (Region de)_1981</v>
      </c>
    </row>
    <row r="631" spans="1:20">
      <c r="A631" t="s">
        <v>681</v>
      </c>
      <c r="B631">
        <v>15</v>
      </c>
      <c r="C631" t="s">
        <v>20</v>
      </c>
      <c r="D631">
        <v>1982</v>
      </c>
      <c r="E631">
        <v>4.8111253927449305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v>#N/A</v>
      </c>
      <c r="O631" t="e">
        <v>#N/A</v>
      </c>
      <c r="P631" t="e">
        <v>#N/A</v>
      </c>
      <c r="Q631" t="e">
        <v>#N/A</v>
      </c>
      <c r="R631">
        <v>21.812520980834961</v>
      </c>
      <c r="S631" s="6">
        <f t="shared" si="18"/>
        <v>0</v>
      </c>
      <c r="T631" t="str">
        <f t="shared" si="19"/>
        <v>Murcia (Region de)_1982</v>
      </c>
    </row>
    <row r="632" spans="1:20">
      <c r="A632" t="s">
        <v>682</v>
      </c>
      <c r="B632">
        <v>15</v>
      </c>
      <c r="C632" t="s">
        <v>20</v>
      </c>
      <c r="D632">
        <v>1983</v>
      </c>
      <c r="E632">
        <v>4.9068835557307287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  <c r="N632" t="e">
        <v>#N/A</v>
      </c>
      <c r="O632" t="e">
        <v>#N/A</v>
      </c>
      <c r="P632" t="e">
        <v>#N/A</v>
      </c>
      <c r="Q632" t="e">
        <v>#N/A</v>
      </c>
      <c r="R632">
        <v>20.510887145996094</v>
      </c>
      <c r="S632" s="6">
        <f t="shared" si="18"/>
        <v>0</v>
      </c>
      <c r="T632" t="str">
        <f t="shared" si="19"/>
        <v>Murcia (Region de)_1983</v>
      </c>
    </row>
    <row r="633" spans="1:20">
      <c r="A633" t="s">
        <v>683</v>
      </c>
      <c r="B633">
        <v>15</v>
      </c>
      <c r="C633" t="s">
        <v>20</v>
      </c>
      <c r="D633">
        <v>1984</v>
      </c>
      <c r="E633">
        <v>5.0319908074534512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  <c r="N633" t="e">
        <v>#N/A</v>
      </c>
      <c r="O633" t="e">
        <v>#N/A</v>
      </c>
      <c r="P633" t="e">
        <v>#N/A</v>
      </c>
      <c r="Q633" t="e">
        <v>#N/A</v>
      </c>
      <c r="R633">
        <v>17.979358673095703</v>
      </c>
      <c r="S633" s="6">
        <f t="shared" si="18"/>
        <v>0</v>
      </c>
      <c r="T633" t="str">
        <f t="shared" si="19"/>
        <v>Murcia (Region de)_1984</v>
      </c>
    </row>
    <row r="634" spans="1:20">
      <c r="A634" t="s">
        <v>684</v>
      </c>
      <c r="B634">
        <v>15</v>
      </c>
      <c r="C634" t="s">
        <v>20</v>
      </c>
      <c r="D634">
        <v>1985</v>
      </c>
      <c r="E634">
        <v>5.1545985117533384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  <c r="N634" t="e">
        <v>#N/A</v>
      </c>
      <c r="O634" t="e">
        <v>#N/A</v>
      </c>
      <c r="P634" t="e">
        <v>#N/A</v>
      </c>
      <c r="Q634" t="e">
        <v>#N/A</v>
      </c>
      <c r="R634">
        <v>18.288301467895508</v>
      </c>
      <c r="S634" s="6">
        <f t="shared" si="18"/>
        <v>0</v>
      </c>
      <c r="T634" t="str">
        <f t="shared" si="19"/>
        <v>Murcia (Region de)_1985</v>
      </c>
    </row>
    <row r="635" spans="1:20">
      <c r="A635" t="s">
        <v>685</v>
      </c>
      <c r="B635">
        <v>15</v>
      </c>
      <c r="C635" t="s">
        <v>20</v>
      </c>
      <c r="D635">
        <v>1986</v>
      </c>
      <c r="E635">
        <v>5.4715080010621966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>
        <v>19.261432647705078</v>
      </c>
      <c r="S635" s="6">
        <f t="shared" si="18"/>
        <v>0</v>
      </c>
      <c r="T635" t="str">
        <f t="shared" si="19"/>
        <v>Murcia (Region de)_1986</v>
      </c>
    </row>
    <row r="636" spans="1:20">
      <c r="A636" t="s">
        <v>686</v>
      </c>
      <c r="B636">
        <v>15</v>
      </c>
      <c r="C636" t="s">
        <v>20</v>
      </c>
      <c r="D636">
        <v>1987</v>
      </c>
      <c r="E636">
        <v>5.788560446178324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>
        <v>21.54313850402832</v>
      </c>
      <c r="S636" s="6">
        <f t="shared" si="18"/>
        <v>0</v>
      </c>
      <c r="T636" t="str">
        <f t="shared" si="19"/>
        <v>Murcia (Region de)_1987</v>
      </c>
    </row>
    <row r="637" spans="1:20">
      <c r="A637" t="s">
        <v>687</v>
      </c>
      <c r="B637">
        <v>15</v>
      </c>
      <c r="C637" t="s">
        <v>20</v>
      </c>
      <c r="D637">
        <v>1988</v>
      </c>
      <c r="E637">
        <v>6.1248927482772784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  <c r="N637" t="e">
        <v>#N/A</v>
      </c>
      <c r="O637" t="e">
        <v>#N/A</v>
      </c>
      <c r="P637" t="e">
        <v>#N/A</v>
      </c>
      <c r="Q637" t="e">
        <v>#N/A</v>
      </c>
      <c r="R637">
        <v>23.600759506225586</v>
      </c>
      <c r="S637" s="6">
        <f t="shared" si="18"/>
        <v>0</v>
      </c>
      <c r="T637" t="str">
        <f t="shared" si="19"/>
        <v>Murcia (Region de)_1988</v>
      </c>
    </row>
    <row r="638" spans="1:20">
      <c r="A638" t="s">
        <v>688</v>
      </c>
      <c r="B638">
        <v>15</v>
      </c>
      <c r="C638" t="s">
        <v>20</v>
      </c>
      <c r="D638">
        <v>1989</v>
      </c>
      <c r="E638">
        <v>6.4504427829492919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P638" t="e">
        <v>#N/A</v>
      </c>
      <c r="Q638" t="e">
        <v>#N/A</v>
      </c>
      <c r="R638">
        <v>26.380815505981445</v>
      </c>
      <c r="S638" s="6">
        <f t="shared" si="18"/>
        <v>0</v>
      </c>
      <c r="T638" t="str">
        <f t="shared" si="19"/>
        <v>Murcia (Region de)_1989</v>
      </c>
    </row>
    <row r="639" spans="1:20">
      <c r="A639" t="s">
        <v>689</v>
      </c>
      <c r="B639">
        <v>15</v>
      </c>
      <c r="C639" t="s">
        <v>20</v>
      </c>
      <c r="D639">
        <v>1990</v>
      </c>
      <c r="E639">
        <v>6.5781921020612417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  <c r="Q639" t="e">
        <v>#N/A</v>
      </c>
      <c r="R639">
        <v>27.451770782470703</v>
      </c>
      <c r="S639" s="6">
        <f t="shared" si="18"/>
        <v>0</v>
      </c>
      <c r="T639" t="str">
        <f t="shared" si="19"/>
        <v>Murcia (Region de)_1990</v>
      </c>
    </row>
    <row r="640" spans="1:20">
      <c r="A640" t="s">
        <v>690</v>
      </c>
      <c r="B640">
        <v>15</v>
      </c>
      <c r="C640" t="s">
        <v>20</v>
      </c>
      <c r="D640">
        <v>1991</v>
      </c>
      <c r="E640">
        <v>6.7103682569489083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  <c r="N640" t="e">
        <v>#N/A</v>
      </c>
      <c r="O640" t="e">
        <v>#N/A</v>
      </c>
      <c r="P640" t="e">
        <v>#N/A</v>
      </c>
      <c r="Q640" t="e">
        <v>#N/A</v>
      </c>
      <c r="R640">
        <v>25.577903747558594</v>
      </c>
      <c r="S640" s="6">
        <f t="shared" si="18"/>
        <v>0</v>
      </c>
      <c r="T640" t="str">
        <f t="shared" si="19"/>
        <v>Murcia (Region de)_1991</v>
      </c>
    </row>
    <row r="641" spans="1:20">
      <c r="A641" t="s">
        <v>691</v>
      </c>
      <c r="B641">
        <v>15</v>
      </c>
      <c r="C641" t="s">
        <v>20</v>
      </c>
      <c r="D641">
        <v>1992</v>
      </c>
      <c r="E641">
        <v>6.6628820860055615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  <c r="N641" t="e">
        <v>#N/A</v>
      </c>
      <c r="O641" t="e">
        <v>#N/A</v>
      </c>
      <c r="P641" t="e">
        <v>#N/A</v>
      </c>
      <c r="Q641" t="e">
        <v>#N/A</v>
      </c>
      <c r="R641">
        <v>23.135885238647461</v>
      </c>
      <c r="S641" s="6">
        <f t="shared" si="18"/>
        <v>0</v>
      </c>
      <c r="T641" t="str">
        <f t="shared" si="19"/>
        <v>Murcia (Region de)_1992</v>
      </c>
    </row>
    <row r="642" spans="1:20">
      <c r="A642" t="s">
        <v>692</v>
      </c>
      <c r="B642">
        <v>15</v>
      </c>
      <c r="C642" t="s">
        <v>20</v>
      </c>
      <c r="D642">
        <v>1993</v>
      </c>
      <c r="E642">
        <v>6.616323820286838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  <c r="Q642" t="e">
        <v>#N/A</v>
      </c>
      <c r="R642">
        <v>21.162647247314453</v>
      </c>
      <c r="S642" s="6">
        <f t="shared" si="18"/>
        <v>0</v>
      </c>
      <c r="T642" t="str">
        <f t="shared" si="19"/>
        <v>Murcia (Region de)_1993</v>
      </c>
    </row>
    <row r="643" spans="1:20">
      <c r="A643" t="s">
        <v>693</v>
      </c>
      <c r="B643">
        <v>15</v>
      </c>
      <c r="C643" t="s">
        <v>20</v>
      </c>
      <c r="D643">
        <v>1994</v>
      </c>
      <c r="E643">
        <v>6.7848473608544886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>
        <v>21.107326507568359</v>
      </c>
      <c r="S643" s="6">
        <f t="shared" ref="S643:S706" si="20">IF(OR(D643=1961,D643=1963,D643=1965,D643=1967,D643=1969),1,0)</f>
        <v>0</v>
      </c>
      <c r="T643" t="str">
        <f t="shared" ref="T643:T706" si="21">CONCATENATE(C643,"_",D643)</f>
        <v>Murcia (Region de)_1994</v>
      </c>
    </row>
    <row r="644" spans="1:20">
      <c r="A644" t="s">
        <v>694</v>
      </c>
      <c r="B644">
        <v>15</v>
      </c>
      <c r="C644" t="s">
        <v>20</v>
      </c>
      <c r="D644">
        <v>1995</v>
      </c>
      <c r="E644">
        <v>6.8858181807151082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  <c r="N644" t="e">
        <v>#N/A</v>
      </c>
      <c r="O644" t="e">
        <v>#N/A</v>
      </c>
      <c r="P644" t="e">
        <v>#N/A</v>
      </c>
      <c r="Q644" t="e">
        <v>#N/A</v>
      </c>
      <c r="R644">
        <v>23.948043823242188</v>
      </c>
      <c r="S644" s="6">
        <f t="shared" si="20"/>
        <v>0</v>
      </c>
      <c r="T644" t="str">
        <f t="shared" si="21"/>
        <v>Murcia (Region de)_1995</v>
      </c>
    </row>
    <row r="645" spans="1:20">
      <c r="A645" t="s">
        <v>695</v>
      </c>
      <c r="B645">
        <v>15</v>
      </c>
      <c r="C645" t="s">
        <v>20</v>
      </c>
      <c r="D645">
        <v>1996</v>
      </c>
      <c r="E645">
        <v>7.0454157001459405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  <c r="N645" t="e">
        <v>#N/A</v>
      </c>
      <c r="O645" t="e">
        <v>#N/A</v>
      </c>
      <c r="P645" t="e">
        <v>#N/A</v>
      </c>
      <c r="Q645" t="e">
        <v>#N/A</v>
      </c>
      <c r="R645" t="e">
        <v>#N/A</v>
      </c>
      <c r="S645" s="6">
        <f t="shared" si="20"/>
        <v>0</v>
      </c>
      <c r="T645" t="str">
        <f t="shared" si="21"/>
        <v>Murcia (Region de)_1996</v>
      </c>
    </row>
    <row r="646" spans="1:20">
      <c r="A646" t="s">
        <v>696</v>
      </c>
      <c r="B646">
        <v>15</v>
      </c>
      <c r="C646" t="s">
        <v>20</v>
      </c>
      <c r="D646">
        <v>1997</v>
      </c>
      <c r="E646">
        <v>7.2950583803623079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  <c r="N646" t="e">
        <v>#N/A</v>
      </c>
      <c r="O646" t="e">
        <v>#N/A</v>
      </c>
      <c r="P646" t="e">
        <v>#N/A</v>
      </c>
      <c r="Q646" t="e">
        <v>#N/A</v>
      </c>
      <c r="R646" t="e">
        <v>#N/A</v>
      </c>
      <c r="S646" s="6">
        <f t="shared" si="20"/>
        <v>0</v>
      </c>
      <c r="T646" t="str">
        <f t="shared" si="21"/>
        <v>Murcia (Region de)_1997</v>
      </c>
    </row>
    <row r="647" spans="1:20">
      <c r="A647" t="s">
        <v>697</v>
      </c>
      <c r="B647">
        <v>16</v>
      </c>
      <c r="C647" t="s">
        <v>21</v>
      </c>
      <c r="D647">
        <v>1955</v>
      </c>
      <c r="E647">
        <v>2.5551271588418936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P647" t="e">
        <v>#N/A</v>
      </c>
      <c r="Q647" t="e">
        <v>#N/A</v>
      </c>
      <c r="R647" t="e">
        <v>#N/A</v>
      </c>
      <c r="S647" s="6">
        <f t="shared" si="20"/>
        <v>0</v>
      </c>
      <c r="T647" t="str">
        <f t="shared" si="21"/>
        <v>Navarra (Comunidad Foral De)_1955</v>
      </c>
    </row>
    <row r="648" spans="1:20">
      <c r="A648" t="s">
        <v>698</v>
      </c>
      <c r="B648">
        <v>16</v>
      </c>
      <c r="C648" t="s">
        <v>21</v>
      </c>
      <c r="D648">
        <v>1956</v>
      </c>
      <c r="E648">
        <v>2.6981577128214487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  <c r="N648" t="e">
        <v>#N/A</v>
      </c>
      <c r="O648" t="e">
        <v>#N/A</v>
      </c>
      <c r="P648" t="e">
        <v>#N/A</v>
      </c>
      <c r="Q648" t="e">
        <v>#N/A</v>
      </c>
      <c r="R648" t="e">
        <v>#N/A</v>
      </c>
      <c r="S648" s="6">
        <f t="shared" si="20"/>
        <v>0</v>
      </c>
      <c r="T648" t="str">
        <f t="shared" si="21"/>
        <v>Navarra (Comunidad Foral De)_1956</v>
      </c>
    </row>
    <row r="649" spans="1:20">
      <c r="A649" t="s">
        <v>699</v>
      </c>
      <c r="B649">
        <v>16</v>
      </c>
      <c r="C649" t="s">
        <v>21</v>
      </c>
      <c r="D649">
        <v>1957</v>
      </c>
      <c r="E649">
        <v>2.8398314941545721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s="6">
        <f t="shared" si="20"/>
        <v>0</v>
      </c>
      <c r="T649" t="str">
        <f t="shared" si="21"/>
        <v>Navarra (Comunidad Foral De)_1957</v>
      </c>
    </row>
    <row r="650" spans="1:20">
      <c r="A650" t="s">
        <v>700</v>
      </c>
      <c r="B650">
        <v>16</v>
      </c>
      <c r="C650" t="s">
        <v>21</v>
      </c>
      <c r="D650">
        <v>1958</v>
      </c>
      <c r="E650">
        <v>2.8818907924326309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s="6">
        <f t="shared" si="20"/>
        <v>0</v>
      </c>
      <c r="T650" t="str">
        <f t="shared" si="21"/>
        <v>Navarra (Comunidad Foral De)_1958</v>
      </c>
    </row>
    <row r="651" spans="1:20">
      <c r="A651" t="s">
        <v>701</v>
      </c>
      <c r="B651">
        <v>16</v>
      </c>
      <c r="C651" t="s">
        <v>21</v>
      </c>
      <c r="D651">
        <v>1959</v>
      </c>
      <c r="E651">
        <v>2.9308769097501162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  <c r="S651" s="6">
        <f t="shared" si="20"/>
        <v>0</v>
      </c>
      <c r="T651" t="str">
        <f t="shared" si="21"/>
        <v>Navarra (Comunidad Foral De)_1959</v>
      </c>
    </row>
    <row r="652" spans="1:20">
      <c r="A652" t="s">
        <v>702</v>
      </c>
      <c r="B652">
        <v>16</v>
      </c>
      <c r="C652" t="s">
        <v>21</v>
      </c>
      <c r="D652">
        <v>1960</v>
      </c>
      <c r="E652">
        <v>3.1635246287751491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  <c r="N652" t="e">
        <v>#N/A</v>
      </c>
      <c r="O652" t="e">
        <v>#N/A</v>
      </c>
      <c r="P652" t="e">
        <v>#N/A</v>
      </c>
      <c r="Q652" t="e">
        <v>#N/A</v>
      </c>
      <c r="R652" t="e">
        <v>#N/A</v>
      </c>
      <c r="S652" s="6">
        <f t="shared" si="20"/>
        <v>0</v>
      </c>
      <c r="T652" t="str">
        <f t="shared" si="21"/>
        <v>Navarra (Comunidad Foral De)_1960</v>
      </c>
    </row>
    <row r="653" spans="1:20">
      <c r="A653" t="s">
        <v>703</v>
      </c>
      <c r="B653">
        <v>16</v>
      </c>
      <c r="C653" t="s">
        <v>21</v>
      </c>
      <c r="D653">
        <v>1961</v>
      </c>
      <c r="E653">
        <v>3.3359040535711895</v>
      </c>
      <c r="F653">
        <v>29.239999771118164</v>
      </c>
      <c r="G653">
        <v>3.4500000476837158</v>
      </c>
      <c r="H653">
        <v>24.719999313354492</v>
      </c>
      <c r="I653">
        <v>6.2300000190734863</v>
      </c>
      <c r="J653">
        <v>29.909999847412109</v>
      </c>
      <c r="K653">
        <v>6.4499998092651367</v>
      </c>
      <c r="L653" t="e">
        <v>#N/A</v>
      </c>
      <c r="M653" t="e">
        <v>#N/A</v>
      </c>
      <c r="N653" t="e">
        <v>#N/A</v>
      </c>
      <c r="O653" t="e">
        <v>#N/A</v>
      </c>
      <c r="P653" t="e">
        <v>#N/A</v>
      </c>
      <c r="Q653" t="e">
        <v>#N/A</v>
      </c>
      <c r="R653" t="e">
        <v>#N/A</v>
      </c>
      <c r="S653" s="6">
        <f t="shared" si="20"/>
        <v>1</v>
      </c>
      <c r="T653" t="str">
        <f t="shared" si="21"/>
        <v>Navarra (Comunidad Foral De)_1961</v>
      </c>
    </row>
    <row r="654" spans="1:20">
      <c r="A654" t="s">
        <v>704</v>
      </c>
      <c r="B654">
        <v>16</v>
      </c>
      <c r="C654" t="s">
        <v>21</v>
      </c>
      <c r="D654">
        <v>1962</v>
      </c>
      <c r="E654">
        <v>3.6233934120803655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  <c r="N654" t="e">
        <v>#N/A</v>
      </c>
      <c r="O654" t="e">
        <v>#N/A</v>
      </c>
      <c r="P654" t="e">
        <v>#N/A</v>
      </c>
      <c r="Q654" t="e">
        <v>#N/A</v>
      </c>
      <c r="R654" t="e">
        <v>#N/A</v>
      </c>
      <c r="S654" s="6">
        <f t="shared" si="20"/>
        <v>0</v>
      </c>
      <c r="T654" t="str">
        <f t="shared" si="21"/>
        <v>Navarra (Comunidad Foral De)_1962</v>
      </c>
    </row>
    <row r="655" spans="1:20">
      <c r="A655" t="s">
        <v>705</v>
      </c>
      <c r="B655">
        <v>16</v>
      </c>
      <c r="C655" t="s">
        <v>21</v>
      </c>
      <c r="D655">
        <v>1963</v>
      </c>
      <c r="E655">
        <v>3.894815714622831</v>
      </c>
      <c r="F655">
        <v>29.790000915527344</v>
      </c>
      <c r="G655">
        <v>2.7999999523162842</v>
      </c>
      <c r="H655">
        <v>26.040000915527344</v>
      </c>
      <c r="I655">
        <v>6.4600000381469727</v>
      </c>
      <c r="J655">
        <v>29.540000915527344</v>
      </c>
      <c r="K655">
        <v>5.369999885559082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  <c r="S655" s="6">
        <f t="shared" si="20"/>
        <v>1</v>
      </c>
      <c r="T655" t="str">
        <f t="shared" si="21"/>
        <v>Navarra (Comunidad Foral De)_1963</v>
      </c>
    </row>
    <row r="656" spans="1:20">
      <c r="A656" t="s">
        <v>706</v>
      </c>
      <c r="B656">
        <v>16</v>
      </c>
      <c r="C656" t="s">
        <v>21</v>
      </c>
      <c r="D656">
        <v>1964</v>
      </c>
      <c r="E656">
        <v>3.9851472228637803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>
        <v>13.389813423156738</v>
      </c>
      <c r="M656">
        <v>274.24786376953125</v>
      </c>
      <c r="N656">
        <v>15.849164009094238</v>
      </c>
      <c r="O656">
        <v>5.5435609817504883</v>
      </c>
      <c r="P656">
        <v>3.8682854175567627</v>
      </c>
      <c r="Q656" t="e">
        <v>#N/A</v>
      </c>
      <c r="R656">
        <v>19.185819625854492</v>
      </c>
      <c r="S656" s="6">
        <f t="shared" si="20"/>
        <v>0</v>
      </c>
      <c r="T656" t="str">
        <f t="shared" si="21"/>
        <v>Navarra (Comunidad Foral De)_1964</v>
      </c>
    </row>
    <row r="657" spans="1:20">
      <c r="A657" t="s">
        <v>707</v>
      </c>
      <c r="B657">
        <v>16</v>
      </c>
      <c r="C657" t="s">
        <v>21</v>
      </c>
      <c r="D657">
        <v>1965</v>
      </c>
      <c r="E657">
        <v>4.0729791836818947</v>
      </c>
      <c r="F657">
        <v>24.399999618530273</v>
      </c>
      <c r="G657">
        <v>2.6800000667572021</v>
      </c>
      <c r="H657">
        <v>28.850000381469727</v>
      </c>
      <c r="I657">
        <v>7.3499999046325684</v>
      </c>
      <c r="J657">
        <v>30.569999694824219</v>
      </c>
      <c r="K657">
        <v>6.1599998474121094</v>
      </c>
      <c r="L657">
        <v>13.41280460357666</v>
      </c>
      <c r="M657">
        <v>276.36355590820312</v>
      </c>
      <c r="N657">
        <v>17.104009628295898</v>
      </c>
      <c r="O657">
        <v>5.8853425979614258</v>
      </c>
      <c r="P657">
        <v>3.9796304702758789</v>
      </c>
      <c r="Q657" t="e">
        <v>#N/A</v>
      </c>
      <c r="R657">
        <v>21.209753036499023</v>
      </c>
      <c r="S657" s="6">
        <f t="shared" si="20"/>
        <v>1</v>
      </c>
      <c r="T657" t="str">
        <f t="shared" si="21"/>
        <v>Navarra (Comunidad Foral De)_1965</v>
      </c>
    </row>
    <row r="658" spans="1:20">
      <c r="A658" t="s">
        <v>708</v>
      </c>
      <c r="B658">
        <v>16</v>
      </c>
      <c r="C658" t="s">
        <v>21</v>
      </c>
      <c r="D658">
        <v>1966</v>
      </c>
      <c r="E658">
        <v>4.2100114776079609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>
        <v>13.432971954345703</v>
      </c>
      <c r="M658">
        <v>278.74728393554688</v>
      </c>
      <c r="N658">
        <v>18.506446838378906</v>
      </c>
      <c r="O658">
        <v>6.2735719680786133</v>
      </c>
      <c r="P658">
        <v>4.099970817565918</v>
      </c>
      <c r="Q658" t="e">
        <v>#N/A</v>
      </c>
      <c r="R658">
        <v>19.844724655151367</v>
      </c>
      <c r="S658" s="6">
        <f t="shared" si="20"/>
        <v>0</v>
      </c>
      <c r="T658" t="str">
        <f t="shared" si="21"/>
        <v>Navarra (Comunidad Foral De)_1966</v>
      </c>
    </row>
    <row r="659" spans="1:20">
      <c r="A659" t="s">
        <v>709</v>
      </c>
      <c r="B659">
        <v>16</v>
      </c>
      <c r="C659" t="s">
        <v>21</v>
      </c>
      <c r="D659">
        <v>1967</v>
      </c>
      <c r="E659">
        <v>4.3523993842161168</v>
      </c>
      <c r="F659">
        <v>22.520000457763672</v>
      </c>
      <c r="G659">
        <v>2.3599998950958252</v>
      </c>
      <c r="H659">
        <v>29.819999694824219</v>
      </c>
      <c r="I659">
        <v>7.0900001525878906</v>
      </c>
      <c r="J659">
        <v>30.760000228881836</v>
      </c>
      <c r="K659">
        <v>7.4499998092651367</v>
      </c>
      <c r="L659">
        <v>13.450384140014648</v>
      </c>
      <c r="M659">
        <v>281.89389038085938</v>
      </c>
      <c r="N659">
        <v>20.128656387329102</v>
      </c>
      <c r="O659">
        <v>6.7124838829040527</v>
      </c>
      <c r="P659">
        <v>4.2444391250610352</v>
      </c>
      <c r="Q659" t="e">
        <v>#N/A</v>
      </c>
      <c r="R659">
        <v>17.983976364135742</v>
      </c>
      <c r="S659" s="6">
        <f t="shared" si="20"/>
        <v>1</v>
      </c>
      <c r="T659" t="str">
        <f t="shared" si="21"/>
        <v>Navarra (Comunidad Foral De)_1967</v>
      </c>
    </row>
    <row r="660" spans="1:20">
      <c r="A660" t="s">
        <v>710</v>
      </c>
      <c r="B660">
        <v>16</v>
      </c>
      <c r="C660" t="s">
        <v>21</v>
      </c>
      <c r="D660">
        <v>1968</v>
      </c>
      <c r="E660">
        <v>4.5569835271674615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>
        <v>13.465109825134277</v>
      </c>
      <c r="M660">
        <v>283.63076782226562</v>
      </c>
      <c r="N660">
        <v>23.679033279418945</v>
      </c>
      <c r="O660">
        <v>7.1832923889160156</v>
      </c>
      <c r="P660">
        <v>4.3239307403564453</v>
      </c>
      <c r="Q660" t="e">
        <v>#N/A</v>
      </c>
      <c r="R660">
        <v>18.741004943847656</v>
      </c>
      <c r="S660" s="6">
        <f t="shared" si="20"/>
        <v>0</v>
      </c>
      <c r="T660" t="str">
        <f t="shared" si="21"/>
        <v>Navarra (Comunidad Foral De)_1968</v>
      </c>
    </row>
    <row r="661" spans="1:20">
      <c r="A661" t="s">
        <v>711</v>
      </c>
      <c r="B661">
        <v>16</v>
      </c>
      <c r="C661" t="s">
        <v>21</v>
      </c>
      <c r="D661">
        <v>1969</v>
      </c>
      <c r="E661">
        <v>4.7657099018026106</v>
      </c>
      <c r="F661">
        <v>17.569999694824219</v>
      </c>
      <c r="G661">
        <v>2.4100000858306885</v>
      </c>
      <c r="H661">
        <v>32.560001373291016</v>
      </c>
      <c r="I661">
        <v>7.7800002098083496</v>
      </c>
      <c r="J661">
        <v>31.559999465942383</v>
      </c>
      <c r="K661">
        <v>8.119999885559082</v>
      </c>
      <c r="L661">
        <v>13.477213859558105</v>
      </c>
      <c r="M661">
        <v>285.13101196289062</v>
      </c>
      <c r="N661">
        <v>27.438302993774414</v>
      </c>
      <c r="O661">
        <v>7.7038650512695312</v>
      </c>
      <c r="P661">
        <v>4.6259498596191406</v>
      </c>
      <c r="Q661">
        <v>44.169998168945312</v>
      </c>
      <c r="R661">
        <v>22.765674591064453</v>
      </c>
      <c r="S661" s="6">
        <f t="shared" si="20"/>
        <v>1</v>
      </c>
      <c r="T661" t="str">
        <f t="shared" si="21"/>
        <v>Navarra (Comunidad Foral De)_1969</v>
      </c>
    </row>
    <row r="662" spans="1:20">
      <c r="A662" t="s">
        <v>712</v>
      </c>
      <c r="B662">
        <v>16</v>
      </c>
      <c r="C662" t="s">
        <v>21</v>
      </c>
      <c r="D662">
        <v>1970</v>
      </c>
      <c r="E662">
        <v>4.9794344996016768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  <c r="N662" t="e">
        <v>#N/A</v>
      </c>
      <c r="O662" t="e">
        <v>#N/A</v>
      </c>
      <c r="P662" t="e">
        <v>#N/A</v>
      </c>
      <c r="Q662" t="e">
        <v>#N/A</v>
      </c>
      <c r="R662">
        <v>22.244405746459961</v>
      </c>
      <c r="S662" s="6">
        <f t="shared" si="20"/>
        <v>0</v>
      </c>
      <c r="T662" t="str">
        <f t="shared" si="21"/>
        <v>Navarra (Comunidad Foral De)_1970</v>
      </c>
    </row>
    <row r="663" spans="1:20">
      <c r="A663" t="s">
        <v>713</v>
      </c>
      <c r="B663">
        <v>16</v>
      </c>
      <c r="C663" t="s">
        <v>21</v>
      </c>
      <c r="D663">
        <v>1971</v>
      </c>
      <c r="E663">
        <v>5.1996570490183611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>
        <v>19.590524673461914</v>
      </c>
      <c r="S663" s="6">
        <f t="shared" si="20"/>
        <v>0</v>
      </c>
      <c r="T663" t="str">
        <f t="shared" si="21"/>
        <v>Navarra (Comunidad Foral De)_1971</v>
      </c>
    </row>
    <row r="664" spans="1:20">
      <c r="A664" t="s">
        <v>714</v>
      </c>
      <c r="B664">
        <v>16</v>
      </c>
      <c r="C664" t="s">
        <v>21</v>
      </c>
      <c r="D664">
        <v>1972</v>
      </c>
      <c r="E664">
        <v>5.4667952536719424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>
        <v>20.172109603881836</v>
      </c>
      <c r="S664" s="6">
        <f t="shared" si="20"/>
        <v>0</v>
      </c>
      <c r="T664" t="str">
        <f t="shared" si="21"/>
        <v>Navarra (Comunidad Foral De)_1972</v>
      </c>
    </row>
    <row r="665" spans="1:20">
      <c r="A665" t="s">
        <v>715</v>
      </c>
      <c r="B665">
        <v>16</v>
      </c>
      <c r="C665" t="s">
        <v>21</v>
      </c>
      <c r="D665">
        <v>1973</v>
      </c>
      <c r="E665">
        <v>5.7305055698371898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  <c r="N665" t="e">
        <v>#N/A</v>
      </c>
      <c r="O665" t="e">
        <v>#N/A</v>
      </c>
      <c r="P665" t="e">
        <v>#N/A</v>
      </c>
      <c r="Q665" t="e">
        <v>#N/A</v>
      </c>
      <c r="R665">
        <v>22.518383026123047</v>
      </c>
      <c r="S665" s="6">
        <f t="shared" si="20"/>
        <v>0</v>
      </c>
      <c r="T665" t="str">
        <f t="shared" si="21"/>
        <v>Navarra (Comunidad Foral De)_1973</v>
      </c>
    </row>
    <row r="666" spans="1:20">
      <c r="A666" t="s">
        <v>716</v>
      </c>
      <c r="B666">
        <v>16</v>
      </c>
      <c r="C666" t="s">
        <v>21</v>
      </c>
      <c r="D666">
        <v>1974</v>
      </c>
      <c r="E666">
        <v>5.9847899553810517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  <c r="N666" t="e">
        <v>#N/A</v>
      </c>
      <c r="O666" t="e">
        <v>#N/A</v>
      </c>
      <c r="P666" t="e">
        <v>#N/A</v>
      </c>
      <c r="Q666" t="e">
        <v>#N/A</v>
      </c>
      <c r="R666">
        <v>25.008567810058594</v>
      </c>
      <c r="S666" s="6">
        <f t="shared" si="20"/>
        <v>0</v>
      </c>
      <c r="T666" t="str">
        <f t="shared" si="21"/>
        <v>Navarra (Comunidad Foral De)_1974</v>
      </c>
    </row>
    <row r="667" spans="1:20">
      <c r="A667" t="s">
        <v>717</v>
      </c>
      <c r="B667">
        <v>16</v>
      </c>
      <c r="C667" t="s">
        <v>21</v>
      </c>
      <c r="D667">
        <v>1975</v>
      </c>
      <c r="E667">
        <v>6.222936460815883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  <c r="Q667" t="e">
        <v>#N/A</v>
      </c>
      <c r="R667">
        <v>27.484489440917969</v>
      </c>
      <c r="S667" s="6">
        <f t="shared" si="20"/>
        <v>0</v>
      </c>
      <c r="T667" t="str">
        <f t="shared" si="21"/>
        <v>Navarra (Comunidad Foral De)_1975</v>
      </c>
    </row>
    <row r="668" spans="1:20">
      <c r="A668" t="s">
        <v>718</v>
      </c>
      <c r="B668">
        <v>16</v>
      </c>
      <c r="C668" t="s">
        <v>21</v>
      </c>
      <c r="D668">
        <v>1976</v>
      </c>
      <c r="E668">
        <v>6.297772082557886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 t="e">
        <v>#N/A</v>
      </c>
      <c r="O668" t="e">
        <v>#N/A</v>
      </c>
      <c r="P668" t="e">
        <v>#N/A</v>
      </c>
      <c r="Q668" t="e">
        <v>#N/A</v>
      </c>
      <c r="R668">
        <v>27.747333526611328</v>
      </c>
      <c r="S668" s="6">
        <f t="shared" si="20"/>
        <v>0</v>
      </c>
      <c r="T668" t="str">
        <f t="shared" si="21"/>
        <v>Navarra (Comunidad Foral De)_1976</v>
      </c>
    </row>
    <row r="669" spans="1:20">
      <c r="A669" t="s">
        <v>719</v>
      </c>
      <c r="B669">
        <v>16</v>
      </c>
      <c r="C669" t="s">
        <v>21</v>
      </c>
      <c r="D669">
        <v>1977</v>
      </c>
      <c r="E669">
        <v>6.384461704440473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>
        <v>24.105630874633789</v>
      </c>
      <c r="S669" s="6">
        <f t="shared" si="20"/>
        <v>0</v>
      </c>
      <c r="T669" t="str">
        <f t="shared" si="21"/>
        <v>Navarra (Comunidad Foral De)_1977</v>
      </c>
    </row>
    <row r="670" spans="1:20">
      <c r="A670" t="s">
        <v>720</v>
      </c>
      <c r="B670">
        <v>16</v>
      </c>
      <c r="C670" t="s">
        <v>21</v>
      </c>
      <c r="D670">
        <v>1978</v>
      </c>
      <c r="E670">
        <v>6.3241931922910419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>
        <v>22.790994644165039</v>
      </c>
      <c r="S670" s="6">
        <f t="shared" si="20"/>
        <v>0</v>
      </c>
      <c r="T670" t="str">
        <f t="shared" si="21"/>
        <v>Navarra (Comunidad Foral De)_1978</v>
      </c>
    </row>
    <row r="671" spans="1:20">
      <c r="A671" t="s">
        <v>721</v>
      </c>
      <c r="B671">
        <v>16</v>
      </c>
      <c r="C671" t="s">
        <v>21</v>
      </c>
      <c r="D671">
        <v>1979</v>
      </c>
      <c r="E671">
        <v>6.2396457283131159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>
        <v>22.812383651733398</v>
      </c>
      <c r="S671" s="6">
        <f t="shared" si="20"/>
        <v>0</v>
      </c>
      <c r="T671" t="str">
        <f t="shared" si="21"/>
        <v>Navarra (Comunidad Foral De)_1979</v>
      </c>
    </row>
    <row r="672" spans="1:20">
      <c r="A672" t="s">
        <v>722</v>
      </c>
      <c r="B672">
        <v>16</v>
      </c>
      <c r="C672" t="s">
        <v>21</v>
      </c>
      <c r="D672">
        <v>1980</v>
      </c>
      <c r="E672">
        <v>6.2084403932860708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  <c r="N672" t="e">
        <v>#N/A</v>
      </c>
      <c r="O672" t="e">
        <v>#N/A</v>
      </c>
      <c r="P672" t="e">
        <v>#N/A</v>
      </c>
      <c r="Q672" t="e">
        <v>#N/A</v>
      </c>
      <c r="R672">
        <v>19.292478561401367</v>
      </c>
      <c r="S672" s="6">
        <f t="shared" si="20"/>
        <v>0</v>
      </c>
      <c r="T672" t="str">
        <f t="shared" si="21"/>
        <v>Navarra (Comunidad Foral De)_1980</v>
      </c>
    </row>
    <row r="673" spans="1:20">
      <c r="A673" t="s">
        <v>723</v>
      </c>
      <c r="B673">
        <v>16</v>
      </c>
      <c r="C673" t="s">
        <v>21</v>
      </c>
      <c r="D673">
        <v>1981</v>
      </c>
      <c r="E673">
        <v>6.1778779235508612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  <c r="N673" t="e">
        <v>#N/A</v>
      </c>
      <c r="O673" t="e">
        <v>#N/A</v>
      </c>
      <c r="P673" t="e">
        <v>#N/A</v>
      </c>
      <c r="Q673" t="e">
        <v>#N/A</v>
      </c>
      <c r="R673">
        <v>16.806238174438477</v>
      </c>
      <c r="S673" s="6">
        <f t="shared" si="20"/>
        <v>0</v>
      </c>
      <c r="T673" t="str">
        <f t="shared" si="21"/>
        <v>Navarra (Comunidad Foral De)_1981</v>
      </c>
    </row>
    <row r="674" spans="1:20">
      <c r="A674" t="s">
        <v>724</v>
      </c>
      <c r="B674">
        <v>16</v>
      </c>
      <c r="C674" t="s">
        <v>21</v>
      </c>
      <c r="D674">
        <v>1982</v>
      </c>
      <c r="E674">
        <v>6.3620394347429752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  <c r="N674" t="e">
        <v>#N/A</v>
      </c>
      <c r="O674" t="e">
        <v>#N/A</v>
      </c>
      <c r="P674" t="e">
        <v>#N/A</v>
      </c>
      <c r="Q674" t="e">
        <v>#N/A</v>
      </c>
      <c r="R674">
        <v>15.865889549255371</v>
      </c>
      <c r="S674" s="6">
        <f t="shared" si="20"/>
        <v>0</v>
      </c>
      <c r="T674" t="str">
        <f t="shared" si="21"/>
        <v>Navarra (Comunidad Foral De)_1982</v>
      </c>
    </row>
    <row r="675" spans="1:20">
      <c r="A675" t="s">
        <v>725</v>
      </c>
      <c r="B675">
        <v>16</v>
      </c>
      <c r="C675" t="s">
        <v>21</v>
      </c>
      <c r="D675">
        <v>1983</v>
      </c>
      <c r="E675">
        <v>6.5447016533222655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  <c r="N675" t="e">
        <v>#N/A</v>
      </c>
      <c r="O675" t="e">
        <v>#N/A</v>
      </c>
      <c r="P675" t="e">
        <v>#N/A</v>
      </c>
      <c r="Q675" t="e">
        <v>#N/A</v>
      </c>
      <c r="R675">
        <v>14.971141815185547</v>
      </c>
      <c r="S675" s="6">
        <f t="shared" si="20"/>
        <v>0</v>
      </c>
      <c r="T675" t="str">
        <f t="shared" si="21"/>
        <v>Navarra (Comunidad Foral De)_1983</v>
      </c>
    </row>
    <row r="676" spans="1:20">
      <c r="A676" t="s">
        <v>726</v>
      </c>
      <c r="B676">
        <v>16</v>
      </c>
      <c r="C676" t="s">
        <v>21</v>
      </c>
      <c r="D676">
        <v>1984</v>
      </c>
      <c r="E676">
        <v>6.7972008346387645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>
        <v>13.395903587341309</v>
      </c>
      <c r="S676" s="6">
        <f t="shared" si="20"/>
        <v>0</v>
      </c>
      <c r="T676" t="str">
        <f t="shared" si="21"/>
        <v>Navarra (Comunidad Foral De)_1984</v>
      </c>
    </row>
    <row r="677" spans="1:20">
      <c r="A677" t="s">
        <v>727</v>
      </c>
      <c r="B677">
        <v>16</v>
      </c>
      <c r="C677" t="s">
        <v>21</v>
      </c>
      <c r="D677">
        <v>1985</v>
      </c>
      <c r="E677">
        <v>7.0477718559206304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>
        <v>15.864387512207031</v>
      </c>
      <c r="S677" s="6">
        <f t="shared" si="20"/>
        <v>0</v>
      </c>
      <c r="T677" t="str">
        <f t="shared" si="21"/>
        <v>Navarra (Comunidad Foral De)_1985</v>
      </c>
    </row>
    <row r="678" spans="1:20">
      <c r="A678" t="s">
        <v>728</v>
      </c>
      <c r="B678">
        <v>16</v>
      </c>
      <c r="C678" t="s">
        <v>21</v>
      </c>
      <c r="D678">
        <v>1986</v>
      </c>
      <c r="E678">
        <v>7.4492998512701734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>
        <v>17.942882537841797</v>
      </c>
      <c r="S678" s="6">
        <f t="shared" si="20"/>
        <v>0</v>
      </c>
      <c r="T678" t="str">
        <f t="shared" si="21"/>
        <v>Navarra (Comunidad Foral De)_1986</v>
      </c>
    </row>
    <row r="679" spans="1:20">
      <c r="A679" t="s">
        <v>729</v>
      </c>
      <c r="B679">
        <v>16</v>
      </c>
      <c r="C679" t="s">
        <v>21</v>
      </c>
      <c r="D679">
        <v>1987</v>
      </c>
      <c r="E679">
        <v>7.8791775522283816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>
        <v>19.569154739379883</v>
      </c>
      <c r="S679" s="6">
        <f t="shared" si="20"/>
        <v>0</v>
      </c>
      <c r="T679" t="str">
        <f t="shared" si="21"/>
        <v>Navarra (Comunidad Foral De)_1987</v>
      </c>
    </row>
    <row r="680" spans="1:20">
      <c r="A680" t="s">
        <v>730</v>
      </c>
      <c r="B680">
        <v>16</v>
      </c>
      <c r="C680" t="s">
        <v>21</v>
      </c>
      <c r="D680">
        <v>1988</v>
      </c>
      <c r="E680">
        <v>8.3497575608977801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  <c r="N680" t="e">
        <v>#N/A</v>
      </c>
      <c r="O680" t="e">
        <v>#N/A</v>
      </c>
      <c r="P680" t="e">
        <v>#N/A</v>
      </c>
      <c r="Q680" t="e">
        <v>#N/A</v>
      </c>
      <c r="R680">
        <v>20.595067977905273</v>
      </c>
      <c r="S680" s="6">
        <f t="shared" si="20"/>
        <v>0</v>
      </c>
      <c r="T680" t="str">
        <f t="shared" si="21"/>
        <v>Navarra (Comunidad Foral De)_1988</v>
      </c>
    </row>
    <row r="681" spans="1:20">
      <c r="A681" t="s">
        <v>731</v>
      </c>
      <c r="B681">
        <v>16</v>
      </c>
      <c r="C681" t="s">
        <v>21</v>
      </c>
      <c r="D681">
        <v>1989</v>
      </c>
      <c r="E681">
        <v>8.8039133420027316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>
        <v>22.347320556640625</v>
      </c>
      <c r="S681" s="6">
        <f t="shared" si="20"/>
        <v>0</v>
      </c>
      <c r="T681" t="str">
        <f t="shared" si="21"/>
        <v>Navarra (Comunidad Foral De)_1989</v>
      </c>
    </row>
    <row r="682" spans="1:20">
      <c r="A682" t="s">
        <v>732</v>
      </c>
      <c r="B682">
        <v>16</v>
      </c>
      <c r="C682" t="s">
        <v>21</v>
      </c>
      <c r="D682">
        <v>1990</v>
      </c>
      <c r="E682">
        <v>9.1973721793773215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>
        <v>23.674709320068359</v>
      </c>
      <c r="S682" s="6">
        <f t="shared" si="20"/>
        <v>0</v>
      </c>
      <c r="T682" t="str">
        <f t="shared" si="21"/>
        <v>Navarra (Comunidad Foral De)_1990</v>
      </c>
    </row>
    <row r="683" spans="1:20">
      <c r="A683" t="s">
        <v>733</v>
      </c>
      <c r="B683">
        <v>16</v>
      </c>
      <c r="C683" t="s">
        <v>21</v>
      </c>
      <c r="D683">
        <v>1991</v>
      </c>
      <c r="E683">
        <v>9.5915449241065058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>
        <v>23.568607330322266</v>
      </c>
      <c r="S683" s="6">
        <f t="shared" si="20"/>
        <v>0</v>
      </c>
      <c r="T683" t="str">
        <f t="shared" si="21"/>
        <v>Navarra (Comunidad Foral De)_1991</v>
      </c>
    </row>
    <row r="684" spans="1:20">
      <c r="A684" t="s">
        <v>734</v>
      </c>
      <c r="B684">
        <v>16</v>
      </c>
      <c r="C684" t="s">
        <v>21</v>
      </c>
      <c r="D684">
        <v>1992</v>
      </c>
      <c r="E684">
        <v>9.3451867407303268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>
        <v>25.579452514648438</v>
      </c>
      <c r="S684" s="6">
        <f t="shared" si="20"/>
        <v>0</v>
      </c>
      <c r="T684" t="str">
        <f t="shared" si="21"/>
        <v>Navarra (Comunidad Foral De)_1992</v>
      </c>
    </row>
    <row r="685" spans="1:20">
      <c r="A685" t="s">
        <v>735</v>
      </c>
      <c r="B685">
        <v>16</v>
      </c>
      <c r="C685" t="s">
        <v>21</v>
      </c>
      <c r="D685">
        <v>1993</v>
      </c>
      <c r="E685">
        <v>9.1173953786641331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>
        <v>23.455495834350586</v>
      </c>
      <c r="S685" s="6">
        <f t="shared" si="20"/>
        <v>0</v>
      </c>
      <c r="T685" t="str">
        <f t="shared" si="21"/>
        <v>Navarra (Comunidad Foral De)_1993</v>
      </c>
    </row>
    <row r="686" spans="1:20">
      <c r="A686" t="s">
        <v>736</v>
      </c>
      <c r="B686">
        <v>16</v>
      </c>
      <c r="C686" t="s">
        <v>21</v>
      </c>
      <c r="D686">
        <v>1994</v>
      </c>
      <c r="E686">
        <v>9.365895284104095</v>
      </c>
      <c r="F686" t="e">
        <v>#N/A</v>
      </c>
      <c r="G686" t="e">
        <v>#N/A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  <c r="Q686" t="e">
        <v>#N/A</v>
      </c>
      <c r="R686">
        <v>25.159740447998047</v>
      </c>
      <c r="S686" s="6">
        <f t="shared" si="20"/>
        <v>0</v>
      </c>
      <c r="T686" t="str">
        <f t="shared" si="21"/>
        <v>Navarra (Comunidad Foral De)_1994</v>
      </c>
    </row>
    <row r="687" spans="1:20">
      <c r="A687" t="s">
        <v>737</v>
      </c>
      <c r="B687">
        <v>16</v>
      </c>
      <c r="C687" t="s">
        <v>21</v>
      </c>
      <c r="D687">
        <v>1995</v>
      </c>
      <c r="E687">
        <v>9.7586402141240907</v>
      </c>
      <c r="F687" t="e">
        <v>#N/A</v>
      </c>
      <c r="G687" t="e">
        <v>#N/A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  <c r="P687" t="e">
        <v>#N/A</v>
      </c>
      <c r="Q687" t="e">
        <v>#N/A</v>
      </c>
      <c r="R687">
        <v>25.054317474365234</v>
      </c>
      <c r="S687" s="6">
        <f t="shared" si="20"/>
        <v>0</v>
      </c>
      <c r="T687" t="str">
        <f t="shared" si="21"/>
        <v>Navarra (Comunidad Foral De)_1995</v>
      </c>
    </row>
    <row r="688" spans="1:20">
      <c r="A688" t="s">
        <v>738</v>
      </c>
      <c r="B688">
        <v>16</v>
      </c>
      <c r="C688" t="s">
        <v>21</v>
      </c>
      <c r="D688">
        <v>1996</v>
      </c>
      <c r="E688">
        <v>10.060697118066713</v>
      </c>
      <c r="F688" t="e">
        <v>#N/A</v>
      </c>
      <c r="G688" t="e">
        <v>#N/A</v>
      </c>
      <c r="H688" t="e">
        <v>#N/A</v>
      </c>
      <c r="I688" t="e">
        <v>#N/A</v>
      </c>
      <c r="J688" t="e">
        <v>#N/A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  <c r="P688" t="e">
        <v>#N/A</v>
      </c>
      <c r="Q688" t="e">
        <v>#N/A</v>
      </c>
      <c r="R688" t="e">
        <v>#N/A</v>
      </c>
      <c r="S688" s="6">
        <f t="shared" si="20"/>
        <v>0</v>
      </c>
      <c r="T688" t="str">
        <f t="shared" si="21"/>
        <v>Navarra (Comunidad Foral De)_1996</v>
      </c>
    </row>
    <row r="689" spans="1:20">
      <c r="A689" t="s">
        <v>739</v>
      </c>
      <c r="B689">
        <v>16</v>
      </c>
      <c r="C689" t="s">
        <v>21</v>
      </c>
      <c r="D689">
        <v>1997</v>
      </c>
      <c r="E689">
        <v>10.522707623435716</v>
      </c>
      <c r="F689" t="e">
        <v>#N/A</v>
      </c>
      <c r="G689" t="e">
        <v>#N/A</v>
      </c>
      <c r="H689" t="e">
        <v>#N/A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P689" t="e">
        <v>#N/A</v>
      </c>
      <c r="Q689" t="e">
        <v>#N/A</v>
      </c>
      <c r="R689" t="e">
        <v>#N/A</v>
      </c>
      <c r="S689" s="6">
        <f t="shared" si="20"/>
        <v>0</v>
      </c>
      <c r="T689" t="str">
        <f t="shared" si="21"/>
        <v>Navarra (Comunidad Foral De)_1997</v>
      </c>
    </row>
    <row r="690" spans="1:20">
      <c r="A690" t="s">
        <v>740</v>
      </c>
      <c r="B690">
        <v>17</v>
      </c>
      <c r="C690" t="s">
        <v>22</v>
      </c>
      <c r="D690">
        <v>1955</v>
      </c>
      <c r="E690">
        <v>3.8531846300052668</v>
      </c>
      <c r="F690" t="e">
        <v>#N/A</v>
      </c>
      <c r="G690" t="e">
        <v>#N/A</v>
      </c>
      <c r="H690" t="e">
        <v>#N/A</v>
      </c>
      <c r="I690" t="e">
        <v>#N/A</v>
      </c>
      <c r="J690" t="e">
        <v>#N/A</v>
      </c>
      <c r="K690" t="e">
        <v>#N/A</v>
      </c>
      <c r="L690" t="e">
        <v>#N/A</v>
      </c>
      <c r="M690" t="e">
        <v>#N/A</v>
      </c>
      <c r="N690" t="e">
        <v>#N/A</v>
      </c>
      <c r="O690" t="e">
        <v>#N/A</v>
      </c>
      <c r="P690" t="e">
        <v>#N/A</v>
      </c>
      <c r="Q690" t="e">
        <v>#N/A</v>
      </c>
      <c r="R690" t="e">
        <v>#N/A</v>
      </c>
      <c r="S690" s="6">
        <f t="shared" si="20"/>
        <v>0</v>
      </c>
      <c r="T690" t="str">
        <f t="shared" si="21"/>
        <v>Basque Country (Pais Vasco)_1955</v>
      </c>
    </row>
    <row r="691" spans="1:20">
      <c r="A691" t="s">
        <v>741</v>
      </c>
      <c r="B691">
        <v>17</v>
      </c>
      <c r="C691" t="s">
        <v>22</v>
      </c>
      <c r="D691">
        <v>1956</v>
      </c>
      <c r="E691">
        <v>3.9456582961508766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s="6">
        <f t="shared" si="20"/>
        <v>0</v>
      </c>
      <c r="T691" t="str">
        <f t="shared" si="21"/>
        <v>Basque Country (Pais Vasco)_1956</v>
      </c>
    </row>
    <row r="692" spans="1:20">
      <c r="A692" t="s">
        <v>742</v>
      </c>
      <c r="B692">
        <v>17</v>
      </c>
      <c r="C692" t="s">
        <v>22</v>
      </c>
      <c r="D692">
        <v>1957</v>
      </c>
      <c r="E692">
        <v>4.0335617348726256</v>
      </c>
      <c r="F692" t="e">
        <v>#N/A</v>
      </c>
      <c r="G692" t="e">
        <v>#N/A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s="6">
        <f t="shared" si="20"/>
        <v>0</v>
      </c>
      <c r="T692" t="str">
        <f t="shared" si="21"/>
        <v>Basque Country (Pais Vasco)_1957</v>
      </c>
    </row>
    <row r="693" spans="1:20">
      <c r="A693" t="s">
        <v>743</v>
      </c>
      <c r="B693">
        <v>17</v>
      </c>
      <c r="C693" t="s">
        <v>22</v>
      </c>
      <c r="D693">
        <v>1958</v>
      </c>
      <c r="E693">
        <v>4.0234218968966458</v>
      </c>
      <c r="F693" t="e">
        <v>#N/A</v>
      </c>
      <c r="G693" t="e">
        <v>#N/A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v>#N/A</v>
      </c>
      <c r="O693" t="e">
        <v>#N/A</v>
      </c>
      <c r="P693" t="e">
        <v>#N/A</v>
      </c>
      <c r="Q693" t="e">
        <v>#N/A</v>
      </c>
      <c r="R693" t="e">
        <v>#N/A</v>
      </c>
      <c r="S693" s="6">
        <f t="shared" si="20"/>
        <v>0</v>
      </c>
      <c r="T693" t="str">
        <f t="shared" si="21"/>
        <v>Basque Country (Pais Vasco)_1958</v>
      </c>
    </row>
    <row r="694" spans="1:20">
      <c r="A694" t="s">
        <v>744</v>
      </c>
      <c r="B694">
        <v>17</v>
      </c>
      <c r="C694" t="s">
        <v>22</v>
      </c>
      <c r="D694">
        <v>1959</v>
      </c>
      <c r="E694">
        <v>4.0137819684052323</v>
      </c>
      <c r="F694" t="e">
        <v>#N/A</v>
      </c>
      <c r="G694" t="e">
        <v>#N/A</v>
      </c>
      <c r="H694" t="e">
        <v>#N/A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  <c r="N694" t="e">
        <v>#N/A</v>
      </c>
      <c r="O694" t="e">
        <v>#N/A</v>
      </c>
      <c r="P694" t="e">
        <v>#N/A</v>
      </c>
      <c r="Q694" t="e">
        <v>#N/A</v>
      </c>
      <c r="R694" t="e">
        <v>#N/A</v>
      </c>
      <c r="S694" s="6">
        <f t="shared" si="20"/>
        <v>0</v>
      </c>
      <c r="T694" t="str">
        <f t="shared" si="21"/>
        <v>Basque Country (Pais Vasco)_1959</v>
      </c>
    </row>
    <row r="695" spans="1:20">
      <c r="A695" t="s">
        <v>745</v>
      </c>
      <c r="B695">
        <v>17</v>
      </c>
      <c r="C695" t="s">
        <v>22</v>
      </c>
      <c r="D695">
        <v>1960</v>
      </c>
      <c r="E695">
        <v>4.2859183962227316</v>
      </c>
      <c r="F695" t="e">
        <v>#N/A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e">
        <v>#N/A</v>
      </c>
      <c r="M695" t="e">
        <v>#N/A</v>
      </c>
      <c r="N695" t="e">
        <v>#N/A</v>
      </c>
      <c r="O695" t="e">
        <v>#N/A</v>
      </c>
      <c r="P695" t="e">
        <v>#N/A</v>
      </c>
      <c r="Q695" t="e">
        <v>#N/A</v>
      </c>
      <c r="R695" t="e">
        <v>#N/A</v>
      </c>
      <c r="S695" s="6">
        <f t="shared" si="20"/>
        <v>0</v>
      </c>
      <c r="T695" t="str">
        <f t="shared" si="21"/>
        <v>Basque Country (Pais Vasco)_1960</v>
      </c>
    </row>
    <row r="696" spans="1:20">
      <c r="A696" t="s">
        <v>746</v>
      </c>
      <c r="B696">
        <v>17</v>
      </c>
      <c r="C696" t="s">
        <v>22</v>
      </c>
      <c r="D696">
        <v>1961</v>
      </c>
      <c r="E696">
        <v>4.5743360957974062</v>
      </c>
      <c r="F696">
        <v>7.9600000381469727</v>
      </c>
      <c r="G696">
        <v>4.7300000190734863</v>
      </c>
      <c r="H696">
        <v>44.259998321533203</v>
      </c>
      <c r="I696">
        <v>5.5300002098083496</v>
      </c>
      <c r="J696">
        <v>33.590000152587891</v>
      </c>
      <c r="K696">
        <v>3.940000057220459</v>
      </c>
      <c r="L696" t="e">
        <v>#N/A</v>
      </c>
      <c r="M696" t="e">
        <v>#N/A</v>
      </c>
      <c r="N696" t="e">
        <v>#N/A</v>
      </c>
      <c r="O696" t="e">
        <v>#N/A</v>
      </c>
      <c r="P696" t="e">
        <v>#N/A</v>
      </c>
      <c r="Q696" t="e">
        <v>#N/A</v>
      </c>
      <c r="R696" t="e">
        <v>#N/A</v>
      </c>
      <c r="S696" s="6">
        <f t="shared" si="20"/>
        <v>1</v>
      </c>
      <c r="T696" t="str">
        <f t="shared" si="21"/>
        <v>Basque Country (Pais Vasco)_1961</v>
      </c>
    </row>
    <row r="697" spans="1:20">
      <c r="A697" t="s">
        <v>747</v>
      </c>
      <c r="B697">
        <v>17</v>
      </c>
      <c r="C697" t="s">
        <v>22</v>
      </c>
      <c r="D697">
        <v>1962</v>
      </c>
      <c r="E697">
        <v>4.8989573535630448</v>
      </c>
      <c r="F697" t="e">
        <v>#N/A</v>
      </c>
      <c r="G697" t="e">
        <v>#N/A</v>
      </c>
      <c r="H697" t="e">
        <v>#N/A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v>#N/A</v>
      </c>
      <c r="O697" t="e">
        <v>#N/A</v>
      </c>
      <c r="P697" t="e">
        <v>#N/A</v>
      </c>
      <c r="Q697" t="e">
        <v>#N/A</v>
      </c>
      <c r="R697" t="e">
        <v>#N/A</v>
      </c>
      <c r="S697" s="6">
        <f t="shared" si="20"/>
        <v>0</v>
      </c>
      <c r="T697" t="str">
        <f t="shared" si="21"/>
        <v>Basque Country (Pais Vasco)_1962</v>
      </c>
    </row>
    <row r="698" spans="1:20">
      <c r="A698" t="s">
        <v>748</v>
      </c>
      <c r="B698">
        <v>17</v>
      </c>
      <c r="C698" t="s">
        <v>22</v>
      </c>
      <c r="D698">
        <v>1963</v>
      </c>
      <c r="E698">
        <v>5.1970149816291329</v>
      </c>
      <c r="F698">
        <v>8.1099996566772461</v>
      </c>
      <c r="G698">
        <v>4.25</v>
      </c>
      <c r="H698">
        <v>44.430000305175781</v>
      </c>
      <c r="I698">
        <v>5.9200000762939453</v>
      </c>
      <c r="J698">
        <v>33.869998931884766</v>
      </c>
      <c r="K698">
        <v>3.4300000667572021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s="6">
        <f t="shared" si="20"/>
        <v>1</v>
      </c>
      <c r="T698" t="str">
        <f t="shared" si="21"/>
        <v>Basque Country (Pais Vasco)_1963</v>
      </c>
    </row>
    <row r="699" spans="1:20">
      <c r="A699" t="s">
        <v>749</v>
      </c>
      <c r="B699">
        <v>17</v>
      </c>
      <c r="C699" t="s">
        <v>22</v>
      </c>
      <c r="D699">
        <v>1964</v>
      </c>
      <c r="E699">
        <v>5.3389029787527225</v>
      </c>
      <c r="F699" t="e">
        <v>#N/A</v>
      </c>
      <c r="G699" t="e">
        <v>#N/A</v>
      </c>
      <c r="H699" t="e">
        <v>#N/A</v>
      </c>
      <c r="I699" t="e">
        <v>#N/A</v>
      </c>
      <c r="J699" t="e">
        <v>#N/A</v>
      </c>
      <c r="K699" t="e">
        <v>#N/A</v>
      </c>
      <c r="L699">
        <v>36.363239288330078</v>
      </c>
      <c r="M699">
        <v>969.1400146484375</v>
      </c>
      <c r="N699">
        <v>67.973335266113281</v>
      </c>
      <c r="O699">
        <v>21.691781997680664</v>
      </c>
      <c r="P699">
        <v>12.261300086975098</v>
      </c>
      <c r="Q699" t="e">
        <v>#N/A</v>
      </c>
      <c r="R699">
        <v>23.81915283203125</v>
      </c>
      <c r="S699" s="6">
        <f t="shared" si="20"/>
        <v>0</v>
      </c>
      <c r="T699" t="str">
        <f t="shared" si="21"/>
        <v>Basque Country (Pais Vasco)_1964</v>
      </c>
    </row>
    <row r="700" spans="1:20">
      <c r="A700" t="s">
        <v>750</v>
      </c>
      <c r="B700">
        <v>17</v>
      </c>
      <c r="C700" t="s">
        <v>22</v>
      </c>
      <c r="D700">
        <v>1965</v>
      </c>
      <c r="E700">
        <v>5.4651530052518478</v>
      </c>
      <c r="F700">
        <v>6.7300000190734863</v>
      </c>
      <c r="G700">
        <v>4.0500001907348633</v>
      </c>
      <c r="H700">
        <v>46.220001220703125</v>
      </c>
      <c r="I700">
        <v>6.369999885559082</v>
      </c>
      <c r="J700">
        <v>33</v>
      </c>
      <c r="K700">
        <v>3.6400001049041748</v>
      </c>
      <c r="L700">
        <v>37.831043243408203</v>
      </c>
      <c r="M700">
        <v>992.827880859375</v>
      </c>
      <c r="N700">
        <v>74.177711486816406</v>
      </c>
      <c r="O700">
        <v>23.062183380126953</v>
      </c>
      <c r="P700">
        <v>12.686636924743652</v>
      </c>
      <c r="Q700" t="e">
        <v>#N/A</v>
      </c>
      <c r="R700">
        <v>25.460439682006836</v>
      </c>
      <c r="S700" s="6">
        <f t="shared" si="20"/>
        <v>1</v>
      </c>
      <c r="T700" t="str">
        <f t="shared" si="21"/>
        <v>Basque Country (Pais Vasco)_1965</v>
      </c>
    </row>
    <row r="701" spans="1:20">
      <c r="A701" t="s">
        <v>751</v>
      </c>
      <c r="B701">
        <v>17</v>
      </c>
      <c r="C701" t="s">
        <v>22</v>
      </c>
      <c r="D701">
        <v>1966</v>
      </c>
      <c r="E701">
        <v>5.5459156270641428</v>
      </c>
      <c r="F701" t="e">
        <v>#N/A</v>
      </c>
      <c r="G701" t="e">
        <v>#N/A</v>
      </c>
      <c r="H701" t="e">
        <v>#N/A</v>
      </c>
      <c r="I701" t="e">
        <v>#N/A</v>
      </c>
      <c r="J701" t="e">
        <v>#N/A</v>
      </c>
      <c r="K701" t="e">
        <v>#N/A</v>
      </c>
      <c r="L701">
        <v>39.254898071289062</v>
      </c>
      <c r="M701">
        <v>1018.1431274414062</v>
      </c>
      <c r="N701">
        <v>81.12030029296875</v>
      </c>
      <c r="O701">
        <v>24.617965698242188</v>
      </c>
      <c r="P701">
        <v>13.144695281982422</v>
      </c>
      <c r="Q701" t="e">
        <v>#N/A</v>
      </c>
      <c r="R701">
        <v>25.017345428466797</v>
      </c>
      <c r="S701" s="6">
        <f t="shared" si="20"/>
        <v>0</v>
      </c>
      <c r="T701" t="str">
        <f t="shared" si="21"/>
        <v>Basque Country (Pais Vasco)_1966</v>
      </c>
    </row>
    <row r="702" spans="1:20">
      <c r="A702" t="s">
        <v>752</v>
      </c>
      <c r="B702">
        <v>17</v>
      </c>
      <c r="C702" t="s">
        <v>22</v>
      </c>
      <c r="D702">
        <v>1967</v>
      </c>
      <c r="E702">
        <v>5.614895726639487</v>
      </c>
      <c r="F702">
        <v>5.8899998664855957</v>
      </c>
      <c r="G702">
        <v>3.75</v>
      </c>
      <c r="H702">
        <v>45.110000610351562</v>
      </c>
      <c r="I702">
        <v>6.4800000190734863</v>
      </c>
      <c r="J702">
        <v>34.220001220703125</v>
      </c>
      <c r="K702">
        <v>4.5500001907348633</v>
      </c>
      <c r="L702">
        <v>40.635696411132812</v>
      </c>
      <c r="M702">
        <v>1046.9871826171875</v>
      </c>
      <c r="N702">
        <v>89.136154174804688</v>
      </c>
      <c r="O702">
        <v>26.376422882080078</v>
      </c>
      <c r="P702">
        <v>13.684739112854004</v>
      </c>
      <c r="Q702" t="e">
        <v>#N/A</v>
      </c>
      <c r="R702">
        <v>23.436033248901367</v>
      </c>
      <c r="S702" s="6">
        <f t="shared" si="20"/>
        <v>1</v>
      </c>
      <c r="T702" t="str">
        <f t="shared" si="21"/>
        <v>Basque Country (Pais Vasco)_1967</v>
      </c>
    </row>
    <row r="703" spans="1:20">
      <c r="A703" t="s">
        <v>753</v>
      </c>
      <c r="B703">
        <v>17</v>
      </c>
      <c r="C703" t="s">
        <v>22</v>
      </c>
      <c r="D703">
        <v>1968</v>
      </c>
      <c r="E703">
        <v>5.8521849330715785</v>
      </c>
      <c r="F703" t="e">
        <v>#N/A</v>
      </c>
      <c r="G703" t="e">
        <v>#N/A</v>
      </c>
      <c r="H703" t="e">
        <v>#N/A</v>
      </c>
      <c r="I703" t="e">
        <v>#N/A</v>
      </c>
      <c r="J703" t="e">
        <v>#N/A</v>
      </c>
      <c r="K703" t="e">
        <v>#N/A</v>
      </c>
      <c r="L703">
        <v>41.974311828613281</v>
      </c>
      <c r="M703">
        <v>1070.1199951171875</v>
      </c>
      <c r="N703">
        <v>105.88878631591797</v>
      </c>
      <c r="O703">
        <v>28.264331817626953</v>
      </c>
      <c r="P703">
        <v>14.019165992736816</v>
      </c>
      <c r="Q703" t="e">
        <v>#N/A</v>
      </c>
      <c r="R703">
        <v>23.778390884399414</v>
      </c>
      <c r="S703" s="6">
        <f t="shared" si="20"/>
        <v>0</v>
      </c>
      <c r="T703" t="str">
        <f t="shared" si="21"/>
        <v>Basque Country (Pais Vasco)_1968</v>
      </c>
    </row>
    <row r="704" spans="1:20">
      <c r="A704" t="s">
        <v>754</v>
      </c>
      <c r="B704">
        <v>17</v>
      </c>
      <c r="C704" t="s">
        <v>22</v>
      </c>
      <c r="D704">
        <v>1969</v>
      </c>
      <c r="E704">
        <v>6.0814054173695915</v>
      </c>
      <c r="F704">
        <v>5.5300002098083496</v>
      </c>
      <c r="G704">
        <v>3.75</v>
      </c>
      <c r="H704">
        <v>45.389999389648438</v>
      </c>
      <c r="I704">
        <v>6.4499998092651367</v>
      </c>
      <c r="J704">
        <v>34.090000152587891</v>
      </c>
      <c r="K704">
        <v>4.8000001907348633</v>
      </c>
      <c r="L704">
        <v>43.271598815917969</v>
      </c>
      <c r="M704">
        <v>1093.235595703125</v>
      </c>
      <c r="N704">
        <v>123.85572052001953</v>
      </c>
      <c r="O704">
        <v>30.35246467590332</v>
      </c>
      <c r="P704">
        <v>15.081781387329102</v>
      </c>
      <c r="Q704">
        <v>246.88999938964844</v>
      </c>
      <c r="R704">
        <v>26.372936248779297</v>
      </c>
      <c r="S704" s="6">
        <f t="shared" si="20"/>
        <v>1</v>
      </c>
      <c r="T704" t="str">
        <f t="shared" si="21"/>
        <v>Basque Country (Pais Vasco)_1969</v>
      </c>
    </row>
    <row r="705" spans="1:20">
      <c r="A705" t="s">
        <v>755</v>
      </c>
      <c r="B705">
        <v>17</v>
      </c>
      <c r="C705" t="s">
        <v>22</v>
      </c>
      <c r="D705">
        <v>1970</v>
      </c>
      <c r="E705">
        <v>6.1700942413495703</v>
      </c>
      <c r="F705" t="e">
        <v>#N/A</v>
      </c>
      <c r="G705" t="e">
        <v>#N/A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>
        <v>25.497043609619141</v>
      </c>
      <c r="S705" s="6">
        <f t="shared" si="20"/>
        <v>0</v>
      </c>
      <c r="T705" t="str">
        <f t="shared" si="21"/>
        <v>Basque Country (Pais Vasco)_1970</v>
      </c>
    </row>
    <row r="706" spans="1:20">
      <c r="A706" t="s">
        <v>756</v>
      </c>
      <c r="B706">
        <v>17</v>
      </c>
      <c r="C706" t="s">
        <v>22</v>
      </c>
      <c r="D706">
        <v>1971</v>
      </c>
      <c r="E706">
        <v>6.2836334045462463</v>
      </c>
      <c r="F706" t="e">
        <v>#N/A</v>
      </c>
      <c r="G706" t="e">
        <v>#N/A</v>
      </c>
      <c r="H706" t="e">
        <v>#N/A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>
        <v>22.716312408447266</v>
      </c>
      <c r="S706" s="6">
        <f t="shared" si="20"/>
        <v>0</v>
      </c>
      <c r="T706" t="str">
        <f t="shared" si="21"/>
        <v>Basque Country (Pais Vasco)_1971</v>
      </c>
    </row>
    <row r="707" spans="1:20">
      <c r="A707" t="s">
        <v>757</v>
      </c>
      <c r="B707">
        <v>17</v>
      </c>
      <c r="C707" t="s">
        <v>22</v>
      </c>
      <c r="D707">
        <v>1972</v>
      </c>
      <c r="E707">
        <v>6.5555553986528405</v>
      </c>
      <c r="F707" t="e">
        <v>#N/A</v>
      </c>
      <c r="G707" t="e">
        <v>#N/A</v>
      </c>
      <c r="H707" t="e">
        <v>#N/A</v>
      </c>
      <c r="I707" t="e">
        <v>#N/A</v>
      </c>
      <c r="J707" t="e">
        <v>#N/A</v>
      </c>
      <c r="K707" t="e">
        <v>#N/A</v>
      </c>
      <c r="L707" t="e">
        <v>#N/A</v>
      </c>
      <c r="M707" t="e">
        <v>#N/A</v>
      </c>
      <c r="N707" t="e">
        <v>#N/A</v>
      </c>
      <c r="O707" t="e">
        <v>#N/A</v>
      </c>
      <c r="P707" t="e">
        <v>#N/A</v>
      </c>
      <c r="Q707" t="e">
        <v>#N/A</v>
      </c>
      <c r="R707">
        <v>24.568805694580078</v>
      </c>
      <c r="S707" s="6">
        <f t="shared" ref="S707:S770" si="22">IF(OR(D707=1961,D707=1963,D707=1965,D707=1967,D707=1969),1,0)</f>
        <v>0</v>
      </c>
      <c r="T707" t="str">
        <f t="shared" ref="T707:T770" si="23">CONCATENATE(C707,"_",D707)</f>
        <v>Basque Country (Pais Vasco)_1972</v>
      </c>
    </row>
    <row r="708" spans="1:20">
      <c r="A708" t="s">
        <v>758</v>
      </c>
      <c r="B708">
        <v>17</v>
      </c>
      <c r="C708" t="s">
        <v>22</v>
      </c>
      <c r="D708">
        <v>1973</v>
      </c>
      <c r="E708">
        <v>6.8107685611030782</v>
      </c>
      <c r="F708" t="e">
        <v>#N/A</v>
      </c>
      <c r="G708" t="e">
        <v>#N/A</v>
      </c>
      <c r="H708" t="e">
        <v>#N/A</v>
      </c>
      <c r="I708" t="e">
        <v>#N/A</v>
      </c>
      <c r="J708" t="e">
        <v>#N/A</v>
      </c>
      <c r="K708" t="e">
        <v>#N/A</v>
      </c>
      <c r="L708" t="e">
        <v>#N/A</v>
      </c>
      <c r="M708" t="e">
        <v>#N/A</v>
      </c>
      <c r="N708" t="e">
        <v>#N/A</v>
      </c>
      <c r="O708" t="e">
        <v>#N/A</v>
      </c>
      <c r="P708" t="e">
        <v>#N/A</v>
      </c>
      <c r="Q708" t="e">
        <v>#N/A</v>
      </c>
      <c r="R708">
        <v>23.051862716674805</v>
      </c>
      <c r="S708" s="6">
        <f t="shared" si="22"/>
        <v>0</v>
      </c>
      <c r="T708" t="str">
        <f t="shared" si="23"/>
        <v>Basque Country (Pais Vasco)_1973</v>
      </c>
    </row>
    <row r="709" spans="1:20">
      <c r="A709" t="s">
        <v>759</v>
      </c>
      <c r="B709">
        <v>17</v>
      </c>
      <c r="C709" t="s">
        <v>22</v>
      </c>
      <c r="D709">
        <v>1974</v>
      </c>
      <c r="E709">
        <v>7.1051843028108044</v>
      </c>
      <c r="F709" t="e">
        <v>#N/A</v>
      </c>
      <c r="G709" t="e">
        <v>#N/A</v>
      </c>
      <c r="H709" t="e">
        <v>#N/A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 t="e">
        <v>#N/A</v>
      </c>
      <c r="O709" t="e">
        <v>#N/A</v>
      </c>
      <c r="P709" t="e">
        <v>#N/A</v>
      </c>
      <c r="Q709" t="e">
        <v>#N/A</v>
      </c>
      <c r="R709">
        <v>23.786661148071289</v>
      </c>
      <c r="S709" s="6">
        <f t="shared" si="22"/>
        <v>0</v>
      </c>
      <c r="T709" t="str">
        <f t="shared" si="23"/>
        <v>Basque Country (Pais Vasco)_1974</v>
      </c>
    </row>
    <row r="710" spans="1:20">
      <c r="A710" t="s">
        <v>760</v>
      </c>
      <c r="B710">
        <v>17</v>
      </c>
      <c r="C710" t="s">
        <v>22</v>
      </c>
      <c r="D710">
        <v>1975</v>
      </c>
      <c r="E710">
        <v>7.3778916821756289</v>
      </c>
      <c r="F710" t="e">
        <v>#N/A</v>
      </c>
      <c r="G710" t="e">
        <v>#N/A</v>
      </c>
      <c r="H710" t="e">
        <v>#N/A</v>
      </c>
      <c r="I710" t="e">
        <v>#N/A</v>
      </c>
      <c r="J710" t="e">
        <v>#N/A</v>
      </c>
      <c r="K710" t="e">
        <v>#N/A</v>
      </c>
      <c r="L710" t="e">
        <v>#N/A</v>
      </c>
      <c r="M710" t="e">
        <v>#N/A</v>
      </c>
      <c r="N710" t="e">
        <v>#N/A</v>
      </c>
      <c r="O710" t="e">
        <v>#N/A</v>
      </c>
      <c r="P710" t="e">
        <v>#N/A</v>
      </c>
      <c r="Q710" t="e">
        <v>#N/A</v>
      </c>
      <c r="R710">
        <v>19.865604400634766</v>
      </c>
      <c r="S710" s="6">
        <f t="shared" si="22"/>
        <v>0</v>
      </c>
      <c r="T710" t="str">
        <f t="shared" si="23"/>
        <v>Basque Country (Pais Vasco)_1975</v>
      </c>
    </row>
    <row r="711" spans="1:20">
      <c r="A711" t="s">
        <v>761</v>
      </c>
      <c r="B711">
        <v>17</v>
      </c>
      <c r="C711" t="s">
        <v>22</v>
      </c>
      <c r="D711">
        <v>1976</v>
      </c>
      <c r="E711">
        <v>7.2329336219227542</v>
      </c>
      <c r="F711" t="e">
        <v>#N/A</v>
      </c>
      <c r="G711" t="e">
        <v>#N/A</v>
      </c>
      <c r="H711" t="e">
        <v>#N/A</v>
      </c>
      <c r="I711" t="e">
        <v>#N/A</v>
      </c>
      <c r="J711" t="e">
        <v>#N/A</v>
      </c>
      <c r="K711" t="e">
        <v>#N/A</v>
      </c>
      <c r="L711" t="e">
        <v>#N/A</v>
      </c>
      <c r="M711" t="e">
        <v>#N/A</v>
      </c>
      <c r="N711" t="e">
        <v>#N/A</v>
      </c>
      <c r="O711" t="e">
        <v>#N/A</v>
      </c>
      <c r="P711" t="e">
        <v>#N/A</v>
      </c>
      <c r="Q711" t="e">
        <v>#N/A</v>
      </c>
      <c r="R711">
        <v>20.365642547607422</v>
      </c>
      <c r="S711" s="6">
        <f t="shared" si="22"/>
        <v>0</v>
      </c>
      <c r="T711" t="str">
        <f t="shared" si="23"/>
        <v>Basque Country (Pais Vasco)_1976</v>
      </c>
    </row>
    <row r="712" spans="1:20">
      <c r="A712" t="s">
        <v>762</v>
      </c>
      <c r="B712">
        <v>17</v>
      </c>
      <c r="C712" t="s">
        <v>22</v>
      </c>
      <c r="D712">
        <v>1977</v>
      </c>
      <c r="E712">
        <v>7.0898313721191268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>
        <v>20.088893890380859</v>
      </c>
      <c r="S712" s="6">
        <f t="shared" si="22"/>
        <v>0</v>
      </c>
      <c r="T712" t="str">
        <f t="shared" si="23"/>
        <v>Basque Country (Pais Vasco)_1977</v>
      </c>
    </row>
    <row r="713" spans="1:20">
      <c r="A713" t="s">
        <v>763</v>
      </c>
      <c r="B713">
        <v>17</v>
      </c>
      <c r="C713" t="s">
        <v>22</v>
      </c>
      <c r="D713">
        <v>1978</v>
      </c>
      <c r="E713">
        <v>6.7867036071446112</v>
      </c>
      <c r="F713" t="e">
        <v>#N/A</v>
      </c>
      <c r="G713" t="e">
        <v>#N/A</v>
      </c>
      <c r="H713" t="e">
        <v>#N/A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>
        <v>18.549613952636719</v>
      </c>
      <c r="S713" s="6">
        <f t="shared" si="22"/>
        <v>0</v>
      </c>
      <c r="T713" t="str">
        <f t="shared" si="23"/>
        <v>Basque Country (Pais Vasco)_1978</v>
      </c>
    </row>
    <row r="714" spans="1:20">
      <c r="A714" t="s">
        <v>764</v>
      </c>
      <c r="B714">
        <v>17</v>
      </c>
      <c r="C714" t="s">
        <v>22</v>
      </c>
      <c r="D714">
        <v>1979</v>
      </c>
      <c r="E714">
        <v>6.6398173868571035</v>
      </c>
      <c r="F714" t="e">
        <v>#N/A</v>
      </c>
      <c r="G714" t="e">
        <v>#N/A</v>
      </c>
      <c r="H714" t="e">
        <v>#N/A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  <c r="P714" t="e">
        <v>#N/A</v>
      </c>
      <c r="Q714" t="e">
        <v>#N/A</v>
      </c>
      <c r="R714">
        <v>16.301759719848633</v>
      </c>
      <c r="S714" s="6">
        <f t="shared" si="22"/>
        <v>0</v>
      </c>
      <c r="T714" t="str">
        <f t="shared" si="23"/>
        <v>Basque Country (Pais Vasco)_1979</v>
      </c>
    </row>
    <row r="715" spans="1:20">
      <c r="A715" t="s">
        <v>765</v>
      </c>
      <c r="B715">
        <v>17</v>
      </c>
      <c r="C715" t="s">
        <v>22</v>
      </c>
      <c r="D715">
        <v>1980</v>
      </c>
      <c r="E715">
        <v>6.5628391713695642</v>
      </c>
      <c r="F715" t="e">
        <v>#N/A</v>
      </c>
      <c r="G715" t="e">
        <v>#N/A</v>
      </c>
      <c r="H715" t="e">
        <v>#N/A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  <c r="P715" t="e">
        <v>#N/A</v>
      </c>
      <c r="Q715" t="e">
        <v>#N/A</v>
      </c>
      <c r="R715">
        <v>16.534004211425781</v>
      </c>
      <c r="S715" s="6">
        <f t="shared" si="22"/>
        <v>0</v>
      </c>
      <c r="T715" t="str">
        <f t="shared" si="23"/>
        <v>Basque Country (Pais Vasco)_1980</v>
      </c>
    </row>
    <row r="716" spans="1:20">
      <c r="A716" t="s">
        <v>766</v>
      </c>
      <c r="B716">
        <v>17</v>
      </c>
      <c r="C716" t="s">
        <v>22</v>
      </c>
      <c r="D716">
        <v>1981</v>
      </c>
      <c r="E716">
        <v>6.5007854549927702</v>
      </c>
      <c r="F716" t="e">
        <v>#N/A</v>
      </c>
      <c r="G716" t="e">
        <v>#N/A</v>
      </c>
      <c r="H716" t="e">
        <v>#N/A</v>
      </c>
      <c r="I716" t="e">
        <v>#N/A</v>
      </c>
      <c r="J716" t="e">
        <v>#N/A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  <c r="P716" t="e">
        <v>#N/A</v>
      </c>
      <c r="Q716" t="e">
        <v>#N/A</v>
      </c>
      <c r="R716">
        <v>15.795607566833496</v>
      </c>
      <c r="S716" s="6">
        <f t="shared" si="22"/>
        <v>0</v>
      </c>
      <c r="T716" t="str">
        <f t="shared" si="23"/>
        <v>Basque Country (Pais Vasco)_1981</v>
      </c>
    </row>
    <row r="717" spans="1:20">
      <c r="A717" t="s">
        <v>767</v>
      </c>
      <c r="B717">
        <v>17</v>
      </c>
      <c r="C717" t="s">
        <v>22</v>
      </c>
      <c r="D717">
        <v>1982</v>
      </c>
      <c r="E717">
        <v>6.5450586069995627</v>
      </c>
      <c r="F717" t="e">
        <v>#N/A</v>
      </c>
      <c r="G717" t="e">
        <v>#N/A</v>
      </c>
      <c r="H717" t="e">
        <v>#N/A</v>
      </c>
      <c r="I717" t="e">
        <v>#N/A</v>
      </c>
      <c r="J717" t="e">
        <v>#N/A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  <c r="P717" t="e">
        <v>#N/A</v>
      </c>
      <c r="Q717" t="e">
        <v>#N/A</v>
      </c>
      <c r="R717">
        <v>14.402053833007812</v>
      </c>
      <c r="S717" s="6">
        <f t="shared" si="22"/>
        <v>0</v>
      </c>
      <c r="T717" t="str">
        <f t="shared" si="23"/>
        <v>Basque Country (Pais Vasco)_1982</v>
      </c>
    </row>
    <row r="718" spans="1:20">
      <c r="A718" t="s">
        <v>768</v>
      </c>
      <c r="B718">
        <v>17</v>
      </c>
      <c r="C718" t="s">
        <v>22</v>
      </c>
      <c r="D718">
        <v>1983</v>
      </c>
      <c r="E718">
        <v>6.5953298011394068</v>
      </c>
      <c r="F718" t="e">
        <v>#N/A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  <c r="Q718" t="e">
        <v>#N/A</v>
      </c>
      <c r="R718">
        <v>15.04167366027832</v>
      </c>
      <c r="S718" s="6">
        <f t="shared" si="22"/>
        <v>0</v>
      </c>
      <c r="T718" t="str">
        <f t="shared" si="23"/>
        <v>Basque Country (Pais Vasco)_1983</v>
      </c>
    </row>
    <row r="719" spans="1:20">
      <c r="A719" t="s">
        <v>769</v>
      </c>
      <c r="B719">
        <v>17</v>
      </c>
      <c r="C719" t="s">
        <v>22</v>
      </c>
      <c r="D719">
        <v>1984</v>
      </c>
      <c r="E719">
        <v>6.7614967500914922</v>
      </c>
      <c r="F719" t="e">
        <v>#N/A</v>
      </c>
      <c r="G719" t="e">
        <v>#N/A</v>
      </c>
      <c r="H719" t="e">
        <v>#N/A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>
        <v>14.712579727172852</v>
      </c>
      <c r="S719" s="6">
        <f t="shared" si="22"/>
        <v>0</v>
      </c>
      <c r="T719" t="str">
        <f t="shared" si="23"/>
        <v>Basque Country (Pais Vasco)_1984</v>
      </c>
    </row>
    <row r="720" spans="1:20">
      <c r="A720" t="s">
        <v>770</v>
      </c>
      <c r="B720">
        <v>17</v>
      </c>
      <c r="C720" t="s">
        <v>22</v>
      </c>
      <c r="D720">
        <v>1985</v>
      </c>
      <c r="E720">
        <v>6.937160671727721</v>
      </c>
      <c r="F720" t="e">
        <v>#N/A</v>
      </c>
      <c r="G720" t="e">
        <v>#N/A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>
        <v>15.684075355529785</v>
      </c>
      <c r="S720" s="6">
        <f t="shared" si="22"/>
        <v>0</v>
      </c>
      <c r="T720" t="str">
        <f t="shared" si="23"/>
        <v>Basque Country (Pais Vasco)_1985</v>
      </c>
    </row>
    <row r="721" spans="1:20">
      <c r="A721" t="s">
        <v>771</v>
      </c>
      <c r="B721">
        <v>17</v>
      </c>
      <c r="C721" t="s">
        <v>22</v>
      </c>
      <c r="D721">
        <v>1986</v>
      </c>
      <c r="E721">
        <v>7.3321911513005213</v>
      </c>
      <c r="F721" t="e">
        <v>#N/A</v>
      </c>
      <c r="G721" t="e">
        <v>#N/A</v>
      </c>
      <c r="H721" t="e">
        <v>#N/A</v>
      </c>
      <c r="I721" t="e">
        <v>#N/A</v>
      </c>
      <c r="J721" t="e">
        <v>#N/A</v>
      </c>
      <c r="K721" t="e">
        <v>#N/A</v>
      </c>
      <c r="L721" t="e">
        <v>#N/A</v>
      </c>
      <c r="M721" t="e">
        <v>#N/A</v>
      </c>
      <c r="N721" t="e">
        <v>#N/A</v>
      </c>
      <c r="O721" t="e">
        <v>#N/A</v>
      </c>
      <c r="P721" t="e">
        <v>#N/A</v>
      </c>
      <c r="Q721" t="e">
        <v>#N/A</v>
      </c>
      <c r="R721">
        <v>16.324699401855469</v>
      </c>
      <c r="S721" s="6">
        <f t="shared" si="22"/>
        <v>0</v>
      </c>
      <c r="T721" t="str">
        <f t="shared" si="23"/>
        <v>Basque Country (Pais Vasco)_1986</v>
      </c>
    </row>
    <row r="722" spans="1:20">
      <c r="A722" t="s">
        <v>772</v>
      </c>
      <c r="B722">
        <v>17</v>
      </c>
      <c r="C722" t="s">
        <v>22</v>
      </c>
      <c r="D722">
        <v>1987</v>
      </c>
      <c r="E722">
        <v>7.7427881235941518</v>
      </c>
      <c r="F722" t="e">
        <v>#N/A</v>
      </c>
      <c r="G722" t="e">
        <v>#N/A</v>
      </c>
      <c r="H722" t="e">
        <v>#N/A</v>
      </c>
      <c r="I722" t="e">
        <v>#N/A</v>
      </c>
      <c r="J722" t="e">
        <v>#N/A</v>
      </c>
      <c r="K722" t="e">
        <v>#N/A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  <c r="Q722" t="e">
        <v>#N/A</v>
      </c>
      <c r="R722">
        <v>15.588956832885742</v>
      </c>
      <c r="S722" s="6">
        <f t="shared" si="22"/>
        <v>0</v>
      </c>
      <c r="T722" t="str">
        <f t="shared" si="23"/>
        <v>Basque Country (Pais Vasco)_1987</v>
      </c>
    </row>
    <row r="723" spans="1:20">
      <c r="A723" t="s">
        <v>773</v>
      </c>
      <c r="B723">
        <v>17</v>
      </c>
      <c r="C723" t="s">
        <v>22</v>
      </c>
      <c r="D723">
        <v>1988</v>
      </c>
      <c r="E723">
        <v>8.1205366407588908</v>
      </c>
      <c r="F723" t="e">
        <v>#N/A</v>
      </c>
      <c r="G723" t="e">
        <v>#N/A</v>
      </c>
      <c r="H723" t="e">
        <v>#N/A</v>
      </c>
      <c r="I723" t="e">
        <v>#N/A</v>
      </c>
      <c r="J723" t="e">
        <v>#N/A</v>
      </c>
      <c r="K723" t="e">
        <v>#N/A</v>
      </c>
      <c r="L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>
        <v>16.847572326660156</v>
      </c>
      <c r="S723" s="6">
        <f t="shared" si="22"/>
        <v>0</v>
      </c>
      <c r="T723" t="str">
        <f t="shared" si="23"/>
        <v>Basque Country (Pais Vasco)_1988</v>
      </c>
    </row>
    <row r="724" spans="1:20">
      <c r="A724" t="s">
        <v>774</v>
      </c>
      <c r="B724">
        <v>17</v>
      </c>
      <c r="C724" t="s">
        <v>22</v>
      </c>
      <c r="D724">
        <v>1989</v>
      </c>
      <c r="E724">
        <v>8.509711162324157</v>
      </c>
      <c r="F724" t="e">
        <v>#N/A</v>
      </c>
      <c r="G724" t="e">
        <v>#N/A</v>
      </c>
      <c r="H724" t="e">
        <v>#N/A</v>
      </c>
      <c r="I724" t="e">
        <v>#N/A</v>
      </c>
      <c r="J724" t="e">
        <v>#N/A</v>
      </c>
      <c r="K724" t="e">
        <v>#N/A</v>
      </c>
      <c r="L724" t="e">
        <v>#N/A</v>
      </c>
      <c r="M724" t="e">
        <v>#N/A</v>
      </c>
      <c r="N724" t="e">
        <v>#N/A</v>
      </c>
      <c r="O724" t="e">
        <v>#N/A</v>
      </c>
      <c r="P724" t="e">
        <v>#N/A</v>
      </c>
      <c r="Q724" t="e">
        <v>#N/A</v>
      </c>
      <c r="R724">
        <v>19.783809661865234</v>
      </c>
      <c r="S724" s="6">
        <f t="shared" si="22"/>
        <v>0</v>
      </c>
      <c r="T724" t="str">
        <f t="shared" si="23"/>
        <v>Basque Country (Pais Vasco)_1989</v>
      </c>
    </row>
    <row r="725" spans="1:20">
      <c r="A725" t="s">
        <v>775</v>
      </c>
      <c r="B725">
        <v>17</v>
      </c>
      <c r="C725" t="s">
        <v>22</v>
      </c>
      <c r="D725">
        <v>1990</v>
      </c>
      <c r="E725">
        <v>8.7767778890741042</v>
      </c>
      <c r="F725" t="e">
        <v>#N/A</v>
      </c>
      <c r="G725" t="e">
        <v>#N/A</v>
      </c>
      <c r="H725" t="e">
        <v>#N/A</v>
      </c>
      <c r="I725" t="e">
        <v>#N/A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>
        <v>19.934780120849609</v>
      </c>
      <c r="S725" s="6">
        <f t="shared" si="22"/>
        <v>0</v>
      </c>
      <c r="T725" t="str">
        <f t="shared" si="23"/>
        <v>Basque Country (Pais Vasco)_1990</v>
      </c>
    </row>
    <row r="726" spans="1:20">
      <c r="A726" t="s">
        <v>776</v>
      </c>
      <c r="B726">
        <v>17</v>
      </c>
      <c r="C726" t="s">
        <v>22</v>
      </c>
      <c r="D726">
        <v>1991</v>
      </c>
      <c r="E726">
        <v>9.0252786661958204</v>
      </c>
      <c r="F726" t="e">
        <v>#N/A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>
        <v>20.007242202758789</v>
      </c>
      <c r="S726" s="6">
        <f t="shared" si="22"/>
        <v>0</v>
      </c>
      <c r="T726" t="str">
        <f t="shared" si="23"/>
        <v>Basque Country (Pais Vasco)_1991</v>
      </c>
    </row>
    <row r="727" spans="1:20">
      <c r="A727" t="s">
        <v>777</v>
      </c>
      <c r="B727">
        <v>17</v>
      </c>
      <c r="C727" t="s">
        <v>22</v>
      </c>
      <c r="D727">
        <v>1992</v>
      </c>
      <c r="E727">
        <v>8.8738928247063349</v>
      </c>
      <c r="F727" t="e">
        <v>#N/A</v>
      </c>
      <c r="G727" t="e">
        <v>#N/A</v>
      </c>
      <c r="H727" t="e">
        <v>#N/A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>
        <v>19.939426422119141</v>
      </c>
      <c r="S727" s="6">
        <f t="shared" si="22"/>
        <v>0</v>
      </c>
      <c r="T727" t="str">
        <f t="shared" si="23"/>
        <v>Basque Country (Pais Vasco)_1992</v>
      </c>
    </row>
    <row r="728" spans="1:20">
      <c r="A728" t="s">
        <v>778</v>
      </c>
      <c r="B728">
        <v>17</v>
      </c>
      <c r="C728" t="s">
        <v>22</v>
      </c>
      <c r="D728">
        <v>1993</v>
      </c>
      <c r="E728">
        <v>8.7182235390892782</v>
      </c>
      <c r="F728" t="e">
        <v>#N/A</v>
      </c>
      <c r="G728" t="e">
        <v>#N/A</v>
      </c>
      <c r="H728" t="e">
        <v>#N/A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  <c r="Q728" t="e">
        <v>#N/A</v>
      </c>
      <c r="R728">
        <v>17.975273132324219</v>
      </c>
      <c r="S728" s="6">
        <f t="shared" si="22"/>
        <v>0</v>
      </c>
      <c r="T728" t="str">
        <f t="shared" si="23"/>
        <v>Basque Country (Pais Vasco)_1993</v>
      </c>
    </row>
    <row r="729" spans="1:20">
      <c r="A729" t="s">
        <v>779</v>
      </c>
      <c r="B729">
        <v>17</v>
      </c>
      <c r="C729" t="s">
        <v>22</v>
      </c>
      <c r="D729">
        <v>1994</v>
      </c>
      <c r="E729">
        <v>9.0181378492863651</v>
      </c>
      <c r="F729" t="e">
        <v>#N/A</v>
      </c>
      <c r="G729" t="e">
        <v>#N/A</v>
      </c>
      <c r="H729" t="e">
        <v>#N/A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P729" t="e">
        <v>#N/A</v>
      </c>
      <c r="Q729" t="e">
        <v>#N/A</v>
      </c>
      <c r="R729">
        <v>17.893705368041992</v>
      </c>
      <c r="S729" s="6">
        <f t="shared" si="22"/>
        <v>0</v>
      </c>
      <c r="T729" t="str">
        <f t="shared" si="23"/>
        <v>Basque Country (Pais Vasco)_1994</v>
      </c>
    </row>
    <row r="730" spans="1:20">
      <c r="A730" t="s">
        <v>780</v>
      </c>
      <c r="B730">
        <v>17</v>
      </c>
      <c r="C730" t="s">
        <v>22</v>
      </c>
      <c r="D730">
        <v>1995</v>
      </c>
      <c r="E730">
        <v>9.4408738616533672</v>
      </c>
      <c r="F730" t="e">
        <v>#N/A</v>
      </c>
      <c r="G730" t="e">
        <v>#N/A</v>
      </c>
      <c r="H730" t="e">
        <v>#N/A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P730" t="e">
        <v>#N/A</v>
      </c>
      <c r="Q730" t="e">
        <v>#N/A</v>
      </c>
      <c r="R730">
        <v>19.266321182250977</v>
      </c>
      <c r="S730" s="6">
        <f t="shared" si="22"/>
        <v>0</v>
      </c>
      <c r="T730" t="str">
        <f t="shared" si="23"/>
        <v>Basque Country (Pais Vasco)_1995</v>
      </c>
    </row>
    <row r="731" spans="1:20">
      <c r="A731" t="s">
        <v>781</v>
      </c>
      <c r="B731">
        <v>17</v>
      </c>
      <c r="C731" t="s">
        <v>22</v>
      </c>
      <c r="D731">
        <v>1996</v>
      </c>
      <c r="E731">
        <v>9.6865181376749501</v>
      </c>
      <c r="F731" t="e">
        <v>#N/A</v>
      </c>
      <c r="G731" t="e">
        <v>#N/A</v>
      </c>
      <c r="H731" t="e">
        <v>#N/A</v>
      </c>
      <c r="I731" t="e">
        <v>#N/A</v>
      </c>
      <c r="J731" t="e">
        <v>#N/A</v>
      </c>
      <c r="K731" t="e">
        <v>#N/A</v>
      </c>
      <c r="L731" t="e">
        <v>#N/A</v>
      </c>
      <c r="M731" t="e">
        <v>#N/A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  <c r="S731" s="6">
        <f t="shared" si="22"/>
        <v>0</v>
      </c>
      <c r="T731" t="str">
        <f t="shared" si="23"/>
        <v>Basque Country (Pais Vasco)_1996</v>
      </c>
    </row>
    <row r="732" spans="1:20">
      <c r="A732" t="s">
        <v>782</v>
      </c>
      <c r="B732">
        <v>17</v>
      </c>
      <c r="C732" t="s">
        <v>22</v>
      </c>
      <c r="D732">
        <v>1997</v>
      </c>
      <c r="E732">
        <v>10.170665872808662</v>
      </c>
      <c r="F732" t="e">
        <v>#N/A</v>
      </c>
      <c r="G732" t="e">
        <v>#N/A</v>
      </c>
      <c r="H732" t="e">
        <v>#N/A</v>
      </c>
      <c r="I732" t="e">
        <v>#N/A</v>
      </c>
      <c r="J732" t="e">
        <v>#N/A</v>
      </c>
      <c r="K732" t="e">
        <v>#N/A</v>
      </c>
      <c r="L732" t="e">
        <v>#N/A</v>
      </c>
      <c r="M732" t="e">
        <v>#N/A</v>
      </c>
      <c r="N732" t="e">
        <v>#N/A</v>
      </c>
      <c r="O732" t="e">
        <v>#N/A</v>
      </c>
      <c r="P732" t="e">
        <v>#N/A</v>
      </c>
      <c r="Q732" t="e">
        <v>#N/A</v>
      </c>
      <c r="R732" t="e">
        <v>#N/A</v>
      </c>
      <c r="S732" s="6">
        <f t="shared" si="22"/>
        <v>0</v>
      </c>
      <c r="T732" t="str">
        <f t="shared" si="23"/>
        <v>Basque Country (Pais Vasco)_1997</v>
      </c>
    </row>
    <row r="733" spans="1:20">
      <c r="A733" t="s">
        <v>783</v>
      </c>
      <c r="B733">
        <v>18</v>
      </c>
      <c r="C733" t="s">
        <v>23</v>
      </c>
      <c r="D733">
        <v>1955</v>
      </c>
      <c r="E733">
        <v>2.390459938343509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s="6">
        <f t="shared" si="22"/>
        <v>0</v>
      </c>
      <c r="T733" t="str">
        <f t="shared" si="23"/>
        <v>Rioja (La)_1955</v>
      </c>
    </row>
    <row r="734" spans="1:20">
      <c r="A734" t="s">
        <v>784</v>
      </c>
      <c r="B734">
        <v>18</v>
      </c>
      <c r="C734" t="s">
        <v>23</v>
      </c>
      <c r="D734">
        <v>1956</v>
      </c>
      <c r="E734">
        <v>2.5352042186467929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 s="6">
        <f t="shared" si="22"/>
        <v>0</v>
      </c>
      <c r="T734" t="str">
        <f t="shared" si="23"/>
        <v>Rioja (La)_1956</v>
      </c>
    </row>
    <row r="735" spans="1:20">
      <c r="A735" t="s">
        <v>785</v>
      </c>
      <c r="B735">
        <v>18</v>
      </c>
      <c r="C735" t="s">
        <v>23</v>
      </c>
      <c r="D735">
        <v>1957</v>
      </c>
      <c r="E735">
        <v>2.6800199768537114</v>
      </c>
      <c r="F735" t="e">
        <v>#N/A</v>
      </c>
      <c r="G735" t="e">
        <v>#N/A</v>
      </c>
      <c r="H735" t="e">
        <v>#N/A</v>
      </c>
      <c r="I735" t="e">
        <v>#N/A</v>
      </c>
      <c r="J735" t="e">
        <v>#N/A</v>
      </c>
      <c r="K735" t="e">
        <v>#N/A</v>
      </c>
      <c r="L735" t="e">
        <v>#N/A</v>
      </c>
      <c r="M735" t="e">
        <v>#N/A</v>
      </c>
      <c r="N735" t="e">
        <v>#N/A</v>
      </c>
      <c r="O735" t="e">
        <v>#N/A</v>
      </c>
      <c r="P735" t="e">
        <v>#N/A</v>
      </c>
      <c r="Q735" t="e">
        <v>#N/A</v>
      </c>
      <c r="R735" t="e">
        <v>#N/A</v>
      </c>
      <c r="S735" s="6">
        <f t="shared" si="22"/>
        <v>0</v>
      </c>
      <c r="T735" t="str">
        <f t="shared" si="23"/>
        <v>Rioja (La)_1957</v>
      </c>
    </row>
    <row r="736" spans="1:20">
      <c r="A736" t="s">
        <v>786</v>
      </c>
      <c r="B736">
        <v>18</v>
      </c>
      <c r="C736" t="s">
        <v>23</v>
      </c>
      <c r="D736">
        <v>1958</v>
      </c>
      <c r="E736">
        <v>2.7264352867651653</v>
      </c>
      <c r="F736" t="e">
        <v>#N/A</v>
      </c>
      <c r="G736" t="e">
        <v>#N/A</v>
      </c>
      <c r="H736" t="e">
        <v>#N/A</v>
      </c>
      <c r="I736" t="e">
        <v>#N/A</v>
      </c>
      <c r="J736" t="e">
        <v>#N/A</v>
      </c>
      <c r="K736" t="e">
        <v>#N/A</v>
      </c>
      <c r="L736" t="e">
        <v>#N/A</v>
      </c>
      <c r="M736" t="e">
        <v>#N/A</v>
      </c>
      <c r="N736" t="e">
        <v>#N/A</v>
      </c>
      <c r="O736" t="e">
        <v>#N/A</v>
      </c>
      <c r="P736" t="e">
        <v>#N/A</v>
      </c>
      <c r="Q736" t="e">
        <v>#N/A</v>
      </c>
      <c r="R736" t="e">
        <v>#N/A</v>
      </c>
      <c r="S736" s="6">
        <f t="shared" si="22"/>
        <v>0</v>
      </c>
      <c r="T736" t="str">
        <f t="shared" si="23"/>
        <v>Rioja (La)_1958</v>
      </c>
    </row>
    <row r="737" spans="1:20">
      <c r="A737" t="s">
        <v>787</v>
      </c>
      <c r="B737">
        <v>18</v>
      </c>
      <c r="C737" t="s">
        <v>23</v>
      </c>
      <c r="D737">
        <v>1959</v>
      </c>
      <c r="E737">
        <v>2.7728505966766193</v>
      </c>
      <c r="F737" t="e">
        <v>#N/A</v>
      </c>
      <c r="G737" t="e">
        <v>#N/A</v>
      </c>
      <c r="H737" t="e">
        <v>#N/A</v>
      </c>
      <c r="I737" t="e">
        <v>#N/A</v>
      </c>
      <c r="J737" t="e">
        <v>#N/A</v>
      </c>
      <c r="K737" t="e">
        <v>#N/A</v>
      </c>
      <c r="L737" t="e">
        <v>#N/A</v>
      </c>
      <c r="M737" t="e">
        <v>#N/A</v>
      </c>
      <c r="N737" t="e">
        <v>#N/A</v>
      </c>
      <c r="O737" t="e">
        <v>#N/A</v>
      </c>
      <c r="P737" t="e">
        <v>#N/A</v>
      </c>
      <c r="Q737" t="e">
        <v>#N/A</v>
      </c>
      <c r="R737" t="e">
        <v>#N/A</v>
      </c>
      <c r="S737" s="6">
        <f t="shared" si="22"/>
        <v>0</v>
      </c>
      <c r="T737" t="str">
        <f t="shared" si="23"/>
        <v>Rioja (La)_1959</v>
      </c>
    </row>
    <row r="738" spans="1:20">
      <c r="A738" t="s">
        <v>788</v>
      </c>
      <c r="B738">
        <v>18</v>
      </c>
      <c r="C738" t="s">
        <v>23</v>
      </c>
      <c r="D738">
        <v>1960</v>
      </c>
      <c r="E738">
        <v>2.9698657090580149</v>
      </c>
      <c r="F738" t="e">
        <v>#N/A</v>
      </c>
      <c r="G738" t="e">
        <v>#N/A</v>
      </c>
      <c r="H738" t="e">
        <v>#N/A</v>
      </c>
      <c r="I738" t="e">
        <v>#N/A</v>
      </c>
      <c r="J738" t="e">
        <v>#N/A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  <c r="S738" s="6">
        <f t="shared" si="22"/>
        <v>0</v>
      </c>
      <c r="T738" t="str">
        <f t="shared" si="23"/>
        <v>Rioja (La)_1960</v>
      </c>
    </row>
    <row r="739" spans="1:20">
      <c r="A739" t="s">
        <v>789</v>
      </c>
      <c r="B739">
        <v>18</v>
      </c>
      <c r="C739" t="s">
        <v>23</v>
      </c>
      <c r="D739">
        <v>1961</v>
      </c>
      <c r="E739">
        <v>3.1531705750087031</v>
      </c>
      <c r="F739">
        <v>32.720001220703125</v>
      </c>
      <c r="G739">
        <v>3.0899999141693115</v>
      </c>
      <c r="H739">
        <v>27.569999694824219</v>
      </c>
      <c r="I739">
        <v>4.3400001525878906</v>
      </c>
      <c r="J739">
        <v>26.229999542236328</v>
      </c>
      <c r="K739">
        <v>6.0500001907348633</v>
      </c>
      <c r="L739" t="e">
        <v>#N/A</v>
      </c>
      <c r="M739" t="e">
        <v>#N/A</v>
      </c>
      <c r="N739" t="e">
        <v>#N/A</v>
      </c>
      <c r="O739" t="e">
        <v>#N/A</v>
      </c>
      <c r="P739" t="e">
        <v>#N/A</v>
      </c>
      <c r="Q739" t="e">
        <v>#N/A</v>
      </c>
      <c r="R739" t="e">
        <v>#N/A</v>
      </c>
      <c r="S739" s="6">
        <f t="shared" si="22"/>
        <v>1</v>
      </c>
      <c r="T739" t="str">
        <f t="shared" si="23"/>
        <v>Rioja (La)_1961</v>
      </c>
    </row>
    <row r="740" spans="1:20">
      <c r="A740" t="s">
        <v>790</v>
      </c>
      <c r="B740">
        <v>18</v>
      </c>
      <c r="C740" t="s">
        <v>23</v>
      </c>
      <c r="D740">
        <v>1962</v>
      </c>
      <c r="E740">
        <v>3.404384461582405</v>
      </c>
      <c r="F740" t="e">
        <v>#N/A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s="6">
        <f t="shared" si="22"/>
        <v>0</v>
      </c>
      <c r="T740" t="str">
        <f t="shared" si="23"/>
        <v>Rioja (La)_1962</v>
      </c>
    </row>
    <row r="741" spans="1:20">
      <c r="A741" t="s">
        <v>791</v>
      </c>
      <c r="B741">
        <v>18</v>
      </c>
      <c r="C741" t="s">
        <v>23</v>
      </c>
      <c r="D741">
        <v>1963</v>
      </c>
      <c r="E741">
        <v>3.6692375525240557</v>
      </c>
      <c r="F741">
        <v>34.430000305175781</v>
      </c>
      <c r="G741">
        <v>2.9900000095367432</v>
      </c>
      <c r="H741">
        <v>25.389999389648438</v>
      </c>
      <c r="I741">
        <v>4.7399997711181641</v>
      </c>
      <c r="J741">
        <v>27.069999694824219</v>
      </c>
      <c r="K741">
        <v>5.380000114440918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  <c r="S741" s="6">
        <f t="shared" si="22"/>
        <v>1</v>
      </c>
      <c r="T741" t="str">
        <f t="shared" si="23"/>
        <v>Rioja (La)_1963</v>
      </c>
    </row>
    <row r="742" spans="1:20">
      <c r="A742" t="s">
        <v>792</v>
      </c>
      <c r="B742">
        <v>18</v>
      </c>
      <c r="C742" t="s">
        <v>23</v>
      </c>
      <c r="D742">
        <v>1964</v>
      </c>
      <c r="E742">
        <v>3.8039847327381913</v>
      </c>
      <c r="F742" t="e">
        <v>#N/A</v>
      </c>
      <c r="G742" t="e">
        <v>#N/A</v>
      </c>
      <c r="H742" t="e">
        <v>#N/A</v>
      </c>
      <c r="I742" t="e">
        <v>#N/A</v>
      </c>
      <c r="J742" t="e">
        <v>#N/A</v>
      </c>
      <c r="K742" t="e">
        <v>#N/A</v>
      </c>
      <c r="L742">
        <v>10.23792552947998</v>
      </c>
      <c r="M742">
        <v>151.32089233398438</v>
      </c>
      <c r="N742">
        <v>8.6098270416259766</v>
      </c>
      <c r="O742">
        <v>3.0633983612060547</v>
      </c>
      <c r="P742">
        <v>1.8116753101348877</v>
      </c>
      <c r="Q742" t="e">
        <v>#N/A</v>
      </c>
      <c r="R742">
        <v>16.63018798828125</v>
      </c>
      <c r="S742" s="6">
        <f t="shared" si="22"/>
        <v>0</v>
      </c>
      <c r="T742" t="str">
        <f t="shared" si="23"/>
        <v>Rioja (La)_1964</v>
      </c>
    </row>
    <row r="743" spans="1:20">
      <c r="A743" t="s">
        <v>793</v>
      </c>
      <c r="B743">
        <v>18</v>
      </c>
      <c r="C743" t="s">
        <v>23</v>
      </c>
      <c r="D743">
        <v>1965</v>
      </c>
      <c r="E743">
        <v>3.9218082117441893</v>
      </c>
      <c r="F743">
        <v>31.950000762939453</v>
      </c>
      <c r="G743">
        <v>3.0199999809265137</v>
      </c>
      <c r="H743">
        <v>25.959999084472656</v>
      </c>
      <c r="I743">
        <v>5.3499999046325684</v>
      </c>
      <c r="J743">
        <v>27.639999389648438</v>
      </c>
      <c r="K743">
        <v>6.0799999237060547</v>
      </c>
      <c r="L743">
        <v>9.7905416488647461</v>
      </c>
      <c r="M743">
        <v>151.51365661621094</v>
      </c>
      <c r="N743">
        <v>8.872441291809082</v>
      </c>
      <c r="O743">
        <v>3.1689965724945068</v>
      </c>
      <c r="P743">
        <v>1.7795968055725098</v>
      </c>
      <c r="Q743" t="e">
        <v>#N/A</v>
      </c>
      <c r="R743">
        <v>17.72828483581543</v>
      </c>
      <c r="S743" s="6">
        <f t="shared" si="22"/>
        <v>1</v>
      </c>
      <c r="T743" t="str">
        <f t="shared" si="23"/>
        <v>Rioja (La)_1965</v>
      </c>
    </row>
    <row r="744" spans="1:20">
      <c r="A744" t="s">
        <v>794</v>
      </c>
      <c r="B744">
        <v>18</v>
      </c>
      <c r="C744" t="s">
        <v>23</v>
      </c>
      <c r="D744">
        <v>1966</v>
      </c>
      <c r="E744">
        <v>4.0327048717107612</v>
      </c>
      <c r="F744" t="e">
        <v>#N/A</v>
      </c>
      <c r="G744" t="e">
        <v>#N/A</v>
      </c>
      <c r="H744" t="e">
        <v>#N/A</v>
      </c>
      <c r="I744" t="e">
        <v>#N/A</v>
      </c>
      <c r="J744" t="e">
        <v>#N/A</v>
      </c>
      <c r="K744" t="e">
        <v>#N/A</v>
      </c>
      <c r="L744">
        <v>9.353001594543457</v>
      </c>
      <c r="M744">
        <v>151.88583374023438</v>
      </c>
      <c r="N744">
        <v>9.1616334915161133</v>
      </c>
      <c r="O744">
        <v>3.2911064624786377</v>
      </c>
      <c r="P744">
        <v>1.7468358278274536</v>
      </c>
      <c r="Q744" t="e">
        <v>#N/A</v>
      </c>
      <c r="R744">
        <v>17.610557556152344</v>
      </c>
      <c r="S744" s="6">
        <f t="shared" si="22"/>
        <v>0</v>
      </c>
      <c r="T744" t="str">
        <f t="shared" si="23"/>
        <v>Rioja (La)_1966</v>
      </c>
    </row>
    <row r="745" spans="1:20">
      <c r="A745" t="s">
        <v>795</v>
      </c>
      <c r="B745">
        <v>18</v>
      </c>
      <c r="C745" t="s">
        <v>23</v>
      </c>
      <c r="D745">
        <v>1967</v>
      </c>
      <c r="E745">
        <v>4.1603112350154419</v>
      </c>
      <c r="F745">
        <v>27.600000381469727</v>
      </c>
      <c r="G745">
        <v>2.7899999618530273</v>
      </c>
      <c r="H745">
        <v>27.030000686645508</v>
      </c>
      <c r="I745">
        <v>5.6500000953674316</v>
      </c>
      <c r="J745">
        <v>29.510000228881836</v>
      </c>
      <c r="K745">
        <v>7.429999828338623</v>
      </c>
      <c r="L745">
        <v>8.9251251220703125</v>
      </c>
      <c r="M745">
        <v>152.71186828613281</v>
      </c>
      <c r="N745">
        <v>9.503626823425293</v>
      </c>
      <c r="O745">
        <v>3.4302403926849365</v>
      </c>
      <c r="P745">
        <v>1.7189676761627197</v>
      </c>
      <c r="Q745" t="e">
        <v>#N/A</v>
      </c>
      <c r="R745">
        <v>16.596372604370117</v>
      </c>
      <c r="S745" s="6">
        <f t="shared" si="22"/>
        <v>1</v>
      </c>
      <c r="T745" t="str">
        <f t="shared" si="23"/>
        <v>Rioja (La)_1967</v>
      </c>
    </row>
    <row r="746" spans="1:20">
      <c r="A746" t="s">
        <v>796</v>
      </c>
      <c r="B746">
        <v>18</v>
      </c>
      <c r="C746" t="s">
        <v>23</v>
      </c>
      <c r="D746">
        <v>1968</v>
      </c>
      <c r="E746">
        <v>4.3730364496862508</v>
      </c>
      <c r="F746" t="e">
        <v>#N/A</v>
      </c>
      <c r="G746" t="e">
        <v>#N/A</v>
      </c>
      <c r="H746" t="e">
        <v>#N/A</v>
      </c>
      <c r="I746" t="e">
        <v>#N/A</v>
      </c>
      <c r="J746" t="e">
        <v>#N/A</v>
      </c>
      <c r="K746" t="e">
        <v>#N/A</v>
      </c>
      <c r="L746">
        <v>8.5067358016967773</v>
      </c>
      <c r="M746">
        <v>152.95643615722656</v>
      </c>
      <c r="N746">
        <v>10.655009269714355</v>
      </c>
      <c r="O746">
        <v>3.5752952098846436</v>
      </c>
      <c r="P746">
        <v>1.6602739095687866</v>
      </c>
      <c r="Q746" t="e">
        <v>#N/A</v>
      </c>
      <c r="R746">
        <v>18.966751098632812</v>
      </c>
      <c r="S746" s="6">
        <f t="shared" si="22"/>
        <v>0</v>
      </c>
      <c r="T746" t="str">
        <f t="shared" si="23"/>
        <v>Rioja (La)_1968</v>
      </c>
    </row>
    <row r="747" spans="1:20">
      <c r="A747" t="s">
        <v>797</v>
      </c>
      <c r="B747">
        <v>18</v>
      </c>
      <c r="C747" t="s">
        <v>23</v>
      </c>
      <c r="D747">
        <v>1969</v>
      </c>
      <c r="E747">
        <v>4.6035417928861841</v>
      </c>
      <c r="F747">
        <v>24.909999847412109</v>
      </c>
      <c r="G747">
        <v>2.5499999523162842</v>
      </c>
      <c r="H747">
        <v>27.110000610351562</v>
      </c>
      <c r="I747">
        <v>6.1100001335144043</v>
      </c>
      <c r="J747">
        <v>31.049999237060547</v>
      </c>
      <c r="K747">
        <v>8.2799997329711914</v>
      </c>
      <c r="L747">
        <v>8.0976600646972656</v>
      </c>
      <c r="M747">
        <v>153.22810363769531</v>
      </c>
      <c r="N747">
        <v>11.757670402526855</v>
      </c>
      <c r="O747">
        <v>3.7339823246002197</v>
      </c>
      <c r="P747">
        <v>1.6792272329330444</v>
      </c>
      <c r="Q747">
        <v>46.580001831054688</v>
      </c>
      <c r="R747">
        <v>20.803438186645508</v>
      </c>
      <c r="S747" s="6">
        <f t="shared" si="22"/>
        <v>1</v>
      </c>
      <c r="T747" t="str">
        <f t="shared" si="23"/>
        <v>Rioja (La)_1969</v>
      </c>
    </row>
    <row r="748" spans="1:20">
      <c r="A748" t="s">
        <v>798</v>
      </c>
      <c r="B748">
        <v>18</v>
      </c>
      <c r="C748" t="s">
        <v>23</v>
      </c>
      <c r="D748">
        <v>1970</v>
      </c>
      <c r="E748">
        <v>4.793416306278564</v>
      </c>
      <c r="F748" t="e">
        <v>#N/A</v>
      </c>
      <c r="G748" t="e">
        <v>#N/A</v>
      </c>
      <c r="H748" t="e">
        <v>#N/A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>
        <v>21.565835952758789</v>
      </c>
      <c r="S748" s="6">
        <f t="shared" si="22"/>
        <v>0</v>
      </c>
      <c r="T748" t="str">
        <f t="shared" si="23"/>
        <v>Rioja (La)_1970</v>
      </c>
    </row>
    <row r="749" spans="1:20">
      <c r="A749" t="s">
        <v>799</v>
      </c>
      <c r="B749">
        <v>18</v>
      </c>
      <c r="C749" t="s">
        <v>23</v>
      </c>
      <c r="D749">
        <v>1971</v>
      </c>
      <c r="E749">
        <v>4.9833618617337017</v>
      </c>
      <c r="F749" t="e">
        <v>#N/A</v>
      </c>
      <c r="G749" t="e">
        <v>#N/A</v>
      </c>
      <c r="H749" t="e">
        <v>#N/A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>
        <v>19.593292236328125</v>
      </c>
      <c r="S749" s="6">
        <f t="shared" si="22"/>
        <v>0</v>
      </c>
      <c r="T749" t="str">
        <f t="shared" si="23"/>
        <v>Rioja (La)_1971</v>
      </c>
    </row>
    <row r="750" spans="1:20">
      <c r="A750" t="s">
        <v>800</v>
      </c>
      <c r="B750">
        <v>18</v>
      </c>
      <c r="C750" t="s">
        <v>23</v>
      </c>
      <c r="D750">
        <v>1972</v>
      </c>
      <c r="E750">
        <v>5.2300769987871769</v>
      </c>
      <c r="F750" t="e">
        <v>#N/A</v>
      </c>
      <c r="G750" t="e">
        <v>#N/A</v>
      </c>
      <c r="H750" t="e">
        <v>#N/A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>
        <v>20.890886306762695</v>
      </c>
      <c r="S750" s="6">
        <f t="shared" si="22"/>
        <v>0</v>
      </c>
      <c r="T750" t="str">
        <f t="shared" si="23"/>
        <v>Rioja (La)_1972</v>
      </c>
    </row>
    <row r="751" spans="1:20">
      <c r="A751" t="s">
        <v>801</v>
      </c>
      <c r="B751">
        <v>18</v>
      </c>
      <c r="C751" t="s">
        <v>23</v>
      </c>
      <c r="D751">
        <v>1973</v>
      </c>
      <c r="E751">
        <v>5.4746499779359921</v>
      </c>
      <c r="F751" t="e">
        <v>#N/A</v>
      </c>
      <c r="G751" t="e">
        <v>#N/A</v>
      </c>
      <c r="H751" t="e">
        <v>#N/A</v>
      </c>
      <c r="I751" t="e">
        <v>#N/A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>
        <v>20.773138046264648</v>
      </c>
      <c r="S751" s="6">
        <f t="shared" si="22"/>
        <v>0</v>
      </c>
      <c r="T751" t="str">
        <f t="shared" si="23"/>
        <v>Rioja (La)_1973</v>
      </c>
    </row>
    <row r="752" spans="1:20">
      <c r="A752" t="s">
        <v>802</v>
      </c>
      <c r="B752">
        <v>18</v>
      </c>
      <c r="C752" t="s">
        <v>23</v>
      </c>
      <c r="D752">
        <v>1974</v>
      </c>
      <c r="E752">
        <v>5.5758356673483922</v>
      </c>
      <c r="F752" t="e">
        <v>#N/A</v>
      </c>
      <c r="G752" t="e">
        <v>#N/A</v>
      </c>
      <c r="H752" t="e">
        <v>#N/A</v>
      </c>
      <c r="I752" t="e">
        <v>#N/A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>
        <v>23.364847183227539</v>
      </c>
      <c r="S752" s="6">
        <f t="shared" si="22"/>
        <v>0</v>
      </c>
      <c r="T752" t="str">
        <f t="shared" si="23"/>
        <v>Rioja (La)_1974</v>
      </c>
    </row>
    <row r="753" spans="1:20">
      <c r="A753" t="s">
        <v>803</v>
      </c>
      <c r="B753">
        <v>18</v>
      </c>
      <c r="C753" t="s">
        <v>23</v>
      </c>
      <c r="D753">
        <v>1975</v>
      </c>
      <c r="E753">
        <v>5.6760925798544166</v>
      </c>
      <c r="F753" t="e">
        <v>#N/A</v>
      </c>
      <c r="G753" t="e">
        <v>#N/A</v>
      </c>
      <c r="H753" t="e">
        <v>#N/A</v>
      </c>
      <c r="I753" t="e">
        <v>#N/A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P753" t="e">
        <v>#N/A</v>
      </c>
      <c r="Q753" t="e">
        <v>#N/A</v>
      </c>
      <c r="R753">
        <v>22.53272819519043</v>
      </c>
      <c r="S753" s="6">
        <f t="shared" si="22"/>
        <v>0</v>
      </c>
      <c r="T753" t="str">
        <f t="shared" si="23"/>
        <v>Rioja (La)_1975</v>
      </c>
    </row>
    <row r="754" spans="1:20">
      <c r="A754" t="s">
        <v>804</v>
      </c>
      <c r="B754">
        <v>18</v>
      </c>
      <c r="C754" t="s">
        <v>23</v>
      </c>
      <c r="D754">
        <v>1976</v>
      </c>
      <c r="E754">
        <v>5.8165523264279404</v>
      </c>
      <c r="F754" t="e">
        <v>#N/A</v>
      </c>
      <c r="G754" t="e">
        <v>#N/A</v>
      </c>
      <c r="H754" t="e">
        <v>#N/A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>
        <v>31.175861358642578</v>
      </c>
      <c r="S754" s="6">
        <f t="shared" si="22"/>
        <v>0</v>
      </c>
      <c r="T754" t="str">
        <f t="shared" si="23"/>
        <v>Rioja (La)_1976</v>
      </c>
    </row>
    <row r="755" spans="1:20">
      <c r="A755" t="s">
        <v>805</v>
      </c>
      <c r="B755">
        <v>18</v>
      </c>
      <c r="C755" t="s">
        <v>23</v>
      </c>
      <c r="D755">
        <v>1977</v>
      </c>
      <c r="E755">
        <v>5.9557982561623017</v>
      </c>
      <c r="F755" t="e">
        <v>#N/A</v>
      </c>
      <c r="G755" t="e">
        <v>#N/A</v>
      </c>
      <c r="H755" t="e">
        <v>#N/A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>
        <v>36.673717498779297</v>
      </c>
      <c r="S755" s="6">
        <f t="shared" si="22"/>
        <v>0</v>
      </c>
      <c r="T755" t="str">
        <f t="shared" si="23"/>
        <v>Rioja (La)_1977</v>
      </c>
    </row>
    <row r="756" spans="1:20">
      <c r="A756" t="s">
        <v>806</v>
      </c>
      <c r="B756">
        <v>18</v>
      </c>
      <c r="C756" t="s">
        <v>23</v>
      </c>
      <c r="D756">
        <v>1978</v>
      </c>
      <c r="E756">
        <v>6.0665523961624803</v>
      </c>
      <c r="F756" t="e">
        <v>#N/A</v>
      </c>
      <c r="G756" t="e">
        <v>#N/A</v>
      </c>
      <c r="H756" t="e">
        <v>#N/A</v>
      </c>
      <c r="I756" t="e">
        <v>#N/A</v>
      </c>
      <c r="J756" t="e">
        <v>#N/A</v>
      </c>
      <c r="K756" t="e">
        <v>#N/A</v>
      </c>
      <c r="L756" t="e">
        <v>#N/A</v>
      </c>
      <c r="M756" t="e">
        <v>#N/A</v>
      </c>
      <c r="N756" t="e">
        <v>#N/A</v>
      </c>
      <c r="O756" t="e">
        <v>#N/A</v>
      </c>
      <c r="P756" t="e">
        <v>#N/A</v>
      </c>
      <c r="Q756" t="e">
        <v>#N/A</v>
      </c>
      <c r="R756">
        <v>39.071853637695312</v>
      </c>
      <c r="S756" s="6">
        <f t="shared" si="22"/>
        <v>0</v>
      </c>
      <c r="T756" t="str">
        <f t="shared" si="23"/>
        <v>Rioja (La)_1978</v>
      </c>
    </row>
    <row r="757" spans="1:20">
      <c r="A757" t="s">
        <v>807</v>
      </c>
      <c r="B757">
        <v>18</v>
      </c>
      <c r="C757" t="s">
        <v>23</v>
      </c>
      <c r="D757">
        <v>1979</v>
      </c>
      <c r="E757">
        <v>6.101042663870591</v>
      </c>
      <c r="F757" t="e">
        <v>#N/A</v>
      </c>
      <c r="G757" t="e">
        <v>#N/A</v>
      </c>
      <c r="H757" t="e">
        <v>#N/A</v>
      </c>
      <c r="I757" t="e">
        <v>#N/A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>
        <v>31.261152267456055</v>
      </c>
      <c r="S757" s="6">
        <f t="shared" si="22"/>
        <v>0</v>
      </c>
      <c r="T757" t="str">
        <f t="shared" si="23"/>
        <v>Rioja (La)_1979</v>
      </c>
    </row>
    <row r="758" spans="1:20">
      <c r="A758" t="s">
        <v>808</v>
      </c>
      <c r="B758">
        <v>18</v>
      </c>
      <c r="C758" t="s">
        <v>23</v>
      </c>
      <c r="D758">
        <v>1980</v>
      </c>
      <c r="E758">
        <v>6.1086833902646118</v>
      </c>
      <c r="F758" t="e">
        <v>#N/A</v>
      </c>
      <c r="G758" t="e">
        <v>#N/A</v>
      </c>
      <c r="H758" t="e">
        <v>#N/A</v>
      </c>
      <c r="I758" t="e">
        <v>#N/A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>
        <v>25.491395950317383</v>
      </c>
      <c r="S758" s="6">
        <f t="shared" si="22"/>
        <v>0</v>
      </c>
      <c r="T758" t="str">
        <f t="shared" si="23"/>
        <v>Rioja (La)_1980</v>
      </c>
    </row>
    <row r="759" spans="1:20">
      <c r="A759" t="s">
        <v>809</v>
      </c>
      <c r="B759">
        <v>18</v>
      </c>
      <c r="C759" t="s">
        <v>23</v>
      </c>
      <c r="D759">
        <v>1981</v>
      </c>
      <c r="E759">
        <v>6.1399602031952929</v>
      </c>
      <c r="F759" t="e">
        <v>#N/A</v>
      </c>
      <c r="G759" t="e">
        <v>#N/A</v>
      </c>
      <c r="H759" t="e">
        <v>#N/A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>
        <v>19.74705696105957</v>
      </c>
      <c r="S759" s="6">
        <f t="shared" si="22"/>
        <v>0</v>
      </c>
      <c r="T759" t="str">
        <f t="shared" si="23"/>
        <v>Rioja (La)_1981</v>
      </c>
    </row>
    <row r="760" spans="1:20">
      <c r="A760" t="s">
        <v>810</v>
      </c>
      <c r="B760">
        <v>18</v>
      </c>
      <c r="C760" t="s">
        <v>23</v>
      </c>
      <c r="D760">
        <v>1982</v>
      </c>
      <c r="E760">
        <v>6.3097686026648638</v>
      </c>
      <c r="F760" t="e">
        <v>#N/A</v>
      </c>
      <c r="G760" t="e">
        <v>#N/A</v>
      </c>
      <c r="H760" t="e">
        <v>#N/A</v>
      </c>
      <c r="I760" t="e">
        <v>#N/A</v>
      </c>
      <c r="J760" t="e">
        <v>#N/A</v>
      </c>
      <c r="K760" t="e">
        <v>#N/A</v>
      </c>
      <c r="L760" t="e">
        <v>#N/A</v>
      </c>
      <c r="M760" t="e">
        <v>#N/A</v>
      </c>
      <c r="N760" t="e">
        <v>#N/A</v>
      </c>
      <c r="O760" t="e">
        <v>#N/A</v>
      </c>
      <c r="P760" t="e">
        <v>#N/A</v>
      </c>
      <c r="Q760" t="e">
        <v>#N/A</v>
      </c>
      <c r="R760">
        <v>19.577131271362305</v>
      </c>
      <c r="S760" s="6">
        <f t="shared" si="22"/>
        <v>0</v>
      </c>
      <c r="T760" t="str">
        <f t="shared" si="23"/>
        <v>Rioja (La)_1982</v>
      </c>
    </row>
    <row r="761" spans="1:20">
      <c r="A761" t="s">
        <v>811</v>
      </c>
      <c r="B761">
        <v>18</v>
      </c>
      <c r="C761" t="s">
        <v>23</v>
      </c>
      <c r="D761">
        <v>1983</v>
      </c>
      <c r="E761">
        <v>6.5021422276392018</v>
      </c>
      <c r="F761" t="e">
        <v>#N/A</v>
      </c>
      <c r="G761" t="e">
        <v>#N/A</v>
      </c>
      <c r="H761" t="e">
        <v>#N/A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>
        <v>17.325103759765625</v>
      </c>
      <c r="S761" s="6">
        <f t="shared" si="22"/>
        <v>0</v>
      </c>
      <c r="T761" t="str">
        <f t="shared" si="23"/>
        <v>Rioja (La)_1983</v>
      </c>
    </row>
    <row r="762" spans="1:20">
      <c r="A762" t="s">
        <v>812</v>
      </c>
      <c r="B762">
        <v>18</v>
      </c>
      <c r="C762" t="s">
        <v>23</v>
      </c>
      <c r="D762">
        <v>1984</v>
      </c>
      <c r="E762">
        <v>6.6268925256846263</v>
      </c>
      <c r="F762" t="e">
        <v>#N/A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>
        <v>17.847625732421875</v>
      </c>
      <c r="S762" s="6">
        <f t="shared" si="22"/>
        <v>0</v>
      </c>
      <c r="T762" t="str">
        <f t="shared" si="23"/>
        <v>Rioja (La)_1984</v>
      </c>
    </row>
    <row r="763" spans="1:20">
      <c r="A763" t="s">
        <v>813</v>
      </c>
      <c r="B763">
        <v>18</v>
      </c>
      <c r="C763" t="s">
        <v>23</v>
      </c>
      <c r="D763">
        <v>1985</v>
      </c>
      <c r="E763">
        <v>6.7755639501994969</v>
      </c>
      <c r="F763" t="e">
        <v>#N/A</v>
      </c>
      <c r="G763" t="e">
        <v>#N/A</v>
      </c>
      <c r="H763" t="e">
        <v>#N/A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  <c r="Q763" t="e">
        <v>#N/A</v>
      </c>
      <c r="R763">
        <v>16.557304382324219</v>
      </c>
      <c r="S763" s="6">
        <f t="shared" si="22"/>
        <v>0</v>
      </c>
      <c r="T763" t="str">
        <f t="shared" si="23"/>
        <v>Rioja (La)_1985</v>
      </c>
    </row>
    <row r="764" spans="1:20">
      <c r="A764" t="s">
        <v>814</v>
      </c>
      <c r="B764">
        <v>18</v>
      </c>
      <c r="C764" t="s">
        <v>23</v>
      </c>
      <c r="D764">
        <v>1986</v>
      </c>
      <c r="E764">
        <v>7.1650958612829374</v>
      </c>
      <c r="F764" t="e">
        <v>#N/A</v>
      </c>
      <c r="G764" t="e">
        <v>#N/A</v>
      </c>
      <c r="H764" t="e">
        <v>#N/A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>
        <v>16.640958786010742</v>
      </c>
      <c r="S764" s="6">
        <f t="shared" si="22"/>
        <v>0</v>
      </c>
      <c r="T764" t="str">
        <f t="shared" si="23"/>
        <v>Rioja (La)_1986</v>
      </c>
    </row>
    <row r="765" spans="1:20">
      <c r="A765" t="s">
        <v>815</v>
      </c>
      <c r="B765">
        <v>18</v>
      </c>
      <c r="C765" t="s">
        <v>23</v>
      </c>
      <c r="D765">
        <v>1987</v>
      </c>
      <c r="E765">
        <v>7.580691056740485</v>
      </c>
      <c r="F765" t="e">
        <v>#N/A</v>
      </c>
      <c r="G765" t="e">
        <v>#N/A</v>
      </c>
      <c r="H765" t="e">
        <v>#N/A</v>
      </c>
      <c r="I765" t="e">
        <v>#N/A</v>
      </c>
      <c r="J765" t="e">
        <v>#N/A</v>
      </c>
      <c r="K765" t="e">
        <v>#N/A</v>
      </c>
      <c r="L765" t="e">
        <v>#N/A</v>
      </c>
      <c r="M765" t="e">
        <v>#N/A</v>
      </c>
      <c r="N765" t="e">
        <v>#N/A</v>
      </c>
      <c r="O765" t="e">
        <v>#N/A</v>
      </c>
      <c r="P765" t="e">
        <v>#N/A</v>
      </c>
      <c r="Q765" t="e">
        <v>#N/A</v>
      </c>
      <c r="R765">
        <v>18.572877883911133</v>
      </c>
      <c r="S765" s="6">
        <f t="shared" si="22"/>
        <v>0</v>
      </c>
      <c r="T765" t="str">
        <f t="shared" si="23"/>
        <v>Rioja (La)_1987</v>
      </c>
    </row>
    <row r="766" spans="1:20">
      <c r="A766" t="s">
        <v>816</v>
      </c>
      <c r="B766">
        <v>18</v>
      </c>
      <c r="C766" t="s">
        <v>23</v>
      </c>
      <c r="D766">
        <v>1988</v>
      </c>
      <c r="E766">
        <v>8.0027131617528919</v>
      </c>
      <c r="F766" t="e">
        <v>#N/A</v>
      </c>
      <c r="G766" t="e">
        <v>#N/A</v>
      </c>
      <c r="H766" t="e">
        <v>#N/A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>
        <v>21.577579498291016</v>
      </c>
      <c r="S766" s="6">
        <f t="shared" si="22"/>
        <v>0</v>
      </c>
      <c r="T766" t="str">
        <f t="shared" si="23"/>
        <v>Rioja (La)_1988</v>
      </c>
    </row>
    <row r="767" spans="1:20">
      <c r="A767" t="s">
        <v>817</v>
      </c>
      <c r="B767">
        <v>18</v>
      </c>
      <c r="C767" t="s">
        <v>23</v>
      </c>
      <c r="D767">
        <v>1989</v>
      </c>
      <c r="E767">
        <v>8.4532994060848683</v>
      </c>
      <c r="F767" t="e">
        <v>#N/A</v>
      </c>
      <c r="G767" t="e">
        <v>#N/A</v>
      </c>
      <c r="H767" t="e">
        <v>#N/A</v>
      </c>
      <c r="I767" t="e">
        <v>#N/A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P767" t="e">
        <v>#N/A</v>
      </c>
      <c r="Q767" t="e">
        <v>#N/A</v>
      </c>
      <c r="R767">
        <v>22.790969848632812</v>
      </c>
      <c r="S767" s="6">
        <f t="shared" si="22"/>
        <v>0</v>
      </c>
      <c r="T767" t="str">
        <f t="shared" si="23"/>
        <v>Rioja (La)_1989</v>
      </c>
    </row>
    <row r="768" spans="1:20">
      <c r="A768" t="s">
        <v>818</v>
      </c>
      <c r="B768">
        <v>18</v>
      </c>
      <c r="C768" t="s">
        <v>23</v>
      </c>
      <c r="D768">
        <v>1990</v>
      </c>
      <c r="E768">
        <v>8.8588972835328299</v>
      </c>
      <c r="F768" t="e">
        <v>#N/A</v>
      </c>
      <c r="G768" t="e">
        <v>#N/A</v>
      </c>
      <c r="H768" t="e">
        <v>#N/A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>
        <v>21.092781066894531</v>
      </c>
      <c r="S768" s="6">
        <f t="shared" si="22"/>
        <v>0</v>
      </c>
      <c r="T768" t="str">
        <f t="shared" si="23"/>
        <v>Rioja (La)_1990</v>
      </c>
    </row>
    <row r="769" spans="1:20">
      <c r="A769" t="s">
        <v>819</v>
      </c>
      <c r="B769">
        <v>18</v>
      </c>
      <c r="C769" t="s">
        <v>23</v>
      </c>
      <c r="D769">
        <v>1991</v>
      </c>
      <c r="E769">
        <v>9.229505855469867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>
        <v>18.911924362182617</v>
      </c>
      <c r="S769" s="6">
        <f t="shared" si="22"/>
        <v>0</v>
      </c>
      <c r="T769" t="str">
        <f t="shared" si="23"/>
        <v>Rioja (La)_1991</v>
      </c>
    </row>
    <row r="770" spans="1:20">
      <c r="A770" t="s">
        <v>820</v>
      </c>
      <c r="B770">
        <v>18</v>
      </c>
      <c r="C770" t="s">
        <v>23</v>
      </c>
      <c r="D770">
        <v>1992</v>
      </c>
      <c r="E770">
        <v>9.1809479518128754</v>
      </c>
      <c r="F770" t="e">
        <v>#N/A</v>
      </c>
      <c r="G770" t="e">
        <v>#N/A</v>
      </c>
      <c r="H770" t="e">
        <v>#N/A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  <c r="Q770" t="e">
        <v>#N/A</v>
      </c>
      <c r="R770">
        <v>21.862037658691406</v>
      </c>
      <c r="S770" s="6">
        <f t="shared" si="22"/>
        <v>0</v>
      </c>
      <c r="T770" t="str">
        <f t="shared" si="23"/>
        <v>Rioja (La)_1992</v>
      </c>
    </row>
    <row r="771" spans="1:20">
      <c r="A771" t="s">
        <v>821</v>
      </c>
      <c r="B771">
        <v>18</v>
      </c>
      <c r="C771" t="s">
        <v>23</v>
      </c>
      <c r="D771">
        <v>1993</v>
      </c>
      <c r="E771">
        <v>9.1323909198376363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P771" t="e">
        <v>#N/A</v>
      </c>
      <c r="Q771" t="e">
        <v>#N/A</v>
      </c>
      <c r="R771">
        <v>16.765787124633789</v>
      </c>
      <c r="S771" s="6">
        <f t="shared" ref="S771:S775" si="24">IF(OR(D771=1961,D771=1963,D771=1965,D771=1967,D771=1969),1,0)</f>
        <v>0</v>
      </c>
      <c r="T771" t="str">
        <f t="shared" ref="T771:T775" si="25">CONCATENATE(C771,"_",D771)</f>
        <v>Rioja (La)_1993</v>
      </c>
    </row>
    <row r="772" spans="1:20">
      <c r="A772" t="s">
        <v>822</v>
      </c>
      <c r="B772">
        <v>18</v>
      </c>
      <c r="C772" t="s">
        <v>23</v>
      </c>
      <c r="D772">
        <v>1994</v>
      </c>
      <c r="E772">
        <v>9.4980003969290028</v>
      </c>
      <c r="F772" t="e">
        <v>#N/A</v>
      </c>
      <c r="G772" t="e">
        <v>#N/A</v>
      </c>
      <c r="H772" t="e">
        <v>#N/A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>
        <v>16.469451904296875</v>
      </c>
      <c r="S772" s="6">
        <f t="shared" si="24"/>
        <v>0</v>
      </c>
      <c r="T772" t="str">
        <f t="shared" si="25"/>
        <v>Rioja (La)_1994</v>
      </c>
    </row>
    <row r="773" spans="1:20">
      <c r="A773" t="s">
        <v>823</v>
      </c>
      <c r="B773">
        <v>18</v>
      </c>
      <c r="C773" t="s">
        <v>23</v>
      </c>
      <c r="D773">
        <v>1995</v>
      </c>
      <c r="E773">
        <v>9.7522133045692314</v>
      </c>
      <c r="F773" t="e">
        <v>#N/A</v>
      </c>
      <c r="G773" t="e">
        <v>#N/A</v>
      </c>
      <c r="H773" t="e">
        <v>#N/A</v>
      </c>
      <c r="I773" t="e">
        <v>#N/A</v>
      </c>
      <c r="J773" t="e">
        <v>#N/A</v>
      </c>
      <c r="K773" t="e">
        <v>#N/A</v>
      </c>
      <c r="L773" t="e">
        <v>#N/A</v>
      </c>
      <c r="M773" t="e">
        <v>#N/A</v>
      </c>
      <c r="N773" t="e">
        <v>#N/A</v>
      </c>
      <c r="O773" t="e">
        <v>#N/A</v>
      </c>
      <c r="P773" t="e">
        <v>#N/A</v>
      </c>
      <c r="Q773" t="e">
        <v>#N/A</v>
      </c>
      <c r="R773">
        <v>20.275650024414062</v>
      </c>
      <c r="S773" s="6">
        <f t="shared" si="24"/>
        <v>0</v>
      </c>
      <c r="T773" t="str">
        <f t="shared" si="25"/>
        <v>Rioja (La)_1995</v>
      </c>
    </row>
    <row r="774" spans="1:20">
      <c r="A774" t="s">
        <v>824</v>
      </c>
      <c r="B774">
        <v>18</v>
      </c>
      <c r="C774" t="s">
        <v>23</v>
      </c>
      <c r="D774">
        <v>1996</v>
      </c>
      <c r="E774">
        <v>10.056412802257391</v>
      </c>
      <c r="F774" t="e">
        <v>#N/A</v>
      </c>
      <c r="G774" t="e">
        <v>#N/A</v>
      </c>
      <c r="H774" t="e">
        <v>#N/A</v>
      </c>
      <c r="I774" t="e">
        <v>#N/A</v>
      </c>
      <c r="J774" t="e">
        <v>#N/A</v>
      </c>
      <c r="K774" t="e">
        <v>#N/A</v>
      </c>
      <c r="L774" t="e">
        <v>#N/A</v>
      </c>
      <c r="M774" t="e">
        <v>#N/A</v>
      </c>
      <c r="N774" t="e">
        <v>#N/A</v>
      </c>
      <c r="O774" t="e">
        <v>#N/A</v>
      </c>
      <c r="P774" t="e">
        <v>#N/A</v>
      </c>
      <c r="Q774" t="e">
        <v>#N/A</v>
      </c>
      <c r="R774" t="e">
        <v>#N/A</v>
      </c>
      <c r="S774" s="6">
        <f t="shared" si="24"/>
        <v>0</v>
      </c>
      <c r="T774" t="str">
        <f t="shared" si="25"/>
        <v>Rioja (La)_1996</v>
      </c>
    </row>
    <row r="775" spans="1:20">
      <c r="A775" t="s">
        <v>825</v>
      </c>
      <c r="B775">
        <v>18</v>
      </c>
      <c r="C775" t="s">
        <v>23</v>
      </c>
      <c r="D775">
        <v>1997</v>
      </c>
      <c r="E775">
        <v>10.476292313524262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s="6">
        <f t="shared" si="24"/>
        <v>0</v>
      </c>
      <c r="T775" t="str">
        <f t="shared" si="25"/>
        <v>Rioja (La)_1997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ColWidth="8.83203125" defaultRowHeight="14" x14ac:dyDescent="0"/>
  <cols>
    <col min="1" max="1" width="3.33203125" customWidth="1"/>
    <col min="2" max="2" width="63.5" customWidth="1"/>
    <col min="3" max="3" width="3.33203125" customWidth="1"/>
    <col min="4" max="5" width="8.83203125" style="5"/>
    <col min="6" max="6" width="4.5" customWidth="1"/>
    <col min="7" max="7" width="19.1640625" customWidth="1"/>
  </cols>
  <sheetData>
    <row r="1" spans="1:7" ht="20">
      <c r="A1" s="2" t="s">
        <v>831</v>
      </c>
      <c r="B1" s="1"/>
      <c r="C1" s="1"/>
      <c r="D1" s="15"/>
      <c r="E1" s="15"/>
      <c r="F1" s="1"/>
      <c r="G1" s="1"/>
    </row>
    <row r="3" spans="1:7">
      <c r="D3" s="10" t="s">
        <v>29</v>
      </c>
      <c r="E3" s="10" t="s">
        <v>28</v>
      </c>
      <c r="F3" s="3"/>
      <c r="G3" s="3" t="s">
        <v>832</v>
      </c>
    </row>
    <row r="5" spans="1:7">
      <c r="B5" t="s">
        <v>846</v>
      </c>
      <c r="D5" s="5" t="s">
        <v>30</v>
      </c>
      <c r="E5" s="16">
        <v>2.23</v>
      </c>
      <c r="G5" t="s">
        <v>833</v>
      </c>
    </row>
    <row r="6" spans="1:7">
      <c r="B6" t="s">
        <v>867</v>
      </c>
      <c r="D6" s="5" t="s">
        <v>868</v>
      </c>
      <c r="E6" s="16">
        <v>1970</v>
      </c>
      <c r="G6" t="s">
        <v>869</v>
      </c>
    </row>
    <row r="7" spans="1:7">
      <c r="B7" t="s">
        <v>870</v>
      </c>
      <c r="D7" s="5" t="s">
        <v>868</v>
      </c>
      <c r="E7" s="16">
        <v>1965</v>
      </c>
      <c r="G7" t="s">
        <v>833</v>
      </c>
    </row>
    <row r="9" spans="1:7">
      <c r="A9" s="9" t="s">
        <v>32</v>
      </c>
      <c r="B9" s="8"/>
      <c r="C9" s="8"/>
      <c r="D9" s="17"/>
      <c r="E9" s="17"/>
      <c r="F9" s="8"/>
      <c r="G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F2D"/>
  </sheetPr>
  <dimension ref="A1"/>
  <sheetViews>
    <sheetView showGridLines="0" workbookViewId="0"/>
  </sheetViews>
  <sheetFormatPr baseColWidth="10" defaultColWidth="8.83203125" defaultRowHeight="14" x14ac:dyDescent="0"/>
  <sheetData>
    <row r="1" spans="1:1">
      <c r="A1" t="s">
        <v>827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F2D"/>
  </sheetPr>
  <dimension ref="A1"/>
  <sheetViews>
    <sheetView showGridLines="0" workbookViewId="0"/>
  </sheetViews>
  <sheetFormatPr baseColWidth="10" defaultColWidth="8.83203125" defaultRowHeight="14" x14ac:dyDescent="0"/>
  <sheetData>
    <row r="1" spans="1:1">
      <c r="A1" t="s">
        <v>827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3.6640625" customWidth="1"/>
    <col min="2" max="2" width="53.5" customWidth="1"/>
    <col min="3" max="3" width="3.83203125" customWidth="1"/>
    <col min="4" max="4" width="11.33203125" style="5" customWidth="1"/>
    <col min="5" max="6" width="11" style="5" customWidth="1"/>
    <col min="7" max="7" width="2.5" customWidth="1"/>
  </cols>
  <sheetData>
    <row r="1" spans="1:52" ht="20">
      <c r="A1" s="2" t="s">
        <v>875</v>
      </c>
      <c r="B1" s="1"/>
      <c r="C1" s="1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3" spans="1:52">
      <c r="D3" s="10" t="s">
        <v>29</v>
      </c>
      <c r="E3" s="10" t="s">
        <v>28</v>
      </c>
      <c r="F3" s="10" t="s">
        <v>839</v>
      </c>
      <c r="H3">
        <v>1955</v>
      </c>
      <c r="I3">
        <v>1956</v>
      </c>
      <c r="J3">
        <v>1957</v>
      </c>
      <c r="K3">
        <v>1958</v>
      </c>
      <c r="L3">
        <v>1959</v>
      </c>
      <c r="M3">
        <v>1960</v>
      </c>
      <c r="N3">
        <v>1961</v>
      </c>
      <c r="O3">
        <v>1962</v>
      </c>
      <c r="P3">
        <v>1963</v>
      </c>
      <c r="Q3">
        <v>1964</v>
      </c>
      <c r="R3">
        <v>1965</v>
      </c>
      <c r="S3">
        <v>1966</v>
      </c>
      <c r="T3">
        <v>1967</v>
      </c>
      <c r="U3">
        <v>1968</v>
      </c>
      <c r="V3">
        <v>1969</v>
      </c>
      <c r="W3">
        <v>1970</v>
      </c>
      <c r="X3">
        <v>1971</v>
      </c>
      <c r="Y3">
        <v>1972</v>
      </c>
      <c r="Z3">
        <v>1973</v>
      </c>
      <c r="AA3">
        <v>1974</v>
      </c>
      <c r="AB3">
        <v>1975</v>
      </c>
      <c r="AC3">
        <v>1976</v>
      </c>
      <c r="AD3">
        <v>1977</v>
      </c>
      <c r="AE3">
        <v>1978</v>
      </c>
      <c r="AF3">
        <v>1979</v>
      </c>
      <c r="AG3">
        <v>1980</v>
      </c>
      <c r="AH3">
        <v>1981</v>
      </c>
      <c r="AI3">
        <v>1982</v>
      </c>
      <c r="AJ3">
        <v>1983</v>
      </c>
      <c r="AK3">
        <v>1984</v>
      </c>
      <c r="AL3">
        <v>1985</v>
      </c>
      <c r="AM3">
        <v>1986</v>
      </c>
      <c r="AN3">
        <v>1987</v>
      </c>
      <c r="AO3">
        <v>1988</v>
      </c>
      <c r="AP3">
        <v>1989</v>
      </c>
      <c r="AQ3">
        <v>1990</v>
      </c>
      <c r="AR3">
        <v>1991</v>
      </c>
      <c r="AS3">
        <v>1992</v>
      </c>
      <c r="AT3">
        <v>1993</v>
      </c>
      <c r="AU3">
        <v>1994</v>
      </c>
      <c r="AV3">
        <v>1995</v>
      </c>
      <c r="AW3">
        <v>1996</v>
      </c>
      <c r="AX3">
        <v>1997</v>
      </c>
      <c r="AZ3" s="10" t="s">
        <v>27</v>
      </c>
    </row>
    <row r="4" spans="1:52">
      <c r="D4" s="10"/>
      <c r="E4" s="10"/>
      <c r="F4" s="10"/>
      <c r="AZ4" s="10"/>
    </row>
    <row r="5" spans="1:52">
      <c r="A5" s="11" t="s">
        <v>835</v>
      </c>
      <c r="B5" s="11"/>
      <c r="C5" s="11"/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7" spans="1:52">
      <c r="B7" t="s">
        <v>840</v>
      </c>
      <c r="D7" s="5" t="s">
        <v>868</v>
      </c>
      <c r="E7" s="18">
        <f>Input!E6</f>
        <v>1970</v>
      </c>
      <c r="F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2"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2">
      <c r="A9" s="11" t="s">
        <v>864</v>
      </c>
      <c r="B9" s="11"/>
      <c r="C9" s="11"/>
      <c r="D9" s="21"/>
      <c r="E9" s="21"/>
      <c r="F9" s="2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1" spans="1:52">
      <c r="B11" t="s">
        <v>863</v>
      </c>
      <c r="D11" s="5" t="s">
        <v>35</v>
      </c>
      <c r="H11" s="7">
        <f>INDEX('Raw Data'!$E:$E,MATCH(CONCATENATE("Basque Country (Pais Vasco)_",H$3),'Raw Data'!$T:$T,0))</f>
        <v>3.8531846300052668</v>
      </c>
      <c r="I11" s="7">
        <f>INDEX('Raw Data'!$E:$E,MATCH(CONCATENATE("Basque Country (Pais Vasco)_",I$3),'Raw Data'!$T:$T,0))</f>
        <v>3.9456582961508766</v>
      </c>
      <c r="J11" s="7">
        <f>INDEX('Raw Data'!$E:$E,MATCH(CONCATENATE("Basque Country (Pais Vasco)_",J$3),'Raw Data'!$T:$T,0))</f>
        <v>4.0335617348726256</v>
      </c>
      <c r="K11" s="7">
        <f>INDEX('Raw Data'!$E:$E,MATCH(CONCATENATE("Basque Country (Pais Vasco)_",K$3),'Raw Data'!$T:$T,0))</f>
        <v>4.0234218968966458</v>
      </c>
      <c r="L11" s="7">
        <f>INDEX('Raw Data'!$E:$E,MATCH(CONCATENATE("Basque Country (Pais Vasco)_",L$3),'Raw Data'!$T:$T,0))</f>
        <v>4.0137819684052323</v>
      </c>
      <c r="M11" s="7">
        <f>INDEX('Raw Data'!$E:$E,MATCH(CONCATENATE("Basque Country (Pais Vasco)_",M$3),'Raw Data'!$T:$T,0))</f>
        <v>4.2859183962227316</v>
      </c>
      <c r="N11" s="7">
        <f>INDEX('Raw Data'!$E:$E,MATCH(CONCATENATE("Basque Country (Pais Vasco)_",N$3),'Raw Data'!$T:$T,0))</f>
        <v>4.5743360957974062</v>
      </c>
      <c r="O11" s="7">
        <f>INDEX('Raw Data'!$E:$E,MATCH(CONCATENATE("Basque Country (Pais Vasco)_",O$3),'Raw Data'!$T:$T,0))</f>
        <v>4.8989573535630448</v>
      </c>
      <c r="P11" s="7">
        <f>INDEX('Raw Data'!$E:$E,MATCH(CONCATENATE("Basque Country (Pais Vasco)_",P$3),'Raw Data'!$T:$T,0))</f>
        <v>5.1970149816291329</v>
      </c>
      <c r="Q11" s="7">
        <f>INDEX('Raw Data'!$E:$E,MATCH(CONCATENATE("Basque Country (Pais Vasco)_",Q$3),'Raw Data'!$T:$T,0))</f>
        <v>5.3389029787527225</v>
      </c>
      <c r="R11" s="7">
        <f>INDEX('Raw Data'!$E:$E,MATCH(CONCATENATE("Basque Country (Pais Vasco)_",R$3),'Raw Data'!$T:$T,0))</f>
        <v>5.4651530052518478</v>
      </c>
      <c r="S11" s="7">
        <f>INDEX('Raw Data'!$E:$E,MATCH(CONCATENATE("Basque Country (Pais Vasco)_",S$3),'Raw Data'!$T:$T,0))</f>
        <v>5.5459156270641428</v>
      </c>
      <c r="T11" s="7">
        <f>INDEX('Raw Data'!$E:$E,MATCH(CONCATENATE("Basque Country (Pais Vasco)_",T$3),'Raw Data'!$T:$T,0))</f>
        <v>5.614895726639487</v>
      </c>
      <c r="U11" s="7">
        <f>INDEX('Raw Data'!$E:$E,MATCH(CONCATENATE("Basque Country (Pais Vasco)_",U$3),'Raw Data'!$T:$T,0))</f>
        <v>5.8521849330715785</v>
      </c>
      <c r="V11" s="7">
        <f>INDEX('Raw Data'!$E:$E,MATCH(CONCATENATE("Basque Country (Pais Vasco)_",V$3),'Raw Data'!$T:$T,0))</f>
        <v>6.0814054173695915</v>
      </c>
      <c r="W11" s="7">
        <f>INDEX('Raw Data'!$E:$E,MATCH(CONCATENATE("Basque Country (Pais Vasco)_",W$3),'Raw Data'!$T:$T,0))</f>
        <v>6.1700942413495703</v>
      </c>
      <c r="X11" s="7">
        <f>INDEX('Raw Data'!$E:$E,MATCH(CONCATENATE("Basque Country (Pais Vasco)_",X$3),'Raw Data'!$T:$T,0))</f>
        <v>6.2836334045462463</v>
      </c>
      <c r="Y11" s="7">
        <f>INDEX('Raw Data'!$E:$E,MATCH(CONCATENATE("Basque Country (Pais Vasco)_",Y$3),'Raw Data'!$T:$T,0))</f>
        <v>6.5555553986528405</v>
      </c>
      <c r="Z11" s="7">
        <f>INDEX('Raw Data'!$E:$E,MATCH(CONCATENATE("Basque Country (Pais Vasco)_",Z$3),'Raw Data'!$T:$T,0))</f>
        <v>6.8107685611030782</v>
      </c>
      <c r="AA11" s="7">
        <f>INDEX('Raw Data'!$E:$E,MATCH(CONCATENATE("Basque Country (Pais Vasco)_",AA$3),'Raw Data'!$T:$T,0))</f>
        <v>7.1051843028108044</v>
      </c>
      <c r="AB11" s="7">
        <f>INDEX('Raw Data'!$E:$E,MATCH(CONCATENATE("Basque Country (Pais Vasco)_",AB$3),'Raw Data'!$T:$T,0))</f>
        <v>7.3778916821756289</v>
      </c>
      <c r="AC11" s="7">
        <f>INDEX('Raw Data'!$E:$E,MATCH(CONCATENATE("Basque Country (Pais Vasco)_",AC$3),'Raw Data'!$T:$T,0))</f>
        <v>7.2329336219227542</v>
      </c>
      <c r="AD11" s="7">
        <f>INDEX('Raw Data'!$E:$E,MATCH(CONCATENATE("Basque Country (Pais Vasco)_",AD$3),'Raw Data'!$T:$T,0))</f>
        <v>7.0898313721191268</v>
      </c>
      <c r="AE11" s="7">
        <f>INDEX('Raw Data'!$E:$E,MATCH(CONCATENATE("Basque Country (Pais Vasco)_",AE$3),'Raw Data'!$T:$T,0))</f>
        <v>6.7867036071446112</v>
      </c>
      <c r="AF11" s="7">
        <f>INDEX('Raw Data'!$E:$E,MATCH(CONCATENATE("Basque Country (Pais Vasco)_",AF$3),'Raw Data'!$T:$T,0))</f>
        <v>6.6398173868571035</v>
      </c>
      <c r="AG11" s="7">
        <f>INDEX('Raw Data'!$E:$E,MATCH(CONCATENATE("Basque Country (Pais Vasco)_",AG$3),'Raw Data'!$T:$T,0))</f>
        <v>6.5628391713695642</v>
      </c>
      <c r="AH11" s="7">
        <f>INDEX('Raw Data'!$E:$E,MATCH(CONCATENATE("Basque Country (Pais Vasco)_",AH$3),'Raw Data'!$T:$T,0))</f>
        <v>6.5007854549927702</v>
      </c>
      <c r="AI11" s="7">
        <f>INDEX('Raw Data'!$E:$E,MATCH(CONCATENATE("Basque Country (Pais Vasco)_",AI$3),'Raw Data'!$T:$T,0))</f>
        <v>6.5450586069995627</v>
      </c>
      <c r="AJ11" s="7">
        <f>INDEX('Raw Data'!$E:$E,MATCH(CONCATENATE("Basque Country (Pais Vasco)_",AJ$3),'Raw Data'!$T:$T,0))</f>
        <v>6.5953298011394068</v>
      </c>
      <c r="AK11" s="7">
        <f>INDEX('Raw Data'!$E:$E,MATCH(CONCATENATE("Basque Country (Pais Vasco)_",AK$3),'Raw Data'!$T:$T,0))</f>
        <v>6.7614967500914922</v>
      </c>
      <c r="AL11" s="7">
        <f>INDEX('Raw Data'!$E:$E,MATCH(CONCATENATE("Basque Country (Pais Vasco)_",AL$3),'Raw Data'!$T:$T,0))</f>
        <v>6.937160671727721</v>
      </c>
      <c r="AM11" s="7">
        <f>INDEX('Raw Data'!$E:$E,MATCH(CONCATENATE("Basque Country (Pais Vasco)_",AM$3),'Raw Data'!$T:$T,0))</f>
        <v>7.3321911513005213</v>
      </c>
      <c r="AN11" s="7">
        <f>INDEX('Raw Data'!$E:$E,MATCH(CONCATENATE("Basque Country (Pais Vasco)_",AN$3),'Raw Data'!$T:$T,0))</f>
        <v>7.7427881235941518</v>
      </c>
      <c r="AO11" s="7">
        <f>INDEX('Raw Data'!$E:$E,MATCH(CONCATENATE("Basque Country (Pais Vasco)_",AO$3),'Raw Data'!$T:$T,0))</f>
        <v>8.1205366407588908</v>
      </c>
      <c r="AP11" s="7">
        <f>INDEX('Raw Data'!$E:$E,MATCH(CONCATENATE("Basque Country (Pais Vasco)_",AP$3),'Raw Data'!$T:$T,0))</f>
        <v>8.509711162324157</v>
      </c>
      <c r="AQ11" s="7">
        <f>INDEX('Raw Data'!$E:$E,MATCH(CONCATENATE("Basque Country (Pais Vasco)_",AQ$3),'Raw Data'!$T:$T,0))</f>
        <v>8.7767778890741042</v>
      </c>
      <c r="AR11" s="7">
        <f>INDEX('Raw Data'!$E:$E,MATCH(CONCATENATE("Basque Country (Pais Vasco)_",AR$3),'Raw Data'!$T:$T,0))</f>
        <v>9.0252786661958204</v>
      </c>
      <c r="AS11" s="7">
        <f>INDEX('Raw Data'!$E:$E,MATCH(CONCATENATE("Basque Country (Pais Vasco)_",AS$3),'Raw Data'!$T:$T,0))</f>
        <v>8.8738928247063349</v>
      </c>
      <c r="AT11" s="7">
        <f>INDEX('Raw Data'!$E:$E,MATCH(CONCATENATE("Basque Country (Pais Vasco)_",AT$3),'Raw Data'!$T:$T,0))</f>
        <v>8.7182235390892782</v>
      </c>
      <c r="AU11" s="7">
        <f>INDEX('Raw Data'!$E:$E,MATCH(CONCATENATE("Basque Country (Pais Vasco)_",AU$3),'Raw Data'!$T:$T,0))</f>
        <v>9.0181378492863651</v>
      </c>
      <c r="AV11" s="7">
        <f>INDEX('Raw Data'!$E:$E,MATCH(CONCATENATE("Basque Country (Pais Vasco)_",AV$3),'Raw Data'!$T:$T,0))</f>
        <v>9.4408738616533672</v>
      </c>
      <c r="AW11" s="7">
        <f>INDEX('Raw Data'!$E:$E,MATCH(CONCATENATE("Basque Country (Pais Vasco)_",AW$3),'Raw Data'!$T:$T,0))</f>
        <v>9.6865181376749501</v>
      </c>
      <c r="AX11" s="7">
        <f>INDEX('Raw Data'!$E:$E,MATCH(CONCATENATE("Basque Country (Pais Vasco)_",AX$3),'Raw Data'!$T:$T,0))</f>
        <v>10.170665872808662</v>
      </c>
    </row>
    <row r="12" spans="1:52">
      <c r="B12" t="s">
        <v>865</v>
      </c>
      <c r="D12" s="5" t="s">
        <v>35</v>
      </c>
      <c r="H12" s="7">
        <f>INDEX(synth1!$D:$D,MATCH(CONCATENATE("control_Basque Country (Pais Vasco)_",H$3),synth1!$E:$E,0))</f>
        <v>3.7029656732000964</v>
      </c>
      <c r="I12" s="7">
        <f>INDEX(synth1!$D:$D,MATCH(CONCATENATE("control_Basque Country (Pais Vasco)_",I$3),synth1!$E:$E,0))</f>
        <v>3.8539944603583249</v>
      </c>
      <c r="J12" s="7">
        <f>INDEX(synth1!$D:$D,MATCH(CONCATENATE("control_Basque Country (Pais Vasco)_",J$3),synth1!$E:$E,0))</f>
        <v>3.9964141233325292</v>
      </c>
      <c r="K12" s="7">
        <f>INDEX(synth1!$D:$D,MATCH(CONCATENATE("control_Basque Country (Pais Vasco)_",K$3),synth1!$E:$E,0))</f>
        <v>4.0294254750854623</v>
      </c>
      <c r="L12" s="7">
        <f>INDEX(synth1!$D:$D,MATCH(CONCATENATE("control_Basque Country (Pais Vasco)_",L$3),synth1!$E:$E,0))</f>
        <v>4.0596944694348309</v>
      </c>
      <c r="M12" s="7">
        <f>INDEX(synth1!$D:$D,MATCH(CONCATENATE("control_Basque Country (Pais Vasco)_",M$3),synth1!$E:$E,0))</f>
        <v>4.3789466609076682</v>
      </c>
      <c r="N12" s="7">
        <f>INDEX(synth1!$D:$D,MATCH(CONCATENATE("control_Basque Country (Pais Vasco)_",N$3),synth1!$E:$E,0))</f>
        <v>4.7330773636409216</v>
      </c>
      <c r="O12" s="7">
        <f>INDEX(synth1!$D:$D,MATCH(CONCATENATE("control_Basque Country (Pais Vasco)_",O$3),synth1!$E:$E,0))</f>
        <v>4.9876591552234029</v>
      </c>
      <c r="P12" s="7">
        <f>INDEX(synth1!$D:$D,MATCH(CONCATENATE("control_Basque Country (Pais Vasco)_",P$3),synth1!$E:$E,0))</f>
        <v>5.2220505906805919</v>
      </c>
      <c r="Q12" s="7">
        <f>INDEX(synth1!$D:$D,MATCH(CONCATENATE("control_Basque Country (Pais Vasco)_",Q$3),synth1!$E:$E,0))</f>
        <v>5.2985267632017488</v>
      </c>
      <c r="R12" s="7">
        <f>INDEX(synth1!$D:$D,MATCH(CONCATENATE("control_Basque Country (Pais Vasco)_",R$3),synth1!$E:$E,0))</f>
        <v>5.3621617066232812</v>
      </c>
      <c r="S12" s="7">
        <f>INDEX(synth1!$D:$D,MATCH(CONCATENATE("control_Basque Country (Pais Vasco)_",S$3),synth1!$E:$E,0))</f>
        <v>5.4485502128280743</v>
      </c>
      <c r="T12" s="7">
        <f>INDEX(synth1!$D:$D,MATCH(CONCATENATE("control_Basque Country (Pais Vasco)_",T$3),synth1!$E:$E,0))</f>
        <v>5.523127763811333</v>
      </c>
      <c r="U12" s="7">
        <f>INDEX(synth1!$D:$D,MATCH(CONCATENATE("control_Basque Country (Pais Vasco)_",U$3),synth1!$E:$E,0))</f>
        <v>5.7607276381322006</v>
      </c>
      <c r="V12" s="7">
        <f>INDEX(synth1!$D:$D,MATCH(CONCATENATE("control_Basque Country (Pais Vasco)_",V$3),synth1!$E:$E,0))</f>
        <v>5.9931150793773922</v>
      </c>
      <c r="W12" s="7">
        <f>INDEX(synth1!$D:$D,MATCH(CONCATENATE("control_Basque Country (Pais Vasco)_",W$3),synth1!$E:$E,0))</f>
        <v>6.1379300804006229</v>
      </c>
      <c r="X12" s="7">
        <f>INDEX(synth1!$D:$D,MATCH(CONCATENATE("control_Basque Country (Pais Vasco)_",X$3),synth1!$E:$E,0))</f>
        <v>6.2943518887314163</v>
      </c>
      <c r="Y12" s="7">
        <f>INDEX(synth1!$D:$D,MATCH(CONCATENATE("control_Basque Country (Pais Vasco)_",Y$3),synth1!$E:$E,0))</f>
        <v>6.6207956838136477</v>
      </c>
      <c r="Z12" s="7">
        <f>INDEX(synth1!$D:$D,MATCH(CONCATENATE("control_Basque Country (Pais Vasco)_",Z$3),synth1!$E:$E,0))</f>
        <v>6.9330174781429097</v>
      </c>
      <c r="AA12" s="7">
        <f>INDEX(synth1!$D:$D,MATCH(CONCATENATE("control_Basque Country (Pais Vasco)_",AA$3),synth1!$E:$E,0))</f>
        <v>7.0870696409772664</v>
      </c>
      <c r="AB12" s="7">
        <f>INDEX(synth1!$D:$D,MATCH(CONCATENATE("control_Basque Country (Pais Vasco)_",AB$3),synth1!$E:$E,0))</f>
        <v>7.2280537339471849</v>
      </c>
      <c r="AC12" s="7">
        <f>INDEX(synth1!$D:$D,MATCH(CONCATENATE("control_Basque Country (Pais Vasco)_",AC$3),synth1!$E:$E,0))</f>
        <v>7.2206838720907971</v>
      </c>
      <c r="AD12" s="7">
        <f>INDEX(synth1!$D:$D,MATCH(CONCATENATE("control_Basque Country (Pais Vasco)_",AD$3),synth1!$E:$E,0))</f>
        <v>7.2111427972015871</v>
      </c>
      <c r="AE12" s="7">
        <f>INDEX(synth1!$D:$D,MATCH(CONCATENATE("control_Basque Country (Pais Vasco)_",AE$3),synth1!$E:$E,0))</f>
        <v>7.0746546796549152</v>
      </c>
      <c r="AF12" s="7">
        <f>INDEX(synth1!$D:$D,MATCH(CONCATENATE("control_Basque Country (Pais Vasco)_",AF$3),synth1!$E:$E,0))</f>
        <v>7.0573186726293455</v>
      </c>
      <c r="AG12" s="7">
        <f>INDEX(synth1!$D:$D,MATCH(CONCATENATE("control_Basque Country (Pais Vasco)_",AG$3),synth1!$E:$E,0))</f>
        <v>7.1293113366125471</v>
      </c>
      <c r="AH12" s="7">
        <f>INDEX(synth1!$D:$D,MATCH(CONCATENATE("control_Basque Country (Pais Vasco)_",AH$3),synth1!$E:$E,0))</f>
        <v>7.2344362194155112</v>
      </c>
      <c r="AI12" s="7">
        <f>INDEX(synth1!$D:$D,MATCH(CONCATENATE("control_Basque Country (Pais Vasco)_",AI$3),synth1!$E:$E,0))</f>
        <v>7.3253428334477118</v>
      </c>
      <c r="AJ12" s="7">
        <f>INDEX(synth1!$D:$D,MATCH(CONCATENATE("control_Basque Country (Pais Vasco)_",AJ$3),synth1!$E:$E,0))</f>
        <v>7.4218554414048379</v>
      </c>
      <c r="AK12" s="7">
        <f>INDEX(synth1!$D:$D,MATCH(CONCATENATE("control_Basque Country (Pais Vasco)_",AK$3),synth1!$E:$E,0))</f>
        <v>7.5163562737388485</v>
      </c>
      <c r="AL12" s="7">
        <f>INDEX(synth1!$D:$D,MATCH(CONCATENATE("control_Basque Country (Pais Vasco)_",AL$3),synth1!$E:$E,0))</f>
        <v>7.6101433475172735</v>
      </c>
      <c r="AM12" s="7">
        <f>INDEX(synth1!$D:$D,MATCH(CONCATENATE("control_Basque Country (Pais Vasco)_",AM$3),synth1!$E:$E,0))</f>
        <v>8.1179614867000911</v>
      </c>
      <c r="AN12" s="7">
        <f>INDEX(synth1!$D:$D,MATCH(CONCATENATE("control_Basque Country (Pais Vasco)_",AN$3),synth1!$E:$E,0))</f>
        <v>8.6236060921126452</v>
      </c>
      <c r="AO12" s="7">
        <f>INDEX(synth1!$D:$D,MATCH(CONCATENATE("control_Basque Country (Pais Vasco)_",AO$3),synth1!$E:$E,0))</f>
        <v>9.0868143715829248</v>
      </c>
      <c r="AP12" s="7">
        <f>INDEX(synth1!$D:$D,MATCH(CONCATENATE("control_Basque Country (Pais Vasco)_",AP$3),synth1!$E:$E,0))</f>
        <v>9.5455563986941208</v>
      </c>
      <c r="AQ12" s="7">
        <f>INDEX(synth1!$D:$D,MATCH(CONCATENATE("control_Basque Country (Pais Vasco)_",AQ$3),synth1!$E:$E,0))</f>
        <v>9.7882544280054979</v>
      </c>
      <c r="AR12" s="7">
        <f>INDEX(synth1!$D:$D,MATCH(CONCATENATE("control_Basque Country (Pais Vasco)_",AR$3),synth1!$E:$E,0))</f>
        <v>10.03769816685848</v>
      </c>
      <c r="AS12" s="7">
        <f>INDEX(synth1!$D:$D,MATCH(CONCATENATE("control_Basque Country (Pais Vasco)_",AS$3),synth1!$E:$E,0))</f>
        <v>9.83821919601953</v>
      </c>
      <c r="AT12" s="7">
        <f>INDEX(synth1!$D:$D,MATCH(CONCATENATE("control_Basque Country (Pais Vasco)_",AT$3),synth1!$E:$E,0))</f>
        <v>9.6390606427455996</v>
      </c>
      <c r="AU12" s="7">
        <f>INDEX(synth1!$D:$D,MATCH(CONCATENATE("control_Basque Country (Pais Vasco)_",AU$3),synth1!$E:$E,0))</f>
        <v>9.9878852025103306</v>
      </c>
      <c r="AV12" s="7">
        <f>INDEX(synth1!$D:$D,MATCH(CONCATENATE("control_Basque Country (Pais Vasco)_",AV$3),synth1!$E:$E,0))</f>
        <v>10.303888080066272</v>
      </c>
      <c r="AW12" s="7">
        <f>INDEX(synth1!$D:$D,MATCH(CONCATENATE("control_Basque Country (Pais Vasco)_",AW$3),synth1!$E:$E,0))</f>
        <v>10.538437724362007</v>
      </c>
      <c r="AX12" s="7">
        <f>INDEX(synth1!$D:$D,MATCH(CONCATENATE("control_Basque Country (Pais Vasco)_",AX$3),synth1!$E:$E,0))</f>
        <v>10.998746736687684</v>
      </c>
    </row>
    <row r="13" spans="1:52">
      <c r="B13" t="s">
        <v>876</v>
      </c>
      <c r="D13" s="5" t="s">
        <v>35</v>
      </c>
      <c r="H13" s="7">
        <f>INDEX(synth4!$D:$D,MATCH(CONCATENATE("control_Basque Country (Pais Vasco)_",H$3),synth4!$E:$E,0))</f>
        <v>3.6504596557297182</v>
      </c>
      <c r="I13" s="7">
        <f>INDEX(synth4!$D:$D,MATCH(CONCATENATE("control_Basque Country (Pais Vasco)_",I$3),synth4!$E:$E,0))</f>
        <v>3.835162590135226</v>
      </c>
      <c r="J13" s="7">
        <f>INDEX(synth4!$D:$D,MATCH(CONCATENATE("control_Basque Country (Pais Vasco)_",J$3),synth4!$E:$E,0))</f>
        <v>4.0115679263631954</v>
      </c>
      <c r="K13" s="7">
        <f>INDEX(synth4!$D:$D,MATCH(CONCATENATE("control_Basque Country (Pais Vasco)_",K$3),synth4!$E:$E,0))</f>
        <v>4.032079964586833</v>
      </c>
      <c r="L13" s="7">
        <f>INDEX(synth4!$D:$D,MATCH(CONCATENATE("control_Basque Country (Pais Vasco)_",L$3),synth4!$E:$E,0))</f>
        <v>4.0517798870980295</v>
      </c>
      <c r="M13" s="7">
        <f>INDEX(synth4!$D:$D,MATCH(CONCATENATE("control_Basque Country (Pais Vasco)_",M$3),synth4!$E:$E,0))</f>
        <v>4.3479799930573293</v>
      </c>
      <c r="N13" s="7">
        <f>INDEX(synth4!$D:$D,MATCH(CONCATENATE("control_Basque Country (Pais Vasco)_",N$3),synth4!$E:$E,0))</f>
        <v>4.7005958321291921</v>
      </c>
      <c r="O13" s="7">
        <f>INDEX(synth4!$D:$D,MATCH(CONCATENATE("control_Basque Country (Pais Vasco)_",O$3),synth4!$E:$E,0))</f>
        <v>4.9431383560510005</v>
      </c>
      <c r="P13" s="7">
        <f>INDEX(synth4!$D:$D,MATCH(CONCATENATE("control_Basque Country (Pais Vasco)_",P$3),synth4!$E:$E,0))</f>
        <v>5.1654587918622781</v>
      </c>
      <c r="Q13" s="7">
        <f>INDEX(synth4!$D:$D,MATCH(CONCATENATE("control_Basque Country (Pais Vasco)_",Q$3),synth4!$E:$E,0))</f>
        <v>5.2650126196495304</v>
      </c>
      <c r="R13" s="7">
        <f>INDEX(synth4!$D:$D,MATCH(CONCATENATE("control_Basque Country (Pais Vasco)_",R$3),synth4!$E:$E,0))</f>
        <v>5.3526207426652164</v>
      </c>
      <c r="S13" s="7">
        <f>INDEX(synth4!$D:$D,MATCH(CONCATENATE("control_Basque Country (Pais Vasco)_",S$3),synth4!$E:$E,0))</f>
        <v>5.4720695346859944</v>
      </c>
      <c r="T13" s="7">
        <f>INDEX(synth4!$D:$D,MATCH(CONCATENATE("control_Basque Country (Pais Vasco)_",T$3),synth4!$E:$E,0))</f>
        <v>5.5817425034816042</v>
      </c>
      <c r="U13" s="7">
        <f>INDEX(synth4!$D:$D,MATCH(CONCATENATE("control_Basque Country (Pais Vasco)_",U$3),synth4!$E:$E,0))</f>
        <v>5.8730669051047997</v>
      </c>
      <c r="V13" s="7">
        <f>INDEX(synth4!$D:$D,MATCH(CONCATENATE("control_Basque Country (Pais Vasco)_",V$3),synth4!$E:$E,0))</f>
        <v>6.1592948848792677</v>
      </c>
      <c r="W13" s="7">
        <f>INDEX(synth4!$D:$D,MATCH(CONCATENATE("control_Basque Country (Pais Vasco)_",W$3),synth4!$E:$E,0))</f>
        <v>6.3507341386904663</v>
      </c>
      <c r="X13" s="7">
        <f>INDEX(synth4!$D:$D,MATCH(CONCATENATE("control_Basque Country (Pais Vasco)_",X$3),synth4!$E:$E,0))</f>
        <v>6.5415622733809418</v>
      </c>
      <c r="Y13" s="7">
        <f>INDEX(synth4!$D:$D,MATCH(CONCATENATE("control_Basque Country (Pais Vasco)_",Y$3),synth4!$E:$E,0))</f>
        <v>6.9193024692613792</v>
      </c>
      <c r="Z13" s="7">
        <f>INDEX(synth4!$D:$D,MATCH(CONCATENATE("control_Basque Country (Pais Vasco)_",Z$3),synth4!$E:$E,0))</f>
        <v>7.2800947837392451</v>
      </c>
      <c r="AA13" s="7">
        <f>INDEX(synth4!$D:$D,MATCH(CONCATENATE("control_Basque Country (Pais Vasco)_",AA$3),synth4!$E:$E,0))</f>
        <v>7.3929272300286932</v>
      </c>
      <c r="AB13" s="7">
        <f>INDEX(synth4!$D:$D,MATCH(CONCATENATE("control_Basque Country (Pais Vasco)_",AB$3),synth4!$E:$E,0))</f>
        <v>7.4904966360297367</v>
      </c>
      <c r="AC13" s="7">
        <f>INDEX(synth4!$D:$D,MATCH(CONCATENATE("control_Basque Country (Pais Vasco)_",AC$3),synth4!$E:$E,0))</f>
        <v>7.4761928630242842</v>
      </c>
      <c r="AD13" s="7">
        <f>INDEX(synth4!$D:$D,MATCH(CONCATENATE("control_Basque Country (Pais Vasco)_",AD$3),synth4!$E:$E,0))</f>
        <v>7.4558878595211899</v>
      </c>
      <c r="AE13" s="7">
        <f>INDEX(synth4!$D:$D,MATCH(CONCATENATE("control_Basque Country (Pais Vasco)_",AE$3),synth4!$E:$E,0))</f>
        <v>7.3585993555954898</v>
      </c>
      <c r="AF13" s="7">
        <f>INDEX(synth4!$D:$D,MATCH(CONCATENATE("control_Basque Country (Pais Vasco)_",AF$3),synth4!$E:$E,0))</f>
        <v>7.3205132379587452</v>
      </c>
      <c r="AG13" s="7">
        <f>INDEX(synth4!$D:$D,MATCH(CONCATENATE("control_Basque Country (Pais Vasco)_",AG$3),synth4!$E:$E,0))</f>
        <v>7.4680316707966883</v>
      </c>
      <c r="AH13" s="7">
        <f>INDEX(synth4!$D:$D,MATCH(CONCATENATE("control_Basque Country (Pais Vasco)_",AH$3),synth4!$E:$E,0))</f>
        <v>7.636145306726533</v>
      </c>
      <c r="AI13" s="7">
        <f>INDEX(synth4!$D:$D,MATCH(CONCATENATE("control_Basque Country (Pais Vasco)_",AI$3),synth4!$E:$E,0))</f>
        <v>7.7100226562191834</v>
      </c>
      <c r="AJ13" s="7">
        <f>INDEX(synth4!$D:$D,MATCH(CONCATENATE("control_Basque Country (Pais Vasco)_",AJ$3),synth4!$E:$E,0))</f>
        <v>7.7933053944042756</v>
      </c>
      <c r="AK13" s="7">
        <f>INDEX(synth4!$D:$D,MATCH(CONCATENATE("control_Basque Country (Pais Vasco)_",AK$3),synth4!$E:$E,0))</f>
        <v>8.0095544615084844</v>
      </c>
      <c r="AL13" s="7">
        <f>INDEX(synth4!$D:$D,MATCH(CONCATENATE("control_Basque Country (Pais Vasco)_",AL$3),synth4!$E:$E,0))</f>
        <v>8.2384051106575473</v>
      </c>
      <c r="AM13" s="7">
        <f>INDEX(synth4!$D:$D,MATCH(CONCATENATE("control_Basque Country (Pais Vasco)_",AM$3),synth4!$E:$E,0))</f>
        <v>8.7399801210386876</v>
      </c>
      <c r="AN13" s="7">
        <f>INDEX(synth4!$D:$D,MATCH(CONCATENATE("control_Basque Country (Pais Vasco)_",AN$3),synth4!$E:$E,0))</f>
        <v>9.2246790646387424</v>
      </c>
      <c r="AO13" s="7">
        <f>INDEX(synth4!$D:$D,MATCH(CONCATENATE("control_Basque Country (Pais Vasco)_",AO$3),synth4!$E:$E,0))</f>
        <v>9.5633782295427743</v>
      </c>
      <c r="AP13" s="7">
        <f>INDEX(synth4!$D:$D,MATCH(CONCATENATE("control_Basque Country (Pais Vasco)_",AP$3),synth4!$E:$E,0))</f>
        <v>9.8979914341725017</v>
      </c>
      <c r="AQ13" s="7">
        <f>INDEX(synth4!$D:$D,MATCH(CONCATENATE("control_Basque Country (Pais Vasco)_",AQ$3),synth4!$E:$E,0))</f>
        <v>10.019822007086029</v>
      </c>
      <c r="AR13" s="7">
        <f>INDEX(synth4!$D:$D,MATCH(CONCATENATE("control_Basque Country (Pais Vasco)_",AR$3),synth4!$E:$E,0))</f>
        <v>10.172161536021463</v>
      </c>
      <c r="AS13" s="7">
        <f>INDEX(synth4!$D:$D,MATCH(CONCATENATE("control_Basque Country (Pais Vasco)_",AS$3),synth4!$E:$E,0))</f>
        <v>9.9546105618195835</v>
      </c>
      <c r="AT13" s="7">
        <f>INDEX(synth4!$D:$D,MATCH(CONCATENATE("control_Basque Country (Pais Vasco)_",AT$3),synth4!$E:$E,0))</f>
        <v>9.741416061951206</v>
      </c>
      <c r="AU13" s="7">
        <f>INDEX(synth4!$D:$D,MATCH(CONCATENATE("control_Basque Country (Pais Vasco)_",AU$3),synth4!$E:$E,0))</f>
        <v>10.02359360266632</v>
      </c>
      <c r="AV13" s="7">
        <f>INDEX(synth4!$D:$D,MATCH(CONCATENATE("control_Basque Country (Pais Vasco)_",AV$3),synth4!$E:$E,0))</f>
        <v>10.291313765192129</v>
      </c>
      <c r="AW13" s="7">
        <f>INDEX(synth4!$D:$D,MATCH(CONCATENATE("control_Basque Country (Pais Vasco)_",AW$3),synth4!$E:$E,0))</f>
        <v>10.468242825485863</v>
      </c>
      <c r="AX13" s="7">
        <f>INDEX(synth4!$D:$D,MATCH(CONCATENATE("control_Basque Country (Pais Vasco)_",AX$3),synth4!$E:$E,0))</f>
        <v>10.862531580889579</v>
      </c>
    </row>
    <row r="14" spans="1:52">
      <c r="B14" t="s">
        <v>877</v>
      </c>
      <c r="D14" s="5" t="s">
        <v>35</v>
      </c>
      <c r="H14" s="7">
        <f>INDEX(synth5!$D:$D,MATCH(CONCATENATE("control_Basque Country (Pais Vasco)_",'Leave-one-out'!H$3),synth5!$E:$E,0))</f>
        <v>3.5466294078061957</v>
      </c>
      <c r="I14" s="7">
        <f>INDEX(synth5!$D:$D,MATCH(CONCATENATE("control_Basque Country (Pais Vasco)_",'Leave-one-out'!I$3),synth5!$E:$E,0))</f>
        <v>3.6904453454328356</v>
      </c>
      <c r="J14" s="7">
        <f>INDEX(synth5!$D:$D,MATCH(CONCATENATE("control_Basque Country (Pais Vasco)_",'Leave-one-out'!J$3),synth5!$E:$E,0))</f>
        <v>3.8268347733390722</v>
      </c>
      <c r="K14" s="7">
        <f>INDEX(synth5!$D:$D,MATCH(CONCATENATE("control_Basque Country (Pais Vasco)_",'Leave-one-out'!K$3),synth5!$E:$E,0))</f>
        <v>3.8756781496933406</v>
      </c>
      <c r="L14" s="7">
        <f>INDEX(synth5!$D:$D,MATCH(CONCATENATE("control_Basque Country (Pais Vasco)_",'Leave-one-out'!L$3),synth5!$E:$E,0))</f>
        <v>3.9217365033773115</v>
      </c>
      <c r="M14" s="7">
        <f>INDEX(synth5!$D:$D,MATCH(CONCATENATE("control_Basque Country (Pais Vasco)_",'Leave-one-out'!M$3),synth5!$E:$E,0))</f>
        <v>4.2417879447818834</v>
      </c>
      <c r="N14" s="7">
        <f>INDEX(synth5!$D:$D,MATCH(CONCATENATE("control_Basque Country (Pais Vasco)_",'Leave-one-out'!N$3),synth5!$E:$E,0))</f>
        <v>4.5753351908420896</v>
      </c>
      <c r="O14" s="7">
        <f>INDEX(synth5!$D:$D,MATCH(CONCATENATE("control_Basque Country (Pais Vasco)_",'Leave-one-out'!O$3),synth5!$E:$E,0))</f>
        <v>4.838046116500804</v>
      </c>
      <c r="P14" s="7">
        <f>INDEX(synth5!$D:$D,MATCH(CONCATENATE("control_Basque Country (Pais Vasco)_",'Leave-one-out'!P$3),synth5!$E:$E,0))</f>
        <v>5.0813337957929487</v>
      </c>
      <c r="Q14" s="7">
        <f>INDEX(synth5!$D:$D,MATCH(CONCATENATE("control_Basque Country (Pais Vasco)_",'Leave-one-out'!Q$3),synth5!$E:$E,0))</f>
        <v>5.1580975794040329</v>
      </c>
      <c r="R14" s="7">
        <f>INDEX(synth5!$D:$D,MATCH(CONCATENATE("control_Basque Country (Pais Vasco)_",'Leave-one-out'!R$3),synth5!$E:$E,0))</f>
        <v>5.2236502294612857</v>
      </c>
      <c r="S14" s="7">
        <f>INDEX(synth5!$D:$D,MATCH(CONCATENATE("control_Basque Country (Pais Vasco)_",'Leave-one-out'!S$3),synth5!$E:$E,0))</f>
        <v>5.3324762179097487</v>
      </c>
      <c r="T14" s="7">
        <f>INDEX(synth5!$D:$D,MATCH(CONCATENATE("control_Basque Country (Pais Vasco)_",'Leave-one-out'!T$3),synth5!$E:$E,0))</f>
        <v>5.4294486435631155</v>
      </c>
      <c r="U14" s="7">
        <f>INDEX(synth5!$D:$D,MATCH(CONCATENATE("control_Basque Country (Pais Vasco)_",'Leave-one-out'!U$3),synth5!$E:$E,0))</f>
        <v>5.6743785755109171</v>
      </c>
      <c r="V14" s="7">
        <f>INDEX(synth5!$D:$D,MATCH(CONCATENATE("control_Basque Country (Pais Vasco)_",'Leave-one-out'!V$3),synth5!$E:$E,0))</f>
        <v>5.9155236667322564</v>
      </c>
      <c r="W14" s="7">
        <f>INDEX(synth5!$D:$D,MATCH(CONCATENATE("control_Basque Country (Pais Vasco)_",'Leave-one-out'!W$3),synth5!$E:$E,0))</f>
        <v>6.0668376001192863</v>
      </c>
      <c r="X14" s="7">
        <f>INDEX(synth5!$D:$D,MATCH(CONCATENATE("control_Basque Country (Pais Vasco)_",'Leave-one-out'!X$3),synth5!$E:$E,0))</f>
        <v>6.2276489371669905</v>
      </c>
      <c r="Y14" s="7">
        <f>INDEX(synth5!$D:$D,MATCH(CONCATENATE("control_Basque Country (Pais Vasco)_",'Leave-one-out'!Y$3),synth5!$E:$E,0))</f>
        <v>6.5390598547075127</v>
      </c>
      <c r="Z14" s="7">
        <f>INDEX(synth5!$D:$D,MATCH(CONCATENATE("control_Basque Country (Pais Vasco)_",'Leave-one-out'!Z$3),synth5!$E:$E,0))</f>
        <v>6.8379747796961814</v>
      </c>
      <c r="AA14" s="7">
        <f>INDEX(synth5!$D:$D,MATCH(CONCATENATE("control_Basque Country (Pais Vasco)_",'Leave-one-out'!AA$3),synth5!$E:$E,0))</f>
        <v>6.9873605357139219</v>
      </c>
      <c r="AB14" s="7">
        <f>INDEX(synth5!$D:$D,MATCH(CONCATENATE("control_Basque Country (Pais Vasco)_",'Leave-one-out'!AB$3),synth5!$E:$E,0))</f>
        <v>7.1248927286068451</v>
      </c>
      <c r="AC14" s="7">
        <f>INDEX(synth5!$D:$D,MATCH(CONCATENATE("control_Basque Country (Pais Vasco)_",'Leave-one-out'!AC$3),synth5!$E:$E,0))</f>
        <v>7.1353895261801084</v>
      </c>
      <c r="AD14" s="7">
        <f>INDEX(synth5!$D:$D,MATCH(CONCATENATE("control_Basque Country (Pais Vasco)_",'Leave-one-out'!AD$3),synth5!$E:$E,0))</f>
        <v>7.1429587806748653</v>
      </c>
      <c r="AE14" s="7">
        <f>INDEX(synth5!$D:$D,MATCH(CONCATENATE("control_Basque Country (Pais Vasco)_",'Leave-one-out'!AE$3),synth5!$E:$E,0))</f>
        <v>7.0193512856772546</v>
      </c>
      <c r="AF14" s="7">
        <f>INDEX(synth5!$D:$D,MATCH(CONCATENATE("control_Basque Country (Pais Vasco)_",'Leave-one-out'!AF$3),synth5!$E:$E,0))</f>
        <v>7.0109966649477444</v>
      </c>
      <c r="AG14" s="7">
        <f>INDEX(synth5!$D:$D,MATCH(CONCATENATE("control_Basque Country (Pais Vasco)_",'Leave-one-out'!AG$3),synth5!$E:$E,0))</f>
        <v>7.078834428962848</v>
      </c>
      <c r="AH14" s="7">
        <f>INDEX(synth5!$D:$D,MATCH(CONCATENATE("control_Basque Country (Pais Vasco)_",'Leave-one-out'!AH$3),synth5!$E:$E,0))</f>
        <v>7.1822333217001981</v>
      </c>
      <c r="AI14" s="7">
        <f>INDEX(synth5!$D:$D,MATCH(CONCATENATE("control_Basque Country (Pais Vasco)_",'Leave-one-out'!AI$3),synth5!$E:$E,0))</f>
        <v>7.287203402181623</v>
      </c>
      <c r="AJ14" s="7">
        <f>INDEX(synth5!$D:$D,MATCH(CONCATENATE("control_Basque Country (Pais Vasco)_",'Leave-one-out'!AJ$3),synth5!$E:$E,0))</f>
        <v>7.3978860491957334</v>
      </c>
      <c r="AK14" s="7">
        <f>INDEX(synth5!$D:$D,MATCH(CONCATENATE("control_Basque Country (Pais Vasco)_",'Leave-one-out'!AK$3),synth5!$E:$E,0))</f>
        <v>7.4842897653298266</v>
      </c>
      <c r="AL14" s="7">
        <f>INDEX(synth5!$D:$D,MATCH(CONCATENATE("control_Basque Country (Pais Vasco)_",'Leave-one-out'!AL$3),synth5!$E:$E,0))</f>
        <v>7.5699795756251786</v>
      </c>
      <c r="AM14" s="7">
        <f>INDEX(synth5!$D:$D,MATCH(CONCATENATE("control_Basque Country (Pais Vasco)_",'Leave-one-out'!AM$3),synth5!$E:$E,0))</f>
        <v>8.0776914497484444</v>
      </c>
      <c r="AN14" s="7">
        <f>INDEX(synth5!$D:$D,MATCH(CONCATENATE("control_Basque Country (Pais Vasco)_",'Leave-one-out'!AN$3),synth5!$E:$E,0))</f>
        <v>8.5839755095002293</v>
      </c>
      <c r="AO14" s="7">
        <f>INDEX(synth5!$D:$D,MATCH(CONCATENATE("control_Basque Country (Pais Vasco)_",'Leave-one-out'!AO$3),synth5!$E:$E,0))</f>
        <v>9.0574119905595918</v>
      </c>
      <c r="AP14" s="7">
        <f>INDEX(synth5!$D:$D,MATCH(CONCATENATE("control_Basque Country (Pais Vasco)_",'Leave-one-out'!AP$3),synth5!$E:$E,0))</f>
        <v>9.5258493774777744</v>
      </c>
      <c r="AQ14" s="7">
        <f>INDEX(synth5!$D:$D,MATCH(CONCATENATE("control_Basque Country (Pais Vasco)_",'Leave-one-out'!AQ$3),synth5!$E:$E,0))</f>
        <v>9.7850613519044796</v>
      </c>
      <c r="AR14" s="7">
        <f>INDEX(synth5!$D:$D,MATCH(CONCATENATE("control_Basque Country (Pais Vasco)_",'Leave-one-out'!AR$3),synth5!$E:$E,0))</f>
        <v>10.050699362959222</v>
      </c>
      <c r="AS14" s="7">
        <f>INDEX(synth5!$D:$D,MATCH(CONCATENATE("control_Basque Country (Pais Vasco)_",'Leave-one-out'!AS$3),synth5!$E:$E,0))</f>
        <v>9.8379026827706859</v>
      </c>
      <c r="AT14" s="7">
        <f>INDEX(synth5!$D:$D,MATCH(CONCATENATE("control_Basque Country (Pais Vasco)_",'Leave-one-out'!AT$3),synth5!$E:$E,0))</f>
        <v>9.6251068740473258</v>
      </c>
      <c r="AU14" s="7">
        <f>INDEX(synth5!$D:$D,MATCH(CONCATENATE("control_Basque Country (Pais Vasco)_",'Leave-one-out'!AU$3),synth5!$E:$E,0))</f>
        <v>10.00642664308803</v>
      </c>
      <c r="AV14" s="7">
        <f>INDEX(synth5!$D:$D,MATCH(CONCATENATE("control_Basque Country (Pais Vasco)_",'Leave-one-out'!AV$3),synth5!$E:$E,0))</f>
        <v>10.339902420018184</v>
      </c>
      <c r="AW14" s="7">
        <f>INDEX(synth5!$D:$D,MATCH(CONCATENATE("control_Basque Country (Pais Vasco)_",'Leave-one-out'!AW$3),synth5!$E:$E,0))</f>
        <v>10.576263270940485</v>
      </c>
      <c r="AX14" s="7">
        <f>INDEX(synth5!$D:$D,MATCH(CONCATENATE("control_Basque Country (Pais Vasco)_",'Leave-one-out'!AX$3),synth5!$E:$E,0))</f>
        <v>11.045415431870072</v>
      </c>
    </row>
    <row r="15" spans="1:52"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2">
      <c r="B16" t="s">
        <v>840</v>
      </c>
      <c r="D16" s="5" t="s">
        <v>30</v>
      </c>
      <c r="H16" s="7" t="str">
        <f t="shared" ref="H16:AX16" si="0">IF(H3=$E$7,1,"n/a")</f>
        <v>n/a</v>
      </c>
      <c r="I16" s="7" t="str">
        <f t="shared" si="0"/>
        <v>n/a</v>
      </c>
      <c r="J16" s="7" t="str">
        <f t="shared" si="0"/>
        <v>n/a</v>
      </c>
      <c r="K16" s="7" t="str">
        <f t="shared" si="0"/>
        <v>n/a</v>
      </c>
      <c r="L16" s="7" t="str">
        <f t="shared" si="0"/>
        <v>n/a</v>
      </c>
      <c r="M16" s="7" t="str">
        <f t="shared" si="0"/>
        <v>n/a</v>
      </c>
      <c r="N16" s="7" t="str">
        <f t="shared" si="0"/>
        <v>n/a</v>
      </c>
      <c r="O16" s="7" t="str">
        <f t="shared" si="0"/>
        <v>n/a</v>
      </c>
      <c r="P16" s="7" t="str">
        <f t="shared" si="0"/>
        <v>n/a</v>
      </c>
      <c r="Q16" s="7" t="str">
        <f t="shared" si="0"/>
        <v>n/a</v>
      </c>
      <c r="R16" s="7" t="str">
        <f t="shared" si="0"/>
        <v>n/a</v>
      </c>
      <c r="S16" s="7" t="str">
        <f t="shared" si="0"/>
        <v>n/a</v>
      </c>
      <c r="T16" s="7" t="str">
        <f t="shared" si="0"/>
        <v>n/a</v>
      </c>
      <c r="U16" s="7" t="str">
        <f t="shared" si="0"/>
        <v>n/a</v>
      </c>
      <c r="V16" s="7" t="str">
        <f t="shared" si="0"/>
        <v>n/a</v>
      </c>
      <c r="W16" s="7">
        <f t="shared" si="0"/>
        <v>1</v>
      </c>
      <c r="X16" s="7" t="str">
        <f t="shared" si="0"/>
        <v>n/a</v>
      </c>
      <c r="Y16" s="7" t="str">
        <f t="shared" si="0"/>
        <v>n/a</v>
      </c>
      <c r="Z16" s="7" t="str">
        <f t="shared" si="0"/>
        <v>n/a</v>
      </c>
      <c r="AA16" s="7" t="str">
        <f t="shared" si="0"/>
        <v>n/a</v>
      </c>
      <c r="AB16" s="7" t="str">
        <f t="shared" si="0"/>
        <v>n/a</v>
      </c>
      <c r="AC16" s="7" t="str">
        <f t="shared" si="0"/>
        <v>n/a</v>
      </c>
      <c r="AD16" s="7" t="str">
        <f t="shared" si="0"/>
        <v>n/a</v>
      </c>
      <c r="AE16" s="7" t="str">
        <f t="shared" si="0"/>
        <v>n/a</v>
      </c>
      <c r="AF16" s="7" t="str">
        <f t="shared" si="0"/>
        <v>n/a</v>
      </c>
      <c r="AG16" s="7" t="str">
        <f t="shared" si="0"/>
        <v>n/a</v>
      </c>
      <c r="AH16" s="7" t="str">
        <f t="shared" si="0"/>
        <v>n/a</v>
      </c>
      <c r="AI16" s="7" t="str">
        <f t="shared" si="0"/>
        <v>n/a</v>
      </c>
      <c r="AJ16" s="7" t="str">
        <f t="shared" si="0"/>
        <v>n/a</v>
      </c>
      <c r="AK16" s="7" t="str">
        <f t="shared" si="0"/>
        <v>n/a</v>
      </c>
      <c r="AL16" s="7" t="str">
        <f t="shared" si="0"/>
        <v>n/a</v>
      </c>
      <c r="AM16" s="7" t="str">
        <f t="shared" si="0"/>
        <v>n/a</v>
      </c>
      <c r="AN16" s="7" t="str">
        <f t="shared" si="0"/>
        <v>n/a</v>
      </c>
      <c r="AO16" s="7" t="str">
        <f t="shared" si="0"/>
        <v>n/a</v>
      </c>
      <c r="AP16" s="7" t="str">
        <f t="shared" si="0"/>
        <v>n/a</v>
      </c>
      <c r="AQ16" s="7" t="str">
        <f t="shared" si="0"/>
        <v>n/a</v>
      </c>
      <c r="AR16" s="7" t="str">
        <f t="shared" si="0"/>
        <v>n/a</v>
      </c>
      <c r="AS16" s="7" t="str">
        <f t="shared" si="0"/>
        <v>n/a</v>
      </c>
      <c r="AT16" s="7" t="str">
        <f t="shared" si="0"/>
        <v>n/a</v>
      </c>
      <c r="AU16" s="7" t="str">
        <f t="shared" si="0"/>
        <v>n/a</v>
      </c>
      <c r="AV16" s="7" t="str">
        <f t="shared" si="0"/>
        <v>n/a</v>
      </c>
      <c r="AW16" s="7" t="str">
        <f t="shared" si="0"/>
        <v>n/a</v>
      </c>
      <c r="AX16" s="7" t="str">
        <f t="shared" si="0"/>
        <v>n/a</v>
      </c>
    </row>
    <row r="18" spans="1:52">
      <c r="A18" s="9" t="s">
        <v>32</v>
      </c>
      <c r="B18" s="9"/>
      <c r="C18" s="9"/>
      <c r="D18" s="22"/>
      <c r="E18" s="22"/>
      <c r="F18" s="2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3.6640625" customWidth="1"/>
    <col min="2" max="2" width="53.5" customWidth="1"/>
    <col min="3" max="3" width="3.83203125" customWidth="1"/>
    <col min="4" max="4" width="11.33203125" style="5" customWidth="1"/>
    <col min="5" max="6" width="11" style="5" customWidth="1"/>
    <col min="7" max="7" width="2.5" customWidth="1"/>
  </cols>
  <sheetData>
    <row r="1" spans="1:52" ht="20">
      <c r="A1" s="2" t="s">
        <v>862</v>
      </c>
      <c r="B1" s="1"/>
      <c r="C1" s="1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3" spans="1:52">
      <c r="D3" s="10" t="s">
        <v>29</v>
      </c>
      <c r="E3" s="10" t="s">
        <v>28</v>
      </c>
      <c r="F3" s="10" t="s">
        <v>839</v>
      </c>
      <c r="H3">
        <v>1955</v>
      </c>
      <c r="I3">
        <v>1956</v>
      </c>
      <c r="J3">
        <v>1957</v>
      </c>
      <c r="K3">
        <v>1958</v>
      </c>
      <c r="L3">
        <v>1959</v>
      </c>
      <c r="M3">
        <v>1960</v>
      </c>
      <c r="N3">
        <v>1961</v>
      </c>
      <c r="O3">
        <v>1962</v>
      </c>
      <c r="P3">
        <v>1963</v>
      </c>
      <c r="Q3">
        <v>1964</v>
      </c>
      <c r="R3">
        <v>1965</v>
      </c>
      <c r="S3">
        <v>1966</v>
      </c>
      <c r="T3">
        <v>1967</v>
      </c>
      <c r="U3">
        <v>1968</v>
      </c>
      <c r="V3">
        <v>1969</v>
      </c>
      <c r="W3">
        <v>1970</v>
      </c>
      <c r="X3">
        <v>1971</v>
      </c>
      <c r="Y3">
        <v>1972</v>
      </c>
      <c r="Z3">
        <v>1973</v>
      </c>
      <c r="AA3">
        <v>1974</v>
      </c>
      <c r="AB3">
        <v>1975</v>
      </c>
      <c r="AC3">
        <v>1976</v>
      </c>
      <c r="AD3">
        <v>1977</v>
      </c>
      <c r="AE3">
        <v>1978</v>
      </c>
      <c r="AF3">
        <v>1979</v>
      </c>
      <c r="AG3">
        <v>1980</v>
      </c>
      <c r="AH3">
        <v>1981</v>
      </c>
      <c r="AI3">
        <v>1982</v>
      </c>
      <c r="AJ3">
        <v>1983</v>
      </c>
      <c r="AK3">
        <v>1984</v>
      </c>
      <c r="AL3">
        <v>1985</v>
      </c>
      <c r="AM3">
        <v>1986</v>
      </c>
      <c r="AN3">
        <v>1987</v>
      </c>
      <c r="AO3">
        <v>1988</v>
      </c>
      <c r="AP3">
        <v>1989</v>
      </c>
      <c r="AQ3">
        <v>1990</v>
      </c>
      <c r="AR3">
        <v>1991</v>
      </c>
      <c r="AS3">
        <v>1992</v>
      </c>
      <c r="AT3">
        <v>1993</v>
      </c>
      <c r="AU3">
        <v>1994</v>
      </c>
      <c r="AV3">
        <v>1995</v>
      </c>
      <c r="AW3">
        <v>1996</v>
      </c>
      <c r="AX3">
        <v>1997</v>
      </c>
      <c r="AZ3" s="10" t="s">
        <v>27</v>
      </c>
    </row>
    <row r="4" spans="1:52">
      <c r="D4" s="10"/>
      <c r="E4" s="10"/>
      <c r="F4" s="10"/>
      <c r="AZ4" s="10"/>
    </row>
    <row r="5" spans="1:52">
      <c r="A5" s="11" t="s">
        <v>835</v>
      </c>
      <c r="B5" s="11"/>
      <c r="C5" s="11"/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7" spans="1:52">
      <c r="B7" t="s">
        <v>840</v>
      </c>
      <c r="D7" s="5" t="s">
        <v>868</v>
      </c>
      <c r="E7" s="18">
        <f>Input!E6</f>
        <v>1970</v>
      </c>
      <c r="F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2">
      <c r="B8" t="s">
        <v>870</v>
      </c>
      <c r="D8" s="5" t="s">
        <v>868</v>
      </c>
      <c r="E8" s="18">
        <f>Input!E7</f>
        <v>1965</v>
      </c>
      <c r="F8" s="1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2"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2">
      <c r="A10" s="11" t="s">
        <v>864</v>
      </c>
      <c r="B10" s="11"/>
      <c r="C10" s="1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2" spans="1:52">
      <c r="B12" t="s">
        <v>863</v>
      </c>
      <c r="D12" s="5" t="s">
        <v>35</v>
      </c>
      <c r="H12" s="7">
        <f>INDEX('Raw Data'!$E:$E,MATCH(CONCATENATE("Basque Country (Pais Vasco)_",H$3),'Raw Data'!$T:$T,0))</f>
        <v>3.8531846300052668</v>
      </c>
      <c r="I12" s="7">
        <f>INDEX('Raw Data'!$E:$E,MATCH(CONCATENATE("Basque Country (Pais Vasco)_",I$3),'Raw Data'!$T:$T,0))</f>
        <v>3.9456582961508766</v>
      </c>
      <c r="J12" s="7">
        <f>INDEX('Raw Data'!$E:$E,MATCH(CONCATENATE("Basque Country (Pais Vasco)_",J$3),'Raw Data'!$T:$T,0))</f>
        <v>4.0335617348726256</v>
      </c>
      <c r="K12" s="7">
        <f>INDEX('Raw Data'!$E:$E,MATCH(CONCATENATE("Basque Country (Pais Vasco)_",K$3),'Raw Data'!$T:$T,0))</f>
        <v>4.0234218968966458</v>
      </c>
      <c r="L12" s="7">
        <f>INDEX('Raw Data'!$E:$E,MATCH(CONCATENATE("Basque Country (Pais Vasco)_",L$3),'Raw Data'!$T:$T,0))</f>
        <v>4.0137819684052323</v>
      </c>
      <c r="M12" s="7">
        <f>INDEX('Raw Data'!$E:$E,MATCH(CONCATENATE("Basque Country (Pais Vasco)_",M$3),'Raw Data'!$T:$T,0))</f>
        <v>4.2859183962227316</v>
      </c>
      <c r="N12" s="7">
        <f>INDEX('Raw Data'!$E:$E,MATCH(CONCATENATE("Basque Country (Pais Vasco)_",N$3),'Raw Data'!$T:$T,0))</f>
        <v>4.5743360957974062</v>
      </c>
      <c r="O12" s="7">
        <f>INDEX('Raw Data'!$E:$E,MATCH(CONCATENATE("Basque Country (Pais Vasco)_",O$3),'Raw Data'!$T:$T,0))</f>
        <v>4.8989573535630448</v>
      </c>
      <c r="P12" s="7">
        <f>INDEX('Raw Data'!$E:$E,MATCH(CONCATENATE("Basque Country (Pais Vasco)_",P$3),'Raw Data'!$T:$T,0))</f>
        <v>5.1970149816291329</v>
      </c>
      <c r="Q12" s="7">
        <f>INDEX('Raw Data'!$E:$E,MATCH(CONCATENATE("Basque Country (Pais Vasco)_",Q$3),'Raw Data'!$T:$T,0))</f>
        <v>5.3389029787527225</v>
      </c>
      <c r="R12" s="7">
        <f>INDEX('Raw Data'!$E:$E,MATCH(CONCATENATE("Basque Country (Pais Vasco)_",R$3),'Raw Data'!$T:$T,0))</f>
        <v>5.4651530052518478</v>
      </c>
      <c r="S12" s="7">
        <f>INDEX('Raw Data'!$E:$E,MATCH(CONCATENATE("Basque Country (Pais Vasco)_",S$3),'Raw Data'!$T:$T,0))</f>
        <v>5.5459156270641428</v>
      </c>
      <c r="T12" s="7">
        <f>INDEX('Raw Data'!$E:$E,MATCH(CONCATENATE("Basque Country (Pais Vasco)_",T$3),'Raw Data'!$T:$T,0))</f>
        <v>5.614895726639487</v>
      </c>
      <c r="U12" s="7">
        <f>INDEX('Raw Data'!$E:$E,MATCH(CONCATENATE("Basque Country (Pais Vasco)_",U$3),'Raw Data'!$T:$T,0))</f>
        <v>5.8521849330715785</v>
      </c>
      <c r="V12" s="7">
        <f>INDEX('Raw Data'!$E:$E,MATCH(CONCATENATE("Basque Country (Pais Vasco)_",V$3),'Raw Data'!$T:$T,0))</f>
        <v>6.0814054173695915</v>
      </c>
      <c r="W12" s="7">
        <f>INDEX('Raw Data'!$E:$E,MATCH(CONCATENATE("Basque Country (Pais Vasco)_",W$3),'Raw Data'!$T:$T,0))</f>
        <v>6.1700942413495703</v>
      </c>
      <c r="X12" s="7">
        <f>INDEX('Raw Data'!$E:$E,MATCH(CONCATENATE("Basque Country (Pais Vasco)_",X$3),'Raw Data'!$T:$T,0))</f>
        <v>6.2836334045462463</v>
      </c>
      <c r="Y12" s="7">
        <f>INDEX('Raw Data'!$E:$E,MATCH(CONCATENATE("Basque Country (Pais Vasco)_",Y$3),'Raw Data'!$T:$T,0))</f>
        <v>6.5555553986528405</v>
      </c>
      <c r="Z12" s="7">
        <f>INDEX('Raw Data'!$E:$E,MATCH(CONCATENATE("Basque Country (Pais Vasco)_",Z$3),'Raw Data'!$T:$T,0))</f>
        <v>6.8107685611030782</v>
      </c>
      <c r="AA12" s="7">
        <f>INDEX('Raw Data'!$E:$E,MATCH(CONCATENATE("Basque Country (Pais Vasco)_",AA$3),'Raw Data'!$T:$T,0))</f>
        <v>7.1051843028108044</v>
      </c>
      <c r="AB12" s="7">
        <f>INDEX('Raw Data'!$E:$E,MATCH(CONCATENATE("Basque Country (Pais Vasco)_",AB$3),'Raw Data'!$T:$T,0))</f>
        <v>7.3778916821756289</v>
      </c>
      <c r="AC12" s="7">
        <f>INDEX('Raw Data'!$E:$E,MATCH(CONCATENATE("Basque Country (Pais Vasco)_",AC$3),'Raw Data'!$T:$T,0))</f>
        <v>7.2329336219227542</v>
      </c>
      <c r="AD12" s="7">
        <f>INDEX('Raw Data'!$E:$E,MATCH(CONCATENATE("Basque Country (Pais Vasco)_",AD$3),'Raw Data'!$T:$T,0))</f>
        <v>7.0898313721191268</v>
      </c>
      <c r="AE12" s="7">
        <f>INDEX('Raw Data'!$E:$E,MATCH(CONCATENATE("Basque Country (Pais Vasco)_",AE$3),'Raw Data'!$T:$T,0))</f>
        <v>6.7867036071446112</v>
      </c>
      <c r="AF12" s="7">
        <f>INDEX('Raw Data'!$E:$E,MATCH(CONCATENATE("Basque Country (Pais Vasco)_",AF$3),'Raw Data'!$T:$T,0))</f>
        <v>6.6398173868571035</v>
      </c>
      <c r="AG12" s="7">
        <f>INDEX('Raw Data'!$E:$E,MATCH(CONCATENATE("Basque Country (Pais Vasco)_",AG$3),'Raw Data'!$T:$T,0))</f>
        <v>6.5628391713695642</v>
      </c>
      <c r="AH12" s="7">
        <f>INDEX('Raw Data'!$E:$E,MATCH(CONCATENATE("Basque Country (Pais Vasco)_",AH$3),'Raw Data'!$T:$T,0))</f>
        <v>6.5007854549927702</v>
      </c>
      <c r="AI12" s="7">
        <f>INDEX('Raw Data'!$E:$E,MATCH(CONCATENATE("Basque Country (Pais Vasco)_",AI$3),'Raw Data'!$T:$T,0))</f>
        <v>6.5450586069995627</v>
      </c>
      <c r="AJ12" s="7">
        <f>INDEX('Raw Data'!$E:$E,MATCH(CONCATENATE("Basque Country (Pais Vasco)_",AJ$3),'Raw Data'!$T:$T,0))</f>
        <v>6.5953298011394068</v>
      </c>
      <c r="AK12" s="7">
        <f>INDEX('Raw Data'!$E:$E,MATCH(CONCATENATE("Basque Country (Pais Vasco)_",AK$3),'Raw Data'!$T:$T,0))</f>
        <v>6.7614967500914922</v>
      </c>
      <c r="AL12" s="7">
        <f>INDEX('Raw Data'!$E:$E,MATCH(CONCATENATE("Basque Country (Pais Vasco)_",AL$3),'Raw Data'!$T:$T,0))</f>
        <v>6.937160671727721</v>
      </c>
      <c r="AM12" s="7">
        <f>INDEX('Raw Data'!$E:$E,MATCH(CONCATENATE("Basque Country (Pais Vasco)_",AM$3),'Raw Data'!$T:$T,0))</f>
        <v>7.3321911513005213</v>
      </c>
      <c r="AN12" s="7">
        <f>INDEX('Raw Data'!$E:$E,MATCH(CONCATENATE("Basque Country (Pais Vasco)_",AN$3),'Raw Data'!$T:$T,0))</f>
        <v>7.7427881235941518</v>
      </c>
      <c r="AO12" s="7">
        <f>INDEX('Raw Data'!$E:$E,MATCH(CONCATENATE("Basque Country (Pais Vasco)_",AO$3),'Raw Data'!$T:$T,0))</f>
        <v>8.1205366407588908</v>
      </c>
      <c r="AP12" s="7">
        <f>INDEX('Raw Data'!$E:$E,MATCH(CONCATENATE("Basque Country (Pais Vasco)_",AP$3),'Raw Data'!$T:$T,0))</f>
        <v>8.509711162324157</v>
      </c>
      <c r="AQ12" s="7">
        <f>INDEX('Raw Data'!$E:$E,MATCH(CONCATENATE("Basque Country (Pais Vasco)_",AQ$3),'Raw Data'!$T:$T,0))</f>
        <v>8.7767778890741042</v>
      </c>
      <c r="AR12" s="7">
        <f>INDEX('Raw Data'!$E:$E,MATCH(CONCATENATE("Basque Country (Pais Vasco)_",AR$3),'Raw Data'!$T:$T,0))</f>
        <v>9.0252786661958204</v>
      </c>
      <c r="AS12" s="7">
        <f>INDEX('Raw Data'!$E:$E,MATCH(CONCATENATE("Basque Country (Pais Vasco)_",AS$3),'Raw Data'!$T:$T,0))</f>
        <v>8.8738928247063349</v>
      </c>
      <c r="AT12" s="7">
        <f>INDEX('Raw Data'!$E:$E,MATCH(CONCATENATE("Basque Country (Pais Vasco)_",AT$3),'Raw Data'!$T:$T,0))</f>
        <v>8.7182235390892782</v>
      </c>
      <c r="AU12" s="7">
        <f>INDEX('Raw Data'!$E:$E,MATCH(CONCATENATE("Basque Country (Pais Vasco)_",AU$3),'Raw Data'!$T:$T,0))</f>
        <v>9.0181378492863651</v>
      </c>
      <c r="AV12" s="7">
        <f>INDEX('Raw Data'!$E:$E,MATCH(CONCATENATE("Basque Country (Pais Vasco)_",AV$3),'Raw Data'!$T:$T,0))</f>
        <v>9.4408738616533672</v>
      </c>
      <c r="AW12" s="7">
        <f>INDEX('Raw Data'!$E:$E,MATCH(CONCATENATE("Basque Country (Pais Vasco)_",AW$3),'Raw Data'!$T:$T,0))</f>
        <v>9.6865181376749501</v>
      </c>
      <c r="AX12" s="7">
        <f>INDEX('Raw Data'!$E:$E,MATCH(CONCATENATE("Basque Country (Pais Vasco)_",AX$3),'Raw Data'!$T:$T,0))</f>
        <v>10.170665872808662</v>
      </c>
    </row>
    <row r="13" spans="1:52">
      <c r="B13" t="s">
        <v>865</v>
      </c>
      <c r="D13" s="5" t="s">
        <v>35</v>
      </c>
      <c r="H13" s="7">
        <f>INDEX(synth1!$D:$D,MATCH(CONCATENATE("control_Basque Country (Pais Vasco)_",H$3),synth1!$E:$E,0))</f>
        <v>3.7029656732000964</v>
      </c>
      <c r="I13" s="7">
        <f>INDEX(synth1!$D:$D,MATCH(CONCATENATE("control_Basque Country (Pais Vasco)_",I$3),synth1!$E:$E,0))</f>
        <v>3.8539944603583249</v>
      </c>
      <c r="J13" s="7">
        <f>INDEX(synth1!$D:$D,MATCH(CONCATENATE("control_Basque Country (Pais Vasco)_",J$3),synth1!$E:$E,0))</f>
        <v>3.9964141233325292</v>
      </c>
      <c r="K13" s="7">
        <f>INDEX(synth1!$D:$D,MATCH(CONCATENATE("control_Basque Country (Pais Vasco)_",K$3),synth1!$E:$E,0))</f>
        <v>4.0294254750854623</v>
      </c>
      <c r="L13" s="7">
        <f>INDEX(synth1!$D:$D,MATCH(CONCATENATE("control_Basque Country (Pais Vasco)_",L$3),synth1!$E:$E,0))</f>
        <v>4.0596944694348309</v>
      </c>
      <c r="M13" s="7">
        <f>INDEX(synth1!$D:$D,MATCH(CONCATENATE("control_Basque Country (Pais Vasco)_",M$3),synth1!$E:$E,0))</f>
        <v>4.3789466609076682</v>
      </c>
      <c r="N13" s="7">
        <f>INDEX(synth1!$D:$D,MATCH(CONCATENATE("control_Basque Country (Pais Vasco)_",N$3),synth1!$E:$E,0))</f>
        <v>4.7330773636409216</v>
      </c>
      <c r="O13" s="7">
        <f>INDEX(synth1!$D:$D,MATCH(CONCATENATE("control_Basque Country (Pais Vasco)_",O$3),synth1!$E:$E,0))</f>
        <v>4.9876591552234029</v>
      </c>
      <c r="P13" s="7">
        <f>INDEX(synth1!$D:$D,MATCH(CONCATENATE("control_Basque Country (Pais Vasco)_",P$3),synth1!$E:$E,0))</f>
        <v>5.2220505906805919</v>
      </c>
      <c r="Q13" s="7">
        <f>INDEX(synth1!$D:$D,MATCH(CONCATENATE("control_Basque Country (Pais Vasco)_",Q$3),synth1!$E:$E,0))</f>
        <v>5.2985267632017488</v>
      </c>
      <c r="R13" s="7">
        <f>INDEX(synth1!$D:$D,MATCH(CONCATENATE("control_Basque Country (Pais Vasco)_",R$3),synth1!$E:$E,0))</f>
        <v>5.3621617066232812</v>
      </c>
      <c r="S13" s="7">
        <f>INDEX(synth1!$D:$D,MATCH(CONCATENATE("control_Basque Country (Pais Vasco)_",S$3),synth1!$E:$E,0))</f>
        <v>5.4485502128280743</v>
      </c>
      <c r="T13" s="7">
        <f>INDEX(synth1!$D:$D,MATCH(CONCATENATE("control_Basque Country (Pais Vasco)_",T$3),synth1!$E:$E,0))</f>
        <v>5.523127763811333</v>
      </c>
      <c r="U13" s="7">
        <f>INDEX(synth1!$D:$D,MATCH(CONCATENATE("control_Basque Country (Pais Vasco)_",U$3),synth1!$E:$E,0))</f>
        <v>5.7607276381322006</v>
      </c>
      <c r="V13" s="7">
        <f>INDEX(synth1!$D:$D,MATCH(CONCATENATE("control_Basque Country (Pais Vasco)_",V$3),synth1!$E:$E,0))</f>
        <v>5.9931150793773922</v>
      </c>
      <c r="W13" s="7">
        <f>INDEX(synth1!$D:$D,MATCH(CONCATENATE("control_Basque Country (Pais Vasco)_",W$3),synth1!$E:$E,0))</f>
        <v>6.1379300804006229</v>
      </c>
      <c r="X13" s="7">
        <f>INDEX(synth1!$D:$D,MATCH(CONCATENATE("control_Basque Country (Pais Vasco)_",X$3),synth1!$E:$E,0))</f>
        <v>6.2943518887314163</v>
      </c>
      <c r="Y13" s="7">
        <f>INDEX(synth1!$D:$D,MATCH(CONCATENATE("control_Basque Country (Pais Vasco)_",Y$3),synth1!$E:$E,0))</f>
        <v>6.6207956838136477</v>
      </c>
      <c r="Z13" s="7">
        <f>INDEX(synth1!$D:$D,MATCH(CONCATENATE("control_Basque Country (Pais Vasco)_",Z$3),synth1!$E:$E,0))</f>
        <v>6.9330174781429097</v>
      </c>
      <c r="AA13" s="7">
        <f>INDEX(synth1!$D:$D,MATCH(CONCATENATE("control_Basque Country (Pais Vasco)_",AA$3),synth1!$E:$E,0))</f>
        <v>7.0870696409772664</v>
      </c>
      <c r="AB13" s="7">
        <f>INDEX(synth1!$D:$D,MATCH(CONCATENATE("control_Basque Country (Pais Vasco)_",AB$3),synth1!$E:$E,0))</f>
        <v>7.2280537339471849</v>
      </c>
      <c r="AC13" s="7">
        <f>INDEX(synth1!$D:$D,MATCH(CONCATENATE("control_Basque Country (Pais Vasco)_",AC$3),synth1!$E:$E,0))</f>
        <v>7.2206838720907971</v>
      </c>
      <c r="AD13" s="7">
        <f>INDEX(synth1!$D:$D,MATCH(CONCATENATE("control_Basque Country (Pais Vasco)_",AD$3),synth1!$E:$E,0))</f>
        <v>7.2111427972015871</v>
      </c>
      <c r="AE13" s="7">
        <f>INDEX(synth1!$D:$D,MATCH(CONCATENATE("control_Basque Country (Pais Vasco)_",AE$3),synth1!$E:$E,0))</f>
        <v>7.0746546796549152</v>
      </c>
      <c r="AF13" s="7">
        <f>INDEX(synth1!$D:$D,MATCH(CONCATENATE("control_Basque Country (Pais Vasco)_",AF$3),synth1!$E:$E,0))</f>
        <v>7.0573186726293455</v>
      </c>
      <c r="AG13" s="7">
        <f>INDEX(synth1!$D:$D,MATCH(CONCATENATE("control_Basque Country (Pais Vasco)_",AG$3),synth1!$E:$E,0))</f>
        <v>7.1293113366125471</v>
      </c>
      <c r="AH13" s="7">
        <f>INDEX(synth1!$D:$D,MATCH(CONCATENATE("control_Basque Country (Pais Vasco)_",AH$3),synth1!$E:$E,0))</f>
        <v>7.2344362194155112</v>
      </c>
      <c r="AI13" s="7">
        <f>INDEX(synth1!$D:$D,MATCH(CONCATENATE("control_Basque Country (Pais Vasco)_",AI$3),synth1!$E:$E,0))</f>
        <v>7.3253428334477118</v>
      </c>
      <c r="AJ13" s="7">
        <f>INDEX(synth1!$D:$D,MATCH(CONCATENATE("control_Basque Country (Pais Vasco)_",AJ$3),synth1!$E:$E,0))</f>
        <v>7.4218554414048379</v>
      </c>
      <c r="AK13" s="7">
        <f>INDEX(synth1!$D:$D,MATCH(CONCATENATE("control_Basque Country (Pais Vasco)_",AK$3),synth1!$E:$E,0))</f>
        <v>7.5163562737388485</v>
      </c>
      <c r="AL13" s="7">
        <f>INDEX(synth1!$D:$D,MATCH(CONCATENATE("control_Basque Country (Pais Vasco)_",AL$3),synth1!$E:$E,0))</f>
        <v>7.6101433475172735</v>
      </c>
      <c r="AM13" s="7">
        <f>INDEX(synth1!$D:$D,MATCH(CONCATENATE("control_Basque Country (Pais Vasco)_",AM$3),synth1!$E:$E,0))</f>
        <v>8.1179614867000911</v>
      </c>
      <c r="AN13" s="7">
        <f>INDEX(synth1!$D:$D,MATCH(CONCATENATE("control_Basque Country (Pais Vasco)_",AN$3),synth1!$E:$E,0))</f>
        <v>8.6236060921126452</v>
      </c>
      <c r="AO13" s="7">
        <f>INDEX(synth1!$D:$D,MATCH(CONCATENATE("control_Basque Country (Pais Vasco)_",AO$3),synth1!$E:$E,0))</f>
        <v>9.0868143715829248</v>
      </c>
      <c r="AP13" s="7">
        <f>INDEX(synth1!$D:$D,MATCH(CONCATENATE("control_Basque Country (Pais Vasco)_",AP$3),synth1!$E:$E,0))</f>
        <v>9.5455563986941208</v>
      </c>
      <c r="AQ13" s="7">
        <f>INDEX(synth1!$D:$D,MATCH(CONCATENATE("control_Basque Country (Pais Vasco)_",AQ$3),synth1!$E:$E,0))</f>
        <v>9.7882544280054979</v>
      </c>
      <c r="AR13" s="7">
        <f>INDEX(synth1!$D:$D,MATCH(CONCATENATE("control_Basque Country (Pais Vasco)_",AR$3),synth1!$E:$E,0))</f>
        <v>10.03769816685848</v>
      </c>
      <c r="AS13" s="7">
        <f>INDEX(synth1!$D:$D,MATCH(CONCATENATE("control_Basque Country (Pais Vasco)_",AS$3),synth1!$E:$E,0))</f>
        <v>9.83821919601953</v>
      </c>
      <c r="AT13" s="7">
        <f>INDEX(synth1!$D:$D,MATCH(CONCATENATE("control_Basque Country (Pais Vasco)_",AT$3),synth1!$E:$E,0))</f>
        <v>9.6390606427455996</v>
      </c>
      <c r="AU13" s="7">
        <f>INDEX(synth1!$D:$D,MATCH(CONCATENATE("control_Basque Country (Pais Vasco)_",AU$3),synth1!$E:$E,0))</f>
        <v>9.9878852025103306</v>
      </c>
      <c r="AV13" s="7">
        <f>INDEX(synth1!$D:$D,MATCH(CONCATENATE("control_Basque Country (Pais Vasco)_",AV$3),synth1!$E:$E,0))</f>
        <v>10.303888080066272</v>
      </c>
      <c r="AW13" s="7">
        <f>INDEX(synth1!$D:$D,MATCH(CONCATENATE("control_Basque Country (Pais Vasco)_",AW$3),synth1!$E:$E,0))</f>
        <v>10.538437724362007</v>
      </c>
      <c r="AX13" s="7">
        <f>INDEX(synth1!$D:$D,MATCH(CONCATENATE("control_Basque Country (Pais Vasco)_",AX$3),synth1!$E:$E,0))</f>
        <v>10.998746736687684</v>
      </c>
    </row>
    <row r="14" spans="1:52">
      <c r="B14" t="s">
        <v>866</v>
      </c>
      <c r="D14" s="5" t="s">
        <v>35</v>
      </c>
      <c r="H14" s="7">
        <f>INDEX(synth3!$D:$D,MATCH(CONCATENATE("control_Basque Country (Pais Vasco)_",'Time Placebo'!H$3),synth3!$E:$E,0))</f>
        <v>3.5464738807439833</v>
      </c>
      <c r="I14" s="7">
        <f>INDEX(synth3!$D:$D,MATCH(CONCATENATE("control_Basque Country (Pais Vasco)_",'Time Placebo'!I$3),synth3!$E:$E,0))</f>
        <v>3.6902883385186525</v>
      </c>
      <c r="J14" s="7">
        <f>INDEX(synth3!$D:$D,MATCH(CONCATENATE("control_Basque Country (Pais Vasco)_",'Time Placebo'!J$3),synth3!$E:$E,0))</f>
        <v>3.8266762058557129</v>
      </c>
      <c r="K14" s="7">
        <f>INDEX(synth3!$D:$D,MATCH(CONCATENATE("control_Basque Country (Pais Vasco)_",'Time Placebo'!K$3),synth3!$E:$E,0))</f>
        <v>3.8755211047371869</v>
      </c>
      <c r="L14" s="7">
        <f>INDEX(synth3!$D:$D,MATCH(CONCATENATE("control_Basque Country (Pais Vasco)_",'Time Placebo'!L$3),synth3!$E:$E,0))</f>
        <v>3.9215823561581988</v>
      </c>
      <c r="M14" s="7">
        <f>INDEX(synth3!$D:$D,MATCH(CONCATENATE("control_Basque Country (Pais Vasco)_",'Time Placebo'!M$3),synth3!$E:$E,0))</f>
        <v>4.2416138634868901</v>
      </c>
      <c r="N14" s="7">
        <f>INDEX(synth3!$D:$D,MATCH(CONCATENATE("control_Basque Country (Pais Vasco)_",'Time Placebo'!N$3),synth3!$E:$E,0))</f>
        <v>4.5751385955338044</v>
      </c>
      <c r="O14" s="7">
        <f>INDEX(synth3!$D:$D,MATCH(CONCATENATE("control_Basque Country (Pais Vasco)_",'Time Placebo'!O$3),synth3!$E:$E,0))</f>
        <v>4.8378440323845924</v>
      </c>
      <c r="P14" s="7">
        <f>INDEX(synth3!$D:$D,MATCH(CONCATENATE("control_Basque Country (Pais Vasco)_",'Time Placebo'!P$3),synth3!$E:$E,0))</f>
        <v>5.0811274581600729</v>
      </c>
      <c r="Q14" s="7">
        <f>INDEX(synth3!$D:$D,MATCH(CONCATENATE("control_Basque Country (Pais Vasco)_",'Time Placebo'!Q$3),synth3!$E:$E,0))</f>
        <v>5.157889890291588</v>
      </c>
      <c r="R14" s="7">
        <f>INDEX(synth3!$D:$D,MATCH(CONCATENATE("control_Basque Country (Pais Vasco)_",'Time Placebo'!R$3),synth3!$E:$E,0))</f>
        <v>5.2234427438203141</v>
      </c>
      <c r="S14" s="7">
        <f>INDEX(synth3!$D:$D,MATCH(CONCATENATE("control_Basque Country (Pais Vasco)_",'Time Placebo'!S$3),synth3!$E:$E,0))</f>
        <v>5.3322714467822117</v>
      </c>
      <c r="T14" s="7">
        <f>INDEX(synth3!$D:$D,MATCH(CONCATENATE("control_Basque Country (Pais Vasco)_",'Time Placebo'!T$3),synth3!$E:$E,0))</f>
        <v>5.4292481091450302</v>
      </c>
      <c r="U14" s="7">
        <f>INDEX(synth3!$D:$D,MATCH(CONCATENATE("control_Basque Country (Pais Vasco)_",'Time Placebo'!U$3),synth3!$E:$E,0))</f>
        <v>5.6741741062910469</v>
      </c>
      <c r="V14" s="7">
        <f>INDEX(synth3!$D:$D,MATCH(CONCATENATE("control_Basque Country (Pais Vasco)_",'Time Placebo'!V$3),synth3!$E:$E,0))</f>
        <v>5.9153182076899435</v>
      </c>
      <c r="W14" s="7">
        <f>INDEX(synth3!$D:$D,MATCH(CONCATENATE("control_Basque Country (Pais Vasco)_",'Time Placebo'!W$3),synth3!$E:$E,0))</f>
        <v>6.0666367044447354</v>
      </c>
      <c r="X14" s="7">
        <f>INDEX(synth3!$D:$D,MATCH(CONCATENATE("control_Basque Country (Pais Vasco)_",'Time Placebo'!X$3),synth3!$E:$E,0))</f>
        <v>6.2274507397562378</v>
      </c>
      <c r="Y14" s="7">
        <f>INDEX(synth3!$D:$D,MATCH(CONCATENATE("control_Basque Country (Pais Vasco)_",'Time Placebo'!Y$3),synth3!$E:$E,0))</f>
        <v>6.5388420186205112</v>
      </c>
      <c r="Z14" s="7">
        <f>INDEX(synth3!$D:$D,MATCH(CONCATENATE("control_Basque Country (Pais Vasco)_",'Time Placebo'!Z$3),synth3!$E:$E,0))</f>
        <v>6.8377389011778016</v>
      </c>
      <c r="AA14" s="7">
        <f>INDEX(synth3!$D:$D,MATCH(CONCATENATE("control_Basque Country (Pais Vasco)_",'Time Placebo'!AA$3),synth3!$E:$E,0))</f>
        <v>6.987127814418491</v>
      </c>
      <c r="AB14" s="7">
        <f>INDEX(synth3!$D:$D,MATCH(CONCATENATE("control_Basque Country (Pais Vasco)_",'Time Placebo'!AB$3),synth3!$E:$E,0))</f>
        <v>7.1246645966369035</v>
      </c>
      <c r="AC14" s="7">
        <f>INDEX(synth3!$D:$D,MATCH(CONCATENATE("control_Basque Country (Pais Vasco)_",'Time Placebo'!AC$3),synth3!$E:$E,0))</f>
        <v>7.1351786694807702</v>
      </c>
      <c r="AD14" s="7">
        <f>INDEX(synth3!$D:$D,MATCH(CONCATENATE("control_Basque Country (Pais Vasco)_",'Time Placebo'!AD$3),synth3!$E:$E,0))</f>
        <v>7.1427634916402329</v>
      </c>
      <c r="AE14" s="7">
        <f>INDEX(synth3!$D:$D,MATCH(CONCATENATE("control_Basque Country (Pais Vasco)_",'Time Placebo'!AE$3),synth3!$E:$E,0))</f>
        <v>7.0191776153346463</v>
      </c>
      <c r="AF14" s="7">
        <f>INDEX(synth3!$D:$D,MATCH(CONCATENATE("control_Basque Country (Pais Vasco)_",'Time Placebo'!AF$3),synth3!$E:$E,0))</f>
        <v>7.0108227414851507</v>
      </c>
      <c r="AG14" s="7">
        <f>INDEX(synth3!$D:$D,MATCH(CONCATENATE("control_Basque Country (Pais Vasco)_",'Time Placebo'!AG$3),synth3!$E:$E,0))</f>
        <v>7.0786487133939993</v>
      </c>
      <c r="AH14" s="7">
        <f>INDEX(synth3!$D:$D,MATCH(CONCATENATE("control_Basque Country (Pais Vasco)_",'Time Placebo'!AH$3),synth3!$E:$E,0))</f>
        <v>7.1820338682561893</v>
      </c>
      <c r="AI14" s="7">
        <f>INDEX(synth3!$D:$D,MATCH(CONCATENATE("control_Basque Country (Pais Vasco)_",'Time Placebo'!AI$3),synth3!$E:$E,0))</f>
        <v>7.2869878426556474</v>
      </c>
      <c r="AJ14" s="7">
        <f>INDEX(synth3!$D:$D,MATCH(CONCATENATE("control_Basque Country (Pais Vasco)_",'Time Placebo'!AJ$3),synth3!$E:$E,0))</f>
        <v>7.3976570472315375</v>
      </c>
      <c r="AK14" s="7">
        <f>INDEX(synth3!$D:$D,MATCH(CONCATENATE("control_Basque Country (Pais Vasco)_",'Time Placebo'!AK$3),synth3!$E:$E,0))</f>
        <v>7.484060957590783</v>
      </c>
      <c r="AL14" s="7">
        <f>INDEX(synth3!$D:$D,MATCH(CONCATENATE("control_Basque Country (Pais Vasco)_",'Time Placebo'!AL$3),synth3!$E:$E,0))</f>
        <v>7.5697545594442994</v>
      </c>
      <c r="AM14" s="7">
        <f>INDEX(synth3!$D:$D,MATCH(CONCATENATE("control_Basque Country (Pais Vasco)_",'Time Placebo'!AM$3),synth3!$E:$E,0))</f>
        <v>8.0774310251280603</v>
      </c>
      <c r="AN14" s="7">
        <f>INDEX(synth3!$D:$D,MATCH(CONCATENATE("control_Basque Country (Pais Vasco)_",'Time Placebo'!AN$3),synth3!$E:$E,0))</f>
        <v>8.5836815793839225</v>
      </c>
      <c r="AO14" s="7">
        <f>INDEX(synth3!$D:$D,MATCH(CONCATENATE("control_Basque Country (Pais Vasco)_",'Time Placebo'!AO$3),synth3!$E:$E,0))</f>
        <v>9.0570924465249441</v>
      </c>
      <c r="AP14" s="7">
        <f>INDEX(synth3!$D:$D,MATCH(CONCATENATE("control_Basque Country (Pais Vasco)_",'Time Placebo'!AP$3),synth3!$E:$E,0))</f>
        <v>9.5255050101137666</v>
      </c>
      <c r="AQ14" s="7">
        <f>INDEX(synth3!$D:$D,MATCH(CONCATENATE("control_Basque Country (Pais Vasco)_",'Time Placebo'!AQ$3),synth3!$E:$E,0))</f>
        <v>9.7846947915609608</v>
      </c>
      <c r="AR14" s="7">
        <f>INDEX(synth3!$D:$D,MATCH(CONCATENATE("control_Basque Country (Pais Vasco)_",'Time Placebo'!AR$3),synth3!$E:$E,0))</f>
        <v>10.050314038702824</v>
      </c>
      <c r="AS14" s="7">
        <f>INDEX(synth3!$D:$D,MATCH(CONCATENATE("control_Basque Country (Pais Vasco)_",'Time Placebo'!AS$3),synth3!$E:$E,0))</f>
        <v>9.8375297136210609</v>
      </c>
      <c r="AT14" s="7">
        <f>INDEX(synth3!$D:$D,MATCH(CONCATENATE("control_Basque Country (Pais Vasco)_",'Time Placebo'!AT$3),synth3!$E:$E,0))</f>
        <v>9.6247462612195296</v>
      </c>
      <c r="AU14" s="7">
        <f>INDEX(synth3!$D:$D,MATCH(CONCATENATE("control_Basque Country (Pais Vasco)_",'Time Placebo'!AU$3),synth3!$E:$E,0))</f>
        <v>10.006041091054188</v>
      </c>
      <c r="AV14" s="7">
        <f>INDEX(synth3!$D:$D,MATCH(CONCATENATE("control_Basque Country (Pais Vasco)_",'Time Placebo'!AV$3),synth3!$E:$E,0))</f>
        <v>10.33950003031787</v>
      </c>
      <c r="AW14" s="7">
        <f>INDEX(synth3!$D:$D,MATCH(CONCATENATE("control_Basque Country (Pais Vasco)_",'Time Placebo'!AW$3),synth3!$E:$E,0))</f>
        <v>10.575844375665584</v>
      </c>
      <c r="AX14" s="7">
        <f>INDEX(synth3!$D:$D,MATCH(CONCATENATE("control_Basque Country (Pais Vasco)_",'Time Placebo'!AX$3),synth3!$E:$E,0))</f>
        <v>11.044972988866801</v>
      </c>
    </row>
    <row r="15" spans="1:52"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2">
      <c r="B16" t="s">
        <v>840</v>
      </c>
      <c r="D16" s="5" t="s">
        <v>30</v>
      </c>
      <c r="H16" s="7" t="str">
        <f>IF(H3=$E$7,1,"n/a")</f>
        <v>n/a</v>
      </c>
      <c r="I16" s="7" t="str">
        <f t="shared" ref="I16:AX16" si="0">IF(I3=$E$7,1,"n/a")</f>
        <v>n/a</v>
      </c>
      <c r="J16" s="7" t="str">
        <f t="shared" si="0"/>
        <v>n/a</v>
      </c>
      <c r="K16" s="7" t="str">
        <f t="shared" si="0"/>
        <v>n/a</v>
      </c>
      <c r="L16" s="7" t="str">
        <f t="shared" si="0"/>
        <v>n/a</v>
      </c>
      <c r="M16" s="7" t="str">
        <f t="shared" si="0"/>
        <v>n/a</v>
      </c>
      <c r="N16" s="7" t="str">
        <f t="shared" si="0"/>
        <v>n/a</v>
      </c>
      <c r="O16" s="7" t="str">
        <f t="shared" si="0"/>
        <v>n/a</v>
      </c>
      <c r="P16" s="7" t="str">
        <f t="shared" si="0"/>
        <v>n/a</v>
      </c>
      <c r="Q16" s="7" t="str">
        <f t="shared" si="0"/>
        <v>n/a</v>
      </c>
      <c r="R16" s="7" t="str">
        <f t="shared" si="0"/>
        <v>n/a</v>
      </c>
      <c r="S16" s="7" t="str">
        <f t="shared" si="0"/>
        <v>n/a</v>
      </c>
      <c r="T16" s="7" t="str">
        <f t="shared" si="0"/>
        <v>n/a</v>
      </c>
      <c r="U16" s="7" t="str">
        <f t="shared" si="0"/>
        <v>n/a</v>
      </c>
      <c r="V16" s="7" t="str">
        <f t="shared" si="0"/>
        <v>n/a</v>
      </c>
      <c r="W16" s="7">
        <f t="shared" si="0"/>
        <v>1</v>
      </c>
      <c r="X16" s="7" t="str">
        <f t="shared" si="0"/>
        <v>n/a</v>
      </c>
      <c r="Y16" s="7" t="str">
        <f t="shared" si="0"/>
        <v>n/a</v>
      </c>
      <c r="Z16" s="7" t="str">
        <f t="shared" si="0"/>
        <v>n/a</v>
      </c>
      <c r="AA16" s="7" t="str">
        <f t="shared" si="0"/>
        <v>n/a</v>
      </c>
      <c r="AB16" s="7" t="str">
        <f t="shared" si="0"/>
        <v>n/a</v>
      </c>
      <c r="AC16" s="7" t="str">
        <f t="shared" si="0"/>
        <v>n/a</v>
      </c>
      <c r="AD16" s="7" t="str">
        <f t="shared" si="0"/>
        <v>n/a</v>
      </c>
      <c r="AE16" s="7" t="str">
        <f t="shared" si="0"/>
        <v>n/a</v>
      </c>
      <c r="AF16" s="7" t="str">
        <f t="shared" si="0"/>
        <v>n/a</v>
      </c>
      <c r="AG16" s="7" t="str">
        <f t="shared" si="0"/>
        <v>n/a</v>
      </c>
      <c r="AH16" s="7" t="str">
        <f t="shared" si="0"/>
        <v>n/a</v>
      </c>
      <c r="AI16" s="7" t="str">
        <f t="shared" si="0"/>
        <v>n/a</v>
      </c>
      <c r="AJ16" s="7" t="str">
        <f t="shared" si="0"/>
        <v>n/a</v>
      </c>
      <c r="AK16" s="7" t="str">
        <f t="shared" si="0"/>
        <v>n/a</v>
      </c>
      <c r="AL16" s="7" t="str">
        <f t="shared" si="0"/>
        <v>n/a</v>
      </c>
      <c r="AM16" s="7" t="str">
        <f t="shared" si="0"/>
        <v>n/a</v>
      </c>
      <c r="AN16" s="7" t="str">
        <f t="shared" si="0"/>
        <v>n/a</v>
      </c>
      <c r="AO16" s="7" t="str">
        <f t="shared" si="0"/>
        <v>n/a</v>
      </c>
      <c r="AP16" s="7" t="str">
        <f t="shared" si="0"/>
        <v>n/a</v>
      </c>
      <c r="AQ16" s="7" t="str">
        <f t="shared" si="0"/>
        <v>n/a</v>
      </c>
      <c r="AR16" s="7" t="str">
        <f t="shared" si="0"/>
        <v>n/a</v>
      </c>
      <c r="AS16" s="7" t="str">
        <f t="shared" si="0"/>
        <v>n/a</v>
      </c>
      <c r="AT16" s="7" t="str">
        <f t="shared" si="0"/>
        <v>n/a</v>
      </c>
      <c r="AU16" s="7" t="str">
        <f t="shared" si="0"/>
        <v>n/a</v>
      </c>
      <c r="AV16" s="7" t="str">
        <f t="shared" si="0"/>
        <v>n/a</v>
      </c>
      <c r="AW16" s="7" t="str">
        <f t="shared" si="0"/>
        <v>n/a</v>
      </c>
      <c r="AX16" s="7" t="str">
        <f t="shared" si="0"/>
        <v>n/a</v>
      </c>
    </row>
    <row r="17" spans="1:52">
      <c r="B17" t="s">
        <v>870</v>
      </c>
      <c r="D17" s="5" t="s">
        <v>30</v>
      </c>
      <c r="H17" s="7" t="str">
        <f>IF(H3=$E$8,1,"n/a")</f>
        <v>n/a</v>
      </c>
      <c r="I17" s="7" t="str">
        <f t="shared" ref="I17:AX17" si="1">IF(I3=$E$8,1,"n/a")</f>
        <v>n/a</v>
      </c>
      <c r="J17" s="7" t="str">
        <f t="shared" si="1"/>
        <v>n/a</v>
      </c>
      <c r="K17" s="7" t="str">
        <f t="shared" si="1"/>
        <v>n/a</v>
      </c>
      <c r="L17" s="7" t="str">
        <f t="shared" si="1"/>
        <v>n/a</v>
      </c>
      <c r="M17" s="7" t="str">
        <f t="shared" si="1"/>
        <v>n/a</v>
      </c>
      <c r="N17" s="7" t="str">
        <f t="shared" si="1"/>
        <v>n/a</v>
      </c>
      <c r="O17" s="7" t="str">
        <f t="shared" si="1"/>
        <v>n/a</v>
      </c>
      <c r="P17" s="7" t="str">
        <f t="shared" si="1"/>
        <v>n/a</v>
      </c>
      <c r="Q17" s="7" t="str">
        <f t="shared" si="1"/>
        <v>n/a</v>
      </c>
      <c r="R17" s="7">
        <f t="shared" si="1"/>
        <v>1</v>
      </c>
      <c r="S17" s="7" t="str">
        <f t="shared" si="1"/>
        <v>n/a</v>
      </c>
      <c r="T17" s="7" t="str">
        <f t="shared" si="1"/>
        <v>n/a</v>
      </c>
      <c r="U17" s="7" t="str">
        <f t="shared" si="1"/>
        <v>n/a</v>
      </c>
      <c r="V17" s="7" t="str">
        <f t="shared" si="1"/>
        <v>n/a</v>
      </c>
      <c r="W17" s="7" t="str">
        <f t="shared" si="1"/>
        <v>n/a</v>
      </c>
      <c r="X17" s="7" t="str">
        <f t="shared" si="1"/>
        <v>n/a</v>
      </c>
      <c r="Y17" s="7" t="str">
        <f t="shared" si="1"/>
        <v>n/a</v>
      </c>
      <c r="Z17" s="7" t="str">
        <f t="shared" si="1"/>
        <v>n/a</v>
      </c>
      <c r="AA17" s="7" t="str">
        <f t="shared" si="1"/>
        <v>n/a</v>
      </c>
      <c r="AB17" s="7" t="str">
        <f t="shared" si="1"/>
        <v>n/a</v>
      </c>
      <c r="AC17" s="7" t="str">
        <f t="shared" si="1"/>
        <v>n/a</v>
      </c>
      <c r="AD17" s="7" t="str">
        <f t="shared" si="1"/>
        <v>n/a</v>
      </c>
      <c r="AE17" s="7" t="str">
        <f t="shared" si="1"/>
        <v>n/a</v>
      </c>
      <c r="AF17" s="7" t="str">
        <f t="shared" si="1"/>
        <v>n/a</v>
      </c>
      <c r="AG17" s="7" t="str">
        <f t="shared" si="1"/>
        <v>n/a</v>
      </c>
      <c r="AH17" s="7" t="str">
        <f t="shared" si="1"/>
        <v>n/a</v>
      </c>
      <c r="AI17" s="7" t="str">
        <f t="shared" si="1"/>
        <v>n/a</v>
      </c>
      <c r="AJ17" s="7" t="str">
        <f t="shared" si="1"/>
        <v>n/a</v>
      </c>
      <c r="AK17" s="7" t="str">
        <f t="shared" si="1"/>
        <v>n/a</v>
      </c>
      <c r="AL17" s="7" t="str">
        <f t="shared" si="1"/>
        <v>n/a</v>
      </c>
      <c r="AM17" s="7" t="str">
        <f t="shared" si="1"/>
        <v>n/a</v>
      </c>
      <c r="AN17" s="7" t="str">
        <f t="shared" si="1"/>
        <v>n/a</v>
      </c>
      <c r="AO17" s="7" t="str">
        <f t="shared" si="1"/>
        <v>n/a</v>
      </c>
      <c r="AP17" s="7" t="str">
        <f t="shared" si="1"/>
        <v>n/a</v>
      </c>
      <c r="AQ17" s="7" t="str">
        <f t="shared" si="1"/>
        <v>n/a</v>
      </c>
      <c r="AR17" s="7" t="str">
        <f t="shared" si="1"/>
        <v>n/a</v>
      </c>
      <c r="AS17" s="7" t="str">
        <f t="shared" si="1"/>
        <v>n/a</v>
      </c>
      <c r="AT17" s="7" t="str">
        <f t="shared" si="1"/>
        <v>n/a</v>
      </c>
      <c r="AU17" s="7" t="str">
        <f t="shared" si="1"/>
        <v>n/a</v>
      </c>
      <c r="AV17" s="7" t="str">
        <f t="shared" si="1"/>
        <v>n/a</v>
      </c>
      <c r="AW17" s="7" t="str">
        <f t="shared" si="1"/>
        <v>n/a</v>
      </c>
      <c r="AX17" s="7" t="str">
        <f t="shared" si="1"/>
        <v>n/a</v>
      </c>
    </row>
    <row r="19" spans="1:52">
      <c r="A19" s="9" t="s">
        <v>32</v>
      </c>
      <c r="B19" s="9"/>
      <c r="C19" s="9"/>
      <c r="D19" s="22"/>
      <c r="E19" s="22"/>
      <c r="F19" s="2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xSplit="2" ySplit="3" topLeftCell="H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3.6640625" customWidth="1"/>
    <col min="2" max="2" width="34.5" customWidth="1"/>
    <col min="3" max="3" width="3.83203125" customWidth="1"/>
    <col min="4" max="4" width="11.33203125" style="5" customWidth="1"/>
    <col min="5" max="6" width="11" style="5" customWidth="1"/>
    <col min="7" max="7" width="2.5" customWidth="1"/>
  </cols>
  <sheetData>
    <row r="1" spans="1:52" ht="20">
      <c r="A1" s="2" t="s">
        <v>834</v>
      </c>
      <c r="B1" s="1"/>
      <c r="C1" s="1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3" spans="1:52">
      <c r="D3" s="10" t="s">
        <v>29</v>
      </c>
      <c r="E3" s="10" t="s">
        <v>28</v>
      </c>
      <c r="F3" s="10" t="s">
        <v>839</v>
      </c>
      <c r="H3">
        <v>1955</v>
      </c>
      <c r="I3">
        <v>1956</v>
      </c>
      <c r="J3">
        <v>1957</v>
      </c>
      <c r="K3">
        <v>1958</v>
      </c>
      <c r="L3">
        <v>1959</v>
      </c>
      <c r="M3">
        <v>1960</v>
      </c>
      <c r="N3">
        <v>1961</v>
      </c>
      <c r="O3">
        <v>1962</v>
      </c>
      <c r="P3">
        <v>1963</v>
      </c>
      <c r="Q3">
        <v>1964</v>
      </c>
      <c r="R3">
        <v>1965</v>
      </c>
      <c r="S3">
        <v>1966</v>
      </c>
      <c r="T3">
        <v>1967</v>
      </c>
      <c r="U3">
        <v>1968</v>
      </c>
      <c r="V3">
        <v>1969</v>
      </c>
      <c r="W3">
        <v>1970</v>
      </c>
      <c r="X3">
        <v>1971</v>
      </c>
      <c r="Y3">
        <v>1972</v>
      </c>
      <c r="Z3">
        <v>1973</v>
      </c>
      <c r="AA3">
        <v>1974</v>
      </c>
      <c r="AB3">
        <v>1975</v>
      </c>
      <c r="AC3">
        <v>1976</v>
      </c>
      <c r="AD3">
        <v>1977</v>
      </c>
      <c r="AE3">
        <v>1978</v>
      </c>
      <c r="AF3">
        <v>1979</v>
      </c>
      <c r="AG3">
        <v>1980</v>
      </c>
      <c r="AH3">
        <v>1981</v>
      </c>
      <c r="AI3">
        <v>1982</v>
      </c>
      <c r="AJ3">
        <v>1983</v>
      </c>
      <c r="AK3">
        <v>1984</v>
      </c>
      <c r="AL3">
        <v>1985</v>
      </c>
      <c r="AM3">
        <v>1986</v>
      </c>
      <c r="AN3">
        <v>1987</v>
      </c>
      <c r="AO3">
        <v>1988</v>
      </c>
      <c r="AP3">
        <v>1989</v>
      </c>
      <c r="AQ3">
        <v>1990</v>
      </c>
      <c r="AR3">
        <v>1991</v>
      </c>
      <c r="AS3">
        <v>1992</v>
      </c>
      <c r="AT3">
        <v>1993</v>
      </c>
      <c r="AU3">
        <v>1994</v>
      </c>
      <c r="AV3">
        <v>1995</v>
      </c>
      <c r="AW3">
        <v>1996</v>
      </c>
      <c r="AX3">
        <v>1997</v>
      </c>
      <c r="AZ3" s="10" t="s">
        <v>27</v>
      </c>
    </row>
    <row r="4" spans="1:52">
      <c r="D4" s="10"/>
      <c r="E4" s="10"/>
      <c r="F4" s="10"/>
      <c r="AZ4" s="10"/>
    </row>
    <row r="5" spans="1:52">
      <c r="A5" s="11" t="s">
        <v>835</v>
      </c>
      <c r="B5" s="11"/>
      <c r="C5" s="11"/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7" spans="1:52">
      <c r="B7" t="s">
        <v>836</v>
      </c>
      <c r="D7" s="5" t="s">
        <v>30</v>
      </c>
      <c r="E7" s="18">
        <f>Input!E5</f>
        <v>2.23</v>
      </c>
      <c r="F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2">
      <c r="B8" t="s">
        <v>840</v>
      </c>
      <c r="D8" s="5" t="s">
        <v>868</v>
      </c>
      <c r="E8" s="18">
        <f>Input!E6</f>
        <v>1970</v>
      </c>
      <c r="F8" s="1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2"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2">
      <c r="A10" s="11" t="s">
        <v>837</v>
      </c>
      <c r="B10" s="11"/>
      <c r="C10" s="1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2" spans="1:52">
      <c r="B12" t="s">
        <v>4</v>
      </c>
      <c r="D12" s="5" t="s">
        <v>35</v>
      </c>
      <c r="H12" s="7">
        <f>INDEX(synth1!$D:$D,MATCH(CONCATENATE("gap","_",Gaps!$B12,"_",Gaps!H$3),synth1!$E:$E,0))</f>
        <v>5.4523685885512485E-2</v>
      </c>
      <c r="I12" s="7">
        <f>INDEX(synth1!$D:$D,MATCH(CONCATENATE("gap","_",Gaps!$B12,"_",Gaps!I$3),synth1!$E:$E,0))</f>
        <v>1.668524039357E-2</v>
      </c>
      <c r="J12" s="7">
        <f>INDEX(synth1!$D:$D,MATCH(CONCATENATE("gap","_",Gaps!$B12,"_",Gaps!J$3),synth1!$E:$E,0))</f>
        <v>-2.1388505219040566E-2</v>
      </c>
      <c r="K12" s="7">
        <f>INDEX(synth1!$D:$D,MATCH(CONCATENATE("gap","_",Gaps!$B12,"_",Gaps!K$3),synth1!$E:$E,0))</f>
        <v>-1.6495397957160041E-2</v>
      </c>
      <c r="L12" s="7">
        <f>INDEX(synth1!$D:$D,MATCH(CONCATENATE("gap","_",Gaps!$B12,"_",Gaps!L$3),synth1!$E:$E,0))</f>
        <v>-1.1087670680938855E-2</v>
      </c>
      <c r="M12" s="7">
        <f>INDEX(synth1!$D:$D,MATCH(CONCATENATE("gap","_",Gaps!$B12,"_",Gaps!M$3),synth1!$E:$E,0))</f>
        <v>-4.5678269315869713E-3</v>
      </c>
      <c r="N12" s="7">
        <f>INDEX(synth1!$D:$D,MATCH(CONCATENATE("gap","_",Gaps!$B12,"_",Gaps!N$3),synth1!$E:$E,0))</f>
        <v>2.5826617079451886E-3</v>
      </c>
      <c r="O12" s="7">
        <f>INDEX(synth1!$D:$D,MATCH(CONCATENATE("gap","_",Gaps!$B12,"_",Gaps!O$3),synth1!$E:$E,0))</f>
        <v>3.1451012224028574E-3</v>
      </c>
      <c r="P12" s="7">
        <f>INDEX(synth1!$D:$D,MATCH(CONCATENATE("gap","_",Gaps!$B12,"_",Gaps!P$3),synth1!$E:$E,0))</f>
        <v>4.1175025925688225E-3</v>
      </c>
      <c r="Q12" s="7">
        <f>INDEX(synth1!$D:$D,MATCH(CONCATENATE("gap","_",Gaps!$B12,"_",Gaps!Q$3),synth1!$E:$E,0))</f>
        <v>3.4096781805859067E-4</v>
      </c>
      <c r="R12" s="7">
        <f>INDEX(synth1!$D:$D,MATCH(CONCATENATE("gap","_",Gaps!$B12,"_",Gaps!R$3),synth1!$E:$E,0))</f>
        <v>-4.7289604020011033E-3</v>
      </c>
      <c r="S12" s="7">
        <f>INDEX(synth1!$D:$D,MATCH(CONCATENATE("gap","_",Gaps!$B12,"_",Gaps!S$3),synth1!$E:$E,0))</f>
        <v>-2.9643987438499053E-3</v>
      </c>
      <c r="T12" s="7">
        <f>INDEX(synth1!$D:$D,MATCH(CONCATENATE("gap","_",Gaps!$B12,"_",Gaps!T$3),synth1!$E:$E,0))</f>
        <v>-1.4406749829438681E-3</v>
      </c>
      <c r="U12" s="7">
        <f>INDEX(synth1!$D:$D,MATCH(CONCATENATE("gap","_",Gaps!$B12,"_",Gaps!U$3),synth1!$E:$E,0))</f>
        <v>5.1242697954823058E-4</v>
      </c>
      <c r="V12" s="7">
        <f>INDEX(synth1!$D:$D,MATCH(CONCATENATE("gap","_",Gaps!$B12,"_",Gaps!V$3),synth1!$E:$E,0))</f>
        <v>3.141326896426655E-3</v>
      </c>
      <c r="W12" s="7">
        <f>INDEX(synth1!$D:$D,MATCH(CONCATENATE("gap","_",Gaps!$B12,"_",Gaps!W$3),synth1!$E:$E,0))</f>
        <v>3.1032304922979925E-3</v>
      </c>
      <c r="X12" s="7">
        <f>INDEX(synth1!$D:$D,MATCH(CONCATENATE("gap","_",Gaps!$B12,"_",Gaps!X$3),synth1!$E:$E,0))</f>
        <v>4.5377305489204822E-3</v>
      </c>
      <c r="Y12" s="7">
        <f>INDEX(synth1!$D:$D,MATCH(CONCATENATE("gap","_",Gaps!$B12,"_",Gaps!Y$3),synth1!$E:$E,0))</f>
        <v>-8.0776064522929403E-3</v>
      </c>
      <c r="Z12" s="7">
        <f>INDEX(synth1!$D:$D,MATCH(CONCATENATE("gap","_",Gaps!$B12,"_",Gaps!Z$3),synth1!$E:$E,0))</f>
        <v>-2.3031563703115765E-2</v>
      </c>
      <c r="AA12" s="7">
        <f>INDEX(synth1!$D:$D,MATCH(CONCATENATE("gap","_",Gaps!$B12,"_",Gaps!AA$3),synth1!$E:$E,0))</f>
        <v>-3.9390444619264997E-3</v>
      </c>
      <c r="AB12" s="7">
        <f>INDEX(synth1!$D:$D,MATCH(CONCATENATE("gap","_",Gaps!$B12,"_",Gaps!AB$3),synth1!$E:$E,0))</f>
        <v>1.5833743151392632E-2</v>
      </c>
      <c r="AC12" s="7">
        <f>INDEX(synth1!$D:$D,MATCH(CONCATENATE("gap","_",Gaps!$B12,"_",Gaps!AC$3),synth1!$E:$E,0))</f>
        <v>3.6366798082433149E-2</v>
      </c>
      <c r="AD12" s="7">
        <f>INDEX(synth1!$D:$D,MATCH(CONCATENATE("gap","_",Gaps!$B12,"_",Gaps!AD$3),synth1!$E:$E,0))</f>
        <v>6.057329393990063E-2</v>
      </c>
      <c r="AE12" s="7">
        <f>INDEX(synth1!$D:$D,MATCH(CONCATENATE("gap","_",Gaps!$B12,"_",Gaps!AE$3),synth1!$E:$E,0))</f>
        <v>-3.5906958064790828E-2</v>
      </c>
      <c r="AF12" s="7">
        <f>INDEX(synth1!$D:$D,MATCH(CONCATENATE("gap","_",Gaps!$B12,"_",Gaps!AF$3),synth1!$E:$E,0))</f>
        <v>-0.13911514025281058</v>
      </c>
      <c r="AG12" s="7">
        <f>INDEX(synth1!$D:$D,MATCH(CONCATENATE("gap","_",Gaps!$B12,"_",Gaps!AG$3),synth1!$E:$E,0))</f>
        <v>-0.19643226551897186</v>
      </c>
      <c r="AH12" s="7">
        <f>INDEX(synth1!$D:$D,MATCH(CONCATENATE("gap","_",Gaps!$B12,"_",Gaps!AH$3),synth1!$E:$E,0))</f>
        <v>-0.25512773794575683</v>
      </c>
      <c r="AI12" s="7">
        <f>INDEX(synth1!$D:$D,MATCH(CONCATENATE("gap","_",Gaps!$B12,"_",Gaps!AI$3),synth1!$E:$E,0))</f>
        <v>-0.26993634572303904</v>
      </c>
      <c r="AJ12" s="7">
        <f>INDEX(synth1!$D:$D,MATCH(CONCATENATE("gap","_",Gaps!$B12,"_",Gaps!AJ$3),synth1!$E:$E,0))</f>
        <v>-0.28470563765777523</v>
      </c>
      <c r="AK12" s="7">
        <f>INDEX(synth1!$D:$D,MATCH(CONCATENATE("gap","_",Gaps!$B12,"_",Gaps!AK$3),synth1!$E:$E,0))</f>
        <v>-0.33233960527981043</v>
      </c>
      <c r="AL12" s="7">
        <f>INDEX(synth1!$D:$D,MATCH(CONCATENATE("gap","_",Gaps!$B12,"_",Gaps!AL$3),synth1!$E:$E,0))</f>
        <v>-0.38297034105361494</v>
      </c>
      <c r="AM12" s="7">
        <f>INDEX(synth1!$D:$D,MATCH(CONCATENATE("gap","_",Gaps!$B12,"_",Gaps!AM$3),synth1!$E:$E,0))</f>
        <v>-0.50526597912657678</v>
      </c>
      <c r="AN12" s="7">
        <f>INDEX(synth1!$D:$D,MATCH(CONCATENATE("gap","_",Gaps!$B12,"_",Gaps!AN$3),synth1!$E:$E,0))</f>
        <v>-0.62544857851838298</v>
      </c>
      <c r="AO12" s="7">
        <f>INDEX(synth1!$D:$D,MATCH(CONCATENATE("gap","_",Gaps!$B12,"_",Gaps!AO$3),synth1!$E:$E,0))</f>
        <v>-0.67047720227431196</v>
      </c>
      <c r="AP12" s="7">
        <f>INDEX(synth1!$D:$D,MATCH(CONCATENATE("gap","_",Gaps!$B12,"_",Gaps!AP$3),synth1!$E:$E,0))</f>
        <v>-0.72126859752045469</v>
      </c>
      <c r="AQ12" s="7">
        <f>INDEX(synth1!$D:$D,MATCH(CONCATENATE("gap","_",Gaps!$B12,"_",Gaps!AQ$3),synth1!$E:$E,0))</f>
        <v>-0.7094521867399024</v>
      </c>
      <c r="AR12" s="7">
        <f>INDEX(synth1!$D:$D,MATCH(CONCATENATE("gap","_",Gaps!$B12,"_",Gaps!AR$3),synth1!$E:$E,0))</f>
        <v>-0.69305388526419076</v>
      </c>
      <c r="AS12" s="7">
        <f>INDEX(synth1!$D:$D,MATCH(CONCATENATE("gap","_",Gaps!$B12,"_",Gaps!AS$3),synth1!$E:$E,0))</f>
        <v>-0.72128829593719246</v>
      </c>
      <c r="AT12" s="7">
        <f>INDEX(synth1!$D:$D,MATCH(CONCATENATE("gap","_",Gaps!$B12,"_",Gaps!AT$3),synth1!$E:$E,0))</f>
        <v>-0.74882227911028121</v>
      </c>
      <c r="AU12" s="7">
        <f>INDEX(synth1!$D:$D,MATCH(CONCATENATE("gap","_",Gaps!$B12,"_",Gaps!AU$3),synth1!$E:$E,0))</f>
        <v>-0.79946981620143998</v>
      </c>
      <c r="AV12" s="7">
        <f>INDEX(synth1!$D:$D,MATCH(CONCATENATE("gap","_",Gaps!$B12,"_",Gaps!AV$3),synth1!$E:$E,0))</f>
        <v>-0.8271844564391202</v>
      </c>
      <c r="AW12" s="7">
        <f>INDEX(synth1!$D:$D,MATCH(CONCATENATE("gap","_",Gaps!$B12,"_",Gaps!AW$3),synth1!$E:$E,0))</f>
        <v>-0.87661180892265023</v>
      </c>
      <c r="AX12" s="7">
        <f>INDEX(synth1!$D:$D,MATCH(CONCATENATE("gap","_",Gaps!$B12,"_",Gaps!AX$3),synth1!$E:$E,0))</f>
        <v>-0.88115443868191079</v>
      </c>
    </row>
    <row r="13" spans="1:52">
      <c r="B13" t="s">
        <v>8</v>
      </c>
      <c r="D13" s="5" t="s">
        <v>35</v>
      </c>
      <c r="H13" s="7">
        <f>INDEX(synth1!$D:$D,MATCH(CONCATENATE("gap","_",Gaps!$B13,"_",Gaps!H$3),synth1!$E:$E,0))</f>
        <v>-8.6311551597243685E-2</v>
      </c>
      <c r="I13" s="7">
        <f>INDEX(synth1!$D:$D,MATCH(CONCATENATE("gap","_",Gaps!$B13,"_",Gaps!I$3),synth1!$E:$E,0))</f>
        <v>-6.1310826940886631E-2</v>
      </c>
      <c r="J13" s="7">
        <f>INDEX(synth1!$D:$D,MATCH(CONCATENATE("gap","_",Gaps!$B13,"_",Gaps!J$3),synth1!$E:$E,0))</f>
        <v>-3.2757516152536859E-2</v>
      </c>
      <c r="K13" s="7">
        <f>INDEX(synth1!$D:$D,MATCH(CONCATENATE("gap","_",Gaps!$B13,"_",Gaps!K$3),synth1!$E:$E,0))</f>
        <v>-3.7283203348172478E-2</v>
      </c>
      <c r="L13" s="7">
        <f>INDEX(synth1!$D:$D,MATCH(CONCATENATE("gap","_",Gaps!$B13,"_",Gaps!L$3),synth1!$E:$E,0))</f>
        <v>-4.0827331270700373E-2</v>
      </c>
      <c r="M13" s="7">
        <f>INDEX(synth1!$D:$D,MATCH(CONCATENATE("gap","_",Gaps!$B13,"_",Gaps!M$3),synth1!$E:$E,0))</f>
        <v>-4.1081577637437139E-2</v>
      </c>
      <c r="N13" s="7">
        <f>INDEX(synth1!$D:$D,MATCH(CONCATENATE("gap","_",Gaps!$B13,"_",Gaps!N$3),synth1!$E:$E,0))</f>
        <v>9.6159656714922548E-4</v>
      </c>
      <c r="O13" s="7">
        <f>INDEX(synth1!$D:$D,MATCH(CONCATENATE("gap","_",Gaps!$B13,"_",Gaps!O$3),synth1!$E:$E,0))</f>
        <v>2.83177940946997E-2</v>
      </c>
      <c r="P13" s="7">
        <f>INDEX(synth1!$D:$D,MATCH(CONCATENATE("gap","_",Gaps!$B13,"_",Gaps!P$3),synth1!$E:$E,0))</f>
        <v>6.0065554383052611E-2</v>
      </c>
      <c r="Q13" s="7">
        <f>INDEX(synth1!$D:$D,MATCH(CONCATENATE("gap","_",Gaps!$B13,"_",Gaps!Q$3),synth1!$E:$E,0))</f>
        <v>3.5402034889735035E-2</v>
      </c>
      <c r="R13" s="7">
        <f>INDEX(synth1!$D:$D,MATCH(CONCATENATE("gap","_",Gaps!$B13,"_",Gaps!R$3),synth1!$E:$E,0))</f>
        <v>1.3311165385502033E-2</v>
      </c>
      <c r="S13" s="7">
        <f>INDEX(synth1!$D:$D,MATCH(CONCATENATE("gap","_",Gaps!$B13,"_",Gaps!S$3),synth1!$E:$E,0))</f>
        <v>4.7732123452695063E-3</v>
      </c>
      <c r="T13" s="7">
        <f>INDEX(synth1!$D:$D,MATCH(CONCATENATE("gap","_",Gaps!$B13,"_",Gaps!T$3),synth1!$E:$E,0))</f>
        <v>-7.5516333818033132E-3</v>
      </c>
      <c r="U13" s="7">
        <f>INDEX(synth1!$D:$D,MATCH(CONCATENATE("gap","_",Gaps!$B13,"_",Gaps!U$3),synth1!$E:$E,0))</f>
        <v>-1.2187701419692942E-2</v>
      </c>
      <c r="V13" s="7">
        <f>INDEX(synth1!$D:$D,MATCH(CONCATENATE("gap","_",Gaps!$B13,"_",Gaps!V$3),synth1!$E:$E,0))</f>
        <v>-1.6347867615227329E-2</v>
      </c>
      <c r="W13" s="7">
        <f>INDEX(synth1!$D:$D,MATCH(CONCATENATE("gap","_",Gaps!$B13,"_",Gaps!W$3),synth1!$E:$E,0))</f>
        <v>-6.9190260456336361E-2</v>
      </c>
      <c r="X13" s="7">
        <f>INDEX(synth1!$D:$D,MATCH(CONCATENATE("gap","_",Gaps!$B13,"_",Gaps!X$3),synth1!$E:$E,0))</f>
        <v>-0.11104113396691062</v>
      </c>
      <c r="Y13" s="7">
        <f>INDEX(synth1!$D:$D,MATCH(CONCATENATE("gap","_",Gaps!$B13,"_",Gaps!Y$3),synth1!$E:$E,0))</f>
        <v>-0.11863578305202083</v>
      </c>
      <c r="Z13" s="7">
        <f>INDEX(synth1!$D:$D,MATCH(CONCATENATE("gap","_",Gaps!$B13,"_",Gaps!Z$3),synth1!$E:$E,0))</f>
        <v>-0.11896351606682742</v>
      </c>
      <c r="AA13" s="7">
        <f>INDEX(synth1!$D:$D,MATCH(CONCATENATE("gap","_",Gaps!$B13,"_",Gaps!AA$3),synth1!$E:$E,0))</f>
        <v>-9.9568655628304192E-2</v>
      </c>
      <c r="AB13" s="7">
        <f>INDEX(synth1!$D:$D,MATCH(CONCATENATE("gap","_",Gaps!$B13,"_",Gaps!AB$3),synth1!$E:$E,0))</f>
        <v>-7.0749564611335636E-2</v>
      </c>
      <c r="AC13" s="7">
        <f>INDEX(synth1!$D:$D,MATCH(CONCATENATE("gap","_",Gaps!$B13,"_",Gaps!AC$3),synth1!$E:$E,0))</f>
        <v>7.4102487021789898E-3</v>
      </c>
      <c r="AD13" s="7">
        <f>INDEX(synth1!$D:$D,MATCH(CONCATENATE("gap","_",Gaps!$B13,"_",Gaps!AD$3),synth1!$E:$E,0))</f>
        <v>7.8698354682400051E-2</v>
      </c>
      <c r="AE13" s="7">
        <f>INDEX(synth1!$D:$D,MATCH(CONCATENATE("gap","_",Gaps!$B13,"_",Gaps!AE$3),synth1!$E:$E,0))</f>
        <v>0.12514609748078609</v>
      </c>
      <c r="AF13" s="7">
        <f>INDEX(synth1!$D:$D,MATCH(CONCATENATE("gap","_",Gaps!$B13,"_",Gaps!AF$3),synth1!$E:$E,0))</f>
        <v>0.16219556915641409</v>
      </c>
      <c r="AG13" s="7">
        <f>INDEX(synth1!$D:$D,MATCH(CONCATENATE("gap","_",Gaps!$B13,"_",Gaps!AG$3),synth1!$E:$E,0))</f>
        <v>0.13357039355957845</v>
      </c>
      <c r="AH13" s="7">
        <f>INDEX(synth1!$D:$D,MATCH(CONCATENATE("gap","_",Gaps!$B13,"_",Gaps!AH$3),synth1!$E:$E,0))</f>
        <v>0.10076494914245604</v>
      </c>
      <c r="AI13" s="7">
        <f>INDEX(synth1!$D:$D,MATCH(CONCATENATE("gap","_",Gaps!$B13,"_",Gaps!AI$3),synth1!$E:$E,0))</f>
        <v>0.14540199459462944</v>
      </c>
      <c r="AJ13" s="7">
        <f>INDEX(synth1!$D:$D,MATCH(CONCATENATE("gap","_",Gaps!$B13,"_",Gaps!AJ$3),synth1!$E:$E,0))</f>
        <v>0.19089341539338189</v>
      </c>
      <c r="AK13" s="7">
        <f>INDEX(synth1!$D:$D,MATCH(CONCATENATE("gap","_",Gaps!$B13,"_",Gaps!AK$3),synth1!$E:$E,0))</f>
        <v>0.1239861928942263</v>
      </c>
      <c r="AL13" s="7">
        <f>INDEX(synth1!$D:$D,MATCH(CONCATENATE("gap","_",Gaps!$B13,"_",Gaps!AL$3),synth1!$E:$E,0))</f>
        <v>6.1653061217073812E-2</v>
      </c>
      <c r="AM13" s="7">
        <f>INDEX(synth1!$D:$D,MATCH(CONCATENATE("gap","_",Gaps!$B13,"_",Gaps!AM$3),synth1!$E:$E,0))</f>
        <v>0.10606986890245462</v>
      </c>
      <c r="AN13" s="7">
        <f>INDEX(synth1!$D:$D,MATCH(CONCATENATE("gap","_",Gaps!$B13,"_",Gaps!AN$3),synth1!$E:$E,0))</f>
        <v>0.14616230283747988</v>
      </c>
      <c r="AO13" s="7">
        <f>INDEX(synth1!$D:$D,MATCH(CONCATENATE("gap","_",Gaps!$B13,"_",Gaps!AO$3),synth1!$E:$E,0))</f>
        <v>0.25110920652780333</v>
      </c>
      <c r="AP13" s="7">
        <f>INDEX(synth1!$D:$D,MATCH(CONCATENATE("gap","_",Gaps!$B13,"_",Gaps!AP$3),synth1!$E:$E,0))</f>
        <v>0.35385725834111792</v>
      </c>
      <c r="AQ13" s="7">
        <f>INDEX(synth1!$D:$D,MATCH(CONCATENATE("gap","_",Gaps!$B13,"_",Gaps!AQ$3),synth1!$E:$E,0))</f>
        <v>0.35950889024759825</v>
      </c>
      <c r="AR13" s="7">
        <f>INDEX(synth1!$D:$D,MATCH(CONCATENATE("gap","_",Gaps!$B13,"_",Gaps!AR$3),synth1!$E:$E,0))</f>
        <v>0.35563066245245345</v>
      </c>
      <c r="AS13" s="7">
        <f>INDEX(synth1!$D:$D,MATCH(CONCATENATE("gap","_",Gaps!$B13,"_",Gaps!AS$3),synth1!$E:$E,0))</f>
        <v>0.31866980885196128</v>
      </c>
      <c r="AT13" s="7">
        <f>INDEX(synth1!$D:$D,MATCH(CONCATENATE("gap","_",Gaps!$B13,"_",Gaps!AT$3),synth1!$E:$E,0))</f>
        <v>0.26841656743457154</v>
      </c>
      <c r="AU13" s="7">
        <f>INDEX(synth1!$D:$D,MATCH(CONCATENATE("gap","_",Gaps!$B13,"_",Gaps!AU$3),synth1!$E:$E,0))</f>
        <v>0.3678218146729062</v>
      </c>
      <c r="AV13" s="7">
        <f>INDEX(synth1!$D:$D,MATCH(CONCATENATE("gap","_",Gaps!$B13,"_",Gaps!AV$3),synth1!$E:$E,0))</f>
        <v>0.38888324217227677</v>
      </c>
      <c r="AW13" s="7">
        <f>INDEX(synth1!$D:$D,MATCH(CONCATENATE("gap","_",Gaps!$B13,"_",Gaps!AW$3),synth1!$E:$E,0))</f>
        <v>0.38590426112713772</v>
      </c>
      <c r="AX13" s="7">
        <f>INDEX(synth1!$D:$D,MATCH(CONCATENATE("gap","_",Gaps!$B13,"_",Gaps!AX$3),synth1!$E:$E,0))</f>
        <v>0.44346675246267431</v>
      </c>
    </row>
    <row r="14" spans="1:52">
      <c r="B14" t="s">
        <v>10</v>
      </c>
      <c r="D14" s="5" t="s">
        <v>35</v>
      </c>
      <c r="H14" s="7">
        <f>INDEX(synth1!$D:$D,MATCH(CONCATENATE("gap","_",Gaps!$B14,"_",Gaps!H$3),synth1!$E:$E,0))</f>
        <v>-0.52731380197990596</v>
      </c>
      <c r="I14" s="7">
        <f>INDEX(synth1!$D:$D,MATCH(CONCATENATE("gap","_",Gaps!$B14,"_",Gaps!I$3),synth1!$E:$E,0))</f>
        <v>-0.48112464420618162</v>
      </c>
      <c r="J14" s="7">
        <f>INDEX(synth1!$D:$D,MATCH(CONCATENATE("gap","_",Gaps!$B14,"_",Gaps!J$3),synth1!$E:$E,0))</f>
        <v>-0.42775957879647919</v>
      </c>
      <c r="K14" s="7">
        <f>INDEX(synth1!$D:$D,MATCH(CONCATENATE("gap","_",Gaps!$B14,"_",Gaps!K$3),synth1!$E:$E,0))</f>
        <v>-0.3510852313180628</v>
      </c>
      <c r="L14" s="7">
        <f>INDEX(synth1!$D:$D,MATCH(CONCATENATE("gap","_",Gaps!$B14,"_",Gaps!L$3),synth1!$E:$E,0))</f>
        <v>-0.27261133446122265</v>
      </c>
      <c r="M14" s="7">
        <f>INDEX(synth1!$D:$D,MATCH(CONCATENATE("gap","_",Gaps!$B14,"_",Gaps!M$3),synth1!$E:$E,0))</f>
        <v>-0.25132735834023556</v>
      </c>
      <c r="N14" s="7">
        <f>INDEX(synth1!$D:$D,MATCH(CONCATENATE("gap","_",Gaps!$B14,"_",Gaps!N$3),synth1!$E:$E,0))</f>
        <v>-0.29708954864600212</v>
      </c>
      <c r="O14" s="7">
        <f>INDEX(synth1!$D:$D,MATCH(CONCATENATE("gap","_",Gaps!$B14,"_",Gaps!O$3),synth1!$E:$E,0))</f>
        <v>-0.25421060622999736</v>
      </c>
      <c r="P14" s="7">
        <f>INDEX(synth1!$D:$D,MATCH(CONCATENATE("gap","_",Gaps!$B14,"_",Gaps!P$3),synth1!$E:$E,0))</f>
        <v>-0.21235505747113059</v>
      </c>
      <c r="Q14" s="7">
        <f>INDEX(synth1!$D:$D,MATCH(CONCATENATE("gap","_",Gaps!$B14,"_",Gaps!Q$3),synth1!$E:$E,0))</f>
        <v>-0.15209187999004481</v>
      </c>
      <c r="R14" s="7">
        <f>INDEX(synth1!$D:$D,MATCH(CONCATENATE("gap","_",Gaps!$B14,"_",Gaps!R$3),synth1!$E:$E,0))</f>
        <v>-8.3698608826488829E-2</v>
      </c>
      <c r="S14" s="7">
        <f>INDEX(synth1!$D:$D,MATCH(CONCATENATE("gap","_",Gaps!$B14,"_",Gaps!S$3),synth1!$E:$E,0))</f>
        <v>0.12257662511089418</v>
      </c>
      <c r="T14" s="7">
        <f>INDEX(synth1!$D:$D,MATCH(CONCATENATE("gap","_",Gaps!$B14,"_",Gaps!T$3),synth1!$E:$E,0))</f>
        <v>0.32881552735761677</v>
      </c>
      <c r="U14" s="7">
        <f>INDEX(synth1!$D:$D,MATCH(CONCATENATE("gap","_",Gaps!$B14,"_",Gaps!U$3),synth1!$E:$E,0))</f>
        <v>0.51945537166565714</v>
      </c>
      <c r="V14" s="7">
        <f>INDEX(synth1!$D:$D,MATCH(CONCATENATE("gap","_",Gaps!$B14,"_",Gaps!V$3),synth1!$E:$E,0))</f>
        <v>0.71284370131103181</v>
      </c>
      <c r="W14" s="7">
        <f>INDEX(synth1!$D:$D,MATCH(CONCATENATE("gap","_",Gaps!$B14,"_",Gaps!W$3),synth1!$E:$E,0))</f>
        <v>0.86374757675655278</v>
      </c>
      <c r="X14" s="7">
        <f>INDEX(synth1!$D:$D,MATCH(CONCATENATE("gap","_",Gaps!$B14,"_",Gaps!X$3),synth1!$E:$E,0))</f>
        <v>0.9825371124618334</v>
      </c>
      <c r="Y14" s="7">
        <f>INDEX(synth1!$D:$D,MATCH(CONCATENATE("gap","_",Gaps!$B14,"_",Gaps!Y$3),synth1!$E:$E,0))</f>
        <v>1.0490318013050608</v>
      </c>
      <c r="Z14" s="7">
        <f>INDEX(synth1!$D:$D,MATCH(CONCATENATE("gap","_",Gaps!$B14,"_",Gaps!Z$3),synth1!$E:$E,0))</f>
        <v>1.1148607122593637</v>
      </c>
      <c r="AA14" s="7">
        <f>INDEX(synth1!$D:$D,MATCH(CONCATENATE("gap","_",Gaps!$B14,"_",Gaps!AA$3),synth1!$E:$E,0))</f>
        <v>0.99506037538460035</v>
      </c>
      <c r="AB14" s="7">
        <f>INDEX(synth1!$D:$D,MATCH(CONCATENATE("gap","_",Gaps!$B14,"_",Gaps!AB$3),synth1!$E:$E,0))</f>
        <v>0.87308967185413433</v>
      </c>
      <c r="AC14" s="7">
        <f>INDEX(synth1!$D:$D,MATCH(CONCATENATE("gap","_",Gaps!$B14,"_",Gaps!AC$3),synth1!$E:$E,0))</f>
        <v>0.94927858068770288</v>
      </c>
      <c r="AD14" s="7">
        <f>INDEX(synth1!$D:$D,MATCH(CONCATENATE("gap","_",Gaps!$B14,"_",Gaps!AD$3),synth1!$E:$E,0))</f>
        <v>1.0124855205693173</v>
      </c>
      <c r="AE14" s="7">
        <f>INDEX(synth1!$D:$D,MATCH(CONCATENATE("gap","_",Gaps!$B14,"_",Gaps!AE$3),synth1!$E:$E,0))</f>
        <v>1.1058326135236802</v>
      </c>
      <c r="AF14" s="7">
        <f>INDEX(synth1!$D:$D,MATCH(CONCATENATE("gap","_",Gaps!$B14,"_",Gaps!AF$3),synth1!$E:$E,0))</f>
        <v>1.0747155093312051</v>
      </c>
      <c r="AG14" s="7">
        <f>INDEX(synth1!$D:$D,MATCH(CONCATENATE("gap","_",Gaps!$B14,"_",Gaps!AG$3),synth1!$E:$E,0))</f>
        <v>1.2424358796119455</v>
      </c>
      <c r="AH14" s="7">
        <f>INDEX(synth1!$D:$D,MATCH(CONCATENATE("gap","_",Gaps!$B14,"_",Gaps!AH$3),synth1!$E:$E,0))</f>
        <v>1.3968431731641244</v>
      </c>
      <c r="AI14" s="7">
        <f>INDEX(synth1!$D:$D,MATCH(CONCATENATE("gap","_",Gaps!$B14,"_",Gaps!AI$3),synth1!$E:$E,0))</f>
        <v>1.5146180223663634</v>
      </c>
      <c r="AJ14" s="7">
        <f>INDEX(synth1!$D:$D,MATCH(CONCATENATE("gap","_",Gaps!$B14,"_",Gaps!AJ$3),synth1!$E:$E,0))</f>
        <v>1.6384928360099051</v>
      </c>
      <c r="AK14" s="7">
        <f>INDEX(synth1!$D:$D,MATCH(CONCATENATE("gap","_",Gaps!$B14,"_",Gaps!AK$3),synth1!$E:$E,0))</f>
        <v>1.889016400926649</v>
      </c>
      <c r="AL14" s="7">
        <f>INDEX(synth1!$D:$D,MATCH(CONCATENATE("gap","_",Gaps!$B14,"_",Gaps!AL$3),synth1!$E:$E,0))</f>
        <v>2.1656417610930774</v>
      </c>
      <c r="AM14" s="7">
        <f>INDEX(synth1!$D:$D,MATCH(CONCATENATE("gap","_",Gaps!$B14,"_",Gaps!AM$3),synth1!$E:$E,0))</f>
        <v>2.2757368359376677</v>
      </c>
      <c r="AN14" s="7">
        <f>INDEX(synth1!$D:$D,MATCH(CONCATENATE("gap","_",Gaps!$B14,"_",Gaps!AN$3),synth1!$E:$E,0))</f>
        <v>2.349811310567409</v>
      </c>
      <c r="AO14" s="7">
        <f>INDEX(synth1!$D:$D,MATCH(CONCATENATE("gap","_",Gaps!$B14,"_",Gaps!AO$3),synth1!$E:$E,0))</f>
        <v>2.2012064726666019</v>
      </c>
      <c r="AP14" s="7">
        <f>INDEX(synth1!$D:$D,MATCH(CONCATENATE("gap","_",Gaps!$B14,"_",Gaps!AP$3),synth1!$E:$E,0))</f>
        <v>2.0472455016239586</v>
      </c>
      <c r="AQ14" s="7">
        <f>INDEX(synth1!$D:$D,MATCH(CONCATENATE("gap","_",Gaps!$B14,"_",Gaps!AQ$3),synth1!$E:$E,0))</f>
        <v>1.9438432182674994</v>
      </c>
      <c r="AR14" s="7">
        <f>INDEX(synth1!$D:$D,MATCH(CONCATENATE("gap","_",Gaps!$B14,"_",Gaps!AR$3),synth1!$E:$E,0))</f>
        <v>1.8973316288945554</v>
      </c>
      <c r="AS14" s="7">
        <f>INDEX(synth1!$D:$D,MATCH(CONCATENATE("gap","_",Gaps!$B14,"_",Gaps!AS$3),synth1!$E:$E,0))</f>
        <v>1.7192636918901698</v>
      </c>
      <c r="AT14" s="7">
        <f>INDEX(synth1!$D:$D,MATCH(CONCATENATE("gap","_",Gaps!$B14,"_",Gaps!AT$3),synth1!$E:$E,0))</f>
        <v>1.5507031088855356</v>
      </c>
      <c r="AU14" s="7">
        <f>INDEX(synth1!$D:$D,MATCH(CONCATENATE("gap","_",Gaps!$B14,"_",Gaps!AU$3),synth1!$E:$E,0))</f>
        <v>1.6818148886132587</v>
      </c>
      <c r="AV14" s="7">
        <f>INDEX(synth1!$D:$D,MATCH(CONCATENATE("gap","_",Gaps!$B14,"_",Gaps!AV$3),synth1!$E:$E,0))</f>
        <v>1.7446664047016025</v>
      </c>
      <c r="AW14" s="7">
        <f>INDEX(synth1!$D:$D,MATCH(CONCATENATE("gap","_",Gaps!$B14,"_",Gaps!AW$3),synth1!$E:$E,0))</f>
        <v>1.6675398500880902</v>
      </c>
      <c r="AX14" s="7">
        <f>INDEX(synth1!$D:$D,MATCH(CONCATENATE("gap","_",Gaps!$B14,"_",Gaps!AX$3),synth1!$E:$E,0))</f>
        <v>1.6577266895447238</v>
      </c>
    </row>
    <row r="15" spans="1:52">
      <c r="B15" t="s">
        <v>22</v>
      </c>
      <c r="D15" s="5" t="s">
        <v>35</v>
      </c>
      <c r="H15" s="7">
        <f>INDEX(synth1!$D:$D,MATCH(CONCATENATE("gap","_",Gaps!$B15,"_",Gaps!H$3),synth1!$E:$E,0))</f>
        <v>0.15021895680517039</v>
      </c>
      <c r="I15" s="7">
        <f>INDEX(synth1!$D:$D,MATCH(CONCATENATE("gap","_",Gaps!$B15,"_",Gaps!I$3),synth1!$E:$E,0))</f>
        <v>9.1663835792551662E-2</v>
      </c>
      <c r="J15" s="7">
        <f>INDEX(synth1!$D:$D,MATCH(CONCATENATE("gap","_",Gaps!$B15,"_",Gaps!J$3),synth1!$E:$E,0))</f>
        <v>3.7147611540096381E-2</v>
      </c>
      <c r="K15" s="7">
        <f>INDEX(synth1!$D:$D,MATCH(CONCATENATE("gap","_",Gaps!$B15,"_",Gaps!K$3),synth1!$E:$E,0))</f>
        <v>-6.0035781888165829E-3</v>
      </c>
      <c r="L15" s="7">
        <f>INDEX(synth1!$D:$D,MATCH(CONCATENATE("gap","_",Gaps!$B15,"_",Gaps!L$3),synth1!$E:$E,0))</f>
        <v>-4.5912501029598651E-2</v>
      </c>
      <c r="M15" s="7">
        <f>INDEX(synth1!$D:$D,MATCH(CONCATENATE("gap","_",Gaps!$B15,"_",Gaps!M$3),synth1!$E:$E,0))</f>
        <v>-9.3028264684936524E-2</v>
      </c>
      <c r="N15" s="7">
        <f>INDEX(synth1!$D:$D,MATCH(CONCATENATE("gap","_",Gaps!$B15,"_",Gaps!N$3),synth1!$E:$E,0))</f>
        <v>-0.15874126784351539</v>
      </c>
      <c r="O15" s="7">
        <f>INDEX(synth1!$D:$D,MATCH(CONCATENATE("gap","_",Gaps!$B15,"_",Gaps!O$3),synth1!$E:$E,0))</f>
        <v>-8.8701801660358015E-2</v>
      </c>
      <c r="P15" s="7">
        <f>INDEX(synth1!$D:$D,MATCH(CONCATENATE("gap","_",Gaps!$B15,"_",Gaps!P$3),synth1!$E:$E,0))</f>
        <v>-2.5035609051458962E-2</v>
      </c>
      <c r="Q15" s="7">
        <f>INDEX(synth1!$D:$D,MATCH(CONCATENATE("gap","_",Gaps!$B15,"_",Gaps!Q$3),synth1!$E:$E,0))</f>
        <v>4.0376215550973704E-2</v>
      </c>
      <c r="R15" s="7">
        <f>INDEX(synth1!$D:$D,MATCH(CONCATENATE("gap","_",Gaps!$B15,"_",Gaps!R$3),synth1!$E:$E,0))</f>
        <v>0.1029912986285666</v>
      </c>
      <c r="S15" s="7">
        <f>INDEX(synth1!$D:$D,MATCH(CONCATENATE("gap","_",Gaps!$B15,"_",Gaps!S$3),synth1!$E:$E,0))</f>
        <v>9.7365414236068482E-2</v>
      </c>
      <c r="T15" s="7">
        <f>INDEX(synth1!$D:$D,MATCH(CONCATENATE("gap","_",Gaps!$B15,"_",Gaps!T$3),synth1!$E:$E,0))</f>
        <v>9.1767962828154026E-2</v>
      </c>
      <c r="U15" s="7">
        <f>INDEX(synth1!$D:$D,MATCH(CONCATENATE("gap","_",Gaps!$B15,"_",Gaps!U$3),synth1!$E:$E,0))</f>
        <v>9.1457294939377931E-2</v>
      </c>
      <c r="V15" s="7">
        <f>INDEX(synth1!$D:$D,MATCH(CONCATENATE("gap","_",Gaps!$B15,"_",Gaps!V$3),synth1!$E:$E,0))</f>
        <v>8.8290337992199319E-2</v>
      </c>
      <c r="W15" s="7">
        <f>INDEX(synth1!$D:$D,MATCH(CONCATENATE("gap","_",Gaps!$B15,"_",Gaps!W$3),synth1!$E:$E,0))</f>
        <v>3.2164160948947362E-2</v>
      </c>
      <c r="X15" s="7">
        <f>INDEX(synth1!$D:$D,MATCH(CONCATENATE("gap","_",Gaps!$B15,"_",Gaps!X$3),synth1!$E:$E,0))</f>
        <v>-1.0718484185169963E-2</v>
      </c>
      <c r="Y15" s="7">
        <f>INDEX(synth1!$D:$D,MATCH(CONCATENATE("gap","_",Gaps!$B15,"_",Gaps!Y$3),synth1!$E:$E,0))</f>
        <v>-6.5240285160807154E-2</v>
      </c>
      <c r="Z15" s="7">
        <f>INDEX(synth1!$D:$D,MATCH(CONCATENATE("gap","_",Gaps!$B15,"_",Gaps!Z$3),synth1!$E:$E,0))</f>
        <v>-0.12224891703983154</v>
      </c>
      <c r="AA15" s="7">
        <f>INDEX(synth1!$D:$D,MATCH(CONCATENATE("gap","_",Gaps!$B15,"_",Gaps!AA$3),synth1!$E:$E,0))</f>
        <v>1.8114661833537937E-2</v>
      </c>
      <c r="AB15" s="7">
        <f>INDEX(synth1!$D:$D,MATCH(CONCATENATE("gap","_",Gaps!$B15,"_",Gaps!AB$3),synth1!$E:$E,0))</f>
        <v>0.14983794822844398</v>
      </c>
      <c r="AC15" s="7">
        <f>INDEX(synth1!$D:$D,MATCH(CONCATENATE("gap","_",Gaps!$B15,"_",Gaps!AC$3),synth1!$E:$E,0))</f>
        <v>1.2249749831957146E-2</v>
      </c>
      <c r="AD15" s="7">
        <f>INDEX(synth1!$D:$D,MATCH(CONCATENATE("gap","_",Gaps!$B15,"_",Gaps!AD$3),synth1!$E:$E,0))</f>
        <v>-0.12131142508246029</v>
      </c>
      <c r="AE15" s="7">
        <f>INDEX(synth1!$D:$D,MATCH(CONCATENATE("gap","_",Gaps!$B15,"_",Gaps!AE$3),synth1!$E:$E,0))</f>
        <v>-0.28795107251030405</v>
      </c>
      <c r="AF15" s="7">
        <f>INDEX(synth1!$D:$D,MATCH(CONCATENATE("gap","_",Gaps!$B15,"_",Gaps!AF$3),synth1!$E:$E,0))</f>
        <v>-0.41750128577224199</v>
      </c>
      <c r="AG15" s="7">
        <f>INDEX(synth1!$D:$D,MATCH(CONCATENATE("gap","_",Gaps!$B15,"_",Gaps!AG$3),synth1!$E:$E,0))</f>
        <v>-0.56647216524298294</v>
      </c>
      <c r="AH15" s="7">
        <f>INDEX(synth1!$D:$D,MATCH(CONCATENATE("gap","_",Gaps!$B15,"_",Gaps!AH$3),synth1!$E:$E,0))</f>
        <v>-0.73365076442274102</v>
      </c>
      <c r="AI15" s="7">
        <f>INDEX(synth1!$D:$D,MATCH(CONCATENATE("gap","_",Gaps!$B15,"_",Gaps!AI$3),synth1!$E:$E,0))</f>
        <v>-0.7802842264481491</v>
      </c>
      <c r="AJ15" s="7">
        <f>INDEX(synth1!$D:$D,MATCH(CONCATENATE("gap","_",Gaps!$B15,"_",Gaps!AJ$3),synth1!$E:$E,0))</f>
        <v>-0.82652564026543107</v>
      </c>
      <c r="AK15" s="7">
        <f>INDEX(synth1!$D:$D,MATCH(CONCATENATE("gap","_",Gaps!$B15,"_",Gaps!AK$3),synth1!$E:$E,0))</f>
        <v>-0.75485952364735631</v>
      </c>
      <c r="AL15" s="7">
        <f>INDEX(synth1!$D:$D,MATCH(CONCATENATE("gap","_",Gaps!$B15,"_",Gaps!AL$3),synth1!$E:$E,0))</f>
        <v>-0.67298267578955251</v>
      </c>
      <c r="AM15" s="7">
        <f>INDEX(synth1!$D:$D,MATCH(CONCATENATE("gap","_",Gaps!$B15,"_",Gaps!AM$3),synth1!$E:$E,0))</f>
        <v>-0.78577033539956975</v>
      </c>
      <c r="AN15" s="7">
        <f>INDEX(synth1!$D:$D,MATCH(CONCATENATE("gap","_",Gaps!$B15,"_",Gaps!AN$3),synth1!$E:$E,0))</f>
        <v>-0.88081796851849337</v>
      </c>
      <c r="AO15" s="7">
        <f>INDEX(synth1!$D:$D,MATCH(CONCATENATE("gap","_",Gaps!$B15,"_",Gaps!AO$3),synth1!$E:$E,0))</f>
        <v>-0.96627773082403401</v>
      </c>
      <c r="AP15" s="7">
        <f>INDEX(synth1!$D:$D,MATCH(CONCATENATE("gap","_",Gaps!$B15,"_",Gaps!AP$3),synth1!$E:$E,0))</f>
        <v>-1.0358452363699637</v>
      </c>
      <c r="AQ15" s="7">
        <f>INDEX(synth1!$D:$D,MATCH(CONCATENATE("gap","_",Gaps!$B15,"_",Gaps!AQ$3),synth1!$E:$E,0))</f>
        <v>-1.0114765389313938</v>
      </c>
      <c r="AR15" s="7">
        <f>INDEX(synth1!$D:$D,MATCH(CONCATENATE("gap","_",Gaps!$B15,"_",Gaps!AR$3),synth1!$E:$E,0))</f>
        <v>-1.0124195006626593</v>
      </c>
      <c r="AS15" s="7">
        <f>INDEX(synth1!$D:$D,MATCH(CONCATENATE("gap","_",Gaps!$B15,"_",Gaps!AS$3),synth1!$E:$E,0))</f>
        <v>-0.9643263713131951</v>
      </c>
      <c r="AT15" s="7">
        <f>INDEX(synth1!$D:$D,MATCH(CONCATENATE("gap","_",Gaps!$B15,"_",Gaps!AT$3),synth1!$E:$E,0))</f>
        <v>-0.92083710365632143</v>
      </c>
      <c r="AU15" s="7">
        <f>INDEX(synth1!$D:$D,MATCH(CONCATENATE("gap","_",Gaps!$B15,"_",Gaps!AU$3),synth1!$E:$E,0))</f>
        <v>-0.96974735322396555</v>
      </c>
      <c r="AV15" s="7">
        <f>INDEX(synth1!$D:$D,MATCH(CONCATENATE("gap","_",Gaps!$B15,"_",Gaps!AV$3),synth1!$E:$E,0))</f>
        <v>-0.86301421841290527</v>
      </c>
      <c r="AW15" s="7">
        <f>INDEX(synth1!$D:$D,MATCH(CONCATENATE("gap","_",Gaps!$B15,"_",Gaps!AW$3),synth1!$E:$E,0))</f>
        <v>-0.85191958668705681</v>
      </c>
      <c r="AX15" s="7">
        <f>INDEX(synth1!$D:$D,MATCH(CONCATENATE("gap","_",Gaps!$B15,"_",Gaps!AX$3),synth1!$E:$E,0))</f>
        <v>-0.82808086387902158</v>
      </c>
    </row>
    <row r="16" spans="1:52">
      <c r="B16" t="s">
        <v>11</v>
      </c>
      <c r="D16" s="5" t="s">
        <v>35</v>
      </c>
      <c r="H16" s="7">
        <f>INDEX(synth1!$D:$D,MATCH(CONCATENATE("gap","_",Gaps!$B16,"_",Gaps!H$3),synth1!$E:$E,0))</f>
        <v>9.2821207992709764E-2</v>
      </c>
      <c r="I16" s="7">
        <f>INDEX(synth1!$D:$D,MATCH(CONCATENATE("gap","_",Gaps!$B16,"_",Gaps!I$3),synth1!$E:$E,0))</f>
        <v>0.14402247887640796</v>
      </c>
      <c r="J16" s="7">
        <f>INDEX(synth1!$D:$D,MATCH(CONCATENATE("gap","_",Gaps!$B16,"_",Gaps!J$3),synth1!$E:$E,0))</f>
        <v>0.19140054966620479</v>
      </c>
      <c r="K16" s="7">
        <f>INDEX(synth1!$D:$D,MATCH(CONCATENATE("gap","_",Gaps!$B16,"_",Gaps!K$3),synth1!$E:$E,0))</f>
        <v>0.14434893904739754</v>
      </c>
      <c r="L16" s="7">
        <f>INDEX(synth1!$D:$D,MATCH(CONCATENATE("gap","_",Gaps!$B16,"_",Gaps!L$3),synth1!$E:$E,0))</f>
        <v>9.5419045086164278E-2</v>
      </c>
      <c r="M16" s="7">
        <f>INDEX(synth1!$D:$D,MATCH(CONCATENATE("gap","_",Gaps!$B16,"_",Gaps!M$3),synth1!$E:$E,0))</f>
        <v>5.2132294265899493E-2</v>
      </c>
      <c r="N16" s="7">
        <f>INDEX(synth1!$D:$D,MATCH(CONCATENATE("gap","_",Gaps!$B16,"_",Gaps!N$3),synth1!$E:$E,0))</f>
        <v>-3.4727168832405564E-2</v>
      </c>
      <c r="O16" s="7">
        <f>INDEX(synth1!$D:$D,MATCH(CONCATENATE("gap","_",Gaps!$B16,"_",Gaps!O$3),synth1!$E:$E,0))</f>
        <v>-3.3505785249444919E-2</v>
      </c>
      <c r="P16" s="7">
        <f>INDEX(synth1!$D:$D,MATCH(CONCATENATE("gap","_",Gaps!$B16,"_",Gaps!P$3),synth1!$E:$E,0))</f>
        <v>-3.6444794009975023E-2</v>
      </c>
      <c r="Q16" s="7">
        <f>INDEX(synth1!$D:$D,MATCH(CONCATENATE("gap","_",Gaps!$B16,"_",Gaps!Q$3),synth1!$E:$E,0))</f>
        <v>-3.5096309066797726E-2</v>
      </c>
      <c r="R16" s="7">
        <f>INDEX(synth1!$D:$D,MATCH(CONCATENATE("gap","_",Gaps!$B16,"_",Gaps!R$3),synth1!$E:$E,0))</f>
        <v>-3.7888729314130121E-2</v>
      </c>
      <c r="S16" s="7">
        <f>INDEX(synth1!$D:$D,MATCH(CONCATENATE("gap","_",Gaps!$B16,"_",Gaps!S$3),synth1!$E:$E,0))</f>
        <v>-6.6983073539015336E-3</v>
      </c>
      <c r="T16" s="7">
        <f>INDEX(synth1!$D:$D,MATCH(CONCATENATE("gap","_",Gaps!$B16,"_",Gaps!T$3),synth1!$E:$E,0))</f>
        <v>2.3099735391478138E-2</v>
      </c>
      <c r="U16" s="7">
        <f>INDEX(synth1!$D:$D,MATCH(CONCATENATE("gap","_",Gaps!$B16,"_",Gaps!U$3),synth1!$E:$E,0))</f>
        <v>4.0087737026897496E-2</v>
      </c>
      <c r="V16" s="7">
        <f>INDEX(synth1!$D:$D,MATCH(CONCATENATE("gap","_",Gaps!$B16,"_",Gaps!V$3),synth1!$E:$E,0))</f>
        <v>4.4743550225346596E-2</v>
      </c>
      <c r="W16" s="7">
        <f>INDEX(synth1!$D:$D,MATCH(CONCATENATE("gap","_",Gaps!$B16,"_",Gaps!W$3),synth1!$E:$E,0))</f>
        <v>0.15446848449323713</v>
      </c>
      <c r="X16" s="7">
        <f>INDEX(synth1!$D:$D,MATCH(CONCATENATE("gap","_",Gaps!$B16,"_",Gaps!X$3),synth1!$E:$E,0))</f>
        <v>0.23674460027866839</v>
      </c>
      <c r="Y16" s="7">
        <f>INDEX(synth1!$D:$D,MATCH(CONCATENATE("gap","_",Gaps!$B16,"_",Gaps!Y$3),synth1!$E:$E,0))</f>
        <v>0.23855520634019545</v>
      </c>
      <c r="Z16" s="7">
        <f>INDEX(synth1!$D:$D,MATCH(CONCATENATE("gap","_",Gaps!$B16,"_",Gaps!Z$3),synth1!$E:$E,0))</f>
        <v>0.22929747325545335</v>
      </c>
      <c r="AA16" s="7">
        <f>INDEX(synth1!$D:$D,MATCH(CONCATENATE("gap","_",Gaps!$B16,"_",Gaps!AA$3),synth1!$E:$E,0))</f>
        <v>0.10716542166773202</v>
      </c>
      <c r="AB16" s="7">
        <f>INDEX(synth1!$D:$D,MATCH(CONCATENATE("gap","_",Gaps!$B16,"_",Gaps!AB$3),synth1!$E:$E,0))</f>
        <v>-7.1814826949081478E-3</v>
      </c>
      <c r="AC16" s="7">
        <f>INDEX(synth1!$D:$D,MATCH(CONCATENATE("gap","_",Gaps!$B16,"_",Gaps!AC$3),synth1!$E:$E,0))</f>
        <v>-1.2783803325079113E-2</v>
      </c>
      <c r="AD16" s="7">
        <f>INDEX(synth1!$D:$D,MATCH(CONCATENATE("gap","_",Gaps!$B16,"_",Gaps!AD$3),synth1!$E:$E,0))</f>
        <v>-2.1666064873135049E-2</v>
      </c>
      <c r="AE16" s="7">
        <f>INDEX(synth1!$D:$D,MATCH(CONCATENATE("gap","_",Gaps!$B16,"_",Gaps!AE$3),synth1!$E:$E,0))</f>
        <v>-2.4084553141033638E-2</v>
      </c>
      <c r="AF16" s="7">
        <f>INDEX(synth1!$D:$D,MATCH(CONCATENATE("gap","_",Gaps!$B16,"_",Gaps!AF$3),synth1!$E:$E,0))</f>
        <v>0.18400001261961485</v>
      </c>
      <c r="AG16" s="7">
        <f>INDEX(synth1!$D:$D,MATCH(CONCATENATE("gap","_",Gaps!$B16,"_",Gaps!AG$3),synth1!$E:$E,0))</f>
        <v>0.38032103157938923</v>
      </c>
      <c r="AH16" s="7">
        <f>INDEX(synth1!$D:$D,MATCH(CONCATENATE("gap","_",Gaps!$B16,"_",Gaps!AH$3),synth1!$E:$E,0))</f>
        <v>0.57856545166969031</v>
      </c>
      <c r="AI16" s="7">
        <f>INDEX(synth1!$D:$D,MATCH(CONCATENATE("gap","_",Gaps!$B16,"_",Gaps!AI$3),synth1!$E:$E,0))</f>
        <v>0.50564847242489197</v>
      </c>
      <c r="AJ16" s="7">
        <f>INDEX(synth1!$D:$D,MATCH(CONCATENATE("gap","_",Gaps!$B16,"_",Gaps!AJ$3),synth1!$E:$E,0))</f>
        <v>0.4385407454091661</v>
      </c>
      <c r="AK16" s="7">
        <f>INDEX(synth1!$D:$D,MATCH(CONCATENATE("gap","_",Gaps!$B16,"_",Gaps!AK$3),synth1!$E:$E,0))</f>
        <v>0.3654821846644456</v>
      </c>
      <c r="AL16" s="7">
        <f>INDEX(synth1!$D:$D,MATCH(CONCATENATE("gap","_",Gaps!$B16,"_",Gaps!AL$3),synth1!$E:$E,0))</f>
        <v>0.29146356664298168</v>
      </c>
      <c r="AM16" s="7">
        <f>INDEX(synth1!$D:$D,MATCH(CONCATENATE("gap","_",Gaps!$B16,"_",Gaps!AM$3),synth1!$E:$E,0))</f>
        <v>0.2921742225279047</v>
      </c>
      <c r="AN16" s="7">
        <f>INDEX(synth1!$D:$D,MATCH(CONCATENATE("gap","_",Gaps!$B16,"_",Gaps!AN$3),synth1!$E:$E,0))</f>
        <v>0.2834824827959066</v>
      </c>
      <c r="AO16" s="7">
        <f>INDEX(synth1!$D:$D,MATCH(CONCATENATE("gap","_",Gaps!$B16,"_",Gaps!AO$3),synth1!$E:$E,0))</f>
        <v>0.33455182242286874</v>
      </c>
      <c r="AP16" s="7">
        <f>INDEX(synth1!$D:$D,MATCH(CONCATENATE("gap","_",Gaps!$B16,"_",Gaps!AP$3),synth1!$E:$E,0))</f>
        <v>0.38727630747834763</v>
      </c>
      <c r="AQ16" s="7">
        <f>INDEX(synth1!$D:$D,MATCH(CONCATENATE("gap","_",Gaps!$B16,"_",Gaps!AQ$3),synth1!$E:$E,0))</f>
        <v>0.2569726487041013</v>
      </c>
      <c r="AR16" s="7">
        <f>INDEX(synth1!$D:$D,MATCH(CONCATENATE("gap","_",Gaps!$B16,"_",Gaps!AR$3),synth1!$E:$E,0))</f>
        <v>0.11294155296686803</v>
      </c>
      <c r="AS16" s="7">
        <f>INDEX(synth1!$D:$D,MATCH(CONCATENATE("gap","_",Gaps!$B16,"_",Gaps!AS$3),synth1!$E:$E,0))</f>
        <v>8.3212206354464691E-2</v>
      </c>
      <c r="AT16" s="7">
        <f>INDEX(synth1!$D:$D,MATCH(CONCATENATE("gap","_",Gaps!$B16,"_",Gaps!AT$3),synth1!$E:$E,0))</f>
        <v>5.0447320750013347E-2</v>
      </c>
      <c r="AU16" s="7">
        <f>INDEX(synth1!$D:$D,MATCH(CONCATENATE("gap","_",Gaps!$B16,"_",Gaps!AU$3),synth1!$E:$E,0))</f>
        <v>0.16756148580808805</v>
      </c>
      <c r="AV16" s="7">
        <f>INDEX(synth1!$D:$D,MATCH(CONCATENATE("gap","_",Gaps!$B16,"_",Gaps!AV$3),synth1!$E:$E,0))</f>
        <v>0.238710782414433</v>
      </c>
      <c r="AW16" s="7">
        <f>INDEX(synth1!$D:$D,MATCH(CONCATENATE("gap","_",Gaps!$B16,"_",Gaps!AW$3),synth1!$E:$E,0))</f>
        <v>0.21974517172977048</v>
      </c>
      <c r="AX16" s="7">
        <f>INDEX(synth1!$D:$D,MATCH(CONCATENATE("gap","_",Gaps!$B16,"_",Gaps!AX$3),synth1!$E:$E,0))</f>
        <v>0.16653982985662363</v>
      </c>
    </row>
    <row r="17" spans="1:52">
      <c r="B17" t="s">
        <v>12</v>
      </c>
      <c r="D17" s="5" t="s">
        <v>35</v>
      </c>
      <c r="H17" s="7">
        <f>INDEX(synth1!$D:$D,MATCH(CONCATENATE("gap","_",Gaps!$B17,"_",Gaps!H$3),synth1!$E:$E,0))</f>
        <v>-3.9206274197012281E-2</v>
      </c>
      <c r="I17" s="7">
        <f>INDEX(synth1!$D:$D,MATCH(CONCATENATE("gap","_",Gaps!$B17,"_",Gaps!I$3),synth1!$E:$E,0))</f>
        <v>-5.4425751604210149E-2</v>
      </c>
      <c r="J17" s="7">
        <f>INDEX(synth1!$D:$D,MATCH(CONCATENATE("gap","_",Gaps!$B17,"_",Gaps!J$3),synth1!$E:$E,0))</f>
        <v>-7.5672461483762721E-2</v>
      </c>
      <c r="K17" s="7">
        <f>INDEX(synth1!$D:$D,MATCH(CONCATENATE("gap","_",Gaps!$B17,"_",Gaps!K$3),synth1!$E:$E,0))</f>
        <v>-5.0110381399425474E-2</v>
      </c>
      <c r="L17" s="7">
        <f>INDEX(synth1!$D:$D,MATCH(CONCATENATE("gap","_",Gaps!$B17,"_",Gaps!L$3),synth1!$E:$E,0))</f>
        <v>-1.7785451833081112E-2</v>
      </c>
      <c r="M17" s="7">
        <f>INDEX(synth1!$D:$D,MATCH(CONCATENATE("gap","_",Gaps!$B17,"_",Gaps!M$3),synth1!$E:$E,0))</f>
        <v>-1.9230836385040195E-2</v>
      </c>
      <c r="N17" s="7">
        <f>INDEX(synth1!$D:$D,MATCH(CONCATENATE("gap","_",Gaps!$B17,"_",Gaps!N$3),synth1!$E:$E,0))</f>
        <v>1.2790605473969041E-2</v>
      </c>
      <c r="O17" s="7">
        <f>INDEX(synth1!$D:$D,MATCH(CONCATENATE("gap","_",Gaps!$B17,"_",Gaps!O$3),synth1!$E:$E,0))</f>
        <v>1.1659971514546008E-2</v>
      </c>
      <c r="P17" s="7">
        <f>INDEX(synth1!$D:$D,MATCH(CONCATENATE("gap","_",Gaps!$B17,"_",Gaps!P$3),synth1!$E:$E,0))</f>
        <v>1.136922559718645E-2</v>
      </c>
      <c r="Q17" s="7">
        <f>INDEX(synth1!$D:$D,MATCH(CONCATENATE("gap","_",Gaps!$B17,"_",Gaps!Q$3),synth1!$E:$E,0))</f>
        <v>-4.6164805324964142E-3</v>
      </c>
      <c r="R17" s="7">
        <f>INDEX(synth1!$D:$D,MATCH(CONCATENATE("gap","_",Gaps!$B17,"_",Gaps!R$3),synth1!$E:$E,0))</f>
        <v>-1.433149883381013E-2</v>
      </c>
      <c r="S17" s="7">
        <f>INDEX(synth1!$D:$D,MATCH(CONCATENATE("gap","_",Gaps!$B17,"_",Gaps!S$3),synth1!$E:$E,0))</f>
        <v>-8.9549869751550659E-3</v>
      </c>
      <c r="T17" s="7">
        <f>INDEX(synth1!$D:$D,MATCH(CONCATENATE("gap","_",Gaps!$B17,"_",Gaps!T$3),synth1!$E:$E,0))</f>
        <v>2.4961543052786084E-3</v>
      </c>
      <c r="U17" s="7">
        <f>INDEX(synth1!$D:$D,MATCH(CONCATENATE("gap","_",Gaps!$B17,"_",Gaps!U$3),synth1!$E:$E,0))</f>
        <v>-2.7379148827275657E-3</v>
      </c>
      <c r="V17" s="7">
        <f>INDEX(synth1!$D:$D,MATCH(CONCATENATE("gap","_",Gaps!$B17,"_",Gaps!V$3),synth1!$E:$E,0))</f>
        <v>8.9194422876257562E-3</v>
      </c>
      <c r="W17" s="7">
        <f>INDEX(synth1!$D:$D,MATCH(CONCATENATE("gap","_",Gaps!$B17,"_",Gaps!W$3),synth1!$E:$E,0))</f>
        <v>2.5356287596567384E-3</v>
      </c>
      <c r="X17" s="7">
        <f>INDEX(synth1!$D:$D,MATCH(CONCATENATE("gap","_",Gaps!$B17,"_",Gaps!X$3),synth1!$E:$E,0))</f>
        <v>2.9859515232804057E-3</v>
      </c>
      <c r="Y17" s="7">
        <f>INDEX(synth1!$D:$D,MATCH(CONCATENATE("gap","_",Gaps!$B17,"_",Gaps!Y$3),synth1!$E:$E,0))</f>
        <v>-0.11377294698373941</v>
      </c>
      <c r="Z17" s="7">
        <f>INDEX(synth1!$D:$D,MATCH(CONCATENATE("gap","_",Gaps!$B17,"_",Gaps!Z$3),synth1!$E:$E,0))</f>
        <v>-0.2209254050728866</v>
      </c>
      <c r="AA17" s="7">
        <f>INDEX(synth1!$D:$D,MATCH(CONCATENATE("gap","_",Gaps!$B17,"_",Gaps!AA$3),synth1!$E:$E,0))</f>
        <v>-0.14586964178837558</v>
      </c>
      <c r="AB17" s="7">
        <f>INDEX(synth1!$D:$D,MATCH(CONCATENATE("gap","_",Gaps!$B17,"_",Gaps!AB$3),synth1!$E:$E,0))</f>
        <v>-6.4665856890000484E-2</v>
      </c>
      <c r="AC17" s="7">
        <f>INDEX(synth1!$D:$D,MATCH(CONCATENATE("gap","_",Gaps!$B17,"_",Gaps!AC$3),synth1!$E:$E,0))</f>
        <v>-2.1840092669469513E-3</v>
      </c>
      <c r="AD17" s="7">
        <f>INDEX(synth1!$D:$D,MATCH(CONCATENATE("gap","_",Gaps!$B17,"_",Gaps!AD$3),synth1!$E:$E,0))</f>
        <v>5.1301644134633229E-2</v>
      </c>
      <c r="AE17" s="7">
        <f>INDEX(synth1!$D:$D,MATCH(CONCATENATE("gap","_",Gaps!$B17,"_",Gaps!AE$3),synth1!$E:$E,0))</f>
        <v>0.12730213194603568</v>
      </c>
      <c r="AF17" s="7">
        <f>INDEX(synth1!$D:$D,MATCH(CONCATENATE("gap","_",Gaps!$B17,"_",Gaps!AF$3),synth1!$E:$E,0))</f>
        <v>0.11050728290330358</v>
      </c>
      <c r="AG17" s="7">
        <f>INDEX(synth1!$D:$D,MATCH(CONCATENATE("gap","_",Gaps!$B17,"_",Gaps!AG$3),synth1!$E:$E,0))</f>
        <v>5.6319369247815665E-2</v>
      </c>
      <c r="AH17" s="7">
        <f>INDEX(synth1!$D:$D,MATCH(CONCATENATE("gap","_",Gaps!$B17,"_",Gaps!AH$3),synth1!$E:$E,0))</f>
        <v>-3.1303134654467435E-2</v>
      </c>
      <c r="AI17" s="7">
        <f>INDEX(synth1!$D:$D,MATCH(CONCATENATE("gap","_",Gaps!$B17,"_",Gaps!AI$3),synth1!$E:$E,0))</f>
        <v>-0.11460246912634542</v>
      </c>
      <c r="AJ17" s="7">
        <f>INDEX(synth1!$D:$D,MATCH(CONCATENATE("gap","_",Gaps!$B17,"_",Gaps!AJ$3),synth1!$E:$E,0))</f>
        <v>-0.17896709036978287</v>
      </c>
      <c r="AK17" s="7">
        <f>INDEX(synth1!$D:$D,MATCH(CONCATENATE("gap","_",Gaps!$B17,"_",Gaps!AK$3),synth1!$E:$E,0))</f>
        <v>-0.19726756812220092</v>
      </c>
      <c r="AL17" s="7">
        <f>INDEX(synth1!$D:$D,MATCH(CONCATENATE("gap","_",Gaps!$B17,"_",Gaps!AL$3),synth1!$E:$E,0))</f>
        <v>-0.19742618519231581</v>
      </c>
      <c r="AM17" s="7">
        <f>INDEX(synth1!$D:$D,MATCH(CONCATENATE("gap","_",Gaps!$B17,"_",Gaps!AM$3),synth1!$E:$E,0))</f>
        <v>-0.31157126914431821</v>
      </c>
      <c r="AN17" s="7">
        <f>INDEX(synth1!$D:$D,MATCH(CONCATENATE("gap","_",Gaps!$B17,"_",Gaps!AN$3),synth1!$E:$E,0))</f>
        <v>-0.41486212674416834</v>
      </c>
      <c r="AO17" s="7">
        <f>INDEX(synth1!$D:$D,MATCH(CONCATENATE("gap","_",Gaps!$B17,"_",Gaps!AO$3),synth1!$E:$E,0))</f>
        <v>-0.50424663573469619</v>
      </c>
      <c r="AP17" s="7">
        <f>INDEX(synth1!$D:$D,MATCH(CONCATENATE("gap","_",Gaps!$B17,"_",Gaps!AP$3),synth1!$E:$E,0))</f>
        <v>-0.59018678376394806</v>
      </c>
      <c r="AQ17" s="7">
        <f>INDEX(synth1!$D:$D,MATCH(CONCATENATE("gap","_",Gaps!$B17,"_",Gaps!AQ$3),synth1!$E:$E,0))</f>
        <v>-0.62207246003540817</v>
      </c>
      <c r="AR17" s="7">
        <f>INDEX(synth1!$D:$D,MATCH(CONCATENATE("gap","_",Gaps!$B17,"_",Gaps!AR$3),synth1!$E:$E,0))</f>
        <v>-0.62007323013335913</v>
      </c>
      <c r="AS17" s="7">
        <f>INDEX(synth1!$D:$D,MATCH(CONCATENATE("gap","_",Gaps!$B17,"_",Gaps!AS$3),synth1!$E:$E,0))</f>
        <v>-0.56612556132180725</v>
      </c>
      <c r="AT17" s="7">
        <f>INDEX(synth1!$D:$D,MATCH(CONCATENATE("gap","_",Gaps!$B17,"_",Gaps!AT$3),synth1!$E:$E,0))</f>
        <v>-0.51180033542595194</v>
      </c>
      <c r="AU17" s="7">
        <f>INDEX(synth1!$D:$D,MATCH(CONCATENATE("gap","_",Gaps!$B17,"_",Gaps!AU$3),synth1!$E:$E,0))</f>
        <v>-0.54831346845815432</v>
      </c>
      <c r="AV17" s="7">
        <f>INDEX(synth1!$D:$D,MATCH(CONCATENATE("gap","_",Gaps!$B17,"_",Gaps!AV$3),synth1!$E:$E,0))</f>
        <v>-0.57509683229088004</v>
      </c>
      <c r="AW17" s="7">
        <f>INDEX(synth1!$D:$D,MATCH(CONCATENATE("gap","_",Gaps!$B17,"_",Gaps!AW$3),synth1!$E:$E,0))</f>
        <v>-0.62441454632931137</v>
      </c>
      <c r="AX17" s="7">
        <f>INDEX(synth1!$D:$D,MATCH(CONCATENATE("gap","_",Gaps!$B17,"_",Gaps!AX$3),synth1!$E:$E,0))</f>
        <v>-0.62765610778785152</v>
      </c>
    </row>
    <row r="18" spans="1:52">
      <c r="B18" t="s">
        <v>14</v>
      </c>
      <c r="D18" s="5" t="s">
        <v>35</v>
      </c>
      <c r="H18" s="7">
        <f>INDEX(synth1!$D:$D,MATCH(CONCATENATE("gap","_",Gaps!$B18,"_",Gaps!H$3),synth1!$E:$E,0))</f>
        <v>-6.375735067001842E-2</v>
      </c>
      <c r="I18" s="7">
        <f>INDEX(synth1!$D:$D,MATCH(CONCATENATE("gap","_",Gaps!$B18,"_",Gaps!I$3),synth1!$E:$E,0))</f>
        <v>-6.4172403575498249E-2</v>
      </c>
      <c r="J18" s="7">
        <f>INDEX(synth1!$D:$D,MATCH(CONCATENATE("gap","_",Gaps!$B18,"_",Gaps!J$3),synth1!$E:$E,0))</f>
        <v>-6.4377339218612661E-2</v>
      </c>
      <c r="K18" s="7">
        <f>INDEX(synth1!$D:$D,MATCH(CONCATENATE("gap","_",Gaps!$B18,"_",Gaps!K$3),synth1!$E:$E,0))</f>
        <v>-6.0659705105496231E-2</v>
      </c>
      <c r="L18" s="7">
        <f>INDEX(synth1!$D:$D,MATCH(CONCATENATE("gap","_",Gaps!$B18,"_",Gaps!L$3),synth1!$E:$E,0))</f>
        <v>-5.6803837040689142E-2</v>
      </c>
      <c r="M18" s="7">
        <f>INDEX(synth1!$D:$D,MATCH(CONCATENATE("gap","_",Gaps!$B18,"_",Gaps!M$3),synth1!$E:$E,0))</f>
        <v>-6.4835995193165186E-2</v>
      </c>
      <c r="N18" s="7">
        <f>INDEX(synth1!$D:$D,MATCH(CONCATENATE("gap","_",Gaps!$B18,"_",Gaps!N$3),synth1!$E:$E,0))</f>
        <v>-8.0504855469981207E-2</v>
      </c>
      <c r="O18" s="7">
        <f>INDEX(synth1!$D:$D,MATCH(CONCATENATE("gap","_",Gaps!$B18,"_",Gaps!O$3),synth1!$E:$E,0))</f>
        <v>-5.7541304819465511E-2</v>
      </c>
      <c r="P18" s="7">
        <f>INDEX(synth1!$D:$D,MATCH(CONCATENATE("gap","_",Gaps!$B18,"_",Gaps!P$3),synth1!$E:$E,0))</f>
        <v>-3.3553853767533948E-2</v>
      </c>
      <c r="Q18" s="7">
        <f>INDEX(synth1!$D:$D,MATCH(CONCATENATE("gap","_",Gaps!$B18,"_",Gaps!Q$3),synth1!$E:$E,0))</f>
        <v>-2.3691408210123832E-2</v>
      </c>
      <c r="R18" s="7">
        <f>INDEX(synth1!$D:$D,MATCH(CONCATENATE("gap","_",Gaps!$B18,"_",Gaps!R$3),synth1!$E:$E,0))</f>
        <v>-1.3790905385913543E-2</v>
      </c>
      <c r="S18" s="7">
        <f>INDEX(synth1!$D:$D,MATCH(CONCATENATE("gap","_",Gaps!$B18,"_",Gaps!S$3),synth1!$E:$E,0))</f>
        <v>-1.05150902943838E-2</v>
      </c>
      <c r="T18" s="7">
        <f>INDEX(synth1!$D:$D,MATCH(CONCATENATE("gap","_",Gaps!$B18,"_",Gaps!T$3),synth1!$E:$E,0))</f>
        <v>-6.0608530444135056E-3</v>
      </c>
      <c r="U18" s="7">
        <f>INDEX(synth1!$D:$D,MATCH(CONCATENATE("gap","_",Gaps!$B18,"_",Gaps!U$3),synth1!$E:$E,0))</f>
        <v>5.7389928992064743E-2</v>
      </c>
      <c r="V18" s="7">
        <f>INDEX(synth1!$D:$D,MATCH(CONCATENATE("gap","_",Gaps!$B18,"_",Gaps!V$3),synth1!$E:$E,0))</f>
        <v>0.12308193325957939</v>
      </c>
      <c r="W18" s="7">
        <f>INDEX(synth1!$D:$D,MATCH(CONCATENATE("gap","_",Gaps!$B18,"_",Gaps!W$3),synth1!$E:$E,0))</f>
        <v>0.15454036765204338</v>
      </c>
      <c r="X18" s="7">
        <f>INDEX(synth1!$D:$D,MATCH(CONCATENATE("gap","_",Gaps!$B18,"_",Gaps!X$3),synth1!$E:$E,0))</f>
        <v>0.18666423408933852</v>
      </c>
      <c r="Y18" s="7">
        <f>INDEX(synth1!$D:$D,MATCH(CONCATENATE("gap","_",Gaps!$B18,"_",Gaps!Y$3),synth1!$E:$E,0))</f>
        <v>0.2703181683851561</v>
      </c>
      <c r="Z18" s="7">
        <f>INDEX(synth1!$D:$D,MATCH(CONCATENATE("gap","_",Gaps!$B18,"_",Gaps!Z$3),synth1!$E:$E,0))</f>
        <v>0.35861760484146288</v>
      </c>
      <c r="AA18" s="7">
        <f>INDEX(synth1!$D:$D,MATCH(CONCATENATE("gap","_",Gaps!$B18,"_",Gaps!AA$3),synth1!$E:$E,0))</f>
        <v>0.39100740757102193</v>
      </c>
      <c r="AB18" s="7">
        <f>INDEX(synth1!$D:$D,MATCH(CONCATENATE("gap","_",Gaps!$B18,"_",Gaps!AB$3),synth1!$E:$E,0))</f>
        <v>0.42961221133038396</v>
      </c>
      <c r="AC18" s="7">
        <f>INDEX(synth1!$D:$D,MATCH(CONCATENATE("gap","_",Gaps!$B18,"_",Gaps!AC$3),synth1!$E:$E,0))</f>
        <v>0.48639752188182017</v>
      </c>
      <c r="AD18" s="7">
        <f>INDEX(synth1!$D:$D,MATCH(CONCATENATE("gap","_",Gaps!$B18,"_",Gaps!AD$3),synth1!$E:$E,0))</f>
        <v>0.54835987850025747</v>
      </c>
      <c r="AE18" s="7">
        <f>INDEX(synth1!$D:$D,MATCH(CONCATENATE("gap","_",Gaps!$B18,"_",Gaps!AE$3),synth1!$E:$E,0))</f>
        <v>0.49520278957502484</v>
      </c>
      <c r="AF18" s="7">
        <f>INDEX(synth1!$D:$D,MATCH(CONCATENATE("gap","_",Gaps!$B18,"_",Gaps!AF$3),synth1!$E:$E,0))</f>
        <v>0.44714326188532061</v>
      </c>
      <c r="AG18" s="7">
        <f>INDEX(synth1!$D:$D,MATCH(CONCATENATE("gap","_",Gaps!$B18,"_",Gaps!AG$3),synth1!$E:$E,0))</f>
        <v>0.37474823242612132</v>
      </c>
      <c r="AH18" s="7">
        <f>INDEX(synth1!$D:$D,MATCH(CONCATENATE("gap","_",Gaps!$B18,"_",Gaps!AH$3),synth1!$E:$E,0))</f>
        <v>0.30252140612192591</v>
      </c>
      <c r="AI18" s="7">
        <f>INDEX(synth1!$D:$D,MATCH(CONCATENATE("gap","_",Gaps!$B18,"_",Gaps!AI$3),synth1!$E:$E,0))</f>
        <v>0.32428851110823231</v>
      </c>
      <c r="AJ18" s="7">
        <f>INDEX(synth1!$D:$D,MATCH(CONCATENATE("gap","_",Gaps!$B18,"_",Gaps!AJ$3),synth1!$E:$E,0))</f>
        <v>0.34805612869321401</v>
      </c>
      <c r="AK18" s="7">
        <f>INDEX(synth1!$D:$D,MATCH(CONCATENATE("gap","_",Gaps!$B18,"_",Gaps!AK$3),synth1!$E:$E,0))</f>
        <v>0.37324583049246307</v>
      </c>
      <c r="AL18" s="7">
        <f>INDEX(synth1!$D:$D,MATCH(CONCATENATE("gap","_",Gaps!$B18,"_",Gaps!AL$3),synth1!$E:$E,0))</f>
        <v>0.39928491623493212</v>
      </c>
      <c r="AM18" s="7">
        <f>INDEX(synth1!$D:$D,MATCH(CONCATENATE("gap","_",Gaps!$B18,"_",Gaps!AM$3),synth1!$E:$E,0))</f>
        <v>0.37525643387651009</v>
      </c>
      <c r="AN18" s="7">
        <f>INDEX(synth1!$D:$D,MATCH(CONCATENATE("gap","_",Gaps!$B18,"_",Gaps!AN$3),synth1!$E:$E,0))</f>
        <v>0.36061326417080686</v>
      </c>
      <c r="AO18" s="7">
        <f>INDEX(synth1!$D:$D,MATCH(CONCATENATE("gap","_",Gaps!$B18,"_",Gaps!AO$3),synth1!$E:$E,0))</f>
        <v>0.44954144618782355</v>
      </c>
      <c r="AP18" s="7">
        <f>INDEX(synth1!$D:$D,MATCH(CONCATENATE("gap","_",Gaps!$B18,"_",Gaps!AP$3),synth1!$E:$E,0))</f>
        <v>0.53982697860031248</v>
      </c>
      <c r="AQ18" s="7">
        <f>INDEX(synth1!$D:$D,MATCH(CONCATENATE("gap","_",Gaps!$B18,"_",Gaps!AQ$3),synth1!$E:$E,0))</f>
        <v>0.58867821199196513</v>
      </c>
      <c r="AR18" s="7">
        <f>INDEX(synth1!$D:$D,MATCH(CONCATENATE("gap","_",Gaps!$B18,"_",Gaps!AR$3),synth1!$E:$E,0))</f>
        <v>0.62943065304424728</v>
      </c>
      <c r="AS18" s="7">
        <f>INDEX(synth1!$D:$D,MATCH(CONCATENATE("gap","_",Gaps!$B18,"_",Gaps!AS$3),synth1!$E:$E,0))</f>
        <v>0.5243695213900823</v>
      </c>
      <c r="AT18" s="7">
        <f>INDEX(synth1!$D:$D,MATCH(CONCATENATE("gap","_",Gaps!$B18,"_",Gaps!AT$3),synth1!$E:$E,0))</f>
        <v>0.42072018998653515</v>
      </c>
      <c r="AU18" s="7">
        <f>INDEX(synth1!$D:$D,MATCH(CONCATENATE("gap","_",Gaps!$B18,"_",Gaps!AU$3),synth1!$E:$E,0))</f>
        <v>0.33597435890525329</v>
      </c>
      <c r="AV18" s="7">
        <f>INDEX(synth1!$D:$D,MATCH(CONCATENATE("gap","_",Gaps!$B18,"_",Gaps!AV$3),synth1!$E:$E,0))</f>
        <v>0.35826129617210345</v>
      </c>
      <c r="AW18" s="7">
        <f>INDEX(synth1!$D:$D,MATCH(CONCATENATE("gap","_",Gaps!$B18,"_",Gaps!AW$3),synth1!$E:$E,0))</f>
        <v>0.32275104081365935</v>
      </c>
      <c r="AX18" s="7">
        <f>INDEX(synth1!$D:$D,MATCH(CONCATENATE("gap","_",Gaps!$B18,"_",Gaps!AX$3),synth1!$E:$E,0))</f>
        <v>0.2780858689209964</v>
      </c>
    </row>
    <row r="19" spans="1:52">
      <c r="B19" t="s">
        <v>13</v>
      </c>
      <c r="D19" s="5" t="s">
        <v>35</v>
      </c>
      <c r="H19" s="7">
        <f>INDEX(synth1!$D:$D,MATCH(CONCATENATE("gap","_",Gaps!$B19,"_",Gaps!H$3),synth1!$E:$E,0))</f>
        <v>-9.6260762431076952E-2</v>
      </c>
      <c r="I19" s="7">
        <f>INDEX(synth1!$D:$D,MATCH(CONCATENATE("gap","_",Gaps!$B19,"_",Gaps!I$3),synth1!$E:$E,0))</f>
        <v>-8.7009320875297336E-2</v>
      </c>
      <c r="J19" s="7">
        <f>INDEX(synth1!$D:$D,MATCH(CONCATENATE("gap","_",Gaps!$B19,"_",Gaps!J$3),synth1!$E:$E,0))</f>
        <v>-7.7344760540294155E-2</v>
      </c>
      <c r="K19" s="7">
        <f>INDEX(synth1!$D:$D,MATCH(CONCATENATE("gap","_",Gaps!$B19,"_",Gaps!K$3),synth1!$E:$E,0))</f>
        <v>-8.0777911206237896E-2</v>
      </c>
      <c r="L19" s="7">
        <f>INDEX(synth1!$D:$D,MATCH(CONCATENATE("gap","_",Gaps!$B19,"_",Gaps!L$3),synth1!$E:$E,0))</f>
        <v>-8.4134643267856246E-2</v>
      </c>
      <c r="M19" s="7">
        <f>INDEX(synth1!$D:$D,MATCH(CONCATENATE("gap","_",Gaps!$B19,"_",Gaps!M$3),synth1!$E:$E,0))</f>
        <v>-7.6048222840673585E-2</v>
      </c>
      <c r="N19" s="7">
        <f>INDEX(synth1!$D:$D,MATCH(CONCATENATE("gap","_",Gaps!$B19,"_",Gaps!N$3),synth1!$E:$E,0))</f>
        <v>-3.5688121994361666E-2</v>
      </c>
      <c r="O19" s="7">
        <f>INDEX(synth1!$D:$D,MATCH(CONCATENATE("gap","_",Gaps!$B19,"_",Gaps!O$3),synth1!$E:$E,0))</f>
        <v>-1.4662116250752089E-2</v>
      </c>
      <c r="P19" s="7">
        <f>INDEX(synth1!$D:$D,MATCH(CONCATENATE("gap","_",Gaps!$B19,"_",Gaps!P$3),synth1!$E:$E,0))</f>
        <v>8.0574844695737724E-3</v>
      </c>
      <c r="Q19" s="7">
        <f>INDEX(synth1!$D:$D,MATCH(CONCATENATE("gap","_",Gaps!$B19,"_",Gaps!Q$3),synth1!$E:$E,0))</f>
        <v>1.8352837855176052E-2</v>
      </c>
      <c r="R19" s="7">
        <f>INDEX(synth1!$D:$D,MATCH(CONCATENATE("gap","_",Gaps!$B19,"_",Gaps!R$3),synth1!$E:$E,0))</f>
        <v>3.1202414347727636E-2</v>
      </c>
      <c r="S19" s="7">
        <f>INDEX(synth1!$D:$D,MATCH(CONCATENATE("gap","_",Gaps!$B19,"_",Gaps!S$3),synth1!$E:$E,0))</f>
        <v>1.3217706464900392E-2</v>
      </c>
      <c r="T19" s="7">
        <f>INDEX(synth1!$D:$D,MATCH(CONCATENATE("gap","_",Gaps!$B19,"_",Gaps!T$3),synth1!$E:$E,0))</f>
        <v>-4.5812148660480112E-3</v>
      </c>
      <c r="U19" s="7">
        <f>INDEX(synth1!$D:$D,MATCH(CONCATENATE("gap","_",Gaps!$B19,"_",Gaps!U$3),synth1!$E:$E,0))</f>
        <v>5.1957544144221046E-3</v>
      </c>
      <c r="V19" s="7">
        <f>INDEX(synth1!$D:$D,MATCH(CONCATENATE("gap","_",Gaps!$B19,"_",Gaps!V$3),synth1!$E:$E,0))</f>
        <v>1.6717380743286547E-2</v>
      </c>
      <c r="W19" s="7">
        <f>INDEX(synth1!$D:$D,MATCH(CONCATENATE("gap","_",Gaps!$B19,"_",Gaps!W$3),synth1!$E:$E,0))</f>
        <v>-6.5473130315991668E-3</v>
      </c>
      <c r="X19" s="7">
        <f>INDEX(synth1!$D:$D,MATCH(CONCATENATE("gap","_",Gaps!$B19,"_",Gaps!X$3),synth1!$E:$E,0))</f>
        <v>-1.7527057541177449E-2</v>
      </c>
      <c r="Y19" s="7">
        <f>INDEX(synth1!$D:$D,MATCH(CONCATENATE("gap","_",Gaps!$B19,"_",Gaps!Y$3),synth1!$E:$E,0))</f>
        <v>-1.4201023454606165E-2</v>
      </c>
      <c r="Z19" s="7">
        <f>INDEX(synth1!$D:$D,MATCH(CONCATENATE("gap","_",Gaps!$B19,"_",Gaps!Z$3),synth1!$E:$E,0))</f>
        <v>-5.7199951205317845E-3</v>
      </c>
      <c r="AA19" s="7">
        <f>INDEX(synth1!$D:$D,MATCH(CONCATENATE("gap","_",Gaps!$B19,"_",Gaps!AA$3),synth1!$E:$E,0))</f>
        <v>5.2771369552386815E-3</v>
      </c>
      <c r="AB19" s="7">
        <f>INDEX(synth1!$D:$D,MATCH(CONCATENATE("gap","_",Gaps!$B19,"_",Gaps!AB$3),synth1!$E:$E,0))</f>
        <v>1.7225481821795618E-2</v>
      </c>
      <c r="AC19" s="7">
        <f>INDEX(synth1!$D:$D,MATCH(CONCATENATE("gap","_",Gaps!$B19,"_",Gaps!AC$3),synth1!$E:$E,0))</f>
        <v>6.157492440714929E-2</v>
      </c>
      <c r="AD19" s="7">
        <f>INDEX(synth1!$D:$D,MATCH(CONCATENATE("gap","_",Gaps!$B19,"_",Gaps!AD$3),synth1!$E:$E,0))</f>
        <v>0.10680866327957084</v>
      </c>
      <c r="AE19" s="7">
        <f>INDEX(synth1!$D:$D,MATCH(CONCATENATE("gap","_",Gaps!$B19,"_",Gaps!AE$3),synth1!$E:$E,0))</f>
        <v>0.11877238851064043</v>
      </c>
      <c r="AF19" s="7">
        <f>INDEX(synth1!$D:$D,MATCH(CONCATENATE("gap","_",Gaps!$B19,"_",Gaps!AF$3),synth1!$E:$E,0))</f>
        <v>5.054819218019535E-2</v>
      </c>
      <c r="AG19" s="7">
        <f>INDEX(synth1!$D:$D,MATCH(CONCATENATE("gap","_",Gaps!$B19,"_",Gaps!AG$3),synth1!$E:$E,0))</f>
        <v>-6.3606163830360885E-3</v>
      </c>
      <c r="AH19" s="7">
        <f>INDEX(synth1!$D:$D,MATCH(CONCATENATE("gap","_",Gaps!$B19,"_",Gaps!AH$3),synth1!$E:$E,0))</f>
        <v>-6.7339276801939185E-2</v>
      </c>
      <c r="AI19" s="7">
        <f>INDEX(synth1!$D:$D,MATCH(CONCATENATE("gap","_",Gaps!$B19,"_",Gaps!AI$3),synth1!$E:$E,0))</f>
        <v>-0.1053517249998599</v>
      </c>
      <c r="AJ19" s="7">
        <f>INDEX(synth1!$D:$D,MATCH(CONCATENATE("gap","_",Gaps!$B19,"_",Gaps!AJ$3),synth1!$E:$E,0))</f>
        <v>-0.14374571219137344</v>
      </c>
      <c r="AK19" s="7">
        <f>INDEX(synth1!$D:$D,MATCH(CONCATENATE("gap","_",Gaps!$B19,"_",Gaps!AK$3),synth1!$E:$E,0))</f>
        <v>-0.10072395590468997</v>
      </c>
      <c r="AL19" s="7">
        <f>INDEX(synth1!$D:$D,MATCH(CONCATENATE("gap","_",Gaps!$B19,"_",Gaps!AL$3),synth1!$E:$E,0))</f>
        <v>-5.9623225611444397E-2</v>
      </c>
      <c r="AM19" s="7">
        <f>INDEX(synth1!$D:$D,MATCH(CONCATENATE("gap","_",Gaps!$B19,"_",Gaps!AM$3),synth1!$E:$E,0))</f>
        <v>3.8534450834189826E-2</v>
      </c>
      <c r="AN19" s="7">
        <f>INDEX(synth1!$D:$D,MATCH(CONCATENATE("gap","_",Gaps!$B19,"_",Gaps!AN$3),synth1!$E:$E,0))</f>
        <v>0.13890740141346747</v>
      </c>
      <c r="AO19" s="7">
        <f>INDEX(synth1!$D:$D,MATCH(CONCATENATE("gap","_",Gaps!$B19,"_",Gaps!AO$3),synth1!$E:$E,0))</f>
        <v>0.11021560524108764</v>
      </c>
      <c r="AP19" s="7">
        <f>INDEX(synth1!$D:$D,MATCH(CONCATENATE("gap","_",Gaps!$B19,"_",Gaps!AP$3),synth1!$E:$E,0))</f>
        <v>8.6669573854129212E-2</v>
      </c>
      <c r="AQ19" s="7">
        <f>INDEX(synth1!$D:$D,MATCH(CONCATENATE("gap","_",Gaps!$B19,"_",Gaps!AQ$3),synth1!$E:$E,0))</f>
        <v>7.4753685969746186E-2</v>
      </c>
      <c r="AR19" s="7">
        <f>INDEX(synth1!$D:$D,MATCH(CONCATENATE("gap","_",Gaps!$B19,"_",Gaps!AR$3),synth1!$E:$E,0))</f>
        <v>7.2969467224847762E-2</v>
      </c>
      <c r="AS19" s="7">
        <f>INDEX(synth1!$D:$D,MATCH(CONCATENATE("gap","_",Gaps!$B19,"_",Gaps!AS$3),synth1!$E:$E,0))</f>
        <v>0.14851250119768977</v>
      </c>
      <c r="AT19" s="7">
        <f>INDEX(synth1!$D:$D,MATCH(CONCATENATE("gap","_",Gaps!$B19,"_",Gaps!AT$3),synth1!$E:$E,0))</f>
        <v>0.22457964870228952</v>
      </c>
      <c r="AU19" s="7">
        <f>INDEX(synth1!$D:$D,MATCH(CONCATENATE("gap","_",Gaps!$B19,"_",Gaps!AU$3),synth1!$E:$E,0))</f>
        <v>0.12604485734098958</v>
      </c>
      <c r="AV19" s="7">
        <f>INDEX(synth1!$D:$D,MATCH(CONCATENATE("gap","_",Gaps!$B19,"_",Gaps!AV$3),synth1!$E:$E,0))</f>
        <v>0.1848969143313246</v>
      </c>
      <c r="AW19" s="7">
        <f>INDEX(synth1!$D:$D,MATCH(CONCATENATE("gap","_",Gaps!$B19,"_",Gaps!AW$3),synth1!$E:$E,0))</f>
        <v>0.33068374907859077</v>
      </c>
      <c r="AX19" s="7">
        <f>INDEX(synth1!$D:$D,MATCH(CONCATENATE("gap","_",Gaps!$B19,"_",Gaps!AX$3),synth1!$E:$E,0))</f>
        <v>0.31611595169875439</v>
      </c>
    </row>
    <row r="20" spans="1:52">
      <c r="B20" t="s">
        <v>15</v>
      </c>
      <c r="D20" s="5" t="s">
        <v>35</v>
      </c>
      <c r="H20" s="7">
        <f>INDEX(synth1!$D:$D,MATCH(CONCATENATE("gap","_",Gaps!$B20,"_",Gaps!H$3),synth1!$E:$E,0))</f>
        <v>-0.17878622247859788</v>
      </c>
      <c r="I20" s="7">
        <f>INDEX(synth1!$D:$D,MATCH(CONCATENATE("gap","_",Gaps!$B20,"_",Gaps!I$3),synth1!$E:$E,0))</f>
        <v>-0.1535916350963431</v>
      </c>
      <c r="J20" s="7">
        <f>INDEX(synth1!$D:$D,MATCH(CONCATENATE("gap","_",Gaps!$B20,"_",Gaps!J$3),synth1!$E:$E,0))</f>
        <v>-0.12980037584888215</v>
      </c>
      <c r="K20" s="7">
        <f>INDEX(synth1!$D:$D,MATCH(CONCATENATE("gap","_",Gaps!$B20,"_",Gaps!K$3),synth1!$E:$E,0))</f>
        <v>-7.3699740488292864E-2</v>
      </c>
      <c r="L20" s="7">
        <f>INDEX(synth1!$D:$D,MATCH(CONCATENATE("gap","_",Gaps!$B20,"_",Gaps!L$3),synth1!$E:$E,0))</f>
        <v>-2.0167676709319071E-2</v>
      </c>
      <c r="M20" s="7">
        <f>INDEX(synth1!$D:$D,MATCH(CONCATENATE("gap","_",Gaps!$B20,"_",Gaps!M$3),synth1!$E:$E,0))</f>
        <v>2.9090326060534188E-2</v>
      </c>
      <c r="N20" s="7">
        <f>INDEX(synth1!$D:$D,MATCH(CONCATENATE("gap","_",Gaps!$B20,"_",Gaps!N$3),synth1!$E:$E,0))</f>
        <v>5.492049944382682E-2</v>
      </c>
      <c r="O20" s="7">
        <f>INDEX(synth1!$D:$D,MATCH(CONCATENATE("gap","_",Gaps!$B20,"_",Gaps!O$3),synth1!$E:$E,0))</f>
        <v>3.5116287963880666E-2</v>
      </c>
      <c r="P20" s="7">
        <f>INDEX(synth1!$D:$D,MATCH(CONCATENATE("gap","_",Gaps!$B20,"_",Gaps!P$3),synth1!$E:$E,0))</f>
        <v>1.9013730194344269E-2</v>
      </c>
      <c r="Q20" s="7">
        <f>INDEX(synth1!$D:$D,MATCH(CONCATENATE("gap","_",Gaps!$B20,"_",Gaps!Q$3),synth1!$E:$E,0))</f>
        <v>-2.6761831337016595E-2</v>
      </c>
      <c r="R20" s="7">
        <f>INDEX(synth1!$D:$D,MATCH(CONCATENATE("gap","_",Gaps!$B20,"_",Gaps!R$3),synth1!$E:$E,0))</f>
        <v>-6.9049993177254798E-2</v>
      </c>
      <c r="S20" s="7">
        <f>INDEX(synth1!$D:$D,MATCH(CONCATENATE("gap","_",Gaps!$B20,"_",Gaps!S$3),synth1!$E:$E,0))</f>
        <v>-3.6642170433318633E-2</v>
      </c>
      <c r="T20" s="7">
        <f>INDEX(synth1!$D:$D,MATCH(CONCATENATE("gap","_",Gaps!$B20,"_",Gaps!T$3),synth1!$E:$E,0))</f>
        <v>-5.369753915244857E-3</v>
      </c>
      <c r="U20" s="7">
        <f>INDEX(synth1!$D:$D,MATCH(CONCATENATE("gap","_",Gaps!$B20,"_",Gaps!U$3),synth1!$E:$E,0))</f>
        <v>3.0328968053527916E-4</v>
      </c>
      <c r="V20" s="7">
        <f>INDEX(synth1!$D:$D,MATCH(CONCATENATE("gap","_",Gaps!$B20,"_",Gaps!V$3),synth1!$E:$E,0))</f>
        <v>9.4340365561702555E-3</v>
      </c>
      <c r="W20" s="7">
        <f>INDEX(synth1!$D:$D,MATCH(CONCATENATE("gap","_",Gaps!$B20,"_",Gaps!W$3),synth1!$E:$E,0))</f>
        <v>4.2464868175947856E-2</v>
      </c>
      <c r="X20" s="7">
        <f>INDEX(synth1!$D:$D,MATCH(CONCATENATE("gap","_",Gaps!$B20,"_",Gaps!X$3),synth1!$E:$E,0))</f>
        <v>6.7410126303428797E-2</v>
      </c>
      <c r="Y20" s="7">
        <f>INDEX(synth1!$D:$D,MATCH(CONCATENATE("gap","_",Gaps!$B20,"_",Gaps!Y$3),synth1!$E:$E,0))</f>
        <v>7.3101319319701652E-2</v>
      </c>
      <c r="Z20" s="7">
        <f>INDEX(synth1!$D:$D,MATCH(CONCATENATE("gap","_",Gaps!$B20,"_",Gaps!Z$3),synth1!$E:$E,0))</f>
        <v>8.2917888218004165E-2</v>
      </c>
      <c r="AA20" s="7">
        <f>INDEX(synth1!$D:$D,MATCH(CONCATENATE("gap","_",Gaps!$B20,"_",Gaps!AA$3),synth1!$E:$E,0))</f>
        <v>4.5217415342779788E-3</v>
      </c>
      <c r="AB20" s="7">
        <f>INDEX(synth1!$D:$D,MATCH(CONCATENATE("gap","_",Gaps!$B20,"_",Gaps!AB$3),synth1!$E:$E,0))</f>
        <v>-6.6654521448925586E-2</v>
      </c>
      <c r="AC20" s="7">
        <f>INDEX(synth1!$D:$D,MATCH(CONCATENATE("gap","_",Gaps!$B20,"_",Gaps!AC$3),synth1!$E:$E,0))</f>
        <v>4.0250441148746319E-2</v>
      </c>
      <c r="AD20" s="7">
        <f>INDEX(synth1!$D:$D,MATCH(CONCATENATE("gap","_",Gaps!$B20,"_",Gaps!AD$3),synth1!$E:$E,0))</f>
        <v>0.1438365280343108</v>
      </c>
      <c r="AE20" s="7">
        <f>INDEX(synth1!$D:$D,MATCH(CONCATENATE("gap","_",Gaps!$B20,"_",Gaps!AE$3),synth1!$E:$E,0))</f>
        <v>0.25645275533373457</v>
      </c>
      <c r="AF20" s="7">
        <f>INDEX(synth1!$D:$D,MATCH(CONCATENATE("gap","_",Gaps!$B20,"_",Gaps!AF$3),synth1!$E:$E,0))</f>
        <v>0.36376144257886001</v>
      </c>
      <c r="AG20" s="7">
        <f>INDEX(synth1!$D:$D,MATCH(CONCATENATE("gap","_",Gaps!$B20,"_",Gaps!AG$3),synth1!$E:$E,0))</f>
        <v>0.44291704358914341</v>
      </c>
      <c r="AH20" s="7">
        <f>INDEX(synth1!$D:$D,MATCH(CONCATENATE("gap","_",Gaps!$B20,"_",Gaps!AH$3),synth1!$E:$E,0))</f>
        <v>0.54190104872267675</v>
      </c>
      <c r="AI20" s="7">
        <f>INDEX(synth1!$D:$D,MATCH(CONCATENATE("gap","_",Gaps!$B20,"_",Gaps!AI$3),synth1!$E:$E,0))</f>
        <v>0.59699441215426141</v>
      </c>
      <c r="AJ20" s="7">
        <f>INDEX(synth1!$D:$D,MATCH(CONCATENATE("gap","_",Gaps!$B20,"_",Gaps!AJ$3),synth1!$E:$E,0))</f>
        <v>0.65209629925124091</v>
      </c>
      <c r="AK20" s="7">
        <f>INDEX(synth1!$D:$D,MATCH(CONCATENATE("gap","_",Gaps!$B20,"_",Gaps!AK$3),synth1!$E:$E,0))</f>
        <v>0.5719633447037813</v>
      </c>
      <c r="AL20" s="7">
        <f>INDEX(synth1!$D:$D,MATCH(CONCATENATE("gap","_",Gaps!$B20,"_",Gaps!AL$3),synth1!$E:$E,0))</f>
        <v>0.48311771235326084</v>
      </c>
      <c r="AM20" s="7">
        <f>INDEX(synth1!$D:$D,MATCH(CONCATENATE("gap","_",Gaps!$B20,"_",Gaps!AM$3),synth1!$E:$E,0))</f>
        <v>0.57210898250922071</v>
      </c>
      <c r="AN20" s="7">
        <f>INDEX(synth1!$D:$D,MATCH(CONCATENATE("gap","_",Gaps!$B20,"_",Gaps!AN$3),synth1!$E:$E,0))</f>
        <v>0.65416188441502676</v>
      </c>
      <c r="AO20" s="7">
        <f>INDEX(synth1!$D:$D,MATCH(CONCATENATE("gap","_",Gaps!$B20,"_",Gaps!AO$3),synth1!$E:$E,0))</f>
        <v>0.7618845961550047</v>
      </c>
      <c r="AP20" s="7">
        <f>INDEX(synth1!$D:$D,MATCH(CONCATENATE("gap","_",Gaps!$B20,"_",Gaps!AP$3),synth1!$E:$E,0))</f>
        <v>0.85852394381407926</v>
      </c>
      <c r="AQ20" s="7">
        <f>INDEX(synth1!$D:$D,MATCH(CONCATENATE("gap","_",Gaps!$B20,"_",Gaps!AQ$3),synth1!$E:$E,0))</f>
        <v>0.89604365581737966</v>
      </c>
      <c r="AR20" s="7">
        <f>INDEX(synth1!$D:$D,MATCH(CONCATENATE("gap","_",Gaps!$B20,"_",Gaps!AR$3),synth1!$E:$E,0))</f>
        <v>0.94540915934729597</v>
      </c>
      <c r="AS20" s="7">
        <f>INDEX(synth1!$D:$D,MATCH(CONCATENATE("gap","_",Gaps!$B20,"_",Gaps!AS$3),synth1!$E:$E,0))</f>
        <v>0.89118889925984845</v>
      </c>
      <c r="AT20" s="7">
        <f>INDEX(synth1!$D:$D,MATCH(CONCATENATE("gap","_",Gaps!$B20,"_",Gaps!AT$3),synth1!$E:$E,0))</f>
        <v>0.83829920539421465</v>
      </c>
      <c r="AU20" s="7">
        <f>INDEX(synth1!$D:$D,MATCH(CONCATENATE("gap","_",Gaps!$B20,"_",Gaps!AU$3),synth1!$E:$E,0))</f>
        <v>0.95261398715013179</v>
      </c>
      <c r="AV20" s="7">
        <f>INDEX(synth1!$D:$D,MATCH(CONCATENATE("gap","_",Gaps!$B20,"_",Gaps!AV$3),synth1!$E:$E,0))</f>
        <v>0.94137620642637287</v>
      </c>
      <c r="AW20" s="7">
        <f>INDEX(synth1!$D:$D,MATCH(CONCATENATE("gap","_",Gaps!$B20,"_",Gaps!AW$3),synth1!$E:$E,0))</f>
        <v>0.94126544287601632</v>
      </c>
      <c r="AX20" s="7">
        <f>INDEX(synth1!$D:$D,MATCH(CONCATENATE("gap","_",Gaps!$B20,"_",Gaps!AX$3),synth1!$E:$E,0))</f>
        <v>0.96322169933207391</v>
      </c>
    </row>
    <row r="21" spans="1:52">
      <c r="B21" t="s">
        <v>16</v>
      </c>
      <c r="D21" s="5" t="s">
        <v>35</v>
      </c>
      <c r="H21" s="7">
        <f>INDEX(synth1!$D:$D,MATCH(CONCATENATE("gap","_",Gaps!$B21,"_",Gaps!H$3),synth1!$E:$E,0))</f>
        <v>3.4474411853344211E-2</v>
      </c>
      <c r="I21" s="7">
        <f>INDEX(synth1!$D:$D,MATCH(CONCATENATE("gap","_",Gaps!$B21,"_",Gaps!I$3),synth1!$E:$E,0))</f>
        <v>6.6448646209620321E-2</v>
      </c>
      <c r="J21" s="7">
        <f>INDEX(synth1!$D:$D,MATCH(CONCATENATE("gap","_",Gaps!$B21,"_",Gaps!J$3),synth1!$E:$E,0))</f>
        <v>0.10197673523079942</v>
      </c>
      <c r="K21" s="7">
        <f>INDEX(synth1!$D:$D,MATCH(CONCATENATE("gap","_",Gaps!$B21,"_",Gaps!K$3),synth1!$E:$E,0))</f>
        <v>0.12879226563260504</v>
      </c>
      <c r="L21" s="7">
        <f>INDEX(synth1!$D:$D,MATCH(CONCATENATE("gap","_",Gaps!$B21,"_",Gaps!L$3),synth1!$E:$E,0))</f>
        <v>0.1550002509378432</v>
      </c>
      <c r="M21" s="7">
        <f>INDEX(synth1!$D:$D,MATCH(CONCATENATE("gap","_",Gaps!$B21,"_",Gaps!M$3),synth1!$E:$E,0))</f>
        <v>0.13323091332917514</v>
      </c>
      <c r="N21" s="7">
        <f>INDEX(synth1!$D:$D,MATCH(CONCATENATE("gap","_",Gaps!$B21,"_",Gaps!N$3),synth1!$E:$E,0))</f>
        <v>7.180523136353445E-2</v>
      </c>
      <c r="O21" s="7">
        <f>INDEX(synth1!$D:$D,MATCH(CONCATENATE("gap","_",Gaps!$B21,"_",Gaps!O$3),synth1!$E:$E,0))</f>
        <v>5.6425127496533722E-2</v>
      </c>
      <c r="P21" s="7">
        <f>INDEX(synth1!$D:$D,MATCH(CONCATENATE("gap","_",Gaps!$B21,"_",Gaps!P$3),synth1!$E:$E,0))</f>
        <v>3.8861882285136762E-2</v>
      </c>
      <c r="Q21" s="7">
        <f>INDEX(synth1!$D:$D,MATCH(CONCATENATE("gap","_",Gaps!$B21,"_",Gaps!Q$3),synth1!$E:$E,0))</f>
        <v>1.3650692975709866E-2</v>
      </c>
      <c r="R21" s="7">
        <f>INDEX(synth1!$D:$D,MATCH(CONCATENATE("gap","_",Gaps!$B21,"_",Gaps!R$3),synth1!$E:$E,0))</f>
        <v>-1.4661187644102736E-2</v>
      </c>
      <c r="S21" s="7">
        <f>INDEX(synth1!$D:$D,MATCH(CONCATENATE("gap","_",Gaps!$B21,"_",Gaps!S$3),synth1!$E:$E,0))</f>
        <v>-3.3503818677644848E-2</v>
      </c>
      <c r="T21" s="7">
        <f>INDEX(synth1!$D:$D,MATCH(CONCATENATE("gap","_",Gaps!$B21,"_",Gaps!T$3),synth1!$E:$E,0))</f>
        <v>-5.4990783765983764E-2</v>
      </c>
      <c r="U21" s="7">
        <f>INDEX(synth1!$D:$D,MATCH(CONCATENATE("gap","_",Gaps!$B21,"_",Gaps!U$3),synth1!$E:$E,0))</f>
        <v>-8.7058149318002265E-2</v>
      </c>
      <c r="V21" s="7">
        <f>INDEX(synth1!$D:$D,MATCH(CONCATENATE("gap","_",Gaps!$B21,"_",Gaps!V$3),synth1!$E:$E,0))</f>
        <v>-0.12246320625871743</v>
      </c>
      <c r="W21" s="7">
        <f>INDEX(synth1!$D:$D,MATCH(CONCATENATE("gap","_",Gaps!$B21,"_",Gaps!W$3),synth1!$E:$E,0))</f>
        <v>-0.14731248273441899</v>
      </c>
      <c r="X21" s="7">
        <f>INDEX(synth1!$D:$D,MATCH(CONCATENATE("gap","_",Gaps!$B21,"_",Gaps!X$3),synth1!$E:$E,0))</f>
        <v>-0.17265670745659367</v>
      </c>
      <c r="Y21" s="7">
        <f>INDEX(synth1!$D:$D,MATCH(CONCATENATE("gap","_",Gaps!$B21,"_",Gaps!Y$3),synth1!$E:$E,0))</f>
        <v>-0.13476252150010204</v>
      </c>
      <c r="Z21" s="7">
        <f>INDEX(synth1!$D:$D,MATCH(CONCATENATE("gap","_",Gaps!$B21,"_",Gaps!Z$3),synth1!$E:$E,0))</f>
        <v>-0.10199575777517911</v>
      </c>
      <c r="AA21" s="7">
        <f>INDEX(synth1!$D:$D,MATCH(CONCATENATE("gap","_",Gaps!$B21,"_",Gaps!AA$3),synth1!$E:$E,0))</f>
        <v>-9.0531377573801919E-2</v>
      </c>
      <c r="AB21" s="7">
        <f>INDEX(synth1!$D:$D,MATCH(CONCATENATE("gap","_",Gaps!$B21,"_",Gaps!AB$3),synth1!$E:$E,0))</f>
        <v>-8.5025110446834695E-2</v>
      </c>
      <c r="AC21" s="7">
        <f>INDEX(synth1!$D:$D,MATCH(CONCATENATE("gap","_",Gaps!$B21,"_",Gaps!AC$3),synth1!$E:$E,0))</f>
        <v>-5.4602355429783422E-2</v>
      </c>
      <c r="AD21" s="7">
        <f>INDEX(synth1!$D:$D,MATCH(CONCATENATE("gap","_",Gaps!$B21,"_",Gaps!AD$3),synth1!$E:$E,0))</f>
        <v>-2.5501604218673535E-2</v>
      </c>
      <c r="AE21" s="7">
        <f>INDEX(synth1!$D:$D,MATCH(CONCATENATE("gap","_",Gaps!$B21,"_",Gaps!AE$3),synth1!$E:$E,0))</f>
        <v>-4.2993522838173703E-2</v>
      </c>
      <c r="AF21" s="7">
        <f>INDEX(synth1!$D:$D,MATCH(CONCATENATE("gap","_",Gaps!$B21,"_",Gaps!AF$3),synth1!$E:$E,0))</f>
        <v>-9.5330564651815664E-2</v>
      </c>
      <c r="AG21" s="7">
        <f>INDEX(synth1!$D:$D,MATCH(CONCATENATE("gap","_",Gaps!$B21,"_",Gaps!AG$3),synth1!$E:$E,0))</f>
        <v>-0.11995469069848586</v>
      </c>
      <c r="AH21" s="7">
        <f>INDEX(synth1!$D:$D,MATCH(CONCATENATE("gap","_",Gaps!$B21,"_",Gaps!AH$3),synth1!$E:$E,0))</f>
        <v>-7.5861947687831055E-2</v>
      </c>
      <c r="AI21" s="7">
        <f>INDEX(synth1!$D:$D,MATCH(CONCATENATE("gap","_",Gaps!$B21,"_",Gaps!AI$3),synth1!$E:$E,0))</f>
        <v>-2.5160961327324038E-2</v>
      </c>
      <c r="AJ21" s="7">
        <f>INDEX(synth1!$D:$D,MATCH(CONCATENATE("gap","_",Gaps!$B21,"_",Gaps!AJ$3),synth1!$E:$E,0))</f>
        <v>2.1685833834675705E-2</v>
      </c>
      <c r="AK21" s="7">
        <f>INDEX(synth1!$D:$D,MATCH(CONCATENATE("gap","_",Gaps!$B21,"_",Gaps!AK$3),synth1!$E:$E,0))</f>
        <v>2.2199209062952363E-2</v>
      </c>
      <c r="AL21" s="7">
        <f>INDEX(synth1!$D:$D,MATCH(CONCATENATE("gap","_",Gaps!$B21,"_",Gaps!AL$3),synth1!$E:$E,0))</f>
        <v>1.9897039313322651E-2</v>
      </c>
      <c r="AM21" s="7">
        <f>INDEX(synth1!$D:$D,MATCH(CONCATENATE("gap","_",Gaps!$B21,"_",Gaps!AM$3),synth1!$E:$E,0))</f>
        <v>3.063305608271083E-2</v>
      </c>
      <c r="AN21" s="7">
        <f>INDEX(synth1!$D:$D,MATCH(CONCATENATE("gap","_",Gaps!$B21,"_",Gaps!AN$3),synth1!$E:$E,0))</f>
        <v>4.1436657687821565E-2</v>
      </c>
      <c r="AO21" s="7">
        <f>INDEX(synth1!$D:$D,MATCH(CONCATENATE("gap","_",Gaps!$B21,"_",Gaps!AO$3),synth1!$E:$E,0))</f>
        <v>5.6296326762507398E-2</v>
      </c>
      <c r="AP21" s="7">
        <f>INDEX(synth1!$D:$D,MATCH(CONCATENATE("gap","_",Gaps!$B21,"_",Gaps!AP$3),synth1!$E:$E,0))</f>
        <v>6.4604898668192412E-2</v>
      </c>
      <c r="AQ21" s="7">
        <f>INDEX(synth1!$D:$D,MATCH(CONCATENATE("gap","_",Gaps!$B21,"_",Gaps!AQ$3),synth1!$E:$E,0))</f>
        <v>5.4601786521185858E-2</v>
      </c>
      <c r="AR21" s="7">
        <f>INDEX(synth1!$D:$D,MATCH(CONCATENATE("gap","_",Gaps!$B21,"_",Gaps!AR$3),synth1!$E:$E,0))</f>
        <v>4.0509481307294593E-2</v>
      </c>
      <c r="AS21" s="7">
        <f>INDEX(synth1!$D:$D,MATCH(CONCATENATE("gap","_",Gaps!$B21,"_",Gaps!AS$3),synth1!$E:$E,0))</f>
        <v>-1.7676597594716625E-2</v>
      </c>
      <c r="AT21" s="7">
        <f>INDEX(synth1!$D:$D,MATCH(CONCATENATE("gap","_",Gaps!$B21,"_",Gaps!AT$3),synth1!$E:$E,0))</f>
        <v>-7.4058185925426123E-2</v>
      </c>
      <c r="AU21" s="7">
        <f>INDEX(synth1!$D:$D,MATCH(CONCATENATE("gap","_",Gaps!$B21,"_",Gaps!AU$3),synth1!$E:$E,0))</f>
        <v>-0.12017052924156069</v>
      </c>
      <c r="AV21" s="7">
        <f>INDEX(synth1!$D:$D,MATCH(CONCATENATE("gap","_",Gaps!$B21,"_",Gaps!AV$3),synth1!$E:$E,0))</f>
        <v>-0.13356786961766609</v>
      </c>
      <c r="AW21" s="7">
        <f>INDEX(synth1!$D:$D,MATCH(CONCATENATE("gap","_",Gaps!$B21,"_",Gaps!AW$3),synth1!$E:$E,0))</f>
        <v>-0.21533712286385231</v>
      </c>
      <c r="AX21" s="7">
        <f>INDEX(synth1!$D:$D,MATCH(CONCATENATE("gap","_",Gaps!$B21,"_",Gaps!AX$3),synth1!$E:$E,0))</f>
        <v>-0.26935170581445433</v>
      </c>
    </row>
    <row r="22" spans="1:52">
      <c r="B22" t="s">
        <v>17</v>
      </c>
      <c r="D22" s="5" t="s">
        <v>35</v>
      </c>
      <c r="H22" s="7">
        <f>INDEX(synth1!$D:$D,MATCH(CONCATENATE("gap","_",Gaps!$B22,"_",Gaps!H$3),synth1!$E:$E,0))</f>
        <v>-8.4333823370593919E-2</v>
      </c>
      <c r="I22" s="7">
        <f>INDEX(synth1!$D:$D,MATCH(CONCATENATE("gap","_",Gaps!$B22,"_",Gaps!I$3),synth1!$E:$E,0))</f>
        <v>-8.2548655911666602E-2</v>
      </c>
      <c r="J22" s="7">
        <f>INDEX(synth1!$D:$D,MATCH(CONCATENATE("gap","_",Gaps!$B22,"_",Gaps!J$3),synth1!$E:$E,0))</f>
        <v>-8.1120548944345838E-2</v>
      </c>
      <c r="K22" s="7">
        <f>INDEX(synth1!$D:$D,MATCH(CONCATENATE("gap","_",Gaps!$B22,"_",Gaps!K$3),synth1!$E:$E,0))</f>
        <v>-9.1189130659975026E-2</v>
      </c>
      <c r="L22" s="7">
        <f>INDEX(synth1!$D:$D,MATCH(CONCATENATE("gap","_",Gaps!$B22,"_",Gaps!L$3),synth1!$E:$E,0))</f>
        <v>-0.10125760411312501</v>
      </c>
      <c r="M22" s="7">
        <f>INDEX(synth1!$D:$D,MATCH(CONCATENATE("gap","_",Gaps!$B22,"_",Gaps!M$3),synth1!$E:$E,0))</f>
        <v>-0.13167762061658528</v>
      </c>
      <c r="N22" s="7">
        <f>INDEX(synth1!$D:$D,MATCH(CONCATENATE("gap","_",Gaps!$B22,"_",Gaps!N$3),synth1!$E:$E,0))</f>
        <v>-0.15617073013887328</v>
      </c>
      <c r="O22" s="7">
        <f>INDEX(synth1!$D:$D,MATCH(CONCATENATE("gap","_",Gaps!$B22,"_",Gaps!O$3),synth1!$E:$E,0))</f>
        <v>-0.21486820127367956</v>
      </c>
      <c r="P22" s="7">
        <f>INDEX(synth1!$D:$D,MATCH(CONCATENATE("gap","_",Gaps!$B22,"_",Gaps!P$3),synth1!$E:$E,0))</f>
        <v>-0.2742085330864219</v>
      </c>
      <c r="Q22" s="7">
        <f>INDEX(synth1!$D:$D,MATCH(CONCATENATE("gap","_",Gaps!$B22,"_",Gaps!Q$3),synth1!$E:$E,0))</f>
        <v>-0.2997724631933385</v>
      </c>
      <c r="R22" s="7">
        <f>INDEX(synth1!$D:$D,MATCH(CONCATENATE("gap","_",Gaps!$B22,"_",Gaps!R$3),synth1!$E:$E,0))</f>
        <v>-0.32583640532390445</v>
      </c>
      <c r="S22" s="7">
        <f>INDEX(synth1!$D:$D,MATCH(CONCATENATE("gap","_",Gaps!$B22,"_",Gaps!S$3),synth1!$E:$E,0))</f>
        <v>-0.34575958529370299</v>
      </c>
      <c r="T22" s="7">
        <f>INDEX(synth1!$D:$D,MATCH(CONCATENATE("gap","_",Gaps!$B22,"_",Gaps!T$3),synth1!$E:$E,0))</f>
        <v>-0.36475420716151108</v>
      </c>
      <c r="U22" s="7">
        <f>INDEX(synth1!$D:$D,MATCH(CONCATENATE("gap","_",Gaps!$B22,"_",Gaps!U$3),synth1!$E:$E,0))</f>
        <v>-0.46358307453146219</v>
      </c>
      <c r="V22" s="7">
        <f>INDEX(synth1!$D:$D,MATCH(CONCATENATE("gap","_",Gaps!$B22,"_",Gaps!V$3),synth1!$E:$E,0))</f>
        <v>-0.56548243727396308</v>
      </c>
      <c r="W22" s="7">
        <f>INDEX(synth1!$D:$D,MATCH(CONCATENATE("gap","_",Gaps!$B22,"_",Gaps!W$3),synth1!$E:$E,0))</f>
        <v>-0.61839591339336852</v>
      </c>
      <c r="X22" s="7">
        <f>INDEX(synth1!$D:$D,MATCH(CONCATENATE("gap","_",Gaps!$B22,"_",Gaps!X$3),synth1!$E:$E,0))</f>
        <v>-0.66559660630339934</v>
      </c>
      <c r="Y22" s="7">
        <f>INDEX(synth1!$D:$D,MATCH(CONCATENATE("gap","_",Gaps!$B22,"_",Gaps!Y$3),synth1!$E:$E,0))</f>
        <v>-0.78277760501539628</v>
      </c>
      <c r="Z22" s="7">
        <f>INDEX(synth1!$D:$D,MATCH(CONCATENATE("gap","_",Gaps!$B22,"_",Gaps!Z$3),synth1!$E:$E,0))</f>
        <v>-0.90045784889287228</v>
      </c>
      <c r="AA22" s="7">
        <f>INDEX(synth1!$D:$D,MATCH(CONCATENATE("gap","_",Gaps!$B22,"_",Gaps!AA$3),synth1!$E:$E,0))</f>
        <v>-0.9250937788425162</v>
      </c>
      <c r="AB22" s="7">
        <f>INDEX(synth1!$D:$D,MATCH(CONCATENATE("gap","_",Gaps!$B22,"_",Gaps!AB$3),synth1!$E:$E,0))</f>
        <v>-0.95522827058802884</v>
      </c>
      <c r="AC22" s="7">
        <f>INDEX(synth1!$D:$D,MATCH(CONCATENATE("gap","_",Gaps!$B22,"_",Gaps!AC$3),synth1!$E:$E,0))</f>
        <v>-0.99814417592633653</v>
      </c>
      <c r="AD22" s="7">
        <f>INDEX(synth1!$D:$D,MATCH(CONCATENATE("gap","_",Gaps!$B22,"_",Gaps!AD$3),synth1!$E:$E,0))</f>
        <v>-1.0467732973707138</v>
      </c>
      <c r="AE22" s="7">
        <f>INDEX(synth1!$D:$D,MATCH(CONCATENATE("gap","_",Gaps!$B22,"_",Gaps!AE$3),synth1!$E:$E,0))</f>
        <v>-0.95922680747905043</v>
      </c>
      <c r="AF22" s="7">
        <f>INDEX(synth1!$D:$D,MATCH(CONCATENATE("gap","_",Gaps!$B22,"_",Gaps!AF$3),synth1!$E:$E,0))</f>
        <v>-0.89288903647694395</v>
      </c>
      <c r="AG22" s="7">
        <f>INDEX(synth1!$D:$D,MATCH(CONCATENATE("gap","_",Gaps!$B22,"_",Gaps!AG$3),synth1!$E:$E,0))</f>
        <v>-0.78920433731631245</v>
      </c>
      <c r="AH22" s="7">
        <f>INDEX(synth1!$D:$D,MATCH(CONCATENATE("gap","_",Gaps!$B22,"_",Gaps!AH$3),synth1!$E:$E,0))</f>
        <v>-0.6885188828923039</v>
      </c>
      <c r="AI22" s="7">
        <f>INDEX(synth1!$D:$D,MATCH(CONCATENATE("gap","_",Gaps!$B22,"_",Gaps!AI$3),synth1!$E:$E,0))</f>
        <v>-0.73222043682763793</v>
      </c>
      <c r="AJ22" s="7">
        <f>INDEX(synth1!$D:$D,MATCH(CONCATENATE("gap","_",Gaps!$B22,"_",Gaps!AJ$3),synth1!$E:$E,0))</f>
        <v>-0.77570821871060769</v>
      </c>
      <c r="AK22" s="7">
        <f>INDEX(synth1!$D:$D,MATCH(CONCATENATE("gap","_",Gaps!$B22,"_",Gaps!AK$3),synth1!$E:$E,0))</f>
        <v>-0.81291203487045971</v>
      </c>
      <c r="AL22" s="7">
        <f>INDEX(synth1!$D:$D,MATCH(CONCATENATE("gap","_",Gaps!$B22,"_",Gaps!AL$3),synth1!$E:$E,0))</f>
        <v>-0.84918708028917411</v>
      </c>
      <c r="AM22" s="7">
        <f>INDEX(synth1!$D:$D,MATCH(CONCATENATE("gap","_",Gaps!$B22,"_",Gaps!AM$3),synth1!$E:$E,0))</f>
        <v>-0.81891014504912185</v>
      </c>
      <c r="AN22" s="7">
        <f>INDEX(synth1!$D:$D,MATCH(CONCATENATE("gap","_",Gaps!$B22,"_",Gaps!AN$3),synth1!$E:$E,0))</f>
        <v>-0.79698827678542994</v>
      </c>
      <c r="AO22" s="7">
        <f>INDEX(synth1!$D:$D,MATCH(CONCATENATE("gap","_",Gaps!$B22,"_",Gaps!AO$3),synth1!$E:$E,0))</f>
        <v>-0.9083848203826923</v>
      </c>
      <c r="AP22" s="7">
        <f>INDEX(synth1!$D:$D,MATCH(CONCATENATE("gap","_",Gaps!$B22,"_",Gaps!AP$3),synth1!$E:$E,0))</f>
        <v>-1.0139258410046894</v>
      </c>
      <c r="AQ22" s="7">
        <f>INDEX(synth1!$D:$D,MATCH(CONCATENATE("gap","_",Gaps!$B22,"_",Gaps!AQ$3),synth1!$E:$E,0))</f>
        <v>-1.0453456179282004</v>
      </c>
      <c r="AR22" s="7">
        <f>INDEX(synth1!$D:$D,MATCH(CONCATENATE("gap","_",Gaps!$B22,"_",Gaps!AR$3),synth1!$E:$E,0))</f>
        <v>-1.0761940206230642</v>
      </c>
      <c r="AS22" s="7">
        <f>INDEX(synth1!$D:$D,MATCH(CONCATENATE("gap","_",Gaps!$B22,"_",Gaps!AS$3),synth1!$E:$E,0))</f>
        <v>-0.96522549119135537</v>
      </c>
      <c r="AT22" s="7">
        <f>INDEX(synth1!$D:$D,MATCH(CONCATENATE("gap","_",Gaps!$B22,"_",Gaps!AT$3),synth1!$E:$E,0))</f>
        <v>-0.85597112375077078</v>
      </c>
      <c r="AU22" s="7">
        <f>INDEX(synth1!$D:$D,MATCH(CONCATENATE("gap","_",Gaps!$B22,"_",Gaps!AU$3),synth1!$E:$E,0))</f>
        <v>-0.7910615048996581</v>
      </c>
      <c r="AV22" s="7">
        <f>INDEX(synth1!$D:$D,MATCH(CONCATENATE("gap","_",Gaps!$B22,"_",Gaps!AV$3),synth1!$E:$E,0))</f>
        <v>-0.82740858110864757</v>
      </c>
      <c r="AW22" s="7">
        <f>INDEX(synth1!$D:$D,MATCH(CONCATENATE("gap","_",Gaps!$B22,"_",Gaps!AW$3),synth1!$E:$E,0))</f>
        <v>-0.70858525058102639</v>
      </c>
      <c r="AX22" s="7">
        <f>INDEX(synth1!$D:$D,MATCH(CONCATENATE("gap","_",Gaps!$B22,"_",Gaps!AX$3),synth1!$E:$E,0))</f>
        <v>-0.64081861654779981</v>
      </c>
    </row>
    <row r="23" spans="1:52">
      <c r="B23" t="s">
        <v>18</v>
      </c>
      <c r="D23" s="5" t="s">
        <v>35</v>
      </c>
      <c r="H23" s="7">
        <f>INDEX(synth1!$D:$D,MATCH(CONCATENATE("gap","_",Gaps!$B23,"_",Gaps!H$3),synth1!$E:$E,0))</f>
        <v>8.0050753617888049E-2</v>
      </c>
      <c r="I23" s="7">
        <f>INDEX(synth1!$D:$D,MATCH(CONCATENATE("gap","_",Gaps!$B23,"_",Gaps!I$3),synth1!$E:$E,0))</f>
        <v>7.1489576786846865E-2</v>
      </c>
      <c r="J23" s="7">
        <f>INDEX(synth1!$D:$D,MATCH(CONCATENATE("gap","_",Gaps!$B23,"_",Gaps!J$3),synth1!$E:$E,0))</f>
        <v>6.2807848717249426E-2</v>
      </c>
      <c r="K23" s="7">
        <f>INDEX(synth1!$D:$D,MATCH(CONCATENATE("gap","_",Gaps!$B23,"_",Gaps!K$3),synth1!$E:$E,0))</f>
        <v>6.1182756170126362E-2</v>
      </c>
      <c r="L23" s="7">
        <f>INDEX(synth1!$D:$D,MATCH(CONCATENATE("gap","_",Gaps!$B23,"_",Gaps!L$3),synth1!$E:$E,0))</f>
        <v>5.9228276500396415E-2</v>
      </c>
      <c r="M23" s="7">
        <f>INDEX(synth1!$D:$D,MATCH(CONCATENATE("gap","_",Gaps!$B23,"_",Gaps!M$3),synth1!$E:$E,0))</f>
        <v>5.4734926163095832E-2</v>
      </c>
      <c r="N23" s="7">
        <f>INDEX(synth1!$D:$D,MATCH(CONCATENATE("gap","_",Gaps!$B23,"_",Gaps!N$3),synth1!$E:$E,0))</f>
        <v>-1.6318697218590916E-2</v>
      </c>
      <c r="O23" s="7">
        <f>INDEX(synth1!$D:$D,MATCH(CONCATENATE("gap","_",Gaps!$B23,"_",Gaps!O$3),synth1!$E:$E,0))</f>
        <v>-1.6093549235716598E-2</v>
      </c>
      <c r="P23" s="7">
        <f>INDEX(synth1!$D:$D,MATCH(CONCATENATE("gap","_",Gaps!$B23,"_",Gaps!P$3),synth1!$E:$E,0))</f>
        <v>-1.731772076273641E-2</v>
      </c>
      <c r="Q23" s="7">
        <f>INDEX(synth1!$D:$D,MATCH(CONCATENATE("gap","_",Gaps!$B23,"_",Gaps!Q$3),synth1!$E:$E,0))</f>
        <v>-1.5365126753895897E-2</v>
      </c>
      <c r="R23" s="7">
        <f>INDEX(synth1!$D:$D,MATCH(CONCATENATE("gap","_",Gaps!$B23,"_",Gaps!R$3),synth1!$E:$E,0))</f>
        <v>-1.4986889552422333E-2</v>
      </c>
      <c r="S23" s="7">
        <f>INDEX(synth1!$D:$D,MATCH(CONCATENATE("gap","_",Gaps!$B23,"_",Gaps!S$3),synth1!$E:$E,0))</f>
        <v>2.4948349890534516E-3</v>
      </c>
      <c r="T23" s="7">
        <f>INDEX(synth1!$D:$D,MATCH(CONCATENATE("gap","_",Gaps!$B23,"_",Gaps!T$3),synth1!$E:$E,0))</f>
        <v>1.7778933527755392E-2</v>
      </c>
      <c r="U23" s="7">
        <f>INDEX(synth1!$D:$D,MATCH(CONCATENATE("gap","_",Gaps!$B23,"_",Gaps!U$3),synth1!$E:$E,0))</f>
        <v>8.371914141795056E-3</v>
      </c>
      <c r="V23" s="7">
        <f>INDEX(synth1!$D:$D,MATCH(CONCATENATE("gap","_",Gaps!$B23,"_",Gaps!V$3),synth1!$E:$E,0))</f>
        <v>-3.4648822878216023E-3</v>
      </c>
      <c r="W23" s="7">
        <f>INDEX(synth1!$D:$D,MATCH(CONCATENATE("gap","_",Gaps!$B23,"_",Gaps!W$3),synth1!$E:$E,0))</f>
        <v>1.9080518539789981E-2</v>
      </c>
      <c r="X23" s="7">
        <f>INDEX(synth1!$D:$D,MATCH(CONCATENATE("gap","_",Gaps!$B23,"_",Gaps!X$3),synth1!$E:$E,0))</f>
        <v>3.1813444943727287E-2</v>
      </c>
      <c r="Y23" s="7">
        <f>INDEX(synth1!$D:$D,MATCH(CONCATENATE("gap","_",Gaps!$B23,"_",Gaps!Y$3),synth1!$E:$E,0))</f>
        <v>2.0029534583708042E-2</v>
      </c>
      <c r="Z23" s="7">
        <f>INDEX(synth1!$D:$D,MATCH(CONCATENATE("gap","_",Gaps!$B23,"_",Gaps!Z$3),synth1!$E:$E,0))</f>
        <v>1.4467110035205621E-3</v>
      </c>
      <c r="AA23" s="7">
        <f>INDEX(synth1!$D:$D,MATCH(CONCATENATE("gap","_",Gaps!$B23,"_",Gaps!AA$3),synth1!$E:$E,0))</f>
        <v>5.9242779698207571E-3</v>
      </c>
      <c r="AB23" s="7">
        <f>INDEX(synth1!$D:$D,MATCH(CONCATENATE("gap","_",Gaps!$B23,"_",Gaps!AB$3),synth1!$E:$E,0))</f>
        <v>8.119547624646728E-3</v>
      </c>
      <c r="AC23" s="7">
        <f>INDEX(synth1!$D:$D,MATCH(CONCATENATE("gap","_",Gaps!$B23,"_",Gaps!AC$3),synth1!$E:$E,0))</f>
        <v>-2.4874224613302687E-3</v>
      </c>
      <c r="AD23" s="7">
        <f>INDEX(synth1!$D:$D,MATCH(CONCATENATE("gap","_",Gaps!$B23,"_",Gaps!AD$3),synth1!$E:$E,0))</f>
        <v>-1.4258659993763523E-2</v>
      </c>
      <c r="AE23" s="7">
        <f>INDEX(synth1!$D:$D,MATCH(CONCATENATE("gap","_",Gaps!$B23,"_",Gaps!AE$3),synth1!$E:$E,0))</f>
        <v>-3.9249528314981852E-2</v>
      </c>
      <c r="AF23" s="7">
        <f>INDEX(synth1!$D:$D,MATCH(CONCATENATE("gap","_",Gaps!$B23,"_",Gaps!AF$3),synth1!$E:$E,0))</f>
        <v>1.453542788652662E-2</v>
      </c>
      <c r="AG23" s="7">
        <f>INDEX(synth1!$D:$D,MATCH(CONCATENATE("gap","_",Gaps!$B23,"_",Gaps!AG$3),synth1!$E:$E,0))</f>
        <v>7.192504285891399E-2</v>
      </c>
      <c r="AH23" s="7">
        <f>INDEX(synth1!$D:$D,MATCH(CONCATENATE("gap","_",Gaps!$B23,"_",Gaps!AH$3),synth1!$E:$E,0))</f>
        <v>0.12880603851345729</v>
      </c>
      <c r="AI23" s="7">
        <f>INDEX(synth1!$D:$D,MATCH(CONCATENATE("gap","_",Gaps!$B23,"_",Gaps!AI$3),synth1!$E:$E,0))</f>
        <v>0.16882364342949341</v>
      </c>
      <c r="AJ23" s="7">
        <f>INDEX(synth1!$D:$D,MATCH(CONCATENATE("gap","_",Gaps!$B23,"_",Gaps!AJ$3),synth1!$E:$E,0))</f>
        <v>0.20893082271362662</v>
      </c>
      <c r="AK23" s="7">
        <f>INDEX(synth1!$D:$D,MATCH(CONCATENATE("gap","_",Gaps!$B23,"_",Gaps!AK$3),synth1!$E:$E,0))</f>
        <v>0.1787926459536644</v>
      </c>
      <c r="AL23" s="7">
        <f>INDEX(synth1!$D:$D,MATCH(CONCATENATE("gap","_",Gaps!$B23,"_",Gaps!AL$3),synth1!$E:$E,0))</f>
        <v>0.14914445161623568</v>
      </c>
      <c r="AM23" s="7">
        <f>INDEX(synth1!$D:$D,MATCH(CONCATENATE("gap","_",Gaps!$B23,"_",Gaps!AM$3),synth1!$E:$E,0))</f>
        <v>8.859546495060755E-2</v>
      </c>
      <c r="AN23" s="7">
        <f>INDEX(synth1!$D:$D,MATCH(CONCATENATE("gap","_",Gaps!$B23,"_",Gaps!AN$3),synth1!$E:$E,0))</f>
        <v>2.5519490573389092E-2</v>
      </c>
      <c r="AO23" s="7">
        <f>INDEX(synth1!$D:$D,MATCH(CONCATENATE("gap","_",Gaps!$B23,"_",Gaps!AO$3),synth1!$E:$E,0))</f>
        <v>4.2470455655895911E-2</v>
      </c>
      <c r="AP23" s="7">
        <f>INDEX(synth1!$D:$D,MATCH(CONCATENATE("gap","_",Gaps!$B23,"_",Gaps!AP$3),synth1!$E:$E,0))</f>
        <v>5.2784175385572674E-2</v>
      </c>
      <c r="AQ23" s="7">
        <f>INDEX(synth1!$D:$D,MATCH(CONCATENATE("gap","_",Gaps!$B23,"_",Gaps!AQ$3),synth1!$E:$E,0))</f>
        <v>5.6864261012184336E-2</v>
      </c>
      <c r="AR23" s="7">
        <f>INDEX(synth1!$D:$D,MATCH(CONCATENATE("gap","_",Gaps!$B23,"_",Gaps!AR$3),synth1!$E:$E,0))</f>
        <v>6.0413222827134128E-2</v>
      </c>
      <c r="AS23" s="7">
        <f>INDEX(synth1!$D:$D,MATCH(CONCATENATE("gap","_",Gaps!$B23,"_",Gaps!AS$3),synth1!$E:$E,0))</f>
        <v>3.4417695803834469E-2</v>
      </c>
      <c r="AT23" s="7">
        <f>INDEX(synth1!$D:$D,MATCH(CONCATENATE("gap","_",Gaps!$B23,"_",Gaps!AT$3),synth1!$E:$E,0))</f>
        <v>8.0779611370802584E-3</v>
      </c>
      <c r="AU23" s="7">
        <f>INDEX(synth1!$D:$D,MATCH(CONCATENATE("gap","_",Gaps!$B23,"_",Gaps!AU$3),synth1!$E:$E,0))</f>
        <v>4.8962502911853889E-2</v>
      </c>
      <c r="AV23" s="7">
        <f>INDEX(synth1!$D:$D,MATCH(CONCATENATE("gap","_",Gaps!$B23,"_",Gaps!AV$3),synth1!$E:$E,0))</f>
        <v>3.7352950650991978E-2</v>
      </c>
      <c r="AW23" s="7">
        <f>INDEX(synth1!$D:$D,MATCH(CONCATENATE("gap","_",Gaps!$B23,"_",Gaps!AW$3),synth1!$E:$E,0))</f>
        <v>-0.1043912234827129</v>
      </c>
      <c r="AX23" s="7">
        <f>INDEX(synth1!$D:$D,MATCH(CONCATENATE("gap","_",Gaps!$B23,"_",Gaps!AX$3),synth1!$E:$E,0))</f>
        <v>-0.10708140268071542</v>
      </c>
    </row>
    <row r="24" spans="1:52">
      <c r="B24" t="s">
        <v>19</v>
      </c>
      <c r="D24" s="5" t="s">
        <v>35</v>
      </c>
      <c r="H24" s="7">
        <f>INDEX(synth1!$D:$D,MATCH(CONCATENATE("gap","_",Gaps!$B24,"_",Gaps!H$3),synth1!$E:$E,0))</f>
        <v>0.74128834618602424</v>
      </c>
      <c r="I24" s="7">
        <f>INDEX(synth1!$D:$D,MATCH(CONCATENATE("gap","_",Gaps!$B24,"_",Gaps!I$3),synth1!$E:$E,0))</f>
        <v>0.84097429993494988</v>
      </c>
      <c r="J24" s="7">
        <f>INDEX(synth1!$D:$D,MATCH(CONCATENATE("gap","_",Gaps!$B24,"_",Gaps!J$3),synth1!$E:$E,0))</f>
        <v>0.92987755025909991</v>
      </c>
      <c r="K24" s="7">
        <f>INDEX(synth1!$D:$D,MATCH(CONCATENATE("gap","_",Gaps!$B24,"_",Gaps!K$3),synth1!$E:$E,0))</f>
        <v>0.88274788920147884</v>
      </c>
      <c r="L24" s="7">
        <f>INDEX(synth1!$D:$D,MATCH(CONCATENATE("gap","_",Gaps!$B24,"_",Gaps!L$3),synth1!$E:$E,0))</f>
        <v>0.83261920720323346</v>
      </c>
      <c r="M24" s="7">
        <f>INDEX(synth1!$D:$D,MATCH(CONCATENATE("gap","_",Gaps!$B24,"_",Gaps!M$3),synth1!$E:$E,0))</f>
        <v>0.87517863632199955</v>
      </c>
      <c r="N24" s="7">
        <f>INDEX(synth1!$D:$D,MATCH(CONCATENATE("gap","_",Gaps!$B24,"_",Gaps!N$3),synth1!$E:$E,0))</f>
        <v>1.0582688588920073</v>
      </c>
      <c r="O24" s="7">
        <f>INDEX(synth1!$D:$D,MATCH(CONCATENATE("gap","_",Gaps!$B24,"_",Gaps!O$3),synth1!$E:$E,0))</f>
        <v>0.94187407777169252</v>
      </c>
      <c r="P24" s="7">
        <f>INDEX(synth1!$D:$D,MATCH(CONCATENATE("gap","_",Gaps!$B24,"_",Gaps!P$3),synth1!$E:$E,0))</f>
        <v>0.82747806073810271</v>
      </c>
      <c r="Q24" s="7">
        <f>INDEX(synth1!$D:$D,MATCH(CONCATENATE("gap","_",Gaps!$B24,"_",Gaps!Q$3),synth1!$E:$E,0))</f>
        <v>0.7604261284164302</v>
      </c>
      <c r="R24" s="7">
        <f>INDEX(synth1!$D:$D,MATCH(CONCATENATE("gap","_",Gaps!$B24,"_",Gaps!R$3),synth1!$E:$E,0))</f>
        <v>0.68687537146470223</v>
      </c>
      <c r="S24" s="7">
        <f>INDEX(synth1!$D:$D,MATCH(CONCATENATE("gap","_",Gaps!$B24,"_",Gaps!S$3),synth1!$E:$E,0))</f>
        <v>0.56455313383073324</v>
      </c>
      <c r="T24" s="7">
        <f>INDEX(synth1!$D:$D,MATCH(CONCATENATE("gap","_",Gaps!$B24,"_",Gaps!T$3),synth1!$E:$E,0))</f>
        <v>0.44244532894684863</v>
      </c>
      <c r="U24" s="7">
        <f>INDEX(synth1!$D:$D,MATCH(CONCATENATE("gap","_",Gaps!$B24,"_",Gaps!U$3),synth1!$E:$E,0))</f>
        <v>0.40095719817847986</v>
      </c>
      <c r="V24" s="7">
        <f>INDEX(synth1!$D:$D,MATCH(CONCATENATE("gap","_",Gaps!$B24,"_",Gaps!V$3),synth1!$E:$E,0))</f>
        <v>0.35418449544119834</v>
      </c>
      <c r="W24" s="7">
        <f>INDEX(synth1!$D:$D,MATCH(CONCATENATE("gap","_",Gaps!$B24,"_",Gaps!W$3),synth1!$E:$E,0))</f>
        <v>0.37325077457220246</v>
      </c>
      <c r="X24" s="7">
        <f>INDEX(synth1!$D:$D,MATCH(CONCATENATE("gap","_",Gaps!$B24,"_",Gaps!X$3),synth1!$E:$E,0))</f>
        <v>0.39110236946692645</v>
      </c>
      <c r="Y24" s="7">
        <f>INDEX(synth1!$D:$D,MATCH(CONCATENATE("gap","_",Gaps!$B24,"_",Gaps!Y$3),synth1!$E:$E,0))</f>
        <v>0.53134854978926782</v>
      </c>
      <c r="Z24" s="7">
        <f>INDEX(synth1!$D:$D,MATCH(CONCATENATE("gap","_",Gaps!$B24,"_",Gaps!Z$3),synth1!$E:$E,0))</f>
        <v>0.66423904247284149</v>
      </c>
      <c r="AA24" s="7">
        <f>INDEX(synth1!$D:$D,MATCH(CONCATENATE("gap","_",Gaps!$B24,"_",Gaps!AA$3),synth1!$E:$E,0))</f>
        <v>0.55048547269293291</v>
      </c>
      <c r="AB24" s="7">
        <f>INDEX(synth1!$D:$D,MATCH(CONCATENATE("gap","_",Gaps!$B24,"_",Gaps!AB$3),synth1!$E:$E,0))</f>
        <v>0.43844649908370403</v>
      </c>
      <c r="AC24" s="7">
        <f>INDEX(synth1!$D:$D,MATCH(CONCATENATE("gap","_",Gaps!$B24,"_",Gaps!AC$3),synth1!$E:$E,0))</f>
        <v>0.47415055405435691</v>
      </c>
      <c r="AD24" s="7">
        <f>INDEX(synth1!$D:$D,MATCH(CONCATENATE("gap","_",Gaps!$B24,"_",Gaps!AD$3),synth1!$E:$E,0))</f>
        <v>0.51014052120070907</v>
      </c>
      <c r="AE24" s="7">
        <f>INDEX(synth1!$D:$D,MATCH(CONCATENATE("gap","_",Gaps!$B24,"_",Gaps!AE$3),synth1!$E:$E,0))</f>
        <v>0.60332805650139143</v>
      </c>
      <c r="AF24" s="7">
        <f>INDEX(synth1!$D:$D,MATCH(CONCATENATE("gap","_",Gaps!$B24,"_",Gaps!AF$3),synth1!$E:$E,0))</f>
        <v>0.68166258757583442</v>
      </c>
      <c r="AG24" s="7">
        <f>INDEX(synth1!$D:$D,MATCH(CONCATENATE("gap","_",Gaps!$B24,"_",Gaps!AG$3),synth1!$E:$E,0))</f>
        <v>0.85432703085763873</v>
      </c>
      <c r="AH24" s="7">
        <f>INDEX(synth1!$D:$D,MATCH(CONCATENATE("gap","_",Gaps!$B24,"_",Gaps!AH$3),synth1!$E:$E,0))</f>
        <v>1.031348574131969</v>
      </c>
      <c r="AI24" s="7">
        <f>INDEX(synth1!$D:$D,MATCH(CONCATENATE("gap","_",Gaps!$B24,"_",Gaps!AI$3),synth1!$E:$E,0))</f>
        <v>0.99778663789343813</v>
      </c>
      <c r="AJ24" s="7">
        <f>INDEX(synth1!$D:$D,MATCH(CONCATENATE("gap","_",Gaps!$B24,"_",Gaps!AJ$3),synth1!$E:$E,0))</f>
        <v>0.9632248828379959</v>
      </c>
      <c r="AK24" s="7">
        <f>INDEX(synth1!$D:$D,MATCH(CONCATENATE("gap","_",Gaps!$B24,"_",Gaps!AK$3),synth1!$E:$E,0))</f>
        <v>0.93773168165680243</v>
      </c>
      <c r="AL24" s="7">
        <f>INDEX(synth1!$D:$D,MATCH(CONCATENATE("gap","_",Gaps!$B24,"_",Gaps!AL$3),synth1!$E:$E,0))</f>
        <v>0.90202847285708199</v>
      </c>
      <c r="AM24" s="7">
        <f>INDEX(synth1!$D:$D,MATCH(CONCATENATE("gap","_",Gaps!$B24,"_",Gaps!AM$3),synth1!$E:$E,0))</f>
        <v>1.0154238024766373</v>
      </c>
      <c r="AN24" s="7">
        <f>INDEX(synth1!$D:$D,MATCH(CONCATENATE("gap","_",Gaps!$B24,"_",Gaps!AN$3),synth1!$E:$E,0))</f>
        <v>1.1068266038603438</v>
      </c>
      <c r="AO24" s="7">
        <f>INDEX(synth1!$D:$D,MATCH(CONCATENATE("gap","_",Gaps!$B24,"_",Gaps!AO$3),synth1!$E:$E,0))</f>
        <v>1.1339620532312455</v>
      </c>
      <c r="AP24" s="7">
        <f>INDEX(synth1!$D:$D,MATCH(CONCATENATE("gap","_",Gaps!$B24,"_",Gaps!AP$3),synth1!$E:$E,0))</f>
        <v>1.1482436858294403</v>
      </c>
      <c r="AQ24" s="7">
        <f>INDEX(synth1!$D:$D,MATCH(CONCATENATE("gap","_",Gaps!$B24,"_",Gaps!AQ$3),synth1!$E:$E,0))</f>
        <v>1.0297063063114322</v>
      </c>
      <c r="AR24" s="7">
        <f>INDEX(synth1!$D:$D,MATCH(CONCATENATE("gap","_",Gaps!$B24,"_",Gaps!AR$3),synth1!$E:$E,0))</f>
        <v>0.93830350435445098</v>
      </c>
      <c r="AS24" s="7">
        <f>INDEX(synth1!$D:$D,MATCH(CONCATENATE("gap","_",Gaps!$B24,"_",Gaps!AS$3),synth1!$E:$E,0))</f>
        <v>0.96615287070609135</v>
      </c>
      <c r="AT24" s="7">
        <f>INDEX(synth1!$D:$D,MATCH(CONCATENATE("gap","_",Gaps!$B24,"_",Gaps!AT$3),synth1!$E:$E,0))</f>
        <v>1.0004282737958867</v>
      </c>
      <c r="AU24" s="7">
        <f>INDEX(synth1!$D:$D,MATCH(CONCATENATE("gap","_",Gaps!$B24,"_",Gaps!AU$3),synth1!$E:$E,0))</f>
        <v>0.86403884388285768</v>
      </c>
      <c r="AV24" s="7">
        <f>INDEX(synth1!$D:$D,MATCH(CONCATENATE("gap","_",Gaps!$B24,"_",Gaps!AV$3),synth1!$E:$E,0))</f>
        <v>0.65766908158733983</v>
      </c>
      <c r="AW24" s="7">
        <f>INDEX(synth1!$D:$D,MATCH(CONCATENATE("gap","_",Gaps!$B24,"_",Gaps!AW$3),synth1!$E:$E,0))</f>
        <v>0.63624663281091109</v>
      </c>
      <c r="AX24" s="7">
        <f>INDEX(synth1!$D:$D,MATCH(CONCATENATE("gap","_",Gaps!$B24,"_",Gaps!AX$3),synth1!$E:$E,0))</f>
        <v>0.56198197524272508</v>
      </c>
    </row>
    <row r="25" spans="1:52">
      <c r="B25" t="s">
        <v>20</v>
      </c>
      <c r="D25" s="5" t="s">
        <v>35</v>
      </c>
      <c r="H25" s="7">
        <f>INDEX(synth1!$D:$D,MATCH(CONCATENATE("gap","_",Gaps!$B25,"_",Gaps!H$3),synth1!$E:$E,0))</f>
        <v>-0.13734851404846693</v>
      </c>
      <c r="I25" s="7">
        <f>INDEX(synth1!$D:$D,MATCH(CONCATENATE("gap","_",Gaps!$B25,"_",Gaps!I$3),synth1!$E:$E,0))</f>
        <v>-0.18497978720873332</v>
      </c>
      <c r="J25" s="7">
        <f>INDEX(synth1!$D:$D,MATCH(CONCATENATE("gap","_",Gaps!$B25,"_",Gaps!J$3),synth1!$E:$E,0))</f>
        <v>-0.22944470791646232</v>
      </c>
      <c r="K25" s="7">
        <f>INDEX(synth1!$D:$D,MATCH(CONCATENATE("gap","_",Gaps!$B25,"_",Gaps!K$3),synth1!$E:$E,0))</f>
        <v>-0.20016687985959414</v>
      </c>
      <c r="L25" s="7">
        <f>INDEX(synth1!$D:$D,MATCH(CONCATENATE("gap","_",Gaps!$B25,"_",Gaps!L$3),synth1!$E:$E,0))</f>
        <v>-0.16987828309691277</v>
      </c>
      <c r="M25" s="7">
        <f>INDEX(synth1!$D:$D,MATCH(CONCATENATE("gap","_",Gaps!$B25,"_",Gaps!M$3),synth1!$E:$E,0))</f>
        <v>-0.11471240228007362</v>
      </c>
      <c r="N25" s="7">
        <f>INDEX(synth1!$D:$D,MATCH(CONCATENATE("gap","_",Gaps!$B25,"_",Gaps!N$3),synth1!$E:$E,0))</f>
        <v>-2.5298784293843024E-2</v>
      </c>
      <c r="O25" s="7">
        <f>INDEX(synth1!$D:$D,MATCH(CONCATENATE("gap","_",Gaps!$B25,"_",Gaps!O$3),synth1!$E:$E,0))</f>
        <v>-5.2714162325924185E-3</v>
      </c>
      <c r="P25" s="7">
        <f>INDEX(synth1!$D:$D,MATCH(CONCATENATE("gap","_",Gaps!$B25,"_",Gaps!P$3),synth1!$E:$E,0))</f>
        <v>1.9791886023165173E-2</v>
      </c>
      <c r="Q25" s="7">
        <f>INDEX(synth1!$D:$D,MATCH(CONCATENATE("gap","_",Gaps!$B25,"_",Gaps!Q$3),synth1!$E:$E,0))</f>
        <v>3.3636594878274639E-2</v>
      </c>
      <c r="R25" s="7">
        <f>INDEX(synth1!$D:$D,MATCH(CONCATENATE("gap","_",Gaps!$B25,"_",Gaps!R$3),synth1!$E:$E,0))</f>
        <v>5.2123971875333908E-2</v>
      </c>
      <c r="S25" s="7">
        <f>INDEX(synth1!$D:$D,MATCH(CONCATENATE("gap","_",Gaps!$B25,"_",Gaps!S$3),synth1!$E:$E,0))</f>
        <v>3.0040472295782106E-2</v>
      </c>
      <c r="T25" s="7">
        <f>INDEX(synth1!$D:$D,MATCH(CONCATENATE("gap","_",Gaps!$B25,"_",Gaps!T$3),synth1!$E:$E,0))</f>
        <v>6.6034841483433304E-3</v>
      </c>
      <c r="U25" s="7">
        <f>INDEX(synth1!$D:$D,MATCH(CONCATENATE("gap","_",Gaps!$B25,"_",Gaps!U$3),synth1!$E:$E,0))</f>
        <v>-5.4207917431798869E-3</v>
      </c>
      <c r="V25" s="7">
        <f>INDEX(synth1!$D:$D,MATCH(CONCATENATE("gap","_",Gaps!$B25,"_",Gaps!V$3),synth1!$E:$E,0))</f>
        <v>-7.6308718710222934E-3</v>
      </c>
      <c r="W25" s="7">
        <f>INDEX(synth1!$D:$D,MATCH(CONCATENATE("gap","_",Gaps!$B25,"_",Gaps!W$3),synth1!$E:$E,0))</f>
        <v>-5.7977178178051147E-2</v>
      </c>
      <c r="X25" s="7">
        <f>INDEX(synth1!$D:$D,MATCH(CONCATENATE("gap","_",Gaps!$B25,"_",Gaps!X$3),synth1!$E:$E,0))</f>
        <v>-9.8871450696104368E-2</v>
      </c>
      <c r="Y25" s="7">
        <f>INDEX(synth1!$D:$D,MATCH(CONCATENATE("gap","_",Gaps!$B25,"_",Gaps!Y$3),synth1!$E:$E,0))</f>
        <v>-0.10425347054213141</v>
      </c>
      <c r="Z25" s="7">
        <f>INDEX(synth1!$D:$D,MATCH(CONCATENATE("gap","_",Gaps!$B25,"_",Gaps!Z$3),synth1!$E:$E,0))</f>
        <v>-0.10801042370134084</v>
      </c>
      <c r="AA25" s="7">
        <f>INDEX(synth1!$D:$D,MATCH(CONCATENATE("gap","_",Gaps!$B25,"_",Gaps!AA$3),synth1!$E:$E,0))</f>
        <v>-6.6310228458362985E-2</v>
      </c>
      <c r="AB25" s="7">
        <f>INDEX(synth1!$D:$D,MATCH(CONCATENATE("gap","_",Gaps!$B25,"_",Gaps!AB$3),synth1!$E:$E,0))</f>
        <v>-3.0692746396435489E-2</v>
      </c>
      <c r="AC25" s="7">
        <f>INDEX(synth1!$D:$D,MATCH(CONCATENATE("gap","_",Gaps!$B25,"_",Gaps!AC$3),synth1!$E:$E,0))</f>
        <v>-4.440115257334476E-2</v>
      </c>
      <c r="AD25" s="7">
        <f>INDEX(synth1!$D:$D,MATCH(CONCATENATE("gap","_",Gaps!$B25,"_",Gaps!AD$3),synth1!$E:$E,0))</f>
        <v>-5.6559896627097039E-2</v>
      </c>
      <c r="AE25" s="7">
        <f>INDEX(synth1!$D:$D,MATCH(CONCATENATE("gap","_",Gaps!$B25,"_",Gaps!AE$3),synth1!$E:$E,0))</f>
        <v>-7.4802123362204043E-2</v>
      </c>
      <c r="AF25" s="7">
        <f>INDEX(synth1!$D:$D,MATCH(CONCATENATE("gap","_",Gaps!$B25,"_",Gaps!AF$3),synth1!$E:$E,0))</f>
        <v>-0.21849339601091167</v>
      </c>
      <c r="AG25" s="7">
        <f>INDEX(synth1!$D:$D,MATCH(CONCATENATE("gap","_",Gaps!$B25,"_",Gaps!AG$3),synth1!$E:$E,0))</f>
        <v>-0.40212233183415425</v>
      </c>
      <c r="AH25" s="7">
        <f>INDEX(synth1!$D:$D,MATCH(CONCATENATE("gap","_",Gaps!$B25,"_",Gaps!AH$3),synth1!$E:$E,0))</f>
        <v>-0.58712414411806968</v>
      </c>
      <c r="AI25" s="7">
        <f>INDEX(synth1!$D:$D,MATCH(CONCATENATE("gap","_",Gaps!$B25,"_",Gaps!AI$3),synth1!$E:$E,0))</f>
        <v>-0.51472003547397716</v>
      </c>
      <c r="AJ25" s="7">
        <f>INDEX(synth1!$D:$D,MATCH(CONCATENATE("gap","_",Gaps!$B25,"_",Gaps!AJ$3),synth1!$E:$E,0))</f>
        <v>-0.45218680192095739</v>
      </c>
      <c r="AK25" s="7">
        <f>INDEX(synth1!$D:$D,MATCH(CONCATENATE("gap","_",Gaps!$B25,"_",Gaps!AK$3),synth1!$E:$E,0))</f>
        <v>-0.4252633035771094</v>
      </c>
      <c r="AL25" s="7">
        <f>INDEX(synth1!$D:$D,MATCH(CONCATENATE("gap","_",Gaps!$B25,"_",Gaps!AL$3),synth1!$E:$E,0))</f>
        <v>-0.40380336470928579</v>
      </c>
      <c r="AM25" s="7">
        <f>INDEX(synth1!$D:$D,MATCH(CONCATENATE("gap","_",Gaps!$B25,"_",Gaps!AM$3),synth1!$E:$E,0))</f>
        <v>-0.4215909985313484</v>
      </c>
      <c r="AN25" s="7">
        <f>INDEX(synth1!$D:$D,MATCH(CONCATENATE("gap","_",Gaps!$B25,"_",Gaps!AN$3),synth1!$E:$E,0))</f>
        <v>-0.4342458241811018</v>
      </c>
      <c r="AO25" s="7">
        <f>INDEX(synth1!$D:$D,MATCH(CONCATENATE("gap","_",Gaps!$B25,"_",Gaps!AO$3),synth1!$E:$E,0))</f>
        <v>-0.45086854022086875</v>
      </c>
      <c r="AP25" s="7">
        <f>INDEX(synth1!$D:$D,MATCH(CONCATENATE("gap","_",Gaps!$B25,"_",Gaps!AP$3),synth1!$E:$E,0))</f>
        <v>-0.47796045522587782</v>
      </c>
      <c r="AQ25" s="7">
        <f>INDEX(synth1!$D:$D,MATCH(CONCATENATE("gap","_",Gaps!$B25,"_",Gaps!AQ$3),synth1!$E:$E,0))</f>
        <v>-0.42318422513620746</v>
      </c>
      <c r="AR25" s="7">
        <f>INDEX(synth1!$D:$D,MATCH(CONCATENATE("gap","_",Gaps!$B25,"_",Gaps!AR$3),synth1!$E:$E,0))</f>
        <v>-0.35419121742050841</v>
      </c>
      <c r="AS25" s="7">
        <f>INDEX(synth1!$D:$D,MATCH(CONCATENATE("gap","_",Gaps!$B25,"_",Gaps!AS$3),synth1!$E:$E,0))</f>
        <v>-0.27092236490213217</v>
      </c>
      <c r="AT25" s="7">
        <f>INDEX(synth1!$D:$D,MATCH(CONCATENATE("gap","_",Gaps!$B25,"_",Gaps!AT$3),synth1!$E:$E,0))</f>
        <v>-0.18596640709269341</v>
      </c>
      <c r="AU25" s="7">
        <f>INDEX(synth1!$D:$D,MATCH(CONCATENATE("gap","_",Gaps!$B25,"_",Gaps!AU$3),synth1!$E:$E,0))</f>
        <v>-0.23889449899356663</v>
      </c>
      <c r="AV25" s="7">
        <f>INDEX(synth1!$D:$D,MATCH(CONCATENATE("gap","_",Gaps!$B25,"_",Gaps!AV$3),synth1!$E:$E,0))</f>
        <v>-0.30802175467879689</v>
      </c>
      <c r="AW25" s="7">
        <f>INDEX(synth1!$D:$D,MATCH(CONCATENATE("gap","_",Gaps!$B25,"_",Gaps!AW$3),synth1!$E:$E,0))</f>
        <v>-0.36150248951290553</v>
      </c>
      <c r="AX25" s="7">
        <f>INDEX(synth1!$D:$D,MATCH(CONCATENATE("gap","_",Gaps!$B25,"_",Gaps!AX$3),synth1!$E:$E,0))</f>
        <v>-0.35922899748483683</v>
      </c>
    </row>
    <row r="26" spans="1:52">
      <c r="B26" t="s">
        <v>21</v>
      </c>
      <c r="D26" s="5" t="s">
        <v>35</v>
      </c>
      <c r="H26" s="7">
        <f>INDEX(synth1!$D:$D,MATCH(CONCATENATE("gap","_",Gaps!$B26,"_",Gaps!H$3),synth1!$E:$E,0))</f>
        <v>-2.3498301359984541E-2</v>
      </c>
      <c r="I26" s="7">
        <f>INDEX(synth1!$D:$D,MATCH(CONCATENATE("gap","_",Gaps!$B26,"_",Gaps!I$3),synth1!$E:$E,0))</f>
        <v>-2.3303401436130855E-2</v>
      </c>
      <c r="J26" s="7">
        <f>INDEX(synth1!$D:$D,MATCH(CONCATENATE("gap","_",Gaps!$B26,"_",Gaps!J$3),synth1!$E:$E,0))</f>
        <v>-2.4475698535677548E-2</v>
      </c>
      <c r="K26" s="7">
        <f>INDEX(synth1!$D:$D,MATCH(CONCATENATE("gap","_",Gaps!$B26,"_",Gaps!K$3),synth1!$E:$E,0))</f>
        <v>-1.5008097465013748E-2</v>
      </c>
      <c r="L26" s="7">
        <f>INDEX(synth1!$D:$D,MATCH(CONCATENATE("gap","_",Gaps!$B26,"_",Gaps!L$3),synth1!$E:$E,0))</f>
        <v>2.9671993515423267E-4</v>
      </c>
      <c r="M26" s="7">
        <f>INDEX(synth1!$D:$D,MATCH(CONCATENATE("gap","_",Gaps!$B26,"_",Gaps!M$3),synth1!$E:$E,0))</f>
        <v>2.0808063689629286E-2</v>
      </c>
      <c r="N26" s="7">
        <f>INDEX(synth1!$D:$D,MATCH(CONCATENATE("gap","_",Gaps!$B26,"_",Gaps!N$3),synth1!$E:$E,0))</f>
        <v>-2.3177319097322346E-2</v>
      </c>
      <c r="O26" s="7">
        <f>INDEX(synth1!$D:$D,MATCH(CONCATENATE("gap","_",Gaps!$B26,"_",Gaps!O$3),synth1!$E:$E,0))</f>
        <v>-4.7585686201800925E-4</v>
      </c>
      <c r="P26" s="7">
        <f>INDEX(synth1!$D:$D,MATCH(CONCATENATE("gap","_",Gaps!$B26,"_",Gaps!P$3),synth1!$E:$E,0))</f>
        <v>6.5306917306249268E-3</v>
      </c>
      <c r="Q26" s="7">
        <f>INDEX(synth1!$D:$D,MATCH(CONCATENATE("gap","_",Gaps!$B26,"_",Gaps!Q$3),synth1!$E:$E,0))</f>
        <v>-8.5832315244713797E-3</v>
      </c>
      <c r="R26" s="7">
        <f>INDEX(synth1!$D:$D,MATCH(CONCATENATE("gap","_",Gaps!$B26,"_",Gaps!R$3),synth1!$E:$E,0))</f>
        <v>-1.6383951823380372E-2</v>
      </c>
      <c r="S26" s="7">
        <f>INDEX(synth1!$D:$D,MATCH(CONCATENATE("gap","_",Gaps!$B26,"_",Gaps!S$3),synth1!$E:$E,0))</f>
        <v>4.0217384265464062E-3</v>
      </c>
      <c r="T26" s="7">
        <f>INDEX(synth1!$D:$D,MATCH(CONCATENATE("gap","_",Gaps!$B26,"_",Gaps!T$3),synth1!$E:$E,0))</f>
        <v>2.6879853720124025E-2</v>
      </c>
      <c r="U26" s="7">
        <f>INDEX(synth1!$D:$D,MATCH(CONCATENATE("gap","_",Gaps!$B26,"_",Gaps!U$3),synth1!$E:$E,0))</f>
        <v>9.0730271462353684E-3</v>
      </c>
      <c r="V26" s="7">
        <f>INDEX(synth1!$D:$D,MATCH(CONCATENATE("gap","_",Gaps!$B26,"_",Gaps!V$3),synth1!$E:$E,0))</f>
        <v>-1.2879724853814167E-2</v>
      </c>
      <c r="W26" s="7">
        <f>INDEX(synth1!$D:$D,MATCH(CONCATENATE("gap","_",Gaps!$B26,"_",Gaps!W$3),synth1!$E:$E,0))</f>
        <v>5.633862059157746E-2</v>
      </c>
      <c r="X26" s="7">
        <f>INDEX(synth1!$D:$D,MATCH(CONCATENATE("gap","_",Gaps!$B26,"_",Gaps!X$3),synth1!$E:$E,0))</f>
        <v>0.12503579777858675</v>
      </c>
      <c r="Y26" s="7">
        <f>INDEX(synth1!$D:$D,MATCH(CONCATENATE("gap","_",Gaps!$B26,"_",Gaps!Y$3),synth1!$E:$E,0))</f>
        <v>0.12678437206209647</v>
      </c>
      <c r="Z26" s="7">
        <f>INDEX(synth1!$D:$D,MATCH(CONCATENATE("gap","_",Gaps!$B26,"_",Gaps!Z$3),synth1!$E:$E,0))</f>
        <v>0.12663586612082689</v>
      </c>
      <c r="AA26" s="7">
        <f>INDEX(synth1!$D:$D,MATCH(CONCATENATE("gap","_",Gaps!$B26,"_",Gaps!AA$3),synth1!$E:$E,0))</f>
        <v>0.22654392555337655</v>
      </c>
      <c r="AB26" s="7">
        <f>INDEX(synth1!$D:$D,MATCH(CONCATENATE("gap","_",Gaps!$B26,"_",Gaps!AB$3),synth1!$E:$E,0))</f>
        <v>0.31412985668527416</v>
      </c>
      <c r="AC26" s="7">
        <f>INDEX(synth1!$D:$D,MATCH(CONCATENATE("gap","_",Gaps!$B26,"_",Gaps!AC$3),synth1!$E:$E,0))</f>
        <v>0.29391540516051151</v>
      </c>
      <c r="AD26" s="7">
        <f>INDEX(synth1!$D:$D,MATCH(CONCATENATE("gap","_",Gaps!$B26,"_",Gaps!AD$3),synth1!$E:$E,0))</f>
        <v>0.28826468628374702</v>
      </c>
      <c r="AE26" s="7">
        <f>INDEX(synth1!$D:$D,MATCH(CONCATENATE("gap","_",Gaps!$B26,"_",Gaps!AE$3),synth1!$E:$E,0))</f>
        <v>0.20206139430481951</v>
      </c>
      <c r="AF26" s="7">
        <f>INDEX(synth1!$D:$D,MATCH(CONCATENATE("gap","_",Gaps!$B26,"_",Gaps!AF$3),synth1!$E:$E,0))</f>
        <v>0.11284034226686934</v>
      </c>
      <c r="AG26" s="7">
        <f>INDEX(synth1!$D:$D,MATCH(CONCATENATE("gap","_",Gaps!$B26,"_",Gaps!AG$3),synth1!$E:$E,0))</f>
        <v>7.8910297905614435E-2</v>
      </c>
      <c r="AH26" s="7">
        <f>INDEX(synth1!$D:$D,MATCH(CONCATENATE("gap","_",Gaps!$B26,"_",Gaps!AH$3),synth1!$E:$E,0))</f>
        <v>2.7211496440489924E-2</v>
      </c>
      <c r="AI26" s="7">
        <f>INDEX(synth1!$D:$D,MATCH(CONCATENATE("gap","_",Gaps!$B26,"_",Gaps!AI$3),synth1!$E:$E,0))</f>
        <v>8.1582713706231047E-2</v>
      </c>
      <c r="AJ26" s="7">
        <f>INDEX(synth1!$D:$D,MATCH(CONCATENATE("gap","_",Gaps!$B26,"_",Gaps!AJ$3),synth1!$E:$E,0))</f>
        <v>0.1220985861519317</v>
      </c>
      <c r="AK26" s="7">
        <f>INDEX(synth1!$D:$D,MATCH(CONCATENATE("gap","_",Gaps!$B26,"_",Gaps!AK$3),synth1!$E:$E,0))</f>
        <v>0.24926433799430647</v>
      </c>
      <c r="AL26" s="7">
        <f>INDEX(synth1!$D:$D,MATCH(CONCATENATE("gap","_",Gaps!$B26,"_",Gaps!AL$3),synth1!$E:$E,0))</f>
        <v>0.35865596674618505</v>
      </c>
      <c r="AM26" s="7">
        <f>INDEX(synth1!$D:$D,MATCH(CONCATENATE("gap","_",Gaps!$B26,"_",Gaps!AM$3),synth1!$E:$E,0))</f>
        <v>0.35071699282139601</v>
      </c>
      <c r="AN26" s="7">
        <f>INDEX(synth1!$D:$D,MATCH(CONCATENATE("gap","_",Gaps!$B26,"_",Gaps!AN$3),synth1!$E:$E,0))</f>
        <v>0.35768092063811796</v>
      </c>
      <c r="AO26" s="7">
        <f>INDEX(synth1!$D:$D,MATCH(CONCATENATE("gap","_",Gaps!$B26,"_",Gaps!AO$3),synth1!$E:$E,0))</f>
        <v>0.40322303959090533</v>
      </c>
      <c r="AP26" s="7">
        <f>INDEX(synth1!$D:$D,MATCH(CONCATENATE("gap","_",Gaps!$B26,"_",Gaps!AP$3),synth1!$E:$E,0))</f>
        <v>0.42069424084678531</v>
      </c>
      <c r="AQ26" s="7">
        <f>INDEX(synth1!$D:$D,MATCH(CONCATENATE("gap","_",Gaps!$B26,"_",Gaps!AQ$3),synth1!$E:$E,0))</f>
        <v>0.51293598825738052</v>
      </c>
      <c r="AR26" s="7">
        <f>INDEX(synth1!$D:$D,MATCH(CONCATENATE("gap","_",Gaps!$B26,"_",Gaps!AR$3),synth1!$E:$E,0))</f>
        <v>0.62544976328799962</v>
      </c>
      <c r="AS26" s="7">
        <f>INDEX(synth1!$D:$D,MATCH(CONCATENATE("gap","_",Gaps!$B26,"_",Gaps!AS$3),synth1!$E:$E,0))</f>
        <v>0.50890499410458467</v>
      </c>
      <c r="AT26" s="7">
        <f>INDEX(synth1!$D:$D,MATCH(CONCATENATE("gap","_",Gaps!$B26,"_",Gaps!AT$3),synth1!$E:$E,0))</f>
        <v>0.41520170453324923</v>
      </c>
      <c r="AU26" s="7">
        <f>INDEX(synth1!$D:$D,MATCH(CONCATENATE("gap","_",Gaps!$B26,"_",Gaps!AU$3),synth1!$E:$E,0))</f>
        <v>0.33062584615104562</v>
      </c>
      <c r="AV26" s="7">
        <f>INDEX(synth1!$D:$D,MATCH(CONCATENATE("gap","_",Gaps!$B26,"_",Gaps!AV$3),synth1!$E:$E,0))</f>
        <v>0.43764530868441653</v>
      </c>
      <c r="AW26" s="7">
        <f>INDEX(synth1!$D:$D,MATCH(CONCATENATE("gap","_",Gaps!$B26,"_",Gaps!AW$3),synth1!$E:$E,0))</f>
        <v>0.46808294497511937</v>
      </c>
      <c r="AX26" s="7">
        <f>INDEX(synth1!$D:$D,MATCH(CONCATENATE("gap","_",Gaps!$B26,"_",Gaps!AX$3),synth1!$E:$E,0))</f>
        <v>0.50029771619789898</v>
      </c>
    </row>
    <row r="27" spans="1:52">
      <c r="B27" t="s">
        <v>9</v>
      </c>
      <c r="D27" s="5" t="s">
        <v>35</v>
      </c>
      <c r="H27" s="7">
        <f>INDEX(synth1!$D:$D,MATCH(CONCATENATE("gap","_",Gaps!$B27,"_",Gaps!H$3),synth1!$E:$E,0))</f>
        <v>7.6989066517281213E-2</v>
      </c>
      <c r="I27" s="7">
        <f>INDEX(synth1!$D:$D,MATCH(CONCATENATE("gap","_",Gaps!$B27,"_",Gaps!I$3),synth1!$E:$E,0))</f>
        <v>4.4431055223274729E-2</v>
      </c>
      <c r="J27" s="7">
        <f>INDEX(synth1!$D:$D,MATCH(CONCATENATE("gap","_",Gaps!$B27,"_",Gaps!J$3),synth1!$E:$E,0))</f>
        <v>1.0830801321617844E-2</v>
      </c>
      <c r="K27" s="7">
        <f>INDEX(synth1!$D:$D,MATCH(CONCATENATE("gap","_",Gaps!$B27,"_",Gaps!K$3),synth1!$E:$E,0))</f>
        <v>2.5710931797557457E-2</v>
      </c>
      <c r="L27" s="7">
        <f>INDEX(synth1!$D:$D,MATCH(CONCATENATE("gap","_",Gaps!$B27,"_",Gaps!L$3),synth1!$E:$E,0))</f>
        <v>3.9845905599432907E-2</v>
      </c>
      <c r="M27" s="7">
        <f>INDEX(synth1!$D:$D,MATCH(CONCATENATE("gap","_",Gaps!$B27,"_",Gaps!M$3),synth1!$E:$E,0))</f>
        <v>3.6730609064249187E-2</v>
      </c>
      <c r="N27" s="7">
        <f>INDEX(synth1!$D:$D,MATCH(CONCATENATE("gap","_",Gaps!$B27,"_",Gaps!N$3),synth1!$E:$E,0))</f>
        <v>3.3734780353121163E-2</v>
      </c>
      <c r="O27" s="7">
        <f>INDEX(synth1!$D:$D,MATCH(CONCATENATE("gap","_",Gaps!$B27,"_",Gaps!O$3),synth1!$E:$E,0))</f>
        <v>1.444806735247095E-2</v>
      </c>
      <c r="P27" s="7">
        <f>INDEX(synth1!$D:$D,MATCH(CONCATENATE("gap","_",Gaps!$B27,"_",Gaps!P$3),synth1!$E:$E,0))</f>
        <v>-1.596803470473418E-3</v>
      </c>
      <c r="Q27" s="7">
        <f>INDEX(synth1!$D:$D,MATCH(CONCATENATE("gap","_",Gaps!$B27,"_",Gaps!Q$3),synth1!$E:$E,0))</f>
        <v>-2.1979550766440425E-2</v>
      </c>
      <c r="R27" s="7">
        <f>INDEX(synth1!$D:$D,MATCH(CONCATENATE("gap","_",Gaps!$B27,"_",Gaps!R$3),synth1!$E:$E,0))</f>
        <v>-4.2458629888734833E-2</v>
      </c>
      <c r="S27" s="7">
        <f>INDEX(synth1!$D:$D,MATCH(CONCATENATE("gap","_",Gaps!$B27,"_",Gaps!S$3),synth1!$E:$E,0))</f>
        <v>-1.9645229733614933E-2</v>
      </c>
      <c r="T27" s="7">
        <f>INDEX(synth1!$D:$D,MATCH(CONCATENATE("gap","_",Gaps!$B27,"_",Gaps!T$3),synth1!$E:$E,0))</f>
        <v>7.6025973725837304E-3</v>
      </c>
      <c r="U27" s="7">
        <f>INDEX(synth1!$D:$D,MATCH(CONCATENATE("gap","_",Gaps!$B27,"_",Gaps!U$3),synth1!$E:$E,0))</f>
        <v>2.2118558680981337E-3</v>
      </c>
      <c r="V27" s="7">
        <f>INDEX(synth1!$D:$D,MATCH(CONCATENATE("gap","_",Gaps!$B27,"_",Gaps!V$3),synth1!$E:$E,0))</f>
        <v>3.4327045413240498E-3</v>
      </c>
      <c r="W27" s="7">
        <f>INDEX(synth1!$D:$D,MATCH(CONCATENATE("gap","_",Gaps!$B27,"_",Gaps!W$3),synth1!$E:$E,0))</f>
        <v>-0.10474444407567507</v>
      </c>
      <c r="X27" s="7">
        <f>INDEX(synth1!$D:$D,MATCH(CONCATENATE("gap","_",Gaps!$B27,"_",Gaps!X$3),synth1!$E:$E,0))</f>
        <v>-0.21731579740945595</v>
      </c>
      <c r="Y27" s="7">
        <f>INDEX(synth1!$D:$D,MATCH(CONCATENATE("gap","_",Gaps!$B27,"_",Gaps!Y$3),synth1!$E:$E,0))</f>
        <v>-0.17519830812230985</v>
      </c>
      <c r="Z27" s="7">
        <f>INDEX(synth1!$D:$D,MATCH(CONCATENATE("gap","_",Gaps!$B27,"_",Gaps!Z$3),synth1!$E:$E,0))</f>
        <v>-0.12580391011947789</v>
      </c>
      <c r="AA27" s="7">
        <f>INDEX(synth1!$D:$D,MATCH(CONCATENATE("gap","_",Gaps!$B27,"_",Gaps!AA$3),synth1!$E:$E,0))</f>
        <v>-5.5431451598051851E-2</v>
      </c>
      <c r="AB27" s="7">
        <f>INDEX(synth1!$D:$D,MATCH(CONCATENATE("gap","_",Gaps!$B27,"_",Gaps!AB$3),synth1!$E:$E,0))</f>
        <v>1.1250274928537252E-2</v>
      </c>
      <c r="AC27" s="7">
        <f>INDEX(synth1!$D:$D,MATCH(CONCATENATE("gap","_",Gaps!$B27,"_",Gaps!AC$3),synth1!$E:$E,0))</f>
        <v>-0.10586094255447609</v>
      </c>
      <c r="AD27" s="7">
        <f>INDEX(synth1!$D:$D,MATCH(CONCATENATE("gap","_",Gaps!$B27,"_",Gaps!AD$3),synth1!$E:$E,0))</f>
        <v>-0.21179060411690376</v>
      </c>
      <c r="AE27" s="7">
        <f>INDEX(synth1!$D:$D,MATCH(CONCATENATE("gap","_",Gaps!$B27,"_",Gaps!AE$3),synth1!$E:$E,0))</f>
        <v>-0.11852269987616992</v>
      </c>
      <c r="AF27" s="7">
        <f>INDEX(synth1!$D:$D,MATCH(CONCATENATE("gap","_",Gaps!$B27,"_",Gaps!AF$3),synth1!$E:$E,0))</f>
        <v>-8.9826243992876087E-2</v>
      </c>
      <c r="AG27" s="7">
        <f>INDEX(synth1!$D:$D,MATCH(CONCATENATE("gap","_",Gaps!$B27,"_",Gaps!AG$3),synth1!$E:$E,0))</f>
        <v>-7.2719439042715273E-2</v>
      </c>
      <c r="AH27" s="7">
        <f>INDEX(synth1!$D:$D,MATCH(CONCATENATE("gap","_",Gaps!$B27,"_",Gaps!AH$3),synth1!$E:$E,0))</f>
        <v>-2.5411196202155928E-2</v>
      </c>
      <c r="AI27" s="7">
        <f>INDEX(synth1!$D:$D,MATCH(CONCATENATE("gap","_",Gaps!$B27,"_",Gaps!AI$3),synth1!$E:$E,0))</f>
        <v>-0.18269343452404385</v>
      </c>
      <c r="AJ27" s="7">
        <f>INDEX(synth1!$D:$D,MATCH(CONCATENATE("gap","_",Gaps!$B27,"_",Gaps!AJ$3),synth1!$E:$E,0))</f>
        <v>-0.33926115528640377</v>
      </c>
      <c r="AK27" s="7">
        <f>INDEX(synth1!$D:$D,MATCH(CONCATENATE("gap","_",Gaps!$B27,"_",Gaps!AK$3),synth1!$E:$E,0))</f>
        <v>-0.33084755276163591</v>
      </c>
      <c r="AL27" s="7">
        <f>INDEX(synth1!$D:$D,MATCH(CONCATENATE("gap","_",Gaps!$B27,"_",Gaps!AL$3),synth1!$E:$E,0))</f>
        <v>-0.3240239264524476</v>
      </c>
      <c r="AM27" s="7">
        <f>INDEX(synth1!$D:$D,MATCH(CONCATENATE("gap","_",Gaps!$B27,"_",Gaps!AM$3),synth1!$E:$E,0))</f>
        <v>-0.50137462027767032</v>
      </c>
      <c r="AN27" s="7">
        <f>INDEX(synth1!$D:$D,MATCH(CONCATENATE("gap","_",Gaps!$B27,"_",Gaps!AN$3),synth1!$E:$E,0))</f>
        <v>-0.66898624853899502</v>
      </c>
      <c r="AO27" s="7">
        <f>INDEX(synth1!$D:$D,MATCH(CONCATENATE("gap","_",Gaps!$B27,"_",Gaps!AO$3),synth1!$E:$E,0))</f>
        <v>-0.84669125069682849</v>
      </c>
      <c r="AP27" s="7">
        <f>INDEX(synth1!$D:$D,MATCH(CONCATENATE("gap","_",Gaps!$B27,"_",Gaps!AP$3),synth1!$E:$E,0))</f>
        <v>-1.0208113624971231</v>
      </c>
      <c r="AQ27" s="7">
        <f>INDEX(synth1!$D:$D,MATCH(CONCATENATE("gap","_",Gaps!$B27,"_",Gaps!AQ$3),synth1!$E:$E,0))</f>
        <v>-1.0939420189552989</v>
      </c>
      <c r="AR27" s="7">
        <f>INDEX(synth1!$D:$D,MATCH(CONCATENATE("gap","_",Gaps!$B27,"_",Gaps!AR$3),synth1!$E:$E,0))</f>
        <v>-1.1714411047615503</v>
      </c>
      <c r="AS27" s="7">
        <f>INDEX(synth1!$D:$D,MATCH(CONCATENATE("gap","_",Gaps!$B27,"_",Gaps!AS$3),synth1!$E:$E,0))</f>
        <v>-1.126294188366467</v>
      </c>
      <c r="AT27" s="7">
        <f>INDEX(synth1!$D:$D,MATCH(CONCATENATE("gap","_",Gaps!$B27,"_",Gaps!AT$3),synth1!$E:$E,0))</f>
        <v>-1.0830710326560817</v>
      </c>
      <c r="AU27" s="7">
        <f>INDEX(synth1!$D:$D,MATCH(CONCATENATE("gap","_",Gaps!$B27,"_",Gaps!AU$3),synth1!$E:$E,0))</f>
        <v>-1.2417806955988402</v>
      </c>
      <c r="AV27" s="7">
        <f>INDEX(synth1!$D:$D,MATCH(CONCATENATE("gap","_",Gaps!$B27,"_",Gaps!AV$3),synth1!$E:$E,0))</f>
        <v>-1.3530731818977424</v>
      </c>
      <c r="AW27" s="7">
        <f>INDEX(synth1!$D:$D,MATCH(CONCATENATE("gap","_",Gaps!$B27,"_",Gaps!AW$3),synth1!$E:$E,0))</f>
        <v>-1.4820260473808053</v>
      </c>
      <c r="AX27" s="7">
        <f>INDEX(synth1!$D:$D,MATCH(CONCATENATE("gap","_",Gaps!$B27,"_",Gaps!AX$3),synth1!$E:$E,0))</f>
        <v>-1.5864341047912465</v>
      </c>
    </row>
    <row r="28" spans="1:52">
      <c r="B28" t="s">
        <v>23</v>
      </c>
      <c r="D28" s="5" t="s">
        <v>35</v>
      </c>
      <c r="H28" s="7">
        <f>INDEX(synth1!$D:$D,MATCH(CONCATENATE("gap","_",Gaps!$B28,"_",Gaps!H$3),synth1!$E:$E,0))</f>
        <v>-3.4829953201342079E-2</v>
      </c>
      <c r="I28" s="7">
        <f>INDEX(synth1!$D:$D,MATCH(CONCATENATE("gap","_",Gaps!$B28,"_",Gaps!I$3),synth1!$E:$E,0))</f>
        <v>-2.7369020150264323E-2</v>
      </c>
      <c r="J28" s="7">
        <f>INDEX(synth1!$D:$D,MATCH(CONCATENATE("gap","_",Gaps!$B28,"_",Gaps!J$3),synth1!$E:$E,0))</f>
        <v>-1.8736243428821631E-2</v>
      </c>
      <c r="K28" s="7">
        <f>INDEX(synth1!$D:$D,MATCH(CONCATENATE("gap","_",Gaps!$B28,"_",Gaps!K$3),synth1!$E:$E,0))</f>
        <v>-1.2499355238337007E-2</v>
      </c>
      <c r="L28" s="7">
        <f>INDEX(synth1!$D:$D,MATCH(CONCATENATE("gap","_",Gaps!$B28,"_",Gaps!L$3),synth1!$E:$E,0))</f>
        <v>-1.236711659764822E-2</v>
      </c>
      <c r="M28" s="7">
        <f>INDEX(synth1!$D:$D,MATCH(CONCATENATE("gap","_",Gaps!$B28,"_",Gaps!M$3),synth1!$E:$E,0))</f>
        <v>-3.4601721329922785E-2</v>
      </c>
      <c r="N28" s="7">
        <f>INDEX(synth1!$D:$D,MATCH(CONCATENATE("gap","_",Gaps!$B28,"_",Gaps!N$3),synth1!$E:$E,0))</f>
        <v>-1.3879250244799302E-2</v>
      </c>
      <c r="O28" s="7">
        <f>INDEX(synth1!$D:$D,MATCH(CONCATENATE("gap","_",Gaps!$B28,"_",Gaps!O$3),synth1!$E:$E,0))</f>
        <v>-3.7824642385454688E-2</v>
      </c>
      <c r="P28" s="7">
        <f>INDEX(synth1!$D:$D,MATCH(CONCATENATE("gap","_",Gaps!$B28,"_",Gaps!P$3),synth1!$E:$E,0))</f>
        <v>-3.4392088563719891E-2</v>
      </c>
      <c r="Q28" s="7">
        <f>INDEX(synth1!$D:$D,MATCH(CONCATENATE("gap","_",Gaps!$B28,"_",Gaps!Q$3),synth1!$E:$E,0))</f>
        <v>9.3523012344638445E-3</v>
      </c>
      <c r="R28" s="7">
        <f>INDEX(synth1!$D:$D,MATCH(CONCATENATE("gap","_",Gaps!$B28,"_",Gaps!R$3),synth1!$E:$E,0))</f>
        <v>3.8312436471706679E-2</v>
      </c>
      <c r="S28" s="7">
        <f>INDEX(synth1!$D:$D,MATCH(CONCATENATE("gap","_",Gaps!$B28,"_",Gaps!S$3),synth1!$E:$E,0))</f>
        <v>1.6072982500403121E-2</v>
      </c>
      <c r="T28" s="7">
        <f>INDEX(synth1!$D:$D,MATCH(CONCATENATE("gap","_",Gaps!$B28,"_",Gaps!T$3),synth1!$E:$E,0))</f>
        <v>5.7849034433434809E-3</v>
      </c>
      <c r="U28" s="7">
        <f>INDEX(synth1!$D:$D,MATCH(CONCATENATE("gap","_",Gaps!$B28,"_",Gaps!U$3),synth1!$E:$E,0))</f>
        <v>1.2076907085881494E-2</v>
      </c>
      <c r="V28" s="7">
        <f>INDEX(synth1!$D:$D,MATCH(CONCATENATE("gap","_",Gaps!$B28,"_",Gaps!V$3),synth1!$E:$E,0))</f>
        <v>3.1137363380990379E-2</v>
      </c>
      <c r="W28" s="7">
        <f>INDEX(synth1!$D:$D,MATCH(CONCATENATE("gap","_",Gaps!$B28,"_",Gaps!W$3),synth1!$E:$E,0))</f>
        <v>1.1908728989235229E-2</v>
      </c>
      <c r="X28" s="7">
        <f>INDEX(synth1!$D:$D,MATCH(CONCATENATE("gap","_",Gaps!$B28,"_",Gaps!X$3),synth1!$E:$E,0))</f>
        <v>-1.252279497844544E-2</v>
      </c>
      <c r="Y28" s="7">
        <f>INDEX(synth1!$D:$D,MATCH(CONCATENATE("gap","_",Gaps!$B28,"_",Gaps!Y$3),synth1!$E:$E,0))</f>
        <v>-3.5925503497035827E-2</v>
      </c>
      <c r="Z28" s="7">
        <f>INDEX(synth1!$D:$D,MATCH(CONCATENATE("gap","_",Gaps!$B28,"_",Gaps!Z$3),synth1!$E:$E,0))</f>
        <v>-5.9177963375888432E-2</v>
      </c>
      <c r="AA28" s="7">
        <f>INDEX(synth1!$D:$D,MATCH(CONCATENATE("gap","_",Gaps!$B28,"_",Gaps!AA$3),synth1!$E:$E,0))</f>
        <v>-0.19322162942443732</v>
      </c>
      <c r="AB28" s="7">
        <f>INDEX(synth1!$D:$D,MATCH(CONCATENATE("gap","_",Gaps!$B28,"_",Gaps!AB$3),synth1!$E:$E,0))</f>
        <v>-0.31400283366755843</v>
      </c>
      <c r="AC28" s="7">
        <f>INDEX(synth1!$D:$D,MATCH(CONCATENATE("gap","_",Gaps!$B28,"_",Gaps!AC$3),synth1!$E:$E,0))</f>
        <v>-0.25731706713997049</v>
      </c>
      <c r="AD28" s="7">
        <f>INDEX(synth1!$D:$D,MATCH(CONCATENATE("gap","_",Gaps!$B28,"_",Gaps!AD$3),synth1!$E:$E,0))</f>
        <v>-0.21250297315730116</v>
      </c>
      <c r="AE28" s="7">
        <f>INDEX(synth1!$D:$D,MATCH(CONCATENATE("gap","_",Gaps!$B28,"_",Gaps!AE$3),synth1!$E:$E,0))</f>
        <v>-5.3974182905173862E-2</v>
      </c>
      <c r="AF28" s="7">
        <f>INDEX(synth1!$D:$D,MATCH(CONCATENATE("gap","_",Gaps!$B28,"_",Gaps!AF$3),synth1!$E:$E,0))</f>
        <v>5.8939264362903643E-2</v>
      </c>
      <c r="AG28" s="7">
        <f>INDEX(synth1!$D:$D,MATCH(CONCATENATE("gap","_",Gaps!$B28,"_",Gaps!AG$3),synth1!$E:$E,0))</f>
        <v>0.10133906810214199</v>
      </c>
      <c r="AH28" s="7">
        <f>INDEX(synth1!$D:$D,MATCH(CONCATENATE("gap","_",Gaps!$B28,"_",Gaps!AH$3),synth1!$E:$E,0))</f>
        <v>0.16524453312185727</v>
      </c>
      <c r="AI28" s="7">
        <f>INDEX(synth1!$D:$D,MATCH(CONCATENATE("gap","_",Gaps!$B28,"_",Gaps!AI$3),synth1!$E:$E,0))</f>
        <v>0.1648632470049769</v>
      </c>
      <c r="AJ28" s="7">
        <f>INDEX(synth1!$D:$D,MATCH(CONCATENATE("gap","_",Gaps!$B28,"_",Gaps!AJ$3),synth1!$E:$E,0))</f>
        <v>0.1881626177599518</v>
      </c>
      <c r="AK28" s="7">
        <f>INDEX(synth1!$D:$D,MATCH(CONCATENATE("gap","_",Gaps!$B28,"_",Gaps!AK$3),synth1!$E:$E,0))</f>
        <v>7.4923212018043195E-2</v>
      </c>
      <c r="AL28" s="7">
        <f>INDEX(synth1!$D:$D,MATCH(CONCATENATE("gap","_",Gaps!$B28,"_",Gaps!AL$3),synth1!$E:$E,0))</f>
        <v>-1.3115782112866015E-2</v>
      </c>
      <c r="AM28" s="7">
        <f>INDEX(synth1!$D:$D,MATCH(CONCATENATE("gap","_",Gaps!$B28,"_",Gaps!AM$3),synth1!$E:$E,0))</f>
        <v>-1.6779837804480557E-2</v>
      </c>
      <c r="AN28" s="7">
        <f>INDEX(synth1!$D:$D,MATCH(CONCATENATE("gap","_",Gaps!$B28,"_",Gaps!AN$3),synth1!$E:$E,0))</f>
        <v>-2.0762185331283156E-2</v>
      </c>
      <c r="AO28" s="7">
        <f>INDEX(synth1!$D:$D,MATCH(CONCATENATE("gap","_",Gaps!$B28,"_",Gaps!AO$3),synth1!$E:$E,0))</f>
        <v>-5.5640132213770954E-2</v>
      </c>
      <c r="AP28" s="7">
        <f>INDEX(synth1!$D:$D,MATCH(CONCATENATE("gap","_",Gaps!$B28,"_",Gaps!AP$3),synth1!$E:$E,0))</f>
        <v>-4.8314458191821785E-2</v>
      </c>
      <c r="AQ28" s="7">
        <f>INDEX(synth1!$D:$D,MATCH(CONCATENATE("gap","_",Gaps!$B28,"_",Gaps!AQ$3),synth1!$E:$E,0))</f>
        <v>-1.3892170554465011E-2</v>
      </c>
      <c r="AR28" s="7">
        <f>INDEX(synth1!$D:$D,MATCH(CONCATENATE("gap","_",Gaps!$B28,"_",Gaps!AR$3),synth1!$E:$E,0))</f>
        <v>-1.347175887893215E-2</v>
      </c>
      <c r="AS28" s="7">
        <f>INDEX(synth1!$D:$D,MATCH(CONCATENATE("gap","_",Gaps!$B28,"_",Gaps!AS$3),synth1!$E:$E,0))</f>
        <v>0.16668648660590257</v>
      </c>
      <c r="AT28" s="7">
        <f>INDEX(synth1!$D:$D,MATCH(CONCATENATE("gap","_",Gaps!$B28,"_",Gaps!AT$3),synth1!$E:$E,0))</f>
        <v>0.33037986790567331</v>
      </c>
      <c r="AU28" s="7">
        <f>INDEX(synth1!$D:$D,MATCH(CONCATENATE("gap","_",Gaps!$B28,"_",Gaps!AU$3),synth1!$E:$E,0))</f>
        <v>0.47198683066620184</v>
      </c>
      <c r="AV28" s="7">
        <f>INDEX(synth1!$D:$D,MATCH(CONCATENATE("gap","_",Gaps!$B28,"_",Gaps!AV$3),synth1!$E:$E,0))</f>
        <v>0.36409587888054595</v>
      </c>
      <c r="AW28" s="7">
        <f>INDEX(synth1!$D:$D,MATCH(CONCATENATE("gap","_",Gaps!$B28,"_",Gaps!AW$3),synth1!$E:$E,0))</f>
        <v>0.36642940065599561</v>
      </c>
      <c r="AX28" s="7">
        <f>INDEX(synth1!$D:$D,MATCH(CONCATENATE("gap","_",Gaps!$B28,"_",Gaps!AX$3),synth1!$E:$E,0))</f>
        <v>0.34847955683010134</v>
      </c>
    </row>
    <row r="30" spans="1:52">
      <c r="A30" s="11" t="s">
        <v>838</v>
      </c>
      <c r="B30" s="11"/>
      <c r="C30" s="11"/>
      <c r="D30" s="21"/>
      <c r="E30" s="21"/>
      <c r="F30" s="2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2" spans="1:52">
      <c r="B32" t="s">
        <v>4</v>
      </c>
      <c r="D32" s="5" t="s">
        <v>30</v>
      </c>
      <c r="F32" s="5">
        <f>IF(RMSPE!E71&gt;Gaps!$E$7*RMSPE!$E$74,0,1)</f>
        <v>1</v>
      </c>
      <c r="H32" s="7">
        <f>$F32*H12</f>
        <v>5.4523685885512485E-2</v>
      </c>
      <c r="I32" s="7">
        <f t="shared" ref="I32:AX38" si="0">$F32*I12</f>
        <v>1.668524039357E-2</v>
      </c>
      <c r="J32" s="7">
        <f t="shared" si="0"/>
        <v>-2.1388505219040566E-2</v>
      </c>
      <c r="K32" s="7">
        <f t="shared" si="0"/>
        <v>-1.6495397957160041E-2</v>
      </c>
      <c r="L32" s="7">
        <f t="shared" si="0"/>
        <v>-1.1087670680938855E-2</v>
      </c>
      <c r="M32" s="7">
        <f t="shared" si="0"/>
        <v>-4.5678269315869713E-3</v>
      </c>
      <c r="N32" s="7">
        <f t="shared" si="0"/>
        <v>2.5826617079451886E-3</v>
      </c>
      <c r="O32" s="7">
        <f t="shared" si="0"/>
        <v>3.1451012224028574E-3</v>
      </c>
      <c r="P32" s="7">
        <f t="shared" si="0"/>
        <v>4.1175025925688225E-3</v>
      </c>
      <c r="Q32" s="7">
        <f t="shared" si="0"/>
        <v>3.4096781805859067E-4</v>
      </c>
      <c r="R32" s="7">
        <f t="shared" si="0"/>
        <v>-4.7289604020011033E-3</v>
      </c>
      <c r="S32" s="7">
        <f t="shared" si="0"/>
        <v>-2.9643987438499053E-3</v>
      </c>
      <c r="T32" s="7">
        <f t="shared" si="0"/>
        <v>-1.4406749829438681E-3</v>
      </c>
      <c r="U32" s="7">
        <f t="shared" si="0"/>
        <v>5.1242697954823058E-4</v>
      </c>
      <c r="V32" s="7">
        <f t="shared" si="0"/>
        <v>3.141326896426655E-3</v>
      </c>
      <c r="W32" s="7">
        <f t="shared" si="0"/>
        <v>3.1032304922979925E-3</v>
      </c>
      <c r="X32" s="7">
        <f t="shared" si="0"/>
        <v>4.5377305489204822E-3</v>
      </c>
      <c r="Y32" s="7">
        <f t="shared" si="0"/>
        <v>-8.0776064522929403E-3</v>
      </c>
      <c r="Z32" s="7">
        <f t="shared" si="0"/>
        <v>-2.3031563703115765E-2</v>
      </c>
      <c r="AA32" s="7">
        <f t="shared" si="0"/>
        <v>-3.9390444619264997E-3</v>
      </c>
      <c r="AB32" s="7">
        <f t="shared" si="0"/>
        <v>1.5833743151392632E-2</v>
      </c>
      <c r="AC32" s="7">
        <f t="shared" si="0"/>
        <v>3.6366798082433149E-2</v>
      </c>
      <c r="AD32" s="7">
        <f t="shared" si="0"/>
        <v>6.057329393990063E-2</v>
      </c>
      <c r="AE32" s="7">
        <f t="shared" si="0"/>
        <v>-3.5906958064790828E-2</v>
      </c>
      <c r="AF32" s="7">
        <f t="shared" si="0"/>
        <v>-0.13911514025281058</v>
      </c>
      <c r="AG32" s="7">
        <f t="shared" si="0"/>
        <v>-0.19643226551897186</v>
      </c>
      <c r="AH32" s="7">
        <f t="shared" si="0"/>
        <v>-0.25512773794575683</v>
      </c>
      <c r="AI32" s="7">
        <f t="shared" si="0"/>
        <v>-0.26993634572303904</v>
      </c>
      <c r="AJ32" s="7">
        <f t="shared" si="0"/>
        <v>-0.28470563765777523</v>
      </c>
      <c r="AK32" s="7">
        <f t="shared" si="0"/>
        <v>-0.33233960527981043</v>
      </c>
      <c r="AL32" s="7">
        <f t="shared" si="0"/>
        <v>-0.38297034105361494</v>
      </c>
      <c r="AM32" s="7">
        <f t="shared" si="0"/>
        <v>-0.50526597912657678</v>
      </c>
      <c r="AN32" s="7">
        <f t="shared" si="0"/>
        <v>-0.62544857851838298</v>
      </c>
      <c r="AO32" s="7">
        <f t="shared" si="0"/>
        <v>-0.67047720227431196</v>
      </c>
      <c r="AP32" s="7">
        <f t="shared" si="0"/>
        <v>-0.72126859752045469</v>
      </c>
      <c r="AQ32" s="7">
        <f t="shared" si="0"/>
        <v>-0.7094521867399024</v>
      </c>
      <c r="AR32" s="7">
        <f t="shared" si="0"/>
        <v>-0.69305388526419076</v>
      </c>
      <c r="AS32" s="7">
        <f t="shared" si="0"/>
        <v>-0.72128829593719246</v>
      </c>
      <c r="AT32" s="7">
        <f t="shared" si="0"/>
        <v>-0.74882227911028121</v>
      </c>
      <c r="AU32" s="7">
        <f t="shared" si="0"/>
        <v>-0.79946981620143998</v>
      </c>
      <c r="AV32" s="7">
        <f t="shared" si="0"/>
        <v>-0.8271844564391202</v>
      </c>
      <c r="AW32" s="7">
        <f t="shared" si="0"/>
        <v>-0.87661180892265023</v>
      </c>
      <c r="AX32" s="7">
        <f t="shared" si="0"/>
        <v>-0.88115443868191079</v>
      </c>
    </row>
    <row r="33" spans="2:50">
      <c r="B33" t="s">
        <v>8</v>
      </c>
      <c r="D33" s="5" t="s">
        <v>30</v>
      </c>
      <c r="F33" s="5">
        <f>IF(RMSPE!E72&gt;Gaps!$E$7*RMSPE!$E$74,0,1)</f>
        <v>1</v>
      </c>
      <c r="H33" s="7">
        <f t="shared" ref="H33:W48" si="1">$F33*H13</f>
        <v>-8.6311551597243685E-2</v>
      </c>
      <c r="I33" s="7">
        <f t="shared" si="1"/>
        <v>-6.1310826940886631E-2</v>
      </c>
      <c r="J33" s="7">
        <f t="shared" si="1"/>
        <v>-3.2757516152536859E-2</v>
      </c>
      <c r="K33" s="7">
        <f t="shared" si="1"/>
        <v>-3.7283203348172478E-2</v>
      </c>
      <c r="L33" s="7">
        <f t="shared" si="1"/>
        <v>-4.0827331270700373E-2</v>
      </c>
      <c r="M33" s="7">
        <f t="shared" si="1"/>
        <v>-4.1081577637437139E-2</v>
      </c>
      <c r="N33" s="7">
        <f t="shared" si="1"/>
        <v>9.6159656714922548E-4</v>
      </c>
      <c r="O33" s="7">
        <f t="shared" si="1"/>
        <v>2.83177940946997E-2</v>
      </c>
      <c r="P33" s="7">
        <f t="shared" si="1"/>
        <v>6.0065554383052611E-2</v>
      </c>
      <c r="Q33" s="7">
        <f t="shared" si="1"/>
        <v>3.5402034889735035E-2</v>
      </c>
      <c r="R33" s="7">
        <f t="shared" si="1"/>
        <v>1.3311165385502033E-2</v>
      </c>
      <c r="S33" s="7">
        <f t="shared" si="1"/>
        <v>4.7732123452695063E-3</v>
      </c>
      <c r="T33" s="7">
        <f t="shared" si="1"/>
        <v>-7.5516333818033132E-3</v>
      </c>
      <c r="U33" s="7">
        <f t="shared" si="1"/>
        <v>-1.2187701419692942E-2</v>
      </c>
      <c r="V33" s="7">
        <f t="shared" si="1"/>
        <v>-1.6347867615227329E-2</v>
      </c>
      <c r="W33" s="7">
        <f t="shared" si="1"/>
        <v>-6.9190260456336361E-2</v>
      </c>
      <c r="X33" s="7">
        <f t="shared" si="0"/>
        <v>-0.11104113396691062</v>
      </c>
      <c r="Y33" s="7">
        <f t="shared" si="0"/>
        <v>-0.11863578305202083</v>
      </c>
      <c r="Z33" s="7">
        <f t="shared" si="0"/>
        <v>-0.11896351606682742</v>
      </c>
      <c r="AA33" s="7">
        <f t="shared" si="0"/>
        <v>-9.9568655628304192E-2</v>
      </c>
      <c r="AB33" s="7">
        <f t="shared" si="0"/>
        <v>-7.0749564611335636E-2</v>
      </c>
      <c r="AC33" s="7">
        <f t="shared" si="0"/>
        <v>7.4102487021789898E-3</v>
      </c>
      <c r="AD33" s="7">
        <f t="shared" si="0"/>
        <v>7.8698354682400051E-2</v>
      </c>
      <c r="AE33" s="7">
        <f t="shared" si="0"/>
        <v>0.12514609748078609</v>
      </c>
      <c r="AF33" s="7">
        <f t="shared" si="0"/>
        <v>0.16219556915641409</v>
      </c>
      <c r="AG33" s="7">
        <f t="shared" si="0"/>
        <v>0.13357039355957845</v>
      </c>
      <c r="AH33" s="7">
        <f t="shared" si="0"/>
        <v>0.10076494914245604</v>
      </c>
      <c r="AI33" s="7">
        <f t="shared" si="0"/>
        <v>0.14540199459462944</v>
      </c>
      <c r="AJ33" s="7">
        <f t="shared" si="0"/>
        <v>0.19089341539338189</v>
      </c>
      <c r="AK33" s="7">
        <f t="shared" si="0"/>
        <v>0.1239861928942263</v>
      </c>
      <c r="AL33" s="7">
        <f t="shared" si="0"/>
        <v>6.1653061217073812E-2</v>
      </c>
      <c r="AM33" s="7">
        <f t="shared" si="0"/>
        <v>0.10606986890245462</v>
      </c>
      <c r="AN33" s="7">
        <f t="shared" si="0"/>
        <v>0.14616230283747988</v>
      </c>
      <c r="AO33" s="7">
        <f t="shared" si="0"/>
        <v>0.25110920652780333</v>
      </c>
      <c r="AP33" s="7">
        <f t="shared" si="0"/>
        <v>0.35385725834111792</v>
      </c>
      <c r="AQ33" s="7">
        <f t="shared" si="0"/>
        <v>0.35950889024759825</v>
      </c>
      <c r="AR33" s="7">
        <f t="shared" si="0"/>
        <v>0.35563066245245345</v>
      </c>
      <c r="AS33" s="7">
        <f t="shared" si="0"/>
        <v>0.31866980885196128</v>
      </c>
      <c r="AT33" s="7">
        <f t="shared" si="0"/>
        <v>0.26841656743457154</v>
      </c>
      <c r="AU33" s="7">
        <f t="shared" si="0"/>
        <v>0.3678218146729062</v>
      </c>
      <c r="AV33" s="7">
        <f t="shared" si="0"/>
        <v>0.38888324217227677</v>
      </c>
      <c r="AW33" s="7">
        <f t="shared" si="0"/>
        <v>0.38590426112713772</v>
      </c>
      <c r="AX33" s="7">
        <f t="shared" si="0"/>
        <v>0.44346675246267431</v>
      </c>
    </row>
    <row r="34" spans="2:50">
      <c r="B34" t="s">
        <v>10</v>
      </c>
      <c r="D34" s="5" t="s">
        <v>30</v>
      </c>
      <c r="F34" s="5">
        <f>IF(RMSPE!E73&gt;Gaps!$E$7*RMSPE!$E$74,0,1)</f>
        <v>0</v>
      </c>
      <c r="H34" s="7">
        <f t="shared" si="1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7">
        <f t="shared" si="0"/>
        <v>0</v>
      </c>
      <c r="S34" s="7">
        <f t="shared" si="0"/>
        <v>0</v>
      </c>
      <c r="T34" s="7">
        <f t="shared" si="0"/>
        <v>0</v>
      </c>
      <c r="U34" s="7">
        <f t="shared" si="0"/>
        <v>0</v>
      </c>
      <c r="V34" s="7">
        <f t="shared" si="0"/>
        <v>0</v>
      </c>
      <c r="W34" s="7">
        <f t="shared" si="0"/>
        <v>0</v>
      </c>
      <c r="X34" s="7">
        <f t="shared" si="0"/>
        <v>0</v>
      </c>
      <c r="Y34" s="7">
        <f t="shared" si="0"/>
        <v>0</v>
      </c>
      <c r="Z34" s="7">
        <f t="shared" si="0"/>
        <v>0</v>
      </c>
      <c r="AA34" s="7">
        <f t="shared" si="0"/>
        <v>0</v>
      </c>
      <c r="AB34" s="7">
        <f t="shared" si="0"/>
        <v>0</v>
      </c>
      <c r="AC34" s="7">
        <f t="shared" si="0"/>
        <v>0</v>
      </c>
      <c r="AD34" s="7">
        <f t="shared" si="0"/>
        <v>0</v>
      </c>
      <c r="AE34" s="7">
        <f t="shared" si="0"/>
        <v>0</v>
      </c>
      <c r="AF34" s="7">
        <f t="shared" si="0"/>
        <v>0</v>
      </c>
      <c r="AG34" s="7">
        <f t="shared" si="0"/>
        <v>0</v>
      </c>
      <c r="AH34" s="7">
        <f t="shared" si="0"/>
        <v>0</v>
      </c>
      <c r="AI34" s="7">
        <f t="shared" si="0"/>
        <v>0</v>
      </c>
      <c r="AJ34" s="7">
        <f t="shared" si="0"/>
        <v>0</v>
      </c>
      <c r="AK34" s="7">
        <f t="shared" si="0"/>
        <v>0</v>
      </c>
      <c r="AL34" s="7">
        <f t="shared" si="0"/>
        <v>0</v>
      </c>
      <c r="AM34" s="7">
        <f t="shared" si="0"/>
        <v>0</v>
      </c>
      <c r="AN34" s="7">
        <f t="shared" si="0"/>
        <v>0</v>
      </c>
      <c r="AO34" s="7">
        <f t="shared" si="0"/>
        <v>0</v>
      </c>
      <c r="AP34" s="7">
        <f t="shared" si="0"/>
        <v>0</v>
      </c>
      <c r="AQ34" s="7">
        <f t="shared" si="0"/>
        <v>0</v>
      </c>
      <c r="AR34" s="7">
        <f t="shared" si="0"/>
        <v>0</v>
      </c>
      <c r="AS34" s="7">
        <f t="shared" si="0"/>
        <v>0</v>
      </c>
      <c r="AT34" s="7">
        <f t="shared" si="0"/>
        <v>0</v>
      </c>
      <c r="AU34" s="7">
        <f t="shared" si="0"/>
        <v>0</v>
      </c>
      <c r="AV34" s="7">
        <f t="shared" si="0"/>
        <v>0</v>
      </c>
      <c r="AW34" s="7">
        <f t="shared" si="0"/>
        <v>0</v>
      </c>
      <c r="AX34" s="7">
        <f t="shared" si="0"/>
        <v>0</v>
      </c>
    </row>
    <row r="35" spans="2:50">
      <c r="B35" t="s">
        <v>22</v>
      </c>
      <c r="D35" s="5" t="s">
        <v>30</v>
      </c>
      <c r="F35" s="5">
        <f>IF(RMSPE!E74&gt;Gaps!$E$7*RMSPE!$E$74,0,1)</f>
        <v>1</v>
      </c>
      <c r="H35" s="7">
        <f t="shared" si="1"/>
        <v>0.15021895680517039</v>
      </c>
      <c r="I35" s="7">
        <f t="shared" si="0"/>
        <v>9.1663835792551662E-2</v>
      </c>
      <c r="J35" s="7">
        <f t="shared" si="0"/>
        <v>3.7147611540096381E-2</v>
      </c>
      <c r="K35" s="7">
        <f t="shared" si="0"/>
        <v>-6.0035781888165829E-3</v>
      </c>
      <c r="L35" s="7">
        <f t="shared" si="0"/>
        <v>-4.5912501029598651E-2</v>
      </c>
      <c r="M35" s="7">
        <f t="shared" si="0"/>
        <v>-9.3028264684936524E-2</v>
      </c>
      <c r="N35" s="7">
        <f t="shared" si="0"/>
        <v>-0.15874126784351539</v>
      </c>
      <c r="O35" s="7">
        <f t="shared" si="0"/>
        <v>-8.8701801660358015E-2</v>
      </c>
      <c r="P35" s="7">
        <f t="shared" si="0"/>
        <v>-2.5035609051458962E-2</v>
      </c>
      <c r="Q35" s="7">
        <f t="shared" si="0"/>
        <v>4.0376215550973704E-2</v>
      </c>
      <c r="R35" s="7">
        <f t="shared" si="0"/>
        <v>0.1029912986285666</v>
      </c>
      <c r="S35" s="7">
        <f t="shared" si="0"/>
        <v>9.7365414236068482E-2</v>
      </c>
      <c r="T35" s="7">
        <f t="shared" si="0"/>
        <v>9.1767962828154026E-2</v>
      </c>
      <c r="U35" s="7">
        <f t="shared" si="0"/>
        <v>9.1457294939377931E-2</v>
      </c>
      <c r="V35" s="7">
        <f t="shared" si="0"/>
        <v>8.8290337992199319E-2</v>
      </c>
      <c r="W35" s="7">
        <f t="shared" si="0"/>
        <v>3.2164160948947362E-2</v>
      </c>
      <c r="X35" s="7">
        <f t="shared" si="0"/>
        <v>-1.0718484185169963E-2</v>
      </c>
      <c r="Y35" s="7">
        <f t="shared" si="0"/>
        <v>-6.5240285160807154E-2</v>
      </c>
      <c r="Z35" s="7">
        <f t="shared" si="0"/>
        <v>-0.12224891703983154</v>
      </c>
      <c r="AA35" s="7">
        <f t="shared" si="0"/>
        <v>1.8114661833537937E-2</v>
      </c>
      <c r="AB35" s="7">
        <f t="shared" si="0"/>
        <v>0.14983794822844398</v>
      </c>
      <c r="AC35" s="7">
        <f t="shared" si="0"/>
        <v>1.2249749831957146E-2</v>
      </c>
      <c r="AD35" s="7">
        <f t="shared" si="0"/>
        <v>-0.12131142508246029</v>
      </c>
      <c r="AE35" s="7">
        <f t="shared" si="0"/>
        <v>-0.28795107251030405</v>
      </c>
      <c r="AF35" s="7">
        <f t="shared" si="0"/>
        <v>-0.41750128577224199</v>
      </c>
      <c r="AG35" s="7">
        <f t="shared" si="0"/>
        <v>-0.56647216524298294</v>
      </c>
      <c r="AH35" s="7">
        <f t="shared" si="0"/>
        <v>-0.73365076442274102</v>
      </c>
      <c r="AI35" s="7">
        <f t="shared" si="0"/>
        <v>-0.7802842264481491</v>
      </c>
      <c r="AJ35" s="7">
        <f t="shared" si="0"/>
        <v>-0.82652564026543107</v>
      </c>
      <c r="AK35" s="7">
        <f t="shared" si="0"/>
        <v>-0.75485952364735631</v>
      </c>
      <c r="AL35" s="7">
        <f t="shared" si="0"/>
        <v>-0.67298267578955251</v>
      </c>
      <c r="AM35" s="7">
        <f t="shared" si="0"/>
        <v>-0.78577033539956975</v>
      </c>
      <c r="AN35" s="7">
        <f t="shared" si="0"/>
        <v>-0.88081796851849337</v>
      </c>
      <c r="AO35" s="7">
        <f t="shared" si="0"/>
        <v>-0.96627773082403401</v>
      </c>
      <c r="AP35" s="7">
        <f t="shared" si="0"/>
        <v>-1.0358452363699637</v>
      </c>
      <c r="AQ35" s="7">
        <f t="shared" si="0"/>
        <v>-1.0114765389313938</v>
      </c>
      <c r="AR35" s="7">
        <f t="shared" si="0"/>
        <v>-1.0124195006626593</v>
      </c>
      <c r="AS35" s="7">
        <f t="shared" si="0"/>
        <v>-0.9643263713131951</v>
      </c>
      <c r="AT35" s="7">
        <f t="shared" si="0"/>
        <v>-0.92083710365632143</v>
      </c>
      <c r="AU35" s="7">
        <f t="shared" si="0"/>
        <v>-0.96974735322396555</v>
      </c>
      <c r="AV35" s="7">
        <f t="shared" si="0"/>
        <v>-0.86301421841290527</v>
      </c>
      <c r="AW35" s="7">
        <f t="shared" si="0"/>
        <v>-0.85191958668705681</v>
      </c>
      <c r="AX35" s="7">
        <f t="shared" si="0"/>
        <v>-0.82808086387902158</v>
      </c>
    </row>
    <row r="36" spans="2:50">
      <c r="B36" t="s">
        <v>11</v>
      </c>
      <c r="D36" s="5" t="s">
        <v>30</v>
      </c>
      <c r="F36" s="5">
        <f>IF(RMSPE!E75&gt;Gaps!$E$7*RMSPE!$E$74,0,1)</f>
        <v>1</v>
      </c>
      <c r="H36" s="7">
        <f t="shared" si="1"/>
        <v>9.2821207992709764E-2</v>
      </c>
      <c r="I36" s="7">
        <f t="shared" si="0"/>
        <v>0.14402247887640796</v>
      </c>
      <c r="J36" s="7">
        <f t="shared" si="0"/>
        <v>0.19140054966620479</v>
      </c>
      <c r="K36" s="7">
        <f t="shared" si="0"/>
        <v>0.14434893904739754</v>
      </c>
      <c r="L36" s="7">
        <f t="shared" si="0"/>
        <v>9.5419045086164278E-2</v>
      </c>
      <c r="M36" s="7">
        <f t="shared" si="0"/>
        <v>5.2132294265899493E-2</v>
      </c>
      <c r="N36" s="7">
        <f t="shared" si="0"/>
        <v>-3.4727168832405564E-2</v>
      </c>
      <c r="O36" s="7">
        <f t="shared" si="0"/>
        <v>-3.3505785249444919E-2</v>
      </c>
      <c r="P36" s="7">
        <f t="shared" si="0"/>
        <v>-3.6444794009975023E-2</v>
      </c>
      <c r="Q36" s="7">
        <f t="shared" si="0"/>
        <v>-3.5096309066797726E-2</v>
      </c>
      <c r="R36" s="7">
        <f t="shared" si="0"/>
        <v>-3.7888729314130121E-2</v>
      </c>
      <c r="S36" s="7">
        <f t="shared" si="0"/>
        <v>-6.6983073539015336E-3</v>
      </c>
      <c r="T36" s="7">
        <f t="shared" si="0"/>
        <v>2.3099735391478138E-2</v>
      </c>
      <c r="U36" s="7">
        <f t="shared" si="0"/>
        <v>4.0087737026897496E-2</v>
      </c>
      <c r="V36" s="7">
        <f t="shared" si="0"/>
        <v>4.4743550225346596E-2</v>
      </c>
      <c r="W36" s="7">
        <f t="shared" si="0"/>
        <v>0.15446848449323713</v>
      </c>
      <c r="X36" s="7">
        <f t="shared" si="0"/>
        <v>0.23674460027866839</v>
      </c>
      <c r="Y36" s="7">
        <f t="shared" si="0"/>
        <v>0.23855520634019545</v>
      </c>
      <c r="Z36" s="7">
        <f t="shared" si="0"/>
        <v>0.22929747325545335</v>
      </c>
      <c r="AA36" s="7">
        <f t="shared" si="0"/>
        <v>0.10716542166773202</v>
      </c>
      <c r="AB36" s="7">
        <f t="shared" si="0"/>
        <v>-7.1814826949081478E-3</v>
      </c>
      <c r="AC36" s="7">
        <f t="shared" si="0"/>
        <v>-1.2783803325079113E-2</v>
      </c>
      <c r="AD36" s="7">
        <f t="shared" si="0"/>
        <v>-2.1666064873135049E-2</v>
      </c>
      <c r="AE36" s="7">
        <f t="shared" si="0"/>
        <v>-2.4084553141033638E-2</v>
      </c>
      <c r="AF36" s="7">
        <f t="shared" si="0"/>
        <v>0.18400001261961485</v>
      </c>
      <c r="AG36" s="7">
        <f t="shared" si="0"/>
        <v>0.38032103157938923</v>
      </c>
      <c r="AH36" s="7">
        <f t="shared" si="0"/>
        <v>0.57856545166969031</v>
      </c>
      <c r="AI36" s="7">
        <f t="shared" si="0"/>
        <v>0.50564847242489197</v>
      </c>
      <c r="AJ36" s="7">
        <f t="shared" si="0"/>
        <v>0.4385407454091661</v>
      </c>
      <c r="AK36" s="7">
        <f t="shared" si="0"/>
        <v>0.3654821846644456</v>
      </c>
      <c r="AL36" s="7">
        <f t="shared" si="0"/>
        <v>0.29146356664298168</v>
      </c>
      <c r="AM36" s="7">
        <f t="shared" si="0"/>
        <v>0.2921742225279047</v>
      </c>
      <c r="AN36" s="7">
        <f t="shared" si="0"/>
        <v>0.2834824827959066</v>
      </c>
      <c r="AO36" s="7">
        <f t="shared" si="0"/>
        <v>0.33455182242286874</v>
      </c>
      <c r="AP36" s="7">
        <f t="shared" si="0"/>
        <v>0.38727630747834763</v>
      </c>
      <c r="AQ36" s="7">
        <f t="shared" si="0"/>
        <v>0.2569726487041013</v>
      </c>
      <c r="AR36" s="7">
        <f t="shared" si="0"/>
        <v>0.11294155296686803</v>
      </c>
      <c r="AS36" s="7">
        <f t="shared" si="0"/>
        <v>8.3212206354464691E-2</v>
      </c>
      <c r="AT36" s="7">
        <f t="shared" si="0"/>
        <v>5.0447320750013347E-2</v>
      </c>
      <c r="AU36" s="7">
        <f t="shared" si="0"/>
        <v>0.16756148580808805</v>
      </c>
      <c r="AV36" s="7">
        <f t="shared" si="0"/>
        <v>0.238710782414433</v>
      </c>
      <c r="AW36" s="7">
        <f t="shared" si="0"/>
        <v>0.21974517172977048</v>
      </c>
      <c r="AX36" s="7">
        <f t="shared" si="0"/>
        <v>0.16653982985662363</v>
      </c>
    </row>
    <row r="37" spans="2:50">
      <c r="B37" t="s">
        <v>12</v>
      </c>
      <c r="D37" s="5" t="s">
        <v>30</v>
      </c>
      <c r="F37" s="5">
        <f>IF(RMSPE!E76&gt;Gaps!$E$7*RMSPE!$E$74,0,1)</f>
        <v>1</v>
      </c>
      <c r="H37" s="7">
        <f t="shared" si="1"/>
        <v>-3.9206274197012281E-2</v>
      </c>
      <c r="I37" s="7">
        <f t="shared" si="0"/>
        <v>-5.4425751604210149E-2</v>
      </c>
      <c r="J37" s="7">
        <f t="shared" si="0"/>
        <v>-7.5672461483762721E-2</v>
      </c>
      <c r="K37" s="7">
        <f t="shared" si="0"/>
        <v>-5.0110381399425474E-2</v>
      </c>
      <c r="L37" s="7">
        <f t="shared" si="0"/>
        <v>-1.7785451833081112E-2</v>
      </c>
      <c r="M37" s="7">
        <f t="shared" si="0"/>
        <v>-1.9230836385040195E-2</v>
      </c>
      <c r="N37" s="7">
        <f t="shared" si="0"/>
        <v>1.2790605473969041E-2</v>
      </c>
      <c r="O37" s="7">
        <f t="shared" si="0"/>
        <v>1.1659971514546008E-2</v>
      </c>
      <c r="P37" s="7">
        <f t="shared" si="0"/>
        <v>1.136922559718645E-2</v>
      </c>
      <c r="Q37" s="7">
        <f t="shared" si="0"/>
        <v>-4.6164805324964142E-3</v>
      </c>
      <c r="R37" s="7">
        <f t="shared" si="0"/>
        <v>-1.433149883381013E-2</v>
      </c>
      <c r="S37" s="7">
        <f t="shared" si="0"/>
        <v>-8.9549869751550659E-3</v>
      </c>
      <c r="T37" s="7">
        <f t="shared" si="0"/>
        <v>2.4961543052786084E-3</v>
      </c>
      <c r="U37" s="7">
        <f t="shared" si="0"/>
        <v>-2.7379148827275657E-3</v>
      </c>
      <c r="V37" s="7">
        <f t="shared" si="0"/>
        <v>8.9194422876257562E-3</v>
      </c>
      <c r="W37" s="7">
        <f t="shared" si="0"/>
        <v>2.5356287596567384E-3</v>
      </c>
      <c r="X37" s="7">
        <f t="shared" si="0"/>
        <v>2.9859515232804057E-3</v>
      </c>
      <c r="Y37" s="7">
        <f t="shared" si="0"/>
        <v>-0.11377294698373941</v>
      </c>
      <c r="Z37" s="7">
        <f t="shared" si="0"/>
        <v>-0.2209254050728866</v>
      </c>
      <c r="AA37" s="7">
        <f t="shared" si="0"/>
        <v>-0.14586964178837558</v>
      </c>
      <c r="AB37" s="7">
        <f t="shared" si="0"/>
        <v>-6.4665856890000484E-2</v>
      </c>
      <c r="AC37" s="7">
        <f t="shared" si="0"/>
        <v>-2.1840092669469513E-3</v>
      </c>
      <c r="AD37" s="7">
        <f t="shared" si="0"/>
        <v>5.1301644134633229E-2</v>
      </c>
      <c r="AE37" s="7">
        <f t="shared" si="0"/>
        <v>0.12730213194603568</v>
      </c>
      <c r="AF37" s="7">
        <f t="shared" si="0"/>
        <v>0.11050728290330358</v>
      </c>
      <c r="AG37" s="7">
        <f t="shared" si="0"/>
        <v>5.6319369247815665E-2</v>
      </c>
      <c r="AH37" s="7">
        <f t="shared" si="0"/>
        <v>-3.1303134654467435E-2</v>
      </c>
      <c r="AI37" s="7">
        <f t="shared" si="0"/>
        <v>-0.11460246912634542</v>
      </c>
      <c r="AJ37" s="7">
        <f t="shared" si="0"/>
        <v>-0.17896709036978287</v>
      </c>
      <c r="AK37" s="7">
        <f t="shared" si="0"/>
        <v>-0.19726756812220092</v>
      </c>
      <c r="AL37" s="7">
        <f t="shared" si="0"/>
        <v>-0.19742618519231581</v>
      </c>
      <c r="AM37" s="7">
        <f t="shared" si="0"/>
        <v>-0.31157126914431821</v>
      </c>
      <c r="AN37" s="7">
        <f t="shared" si="0"/>
        <v>-0.41486212674416834</v>
      </c>
      <c r="AO37" s="7">
        <f t="shared" si="0"/>
        <v>-0.50424663573469619</v>
      </c>
      <c r="AP37" s="7">
        <f t="shared" si="0"/>
        <v>-0.59018678376394806</v>
      </c>
      <c r="AQ37" s="7">
        <f t="shared" si="0"/>
        <v>-0.62207246003540817</v>
      </c>
      <c r="AR37" s="7">
        <f t="shared" si="0"/>
        <v>-0.62007323013335913</v>
      </c>
      <c r="AS37" s="7">
        <f t="shared" si="0"/>
        <v>-0.56612556132180725</v>
      </c>
      <c r="AT37" s="7">
        <f t="shared" si="0"/>
        <v>-0.51180033542595194</v>
      </c>
      <c r="AU37" s="7">
        <f t="shared" si="0"/>
        <v>-0.54831346845815432</v>
      </c>
      <c r="AV37" s="7">
        <f t="shared" si="0"/>
        <v>-0.57509683229088004</v>
      </c>
      <c r="AW37" s="7">
        <f t="shared" si="0"/>
        <v>-0.62441454632931137</v>
      </c>
      <c r="AX37" s="7">
        <f t="shared" si="0"/>
        <v>-0.62765610778785152</v>
      </c>
    </row>
    <row r="38" spans="2:50">
      <c r="B38" t="s">
        <v>14</v>
      </c>
      <c r="D38" s="5" t="s">
        <v>30</v>
      </c>
      <c r="F38" s="5">
        <f>IF(RMSPE!E77&gt;Gaps!$E$7*RMSPE!$E$74,0,1)</f>
        <v>1</v>
      </c>
      <c r="H38" s="7">
        <f t="shared" si="1"/>
        <v>-6.375735067001842E-2</v>
      </c>
      <c r="I38" s="7">
        <f t="shared" si="0"/>
        <v>-6.4172403575498249E-2</v>
      </c>
      <c r="J38" s="7">
        <f t="shared" si="0"/>
        <v>-6.4377339218612661E-2</v>
      </c>
      <c r="K38" s="7">
        <f t="shared" si="0"/>
        <v>-6.0659705105496231E-2</v>
      </c>
      <c r="L38" s="7">
        <f t="shared" si="0"/>
        <v>-5.6803837040689142E-2</v>
      </c>
      <c r="M38" s="7">
        <f t="shared" si="0"/>
        <v>-6.4835995193165186E-2</v>
      </c>
      <c r="N38" s="7">
        <f t="shared" si="0"/>
        <v>-8.0504855469981207E-2</v>
      </c>
      <c r="O38" s="7">
        <f t="shared" si="0"/>
        <v>-5.7541304819465511E-2</v>
      </c>
      <c r="P38" s="7">
        <f t="shared" si="0"/>
        <v>-3.3553853767533948E-2</v>
      </c>
      <c r="Q38" s="7">
        <f t="shared" si="0"/>
        <v>-2.3691408210123832E-2</v>
      </c>
      <c r="R38" s="7">
        <f t="shared" si="0"/>
        <v>-1.3790905385913543E-2</v>
      </c>
      <c r="S38" s="7">
        <f t="shared" si="0"/>
        <v>-1.05150902943838E-2</v>
      </c>
      <c r="T38" s="7">
        <f t="shared" si="0"/>
        <v>-6.0608530444135056E-3</v>
      </c>
      <c r="U38" s="7">
        <f t="shared" si="0"/>
        <v>5.7389928992064743E-2</v>
      </c>
      <c r="V38" s="7">
        <f t="shared" si="0"/>
        <v>0.12308193325957939</v>
      </c>
      <c r="W38" s="7">
        <f t="shared" si="0"/>
        <v>0.15454036765204338</v>
      </c>
      <c r="X38" s="7">
        <f t="shared" si="0"/>
        <v>0.18666423408933852</v>
      </c>
      <c r="Y38" s="7">
        <f t="shared" si="0"/>
        <v>0.2703181683851561</v>
      </c>
      <c r="Z38" s="7">
        <f t="shared" si="0"/>
        <v>0.35861760484146288</v>
      </c>
      <c r="AA38" s="7">
        <f t="shared" ref="I38:AX44" si="2">$F38*AA18</f>
        <v>0.39100740757102193</v>
      </c>
      <c r="AB38" s="7">
        <f t="shared" si="2"/>
        <v>0.42961221133038396</v>
      </c>
      <c r="AC38" s="7">
        <f t="shared" si="2"/>
        <v>0.48639752188182017</v>
      </c>
      <c r="AD38" s="7">
        <f t="shared" si="2"/>
        <v>0.54835987850025747</v>
      </c>
      <c r="AE38" s="7">
        <f t="shared" si="2"/>
        <v>0.49520278957502484</v>
      </c>
      <c r="AF38" s="7">
        <f t="shared" si="2"/>
        <v>0.44714326188532061</v>
      </c>
      <c r="AG38" s="7">
        <f t="shared" si="2"/>
        <v>0.37474823242612132</v>
      </c>
      <c r="AH38" s="7">
        <f t="shared" si="2"/>
        <v>0.30252140612192591</v>
      </c>
      <c r="AI38" s="7">
        <f t="shared" si="2"/>
        <v>0.32428851110823231</v>
      </c>
      <c r="AJ38" s="7">
        <f t="shared" si="2"/>
        <v>0.34805612869321401</v>
      </c>
      <c r="AK38" s="7">
        <f t="shared" si="2"/>
        <v>0.37324583049246307</v>
      </c>
      <c r="AL38" s="7">
        <f t="shared" si="2"/>
        <v>0.39928491623493212</v>
      </c>
      <c r="AM38" s="7">
        <f t="shared" si="2"/>
        <v>0.37525643387651009</v>
      </c>
      <c r="AN38" s="7">
        <f t="shared" si="2"/>
        <v>0.36061326417080686</v>
      </c>
      <c r="AO38" s="7">
        <f t="shared" si="2"/>
        <v>0.44954144618782355</v>
      </c>
      <c r="AP38" s="7">
        <f t="shared" si="2"/>
        <v>0.53982697860031248</v>
      </c>
      <c r="AQ38" s="7">
        <f t="shared" si="2"/>
        <v>0.58867821199196513</v>
      </c>
      <c r="AR38" s="7">
        <f t="shared" si="2"/>
        <v>0.62943065304424728</v>
      </c>
      <c r="AS38" s="7">
        <f t="shared" si="2"/>
        <v>0.5243695213900823</v>
      </c>
      <c r="AT38" s="7">
        <f t="shared" si="2"/>
        <v>0.42072018998653515</v>
      </c>
      <c r="AU38" s="7">
        <f t="shared" si="2"/>
        <v>0.33597435890525329</v>
      </c>
      <c r="AV38" s="7">
        <f t="shared" si="2"/>
        <v>0.35826129617210345</v>
      </c>
      <c r="AW38" s="7">
        <f t="shared" si="2"/>
        <v>0.32275104081365935</v>
      </c>
      <c r="AX38" s="7">
        <f t="shared" si="2"/>
        <v>0.2780858689209964</v>
      </c>
    </row>
    <row r="39" spans="2:50">
      <c r="B39" t="s">
        <v>13</v>
      </c>
      <c r="D39" s="5" t="s">
        <v>30</v>
      </c>
      <c r="F39" s="5">
        <f>IF(RMSPE!E78&gt;Gaps!$E$7*RMSPE!$E$74,0,1)</f>
        <v>1</v>
      </c>
      <c r="H39" s="7">
        <f t="shared" si="1"/>
        <v>-9.6260762431076952E-2</v>
      </c>
      <c r="I39" s="7">
        <f t="shared" si="2"/>
        <v>-8.7009320875297336E-2</v>
      </c>
      <c r="J39" s="7">
        <f t="shared" si="2"/>
        <v>-7.7344760540294155E-2</v>
      </c>
      <c r="K39" s="7">
        <f t="shared" si="2"/>
        <v>-8.0777911206237896E-2</v>
      </c>
      <c r="L39" s="7">
        <f t="shared" si="2"/>
        <v>-8.4134643267856246E-2</v>
      </c>
      <c r="M39" s="7">
        <f t="shared" si="2"/>
        <v>-7.6048222840673585E-2</v>
      </c>
      <c r="N39" s="7">
        <f t="shared" si="2"/>
        <v>-3.5688121994361666E-2</v>
      </c>
      <c r="O39" s="7">
        <f t="shared" si="2"/>
        <v>-1.4662116250752089E-2</v>
      </c>
      <c r="P39" s="7">
        <f t="shared" si="2"/>
        <v>8.0574844695737724E-3</v>
      </c>
      <c r="Q39" s="7">
        <f t="shared" si="2"/>
        <v>1.8352837855176052E-2</v>
      </c>
      <c r="R39" s="7">
        <f t="shared" si="2"/>
        <v>3.1202414347727636E-2</v>
      </c>
      <c r="S39" s="7">
        <f t="shared" si="2"/>
        <v>1.3217706464900392E-2</v>
      </c>
      <c r="T39" s="7">
        <f t="shared" si="2"/>
        <v>-4.5812148660480112E-3</v>
      </c>
      <c r="U39" s="7">
        <f t="shared" si="2"/>
        <v>5.1957544144221046E-3</v>
      </c>
      <c r="V39" s="7">
        <f t="shared" si="2"/>
        <v>1.6717380743286547E-2</v>
      </c>
      <c r="W39" s="7">
        <f t="shared" si="2"/>
        <v>-6.5473130315991668E-3</v>
      </c>
      <c r="X39" s="7">
        <f t="shared" si="2"/>
        <v>-1.7527057541177449E-2</v>
      </c>
      <c r="Y39" s="7">
        <f t="shared" si="2"/>
        <v>-1.4201023454606165E-2</v>
      </c>
      <c r="Z39" s="7">
        <f t="shared" si="2"/>
        <v>-5.7199951205317845E-3</v>
      </c>
      <c r="AA39" s="7">
        <f t="shared" si="2"/>
        <v>5.2771369552386815E-3</v>
      </c>
      <c r="AB39" s="7">
        <f t="shared" si="2"/>
        <v>1.7225481821795618E-2</v>
      </c>
      <c r="AC39" s="7">
        <f t="shared" si="2"/>
        <v>6.157492440714929E-2</v>
      </c>
      <c r="AD39" s="7">
        <f t="shared" si="2"/>
        <v>0.10680866327957084</v>
      </c>
      <c r="AE39" s="7">
        <f t="shared" si="2"/>
        <v>0.11877238851064043</v>
      </c>
      <c r="AF39" s="7">
        <f t="shared" si="2"/>
        <v>5.054819218019535E-2</v>
      </c>
      <c r="AG39" s="7">
        <f t="shared" si="2"/>
        <v>-6.3606163830360885E-3</v>
      </c>
      <c r="AH39" s="7">
        <f t="shared" si="2"/>
        <v>-6.7339276801939185E-2</v>
      </c>
      <c r="AI39" s="7">
        <f t="shared" si="2"/>
        <v>-0.1053517249998599</v>
      </c>
      <c r="AJ39" s="7">
        <f t="shared" si="2"/>
        <v>-0.14374571219137344</v>
      </c>
      <c r="AK39" s="7">
        <f t="shared" si="2"/>
        <v>-0.10072395590468997</v>
      </c>
      <c r="AL39" s="7">
        <f t="shared" si="2"/>
        <v>-5.9623225611444397E-2</v>
      </c>
      <c r="AM39" s="7">
        <f t="shared" si="2"/>
        <v>3.8534450834189826E-2</v>
      </c>
      <c r="AN39" s="7">
        <f t="shared" si="2"/>
        <v>0.13890740141346747</v>
      </c>
      <c r="AO39" s="7">
        <f t="shared" si="2"/>
        <v>0.11021560524108764</v>
      </c>
      <c r="AP39" s="7">
        <f t="shared" si="2"/>
        <v>8.6669573854129212E-2</v>
      </c>
      <c r="AQ39" s="7">
        <f t="shared" si="2"/>
        <v>7.4753685969746186E-2</v>
      </c>
      <c r="AR39" s="7">
        <f t="shared" si="2"/>
        <v>7.2969467224847762E-2</v>
      </c>
      <c r="AS39" s="7">
        <f t="shared" si="2"/>
        <v>0.14851250119768977</v>
      </c>
      <c r="AT39" s="7">
        <f t="shared" si="2"/>
        <v>0.22457964870228952</v>
      </c>
      <c r="AU39" s="7">
        <f t="shared" si="2"/>
        <v>0.12604485734098958</v>
      </c>
      <c r="AV39" s="7">
        <f t="shared" si="2"/>
        <v>0.1848969143313246</v>
      </c>
      <c r="AW39" s="7">
        <f t="shared" si="2"/>
        <v>0.33068374907859077</v>
      </c>
      <c r="AX39" s="7">
        <f t="shared" si="2"/>
        <v>0.31611595169875439</v>
      </c>
    </row>
    <row r="40" spans="2:50">
      <c r="B40" t="s">
        <v>15</v>
      </c>
      <c r="D40" s="5" t="s">
        <v>30</v>
      </c>
      <c r="F40" s="5">
        <f>IF(RMSPE!E79&gt;Gaps!$E$7*RMSPE!$E$74,0,1)</f>
        <v>1</v>
      </c>
      <c r="H40" s="7">
        <f t="shared" si="1"/>
        <v>-0.17878622247859788</v>
      </c>
      <c r="I40" s="7">
        <f t="shared" si="2"/>
        <v>-0.1535916350963431</v>
      </c>
      <c r="J40" s="7">
        <f t="shared" si="2"/>
        <v>-0.12980037584888215</v>
      </c>
      <c r="K40" s="7">
        <f t="shared" si="2"/>
        <v>-7.3699740488292864E-2</v>
      </c>
      <c r="L40" s="7">
        <f t="shared" si="2"/>
        <v>-2.0167676709319071E-2</v>
      </c>
      <c r="M40" s="7">
        <f t="shared" si="2"/>
        <v>2.9090326060534188E-2</v>
      </c>
      <c r="N40" s="7">
        <f t="shared" si="2"/>
        <v>5.492049944382682E-2</v>
      </c>
      <c r="O40" s="7">
        <f t="shared" si="2"/>
        <v>3.5116287963880666E-2</v>
      </c>
      <c r="P40" s="7">
        <f t="shared" si="2"/>
        <v>1.9013730194344269E-2</v>
      </c>
      <c r="Q40" s="7">
        <f t="shared" si="2"/>
        <v>-2.6761831337016595E-2</v>
      </c>
      <c r="R40" s="7">
        <f t="shared" si="2"/>
        <v>-6.9049993177254798E-2</v>
      </c>
      <c r="S40" s="7">
        <f t="shared" si="2"/>
        <v>-3.6642170433318633E-2</v>
      </c>
      <c r="T40" s="7">
        <f t="shared" si="2"/>
        <v>-5.369753915244857E-3</v>
      </c>
      <c r="U40" s="7">
        <f t="shared" si="2"/>
        <v>3.0328968053527916E-4</v>
      </c>
      <c r="V40" s="7">
        <f t="shared" si="2"/>
        <v>9.4340365561702555E-3</v>
      </c>
      <c r="W40" s="7">
        <f t="shared" si="2"/>
        <v>4.2464868175947856E-2</v>
      </c>
      <c r="X40" s="7">
        <f t="shared" si="2"/>
        <v>6.7410126303428797E-2</v>
      </c>
      <c r="Y40" s="7">
        <f t="shared" si="2"/>
        <v>7.3101319319701652E-2</v>
      </c>
      <c r="Z40" s="7">
        <f t="shared" si="2"/>
        <v>8.2917888218004165E-2</v>
      </c>
      <c r="AA40" s="7">
        <f t="shared" si="2"/>
        <v>4.5217415342779788E-3</v>
      </c>
      <c r="AB40" s="7">
        <f t="shared" si="2"/>
        <v>-6.6654521448925586E-2</v>
      </c>
      <c r="AC40" s="7">
        <f t="shared" si="2"/>
        <v>4.0250441148746319E-2</v>
      </c>
      <c r="AD40" s="7">
        <f t="shared" si="2"/>
        <v>0.1438365280343108</v>
      </c>
      <c r="AE40" s="7">
        <f t="shared" si="2"/>
        <v>0.25645275533373457</v>
      </c>
      <c r="AF40" s="7">
        <f t="shared" si="2"/>
        <v>0.36376144257886001</v>
      </c>
      <c r="AG40" s="7">
        <f t="shared" si="2"/>
        <v>0.44291704358914341</v>
      </c>
      <c r="AH40" s="7">
        <f t="shared" si="2"/>
        <v>0.54190104872267675</v>
      </c>
      <c r="AI40" s="7">
        <f t="shared" si="2"/>
        <v>0.59699441215426141</v>
      </c>
      <c r="AJ40" s="7">
        <f t="shared" si="2"/>
        <v>0.65209629925124091</v>
      </c>
      <c r="AK40" s="7">
        <f t="shared" si="2"/>
        <v>0.5719633447037813</v>
      </c>
      <c r="AL40" s="7">
        <f t="shared" si="2"/>
        <v>0.48311771235326084</v>
      </c>
      <c r="AM40" s="7">
        <f t="shared" si="2"/>
        <v>0.57210898250922071</v>
      </c>
      <c r="AN40" s="7">
        <f t="shared" si="2"/>
        <v>0.65416188441502676</v>
      </c>
      <c r="AO40" s="7">
        <f t="shared" si="2"/>
        <v>0.7618845961550047</v>
      </c>
      <c r="AP40" s="7">
        <f t="shared" si="2"/>
        <v>0.85852394381407926</v>
      </c>
      <c r="AQ40" s="7">
        <f t="shared" si="2"/>
        <v>0.89604365581737966</v>
      </c>
      <c r="AR40" s="7">
        <f t="shared" si="2"/>
        <v>0.94540915934729597</v>
      </c>
      <c r="AS40" s="7">
        <f t="shared" si="2"/>
        <v>0.89118889925984845</v>
      </c>
      <c r="AT40" s="7">
        <f t="shared" si="2"/>
        <v>0.83829920539421465</v>
      </c>
      <c r="AU40" s="7">
        <f t="shared" si="2"/>
        <v>0.95261398715013179</v>
      </c>
      <c r="AV40" s="7">
        <f t="shared" si="2"/>
        <v>0.94137620642637287</v>
      </c>
      <c r="AW40" s="7">
        <f t="shared" si="2"/>
        <v>0.94126544287601632</v>
      </c>
      <c r="AX40" s="7">
        <f t="shared" si="2"/>
        <v>0.96322169933207391</v>
      </c>
    </row>
    <row r="41" spans="2:50">
      <c r="B41" t="s">
        <v>16</v>
      </c>
      <c r="D41" s="5" t="s">
        <v>30</v>
      </c>
      <c r="F41" s="5">
        <f>IF(RMSPE!E80&gt;Gaps!$E$7*RMSPE!$E$74,0,1)</f>
        <v>1</v>
      </c>
      <c r="H41" s="7">
        <f t="shared" si="1"/>
        <v>3.4474411853344211E-2</v>
      </c>
      <c r="I41" s="7">
        <f t="shared" si="2"/>
        <v>6.6448646209620321E-2</v>
      </c>
      <c r="J41" s="7">
        <f t="shared" si="2"/>
        <v>0.10197673523079942</v>
      </c>
      <c r="K41" s="7">
        <f t="shared" si="2"/>
        <v>0.12879226563260504</v>
      </c>
      <c r="L41" s="7">
        <f t="shared" si="2"/>
        <v>0.1550002509378432</v>
      </c>
      <c r="M41" s="7">
        <f t="shared" si="2"/>
        <v>0.13323091332917514</v>
      </c>
      <c r="N41" s="7">
        <f t="shared" si="2"/>
        <v>7.180523136353445E-2</v>
      </c>
      <c r="O41" s="7">
        <f t="shared" si="2"/>
        <v>5.6425127496533722E-2</v>
      </c>
      <c r="P41" s="7">
        <f t="shared" si="2"/>
        <v>3.8861882285136762E-2</v>
      </c>
      <c r="Q41" s="7">
        <f t="shared" si="2"/>
        <v>1.3650692975709866E-2</v>
      </c>
      <c r="R41" s="7">
        <f t="shared" si="2"/>
        <v>-1.4661187644102736E-2</v>
      </c>
      <c r="S41" s="7">
        <f t="shared" si="2"/>
        <v>-3.3503818677644848E-2</v>
      </c>
      <c r="T41" s="7">
        <f t="shared" si="2"/>
        <v>-5.4990783765983764E-2</v>
      </c>
      <c r="U41" s="7">
        <f t="shared" si="2"/>
        <v>-8.7058149318002265E-2</v>
      </c>
      <c r="V41" s="7">
        <f t="shared" si="2"/>
        <v>-0.12246320625871743</v>
      </c>
      <c r="W41" s="7">
        <f t="shared" si="2"/>
        <v>-0.14731248273441899</v>
      </c>
      <c r="X41" s="7">
        <f t="shared" si="2"/>
        <v>-0.17265670745659367</v>
      </c>
      <c r="Y41" s="7">
        <f t="shared" si="2"/>
        <v>-0.13476252150010204</v>
      </c>
      <c r="Z41" s="7">
        <f t="shared" si="2"/>
        <v>-0.10199575777517911</v>
      </c>
      <c r="AA41" s="7">
        <f t="shared" si="2"/>
        <v>-9.0531377573801919E-2</v>
      </c>
      <c r="AB41" s="7">
        <f t="shared" si="2"/>
        <v>-8.5025110446834695E-2</v>
      </c>
      <c r="AC41" s="7">
        <f t="shared" si="2"/>
        <v>-5.4602355429783422E-2</v>
      </c>
      <c r="AD41" s="7">
        <f t="shared" si="2"/>
        <v>-2.5501604218673535E-2</v>
      </c>
      <c r="AE41" s="7">
        <f t="shared" si="2"/>
        <v>-4.2993522838173703E-2</v>
      </c>
      <c r="AF41" s="7">
        <f t="shared" si="2"/>
        <v>-9.5330564651815664E-2</v>
      </c>
      <c r="AG41" s="7">
        <f t="shared" si="2"/>
        <v>-0.11995469069848586</v>
      </c>
      <c r="AH41" s="7">
        <f t="shared" si="2"/>
        <v>-7.5861947687831055E-2</v>
      </c>
      <c r="AI41" s="7">
        <f t="shared" si="2"/>
        <v>-2.5160961327324038E-2</v>
      </c>
      <c r="AJ41" s="7">
        <f t="shared" si="2"/>
        <v>2.1685833834675705E-2</v>
      </c>
      <c r="AK41" s="7">
        <f t="shared" si="2"/>
        <v>2.2199209062952363E-2</v>
      </c>
      <c r="AL41" s="7">
        <f t="shared" si="2"/>
        <v>1.9897039313322651E-2</v>
      </c>
      <c r="AM41" s="7">
        <f t="shared" si="2"/>
        <v>3.063305608271083E-2</v>
      </c>
      <c r="AN41" s="7">
        <f t="shared" si="2"/>
        <v>4.1436657687821565E-2</v>
      </c>
      <c r="AO41" s="7">
        <f t="shared" si="2"/>
        <v>5.6296326762507398E-2</v>
      </c>
      <c r="AP41" s="7">
        <f t="shared" si="2"/>
        <v>6.4604898668192412E-2</v>
      </c>
      <c r="AQ41" s="7">
        <f t="shared" si="2"/>
        <v>5.4601786521185858E-2</v>
      </c>
      <c r="AR41" s="7">
        <f t="shared" si="2"/>
        <v>4.0509481307294593E-2</v>
      </c>
      <c r="AS41" s="7">
        <f t="shared" si="2"/>
        <v>-1.7676597594716625E-2</v>
      </c>
      <c r="AT41" s="7">
        <f t="shared" si="2"/>
        <v>-7.4058185925426123E-2</v>
      </c>
      <c r="AU41" s="7">
        <f t="shared" si="2"/>
        <v>-0.12017052924156069</v>
      </c>
      <c r="AV41" s="7">
        <f t="shared" si="2"/>
        <v>-0.13356786961766609</v>
      </c>
      <c r="AW41" s="7">
        <f t="shared" si="2"/>
        <v>-0.21533712286385231</v>
      </c>
      <c r="AX41" s="7">
        <f t="shared" si="2"/>
        <v>-0.26935170581445433</v>
      </c>
    </row>
    <row r="42" spans="2:50">
      <c r="B42" t="s">
        <v>17</v>
      </c>
      <c r="D42" s="5" t="s">
        <v>30</v>
      </c>
      <c r="F42" s="5">
        <f>IF(RMSPE!E81&gt;Gaps!$E$7*RMSPE!$E$74,0,1)</f>
        <v>0</v>
      </c>
      <c r="H42" s="7">
        <f t="shared" si="1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  <c r="AM42" s="7">
        <f t="shared" si="2"/>
        <v>0</v>
      </c>
      <c r="AN42" s="7">
        <f t="shared" si="2"/>
        <v>0</v>
      </c>
      <c r="AO42" s="7">
        <f t="shared" si="2"/>
        <v>0</v>
      </c>
      <c r="AP42" s="7">
        <f t="shared" si="2"/>
        <v>0</v>
      </c>
      <c r="AQ42" s="7">
        <f t="shared" si="2"/>
        <v>0</v>
      </c>
      <c r="AR42" s="7">
        <f t="shared" si="2"/>
        <v>0</v>
      </c>
      <c r="AS42" s="7">
        <f t="shared" si="2"/>
        <v>0</v>
      </c>
      <c r="AT42" s="7">
        <f t="shared" si="2"/>
        <v>0</v>
      </c>
      <c r="AU42" s="7">
        <f t="shared" si="2"/>
        <v>0</v>
      </c>
      <c r="AV42" s="7">
        <f t="shared" si="2"/>
        <v>0</v>
      </c>
      <c r="AW42" s="7">
        <f t="shared" si="2"/>
        <v>0</v>
      </c>
      <c r="AX42" s="7">
        <f t="shared" si="2"/>
        <v>0</v>
      </c>
    </row>
    <row r="43" spans="2:50">
      <c r="B43" t="s">
        <v>18</v>
      </c>
      <c r="D43" s="5" t="s">
        <v>30</v>
      </c>
      <c r="F43" s="5">
        <f>IF(RMSPE!E82&gt;Gaps!$E$7*RMSPE!$E$74,0,1)</f>
        <v>1</v>
      </c>
      <c r="H43" s="7">
        <f t="shared" si="1"/>
        <v>8.0050753617888049E-2</v>
      </c>
      <c r="I43" s="7">
        <f t="shared" si="2"/>
        <v>7.1489576786846865E-2</v>
      </c>
      <c r="J43" s="7">
        <f t="shared" si="2"/>
        <v>6.2807848717249426E-2</v>
      </c>
      <c r="K43" s="7">
        <f t="shared" si="2"/>
        <v>6.1182756170126362E-2</v>
      </c>
      <c r="L43" s="7">
        <f t="shared" si="2"/>
        <v>5.9228276500396415E-2</v>
      </c>
      <c r="M43" s="7">
        <f t="shared" si="2"/>
        <v>5.4734926163095832E-2</v>
      </c>
      <c r="N43" s="7">
        <f t="shared" si="2"/>
        <v>-1.6318697218590916E-2</v>
      </c>
      <c r="O43" s="7">
        <f t="shared" si="2"/>
        <v>-1.6093549235716598E-2</v>
      </c>
      <c r="P43" s="7">
        <f t="shared" si="2"/>
        <v>-1.731772076273641E-2</v>
      </c>
      <c r="Q43" s="7">
        <f t="shared" si="2"/>
        <v>-1.5365126753895897E-2</v>
      </c>
      <c r="R43" s="7">
        <f t="shared" si="2"/>
        <v>-1.4986889552422333E-2</v>
      </c>
      <c r="S43" s="7">
        <f t="shared" si="2"/>
        <v>2.4948349890534516E-3</v>
      </c>
      <c r="T43" s="7">
        <f t="shared" si="2"/>
        <v>1.7778933527755392E-2</v>
      </c>
      <c r="U43" s="7">
        <f t="shared" si="2"/>
        <v>8.371914141795056E-3</v>
      </c>
      <c r="V43" s="7">
        <f t="shared" si="2"/>
        <v>-3.4648822878216023E-3</v>
      </c>
      <c r="W43" s="7">
        <f t="shared" si="2"/>
        <v>1.9080518539789981E-2</v>
      </c>
      <c r="X43" s="7">
        <f t="shared" si="2"/>
        <v>3.1813444943727287E-2</v>
      </c>
      <c r="Y43" s="7">
        <f t="shared" si="2"/>
        <v>2.0029534583708042E-2</v>
      </c>
      <c r="Z43" s="7">
        <f t="shared" si="2"/>
        <v>1.4467110035205621E-3</v>
      </c>
      <c r="AA43" s="7">
        <f t="shared" si="2"/>
        <v>5.9242779698207571E-3</v>
      </c>
      <c r="AB43" s="7">
        <f t="shared" si="2"/>
        <v>8.119547624646728E-3</v>
      </c>
      <c r="AC43" s="7">
        <f t="shared" si="2"/>
        <v>-2.4874224613302687E-3</v>
      </c>
      <c r="AD43" s="7">
        <f t="shared" si="2"/>
        <v>-1.4258659993763523E-2</v>
      </c>
      <c r="AE43" s="7">
        <f t="shared" si="2"/>
        <v>-3.9249528314981852E-2</v>
      </c>
      <c r="AF43" s="7">
        <f t="shared" si="2"/>
        <v>1.453542788652662E-2</v>
      </c>
      <c r="AG43" s="7">
        <f t="shared" si="2"/>
        <v>7.192504285891399E-2</v>
      </c>
      <c r="AH43" s="7">
        <f t="shared" si="2"/>
        <v>0.12880603851345729</v>
      </c>
      <c r="AI43" s="7">
        <f t="shared" si="2"/>
        <v>0.16882364342949341</v>
      </c>
      <c r="AJ43" s="7">
        <f t="shared" si="2"/>
        <v>0.20893082271362662</v>
      </c>
      <c r="AK43" s="7">
        <f t="shared" si="2"/>
        <v>0.1787926459536644</v>
      </c>
      <c r="AL43" s="7">
        <f t="shared" si="2"/>
        <v>0.14914445161623568</v>
      </c>
      <c r="AM43" s="7">
        <f t="shared" si="2"/>
        <v>8.859546495060755E-2</v>
      </c>
      <c r="AN43" s="7">
        <f t="shared" si="2"/>
        <v>2.5519490573389092E-2</v>
      </c>
      <c r="AO43" s="7">
        <f t="shared" si="2"/>
        <v>4.2470455655895911E-2</v>
      </c>
      <c r="AP43" s="7">
        <f t="shared" si="2"/>
        <v>5.2784175385572674E-2</v>
      </c>
      <c r="AQ43" s="7">
        <f t="shared" si="2"/>
        <v>5.6864261012184336E-2</v>
      </c>
      <c r="AR43" s="7">
        <f t="shared" si="2"/>
        <v>6.0413222827134128E-2</v>
      </c>
      <c r="AS43" s="7">
        <f t="shared" si="2"/>
        <v>3.4417695803834469E-2</v>
      </c>
      <c r="AT43" s="7">
        <f t="shared" si="2"/>
        <v>8.0779611370802584E-3</v>
      </c>
      <c r="AU43" s="7">
        <f t="shared" si="2"/>
        <v>4.8962502911853889E-2</v>
      </c>
      <c r="AV43" s="7">
        <f t="shared" si="2"/>
        <v>3.7352950650991978E-2</v>
      </c>
      <c r="AW43" s="7">
        <f t="shared" si="2"/>
        <v>-0.1043912234827129</v>
      </c>
      <c r="AX43" s="7">
        <f t="shared" si="2"/>
        <v>-0.10708140268071542</v>
      </c>
    </row>
    <row r="44" spans="2:50">
      <c r="B44" t="s">
        <v>19</v>
      </c>
      <c r="D44" s="5" t="s">
        <v>30</v>
      </c>
      <c r="F44" s="5">
        <f>IF(RMSPE!E83&gt;Gaps!$E$7*RMSPE!$E$74,0,1)</f>
        <v>0</v>
      </c>
      <c r="H44" s="7">
        <f t="shared" si="1"/>
        <v>0</v>
      </c>
      <c r="I44" s="7">
        <f t="shared" si="2"/>
        <v>0</v>
      </c>
      <c r="J44" s="7">
        <f t="shared" si="2"/>
        <v>0</v>
      </c>
      <c r="K44" s="7">
        <f t="shared" si="2"/>
        <v>0</v>
      </c>
      <c r="L44" s="7">
        <f t="shared" si="2"/>
        <v>0</v>
      </c>
      <c r="M44" s="7">
        <f t="shared" si="2"/>
        <v>0</v>
      </c>
      <c r="N44" s="7">
        <f t="shared" si="2"/>
        <v>0</v>
      </c>
      <c r="O44" s="7">
        <f t="shared" si="2"/>
        <v>0</v>
      </c>
      <c r="P44" s="7">
        <f t="shared" si="2"/>
        <v>0</v>
      </c>
      <c r="Q44" s="7">
        <f t="shared" si="2"/>
        <v>0</v>
      </c>
      <c r="R44" s="7">
        <f t="shared" si="2"/>
        <v>0</v>
      </c>
      <c r="S44" s="7">
        <f t="shared" si="2"/>
        <v>0</v>
      </c>
      <c r="T44" s="7">
        <f t="shared" si="2"/>
        <v>0</v>
      </c>
      <c r="U44" s="7">
        <f t="shared" si="2"/>
        <v>0</v>
      </c>
      <c r="V44" s="7">
        <f t="shared" si="2"/>
        <v>0</v>
      </c>
      <c r="W44" s="7">
        <f t="shared" si="2"/>
        <v>0</v>
      </c>
      <c r="X44" s="7">
        <f t="shared" si="2"/>
        <v>0</v>
      </c>
      <c r="Y44" s="7">
        <f t="shared" si="2"/>
        <v>0</v>
      </c>
      <c r="Z44" s="7">
        <f t="shared" si="2"/>
        <v>0</v>
      </c>
      <c r="AA44" s="7">
        <f t="shared" si="2"/>
        <v>0</v>
      </c>
      <c r="AB44" s="7">
        <f t="shared" si="2"/>
        <v>0</v>
      </c>
      <c r="AC44" s="7">
        <f t="shared" si="2"/>
        <v>0</v>
      </c>
      <c r="AD44" s="7">
        <f t="shared" ref="I44:AX48" si="3">$F44*AD24</f>
        <v>0</v>
      </c>
      <c r="AE44" s="7">
        <f t="shared" si="3"/>
        <v>0</v>
      </c>
      <c r="AF44" s="7">
        <f t="shared" si="3"/>
        <v>0</v>
      </c>
      <c r="AG44" s="7">
        <f t="shared" si="3"/>
        <v>0</v>
      </c>
      <c r="AH44" s="7">
        <f t="shared" si="3"/>
        <v>0</v>
      </c>
      <c r="AI44" s="7">
        <f t="shared" si="3"/>
        <v>0</v>
      </c>
      <c r="AJ44" s="7">
        <f t="shared" si="3"/>
        <v>0</v>
      </c>
      <c r="AK44" s="7">
        <f t="shared" si="3"/>
        <v>0</v>
      </c>
      <c r="AL44" s="7">
        <f t="shared" si="3"/>
        <v>0</v>
      </c>
      <c r="AM44" s="7">
        <f t="shared" si="3"/>
        <v>0</v>
      </c>
      <c r="AN44" s="7">
        <f t="shared" si="3"/>
        <v>0</v>
      </c>
      <c r="AO44" s="7">
        <f t="shared" si="3"/>
        <v>0</v>
      </c>
      <c r="AP44" s="7">
        <f t="shared" si="3"/>
        <v>0</v>
      </c>
      <c r="AQ44" s="7">
        <f t="shared" si="3"/>
        <v>0</v>
      </c>
      <c r="AR44" s="7">
        <f t="shared" si="3"/>
        <v>0</v>
      </c>
      <c r="AS44" s="7">
        <f t="shared" si="3"/>
        <v>0</v>
      </c>
      <c r="AT44" s="7">
        <f t="shared" si="3"/>
        <v>0</v>
      </c>
      <c r="AU44" s="7">
        <f t="shared" si="3"/>
        <v>0</v>
      </c>
      <c r="AV44" s="7">
        <f t="shared" si="3"/>
        <v>0</v>
      </c>
      <c r="AW44" s="7">
        <f t="shared" si="3"/>
        <v>0</v>
      </c>
      <c r="AX44" s="7">
        <f t="shared" si="3"/>
        <v>0</v>
      </c>
    </row>
    <row r="45" spans="2:50">
      <c r="B45" t="s">
        <v>20</v>
      </c>
      <c r="D45" s="5" t="s">
        <v>30</v>
      </c>
      <c r="F45" s="5">
        <f>IF(RMSPE!E84&gt;Gaps!$E$7*RMSPE!$E$74,0,1)</f>
        <v>1</v>
      </c>
      <c r="H45" s="7">
        <f t="shared" si="1"/>
        <v>-0.13734851404846693</v>
      </c>
      <c r="I45" s="7">
        <f t="shared" si="3"/>
        <v>-0.18497978720873332</v>
      </c>
      <c r="J45" s="7">
        <f t="shared" si="3"/>
        <v>-0.22944470791646232</v>
      </c>
      <c r="K45" s="7">
        <f t="shared" si="3"/>
        <v>-0.20016687985959414</v>
      </c>
      <c r="L45" s="7">
        <f t="shared" si="3"/>
        <v>-0.16987828309691277</v>
      </c>
      <c r="M45" s="7">
        <f t="shared" si="3"/>
        <v>-0.11471240228007362</v>
      </c>
      <c r="N45" s="7">
        <f t="shared" si="3"/>
        <v>-2.5298784293843024E-2</v>
      </c>
      <c r="O45" s="7">
        <f t="shared" si="3"/>
        <v>-5.2714162325924185E-3</v>
      </c>
      <c r="P45" s="7">
        <f t="shared" si="3"/>
        <v>1.9791886023165173E-2</v>
      </c>
      <c r="Q45" s="7">
        <f t="shared" si="3"/>
        <v>3.3636594878274639E-2</v>
      </c>
      <c r="R45" s="7">
        <f t="shared" si="3"/>
        <v>5.2123971875333908E-2</v>
      </c>
      <c r="S45" s="7">
        <f t="shared" si="3"/>
        <v>3.0040472295782106E-2</v>
      </c>
      <c r="T45" s="7">
        <f t="shared" si="3"/>
        <v>6.6034841483433304E-3</v>
      </c>
      <c r="U45" s="7">
        <f t="shared" si="3"/>
        <v>-5.4207917431798869E-3</v>
      </c>
      <c r="V45" s="7">
        <f t="shared" si="3"/>
        <v>-7.6308718710222934E-3</v>
      </c>
      <c r="W45" s="7">
        <f t="shared" si="3"/>
        <v>-5.7977178178051147E-2</v>
      </c>
      <c r="X45" s="7">
        <f t="shared" si="3"/>
        <v>-9.8871450696104368E-2</v>
      </c>
      <c r="Y45" s="7">
        <f t="shared" si="3"/>
        <v>-0.10425347054213141</v>
      </c>
      <c r="Z45" s="7">
        <f t="shared" si="3"/>
        <v>-0.10801042370134084</v>
      </c>
      <c r="AA45" s="7">
        <f t="shared" si="3"/>
        <v>-6.6310228458362985E-2</v>
      </c>
      <c r="AB45" s="7">
        <f t="shared" si="3"/>
        <v>-3.0692746396435489E-2</v>
      </c>
      <c r="AC45" s="7">
        <f t="shared" si="3"/>
        <v>-4.440115257334476E-2</v>
      </c>
      <c r="AD45" s="7">
        <f t="shared" si="3"/>
        <v>-5.6559896627097039E-2</v>
      </c>
      <c r="AE45" s="7">
        <f t="shared" si="3"/>
        <v>-7.4802123362204043E-2</v>
      </c>
      <c r="AF45" s="7">
        <f t="shared" si="3"/>
        <v>-0.21849339601091167</v>
      </c>
      <c r="AG45" s="7">
        <f t="shared" si="3"/>
        <v>-0.40212233183415425</v>
      </c>
      <c r="AH45" s="7">
        <f t="shared" si="3"/>
        <v>-0.58712414411806968</v>
      </c>
      <c r="AI45" s="7">
        <f t="shared" si="3"/>
        <v>-0.51472003547397716</v>
      </c>
      <c r="AJ45" s="7">
        <f t="shared" si="3"/>
        <v>-0.45218680192095739</v>
      </c>
      <c r="AK45" s="7">
        <f t="shared" si="3"/>
        <v>-0.4252633035771094</v>
      </c>
      <c r="AL45" s="7">
        <f t="shared" si="3"/>
        <v>-0.40380336470928579</v>
      </c>
      <c r="AM45" s="7">
        <f t="shared" si="3"/>
        <v>-0.4215909985313484</v>
      </c>
      <c r="AN45" s="7">
        <f t="shared" si="3"/>
        <v>-0.4342458241811018</v>
      </c>
      <c r="AO45" s="7">
        <f t="shared" si="3"/>
        <v>-0.45086854022086875</v>
      </c>
      <c r="AP45" s="7">
        <f t="shared" si="3"/>
        <v>-0.47796045522587782</v>
      </c>
      <c r="AQ45" s="7">
        <f t="shared" si="3"/>
        <v>-0.42318422513620746</v>
      </c>
      <c r="AR45" s="7">
        <f t="shared" si="3"/>
        <v>-0.35419121742050841</v>
      </c>
      <c r="AS45" s="7">
        <f t="shared" si="3"/>
        <v>-0.27092236490213217</v>
      </c>
      <c r="AT45" s="7">
        <f t="shared" si="3"/>
        <v>-0.18596640709269341</v>
      </c>
      <c r="AU45" s="7">
        <f t="shared" si="3"/>
        <v>-0.23889449899356663</v>
      </c>
      <c r="AV45" s="7">
        <f t="shared" si="3"/>
        <v>-0.30802175467879689</v>
      </c>
      <c r="AW45" s="7">
        <f t="shared" si="3"/>
        <v>-0.36150248951290553</v>
      </c>
      <c r="AX45" s="7">
        <f t="shared" si="3"/>
        <v>-0.35922899748483683</v>
      </c>
    </row>
    <row r="46" spans="2:50">
      <c r="B46" t="s">
        <v>21</v>
      </c>
      <c r="D46" s="5" t="s">
        <v>30</v>
      </c>
      <c r="F46" s="5">
        <f>IF(RMSPE!E85&gt;Gaps!$E$7*RMSPE!$E$74,0,1)</f>
        <v>1</v>
      </c>
      <c r="H46" s="7">
        <f t="shared" si="1"/>
        <v>-2.3498301359984541E-2</v>
      </c>
      <c r="I46" s="7">
        <f t="shared" si="3"/>
        <v>-2.3303401436130855E-2</v>
      </c>
      <c r="J46" s="7">
        <f t="shared" si="3"/>
        <v>-2.4475698535677548E-2</v>
      </c>
      <c r="K46" s="7">
        <f t="shared" si="3"/>
        <v>-1.5008097465013748E-2</v>
      </c>
      <c r="L46" s="7">
        <f t="shared" si="3"/>
        <v>2.9671993515423267E-4</v>
      </c>
      <c r="M46" s="7">
        <f t="shared" si="3"/>
        <v>2.0808063689629286E-2</v>
      </c>
      <c r="N46" s="7">
        <f t="shared" si="3"/>
        <v>-2.3177319097322346E-2</v>
      </c>
      <c r="O46" s="7">
        <f t="shared" si="3"/>
        <v>-4.7585686201800925E-4</v>
      </c>
      <c r="P46" s="7">
        <f t="shared" si="3"/>
        <v>6.5306917306249268E-3</v>
      </c>
      <c r="Q46" s="7">
        <f t="shared" si="3"/>
        <v>-8.5832315244713797E-3</v>
      </c>
      <c r="R46" s="7">
        <f t="shared" si="3"/>
        <v>-1.6383951823380372E-2</v>
      </c>
      <c r="S46" s="7">
        <f t="shared" si="3"/>
        <v>4.0217384265464062E-3</v>
      </c>
      <c r="T46" s="7">
        <f t="shared" si="3"/>
        <v>2.6879853720124025E-2</v>
      </c>
      <c r="U46" s="7">
        <f t="shared" si="3"/>
        <v>9.0730271462353684E-3</v>
      </c>
      <c r="V46" s="7">
        <f t="shared" si="3"/>
        <v>-1.2879724853814167E-2</v>
      </c>
      <c r="W46" s="7">
        <f t="shared" si="3"/>
        <v>5.633862059157746E-2</v>
      </c>
      <c r="X46" s="7">
        <f t="shared" si="3"/>
        <v>0.12503579777858675</v>
      </c>
      <c r="Y46" s="7">
        <f t="shared" si="3"/>
        <v>0.12678437206209647</v>
      </c>
      <c r="Z46" s="7">
        <f t="shared" si="3"/>
        <v>0.12663586612082689</v>
      </c>
      <c r="AA46" s="7">
        <f t="shared" si="3"/>
        <v>0.22654392555337655</v>
      </c>
      <c r="AB46" s="7">
        <f t="shared" si="3"/>
        <v>0.31412985668527416</v>
      </c>
      <c r="AC46" s="7">
        <f t="shared" si="3"/>
        <v>0.29391540516051151</v>
      </c>
      <c r="AD46" s="7">
        <f t="shared" si="3"/>
        <v>0.28826468628374702</v>
      </c>
      <c r="AE46" s="7">
        <f t="shared" si="3"/>
        <v>0.20206139430481951</v>
      </c>
      <c r="AF46" s="7">
        <f t="shared" si="3"/>
        <v>0.11284034226686934</v>
      </c>
      <c r="AG46" s="7">
        <f t="shared" si="3"/>
        <v>7.8910297905614435E-2</v>
      </c>
      <c r="AH46" s="7">
        <f t="shared" si="3"/>
        <v>2.7211496440489924E-2</v>
      </c>
      <c r="AI46" s="7">
        <f t="shared" si="3"/>
        <v>8.1582713706231047E-2</v>
      </c>
      <c r="AJ46" s="7">
        <f t="shared" si="3"/>
        <v>0.1220985861519317</v>
      </c>
      <c r="AK46" s="7">
        <f t="shared" si="3"/>
        <v>0.24926433799430647</v>
      </c>
      <c r="AL46" s="7">
        <f t="shared" si="3"/>
        <v>0.35865596674618505</v>
      </c>
      <c r="AM46" s="7">
        <f t="shared" si="3"/>
        <v>0.35071699282139601</v>
      </c>
      <c r="AN46" s="7">
        <f t="shared" si="3"/>
        <v>0.35768092063811796</v>
      </c>
      <c r="AO46" s="7">
        <f t="shared" si="3"/>
        <v>0.40322303959090533</v>
      </c>
      <c r="AP46" s="7">
        <f t="shared" si="3"/>
        <v>0.42069424084678531</v>
      </c>
      <c r="AQ46" s="7">
        <f t="shared" si="3"/>
        <v>0.51293598825738052</v>
      </c>
      <c r="AR46" s="7">
        <f t="shared" si="3"/>
        <v>0.62544976328799962</v>
      </c>
      <c r="AS46" s="7">
        <f t="shared" si="3"/>
        <v>0.50890499410458467</v>
      </c>
      <c r="AT46" s="7">
        <f t="shared" si="3"/>
        <v>0.41520170453324923</v>
      </c>
      <c r="AU46" s="7">
        <f t="shared" si="3"/>
        <v>0.33062584615104562</v>
      </c>
      <c r="AV46" s="7">
        <f t="shared" si="3"/>
        <v>0.43764530868441653</v>
      </c>
      <c r="AW46" s="7">
        <f t="shared" si="3"/>
        <v>0.46808294497511937</v>
      </c>
      <c r="AX46" s="7">
        <f t="shared" si="3"/>
        <v>0.50029771619789898</v>
      </c>
    </row>
    <row r="47" spans="2:50">
      <c r="B47" t="s">
        <v>9</v>
      </c>
      <c r="D47" s="5" t="s">
        <v>30</v>
      </c>
      <c r="F47" s="5">
        <f>IF(RMSPE!E86&gt;Gaps!$E$7*RMSPE!$E$74,0,1)</f>
        <v>1</v>
      </c>
      <c r="H47" s="7">
        <f t="shared" si="1"/>
        <v>7.6989066517281213E-2</v>
      </c>
      <c r="I47" s="7">
        <f t="shared" si="3"/>
        <v>4.4431055223274729E-2</v>
      </c>
      <c r="J47" s="7">
        <f t="shared" si="3"/>
        <v>1.0830801321617844E-2</v>
      </c>
      <c r="K47" s="7">
        <f t="shared" si="3"/>
        <v>2.5710931797557457E-2</v>
      </c>
      <c r="L47" s="7">
        <f t="shared" si="3"/>
        <v>3.9845905599432907E-2</v>
      </c>
      <c r="M47" s="7">
        <f t="shared" si="3"/>
        <v>3.6730609064249187E-2</v>
      </c>
      <c r="N47" s="7">
        <f t="shared" si="3"/>
        <v>3.3734780353121163E-2</v>
      </c>
      <c r="O47" s="7">
        <f t="shared" si="3"/>
        <v>1.444806735247095E-2</v>
      </c>
      <c r="P47" s="7">
        <f t="shared" si="3"/>
        <v>-1.596803470473418E-3</v>
      </c>
      <c r="Q47" s="7">
        <f t="shared" si="3"/>
        <v>-2.1979550766440425E-2</v>
      </c>
      <c r="R47" s="7">
        <f t="shared" si="3"/>
        <v>-4.2458629888734833E-2</v>
      </c>
      <c r="S47" s="7">
        <f t="shared" si="3"/>
        <v>-1.9645229733614933E-2</v>
      </c>
      <c r="T47" s="7">
        <f t="shared" si="3"/>
        <v>7.6025973725837304E-3</v>
      </c>
      <c r="U47" s="7">
        <f t="shared" si="3"/>
        <v>2.2118558680981337E-3</v>
      </c>
      <c r="V47" s="7">
        <f t="shared" si="3"/>
        <v>3.4327045413240498E-3</v>
      </c>
      <c r="W47" s="7">
        <f t="shared" si="3"/>
        <v>-0.10474444407567507</v>
      </c>
      <c r="X47" s="7">
        <f t="shared" si="3"/>
        <v>-0.21731579740945595</v>
      </c>
      <c r="Y47" s="7">
        <f t="shared" si="3"/>
        <v>-0.17519830812230985</v>
      </c>
      <c r="Z47" s="7">
        <f t="shared" si="3"/>
        <v>-0.12580391011947789</v>
      </c>
      <c r="AA47" s="7">
        <f t="shared" si="3"/>
        <v>-5.5431451598051851E-2</v>
      </c>
      <c r="AB47" s="7">
        <f t="shared" si="3"/>
        <v>1.1250274928537252E-2</v>
      </c>
      <c r="AC47" s="7">
        <f t="shared" si="3"/>
        <v>-0.10586094255447609</v>
      </c>
      <c r="AD47" s="7">
        <f t="shared" si="3"/>
        <v>-0.21179060411690376</v>
      </c>
      <c r="AE47" s="7">
        <f t="shared" si="3"/>
        <v>-0.11852269987616992</v>
      </c>
      <c r="AF47" s="7">
        <f t="shared" si="3"/>
        <v>-8.9826243992876087E-2</v>
      </c>
      <c r="AG47" s="7">
        <f t="shared" si="3"/>
        <v>-7.2719439042715273E-2</v>
      </c>
      <c r="AH47" s="7">
        <f t="shared" si="3"/>
        <v>-2.5411196202155928E-2</v>
      </c>
      <c r="AI47" s="7">
        <f t="shared" si="3"/>
        <v>-0.18269343452404385</v>
      </c>
      <c r="AJ47" s="7">
        <f t="shared" si="3"/>
        <v>-0.33926115528640377</v>
      </c>
      <c r="AK47" s="7">
        <f t="shared" si="3"/>
        <v>-0.33084755276163591</v>
      </c>
      <c r="AL47" s="7">
        <f t="shared" si="3"/>
        <v>-0.3240239264524476</v>
      </c>
      <c r="AM47" s="7">
        <f t="shared" si="3"/>
        <v>-0.50137462027767032</v>
      </c>
      <c r="AN47" s="7">
        <f t="shared" si="3"/>
        <v>-0.66898624853899502</v>
      </c>
      <c r="AO47" s="7">
        <f t="shared" si="3"/>
        <v>-0.84669125069682849</v>
      </c>
      <c r="AP47" s="7">
        <f t="shared" si="3"/>
        <v>-1.0208113624971231</v>
      </c>
      <c r="AQ47" s="7">
        <f t="shared" si="3"/>
        <v>-1.0939420189552989</v>
      </c>
      <c r="AR47" s="7">
        <f t="shared" si="3"/>
        <v>-1.1714411047615503</v>
      </c>
      <c r="AS47" s="7">
        <f t="shared" si="3"/>
        <v>-1.126294188366467</v>
      </c>
      <c r="AT47" s="7">
        <f t="shared" si="3"/>
        <v>-1.0830710326560817</v>
      </c>
      <c r="AU47" s="7">
        <f t="shared" si="3"/>
        <v>-1.2417806955988402</v>
      </c>
      <c r="AV47" s="7">
        <f t="shared" si="3"/>
        <v>-1.3530731818977424</v>
      </c>
      <c r="AW47" s="7">
        <f t="shared" si="3"/>
        <v>-1.4820260473808053</v>
      </c>
      <c r="AX47" s="7">
        <f t="shared" si="3"/>
        <v>-1.5864341047912465</v>
      </c>
    </row>
    <row r="48" spans="2:50">
      <c r="B48" t="s">
        <v>23</v>
      </c>
      <c r="D48" s="5" t="s">
        <v>30</v>
      </c>
      <c r="F48" s="5">
        <f>IF(RMSPE!E87&gt;Gaps!$E$7*RMSPE!$E$74,0,1)</f>
        <v>1</v>
      </c>
      <c r="H48" s="7">
        <f t="shared" si="1"/>
        <v>-3.4829953201342079E-2</v>
      </c>
      <c r="I48" s="7">
        <f t="shared" si="3"/>
        <v>-2.7369020150264323E-2</v>
      </c>
      <c r="J48" s="7">
        <f t="shared" si="3"/>
        <v>-1.8736243428821631E-2</v>
      </c>
      <c r="K48" s="7">
        <f t="shared" si="3"/>
        <v>-1.2499355238337007E-2</v>
      </c>
      <c r="L48" s="7">
        <f t="shared" si="3"/>
        <v>-1.236711659764822E-2</v>
      </c>
      <c r="M48" s="7">
        <f t="shared" si="3"/>
        <v>-3.4601721329922785E-2</v>
      </c>
      <c r="N48" s="7">
        <f t="shared" si="3"/>
        <v>-1.3879250244799302E-2</v>
      </c>
      <c r="O48" s="7">
        <f t="shared" si="3"/>
        <v>-3.7824642385454688E-2</v>
      </c>
      <c r="P48" s="7">
        <f t="shared" si="3"/>
        <v>-3.4392088563719891E-2</v>
      </c>
      <c r="Q48" s="7">
        <f t="shared" si="3"/>
        <v>9.3523012344638445E-3</v>
      </c>
      <c r="R48" s="7">
        <f t="shared" si="3"/>
        <v>3.8312436471706679E-2</v>
      </c>
      <c r="S48" s="7">
        <f t="shared" si="3"/>
        <v>1.6072982500403121E-2</v>
      </c>
      <c r="T48" s="7">
        <f t="shared" si="3"/>
        <v>5.7849034433434809E-3</v>
      </c>
      <c r="U48" s="7">
        <f t="shared" si="3"/>
        <v>1.2076907085881494E-2</v>
      </c>
      <c r="V48" s="7">
        <f t="shared" si="3"/>
        <v>3.1137363380990379E-2</v>
      </c>
      <c r="W48" s="7">
        <f t="shared" si="3"/>
        <v>1.1908728989235229E-2</v>
      </c>
      <c r="X48" s="7">
        <f t="shared" si="3"/>
        <v>-1.252279497844544E-2</v>
      </c>
      <c r="Y48" s="7">
        <f t="shared" si="3"/>
        <v>-3.5925503497035827E-2</v>
      </c>
      <c r="Z48" s="7">
        <f t="shared" si="3"/>
        <v>-5.9177963375888432E-2</v>
      </c>
      <c r="AA48" s="7">
        <f t="shared" si="3"/>
        <v>-0.19322162942443732</v>
      </c>
      <c r="AB48" s="7">
        <f t="shared" si="3"/>
        <v>-0.31400283366755843</v>
      </c>
      <c r="AC48" s="7">
        <f t="shared" si="3"/>
        <v>-0.25731706713997049</v>
      </c>
      <c r="AD48" s="7">
        <f t="shared" si="3"/>
        <v>-0.21250297315730116</v>
      </c>
      <c r="AE48" s="7">
        <f t="shared" si="3"/>
        <v>-5.3974182905173862E-2</v>
      </c>
      <c r="AF48" s="7">
        <f t="shared" si="3"/>
        <v>5.8939264362903643E-2</v>
      </c>
      <c r="AG48" s="7">
        <f t="shared" si="3"/>
        <v>0.10133906810214199</v>
      </c>
      <c r="AH48" s="7">
        <f t="shared" si="3"/>
        <v>0.16524453312185727</v>
      </c>
      <c r="AI48" s="7">
        <f t="shared" si="3"/>
        <v>0.1648632470049769</v>
      </c>
      <c r="AJ48" s="7">
        <f t="shared" si="3"/>
        <v>0.1881626177599518</v>
      </c>
      <c r="AK48" s="7">
        <f t="shared" si="3"/>
        <v>7.4923212018043195E-2</v>
      </c>
      <c r="AL48" s="7">
        <f t="shared" si="3"/>
        <v>-1.3115782112866015E-2</v>
      </c>
      <c r="AM48" s="7">
        <f t="shared" si="3"/>
        <v>-1.6779837804480557E-2</v>
      </c>
      <c r="AN48" s="7">
        <f t="shared" si="3"/>
        <v>-2.0762185331283156E-2</v>
      </c>
      <c r="AO48" s="7">
        <f t="shared" si="3"/>
        <v>-5.5640132213770954E-2</v>
      </c>
      <c r="AP48" s="7">
        <f t="shared" si="3"/>
        <v>-4.8314458191821785E-2</v>
      </c>
      <c r="AQ48" s="7">
        <f t="shared" si="3"/>
        <v>-1.3892170554465011E-2</v>
      </c>
      <c r="AR48" s="7">
        <f t="shared" si="3"/>
        <v>-1.347175887893215E-2</v>
      </c>
      <c r="AS48" s="7">
        <f t="shared" si="3"/>
        <v>0.16668648660590257</v>
      </c>
      <c r="AT48" s="7">
        <f t="shared" si="3"/>
        <v>0.33037986790567331</v>
      </c>
      <c r="AU48" s="7">
        <f t="shared" si="3"/>
        <v>0.47198683066620184</v>
      </c>
      <c r="AV48" s="7">
        <f t="shared" si="3"/>
        <v>0.36409587888054595</v>
      </c>
      <c r="AW48" s="7">
        <f t="shared" si="3"/>
        <v>0.36642940065599561</v>
      </c>
      <c r="AX48" s="7">
        <f t="shared" si="3"/>
        <v>0.34847955683010134</v>
      </c>
    </row>
    <row r="49" spans="1:52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1:52">
      <c r="B50" t="s">
        <v>840</v>
      </c>
      <c r="D50" s="5" t="s">
        <v>30</v>
      </c>
      <c r="H50" s="7" t="str">
        <f t="shared" ref="H50:AX50" si="4">IF(H3=$E$8,1,"n/a")</f>
        <v>n/a</v>
      </c>
      <c r="I50" s="7" t="str">
        <f t="shared" si="4"/>
        <v>n/a</v>
      </c>
      <c r="J50" s="7" t="str">
        <f t="shared" si="4"/>
        <v>n/a</v>
      </c>
      <c r="K50" s="7" t="str">
        <f t="shared" si="4"/>
        <v>n/a</v>
      </c>
      <c r="L50" s="7" t="str">
        <f t="shared" si="4"/>
        <v>n/a</v>
      </c>
      <c r="M50" s="7" t="str">
        <f t="shared" si="4"/>
        <v>n/a</v>
      </c>
      <c r="N50" s="7" t="str">
        <f t="shared" si="4"/>
        <v>n/a</v>
      </c>
      <c r="O50" s="7" t="str">
        <f t="shared" si="4"/>
        <v>n/a</v>
      </c>
      <c r="P50" s="7" t="str">
        <f t="shared" si="4"/>
        <v>n/a</v>
      </c>
      <c r="Q50" s="7" t="str">
        <f t="shared" si="4"/>
        <v>n/a</v>
      </c>
      <c r="R50" s="7" t="str">
        <f t="shared" si="4"/>
        <v>n/a</v>
      </c>
      <c r="S50" s="7" t="str">
        <f t="shared" si="4"/>
        <v>n/a</v>
      </c>
      <c r="T50" s="7" t="str">
        <f t="shared" si="4"/>
        <v>n/a</v>
      </c>
      <c r="U50" s="7" t="str">
        <f t="shared" si="4"/>
        <v>n/a</v>
      </c>
      <c r="V50" s="7" t="str">
        <f t="shared" si="4"/>
        <v>n/a</v>
      </c>
      <c r="W50" s="7">
        <f t="shared" si="4"/>
        <v>1</v>
      </c>
      <c r="X50" s="7" t="str">
        <f t="shared" si="4"/>
        <v>n/a</v>
      </c>
      <c r="Y50" s="7" t="str">
        <f t="shared" si="4"/>
        <v>n/a</v>
      </c>
      <c r="Z50" s="7" t="str">
        <f t="shared" si="4"/>
        <v>n/a</v>
      </c>
      <c r="AA50" s="7" t="str">
        <f t="shared" si="4"/>
        <v>n/a</v>
      </c>
      <c r="AB50" s="7" t="str">
        <f t="shared" si="4"/>
        <v>n/a</v>
      </c>
      <c r="AC50" s="7" t="str">
        <f t="shared" si="4"/>
        <v>n/a</v>
      </c>
      <c r="AD50" s="7" t="str">
        <f t="shared" si="4"/>
        <v>n/a</v>
      </c>
      <c r="AE50" s="7" t="str">
        <f t="shared" si="4"/>
        <v>n/a</v>
      </c>
      <c r="AF50" s="7" t="str">
        <f t="shared" si="4"/>
        <v>n/a</v>
      </c>
      <c r="AG50" s="7" t="str">
        <f t="shared" si="4"/>
        <v>n/a</v>
      </c>
      <c r="AH50" s="7" t="str">
        <f t="shared" si="4"/>
        <v>n/a</v>
      </c>
      <c r="AI50" s="7" t="str">
        <f t="shared" si="4"/>
        <v>n/a</v>
      </c>
      <c r="AJ50" s="7" t="str">
        <f t="shared" si="4"/>
        <v>n/a</v>
      </c>
      <c r="AK50" s="7" t="str">
        <f t="shared" si="4"/>
        <v>n/a</v>
      </c>
      <c r="AL50" s="7" t="str">
        <f t="shared" si="4"/>
        <v>n/a</v>
      </c>
      <c r="AM50" s="7" t="str">
        <f t="shared" si="4"/>
        <v>n/a</v>
      </c>
      <c r="AN50" s="7" t="str">
        <f t="shared" si="4"/>
        <v>n/a</v>
      </c>
      <c r="AO50" s="7" t="str">
        <f t="shared" si="4"/>
        <v>n/a</v>
      </c>
      <c r="AP50" s="7" t="str">
        <f t="shared" si="4"/>
        <v>n/a</v>
      </c>
      <c r="AQ50" s="7" t="str">
        <f t="shared" si="4"/>
        <v>n/a</v>
      </c>
      <c r="AR50" s="7" t="str">
        <f t="shared" si="4"/>
        <v>n/a</v>
      </c>
      <c r="AS50" s="7" t="str">
        <f t="shared" si="4"/>
        <v>n/a</v>
      </c>
      <c r="AT50" s="7" t="str">
        <f t="shared" si="4"/>
        <v>n/a</v>
      </c>
      <c r="AU50" s="7" t="str">
        <f t="shared" si="4"/>
        <v>n/a</v>
      </c>
      <c r="AV50" s="7" t="str">
        <f t="shared" si="4"/>
        <v>n/a</v>
      </c>
      <c r="AW50" s="7" t="str">
        <f t="shared" si="4"/>
        <v>n/a</v>
      </c>
      <c r="AX50" s="7" t="str">
        <f t="shared" si="4"/>
        <v>n/a</v>
      </c>
    </row>
    <row r="52" spans="1:52">
      <c r="A52" s="9" t="s">
        <v>32</v>
      </c>
      <c r="B52" s="9"/>
      <c r="C52" s="9"/>
      <c r="D52" s="22"/>
      <c r="E52" s="22"/>
      <c r="F52" s="2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1"/>
  <sheetViews>
    <sheetView showGridLines="0" workbookViewId="0">
      <pane xSplit="2" ySplit="3" topLeftCell="H1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3.6640625" customWidth="1"/>
    <col min="2" max="2" width="34.5" customWidth="1"/>
    <col min="3" max="3" width="3.83203125" customWidth="1"/>
    <col min="4" max="4" width="11.33203125" customWidth="1"/>
    <col min="5" max="6" width="11" customWidth="1"/>
    <col min="7" max="7" width="2.5" customWidth="1"/>
  </cols>
  <sheetData>
    <row r="1" spans="1:52" ht="20">
      <c r="A1" s="2" t="s">
        <v>842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3" spans="1:52">
      <c r="D3" s="10" t="s">
        <v>29</v>
      </c>
      <c r="E3" s="10" t="s">
        <v>28</v>
      </c>
      <c r="F3" s="10" t="s">
        <v>845</v>
      </c>
      <c r="H3">
        <v>1955</v>
      </c>
      <c r="I3">
        <v>1956</v>
      </c>
      <c r="J3">
        <v>1957</v>
      </c>
      <c r="K3">
        <v>1958</v>
      </c>
      <c r="L3">
        <v>1959</v>
      </c>
      <c r="M3">
        <v>1960</v>
      </c>
      <c r="N3">
        <v>1961</v>
      </c>
      <c r="O3">
        <v>1962</v>
      </c>
      <c r="P3">
        <v>1963</v>
      </c>
      <c r="Q3">
        <v>1964</v>
      </c>
      <c r="R3">
        <v>1965</v>
      </c>
      <c r="S3">
        <v>1966</v>
      </c>
      <c r="T3">
        <v>1967</v>
      </c>
      <c r="U3">
        <v>1968</v>
      </c>
      <c r="V3">
        <v>1969</v>
      </c>
      <c r="W3">
        <v>1970</v>
      </c>
      <c r="X3">
        <v>1971</v>
      </c>
      <c r="Y3">
        <v>1972</v>
      </c>
      <c r="Z3">
        <v>1973</v>
      </c>
      <c r="AA3">
        <v>1974</v>
      </c>
      <c r="AB3">
        <v>1975</v>
      </c>
      <c r="AC3">
        <v>1976</v>
      </c>
      <c r="AD3">
        <v>1977</v>
      </c>
      <c r="AE3">
        <v>1978</v>
      </c>
      <c r="AF3">
        <v>1979</v>
      </c>
      <c r="AG3">
        <v>1980</v>
      </c>
      <c r="AH3">
        <v>1981</v>
      </c>
      <c r="AI3">
        <v>1982</v>
      </c>
      <c r="AJ3">
        <v>1983</v>
      </c>
      <c r="AK3">
        <v>1984</v>
      </c>
      <c r="AL3">
        <v>1985</v>
      </c>
      <c r="AM3">
        <v>1986</v>
      </c>
      <c r="AN3">
        <v>1987</v>
      </c>
      <c r="AO3">
        <v>1988</v>
      </c>
      <c r="AP3">
        <v>1989</v>
      </c>
      <c r="AQ3">
        <v>1990</v>
      </c>
      <c r="AR3">
        <v>1991</v>
      </c>
      <c r="AS3">
        <v>1992</v>
      </c>
      <c r="AT3">
        <v>1993</v>
      </c>
      <c r="AU3">
        <v>1994</v>
      </c>
      <c r="AV3">
        <v>1995</v>
      </c>
      <c r="AW3">
        <v>1996</v>
      </c>
      <c r="AX3">
        <v>1997</v>
      </c>
      <c r="AZ3" s="10" t="s">
        <v>27</v>
      </c>
    </row>
    <row r="4" spans="1:52">
      <c r="D4" s="10"/>
      <c r="E4" s="10"/>
      <c r="F4" s="10"/>
      <c r="AZ4" s="10"/>
    </row>
    <row r="5" spans="1:52">
      <c r="A5" s="11" t="s">
        <v>835</v>
      </c>
      <c r="B5" s="11"/>
      <c r="C5" s="11"/>
      <c r="D5" s="21"/>
      <c r="E5" s="21"/>
      <c r="F5" s="2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spans="1:52">
      <c r="D6" s="5"/>
      <c r="E6" s="5"/>
      <c r="F6" s="5"/>
    </row>
    <row r="7" spans="1:52">
      <c r="B7" t="s">
        <v>840</v>
      </c>
      <c r="D7" s="5" t="s">
        <v>868</v>
      </c>
      <c r="E7" s="18">
        <f>Input!E6</f>
        <v>1970</v>
      </c>
      <c r="F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2">
      <c r="D8" s="5"/>
      <c r="E8" s="5"/>
      <c r="F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2">
      <c r="A9" s="11" t="s">
        <v>828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1" spans="1:52">
      <c r="B11" t="s">
        <v>4</v>
      </c>
      <c r="D11" s="5" t="s">
        <v>35</v>
      </c>
      <c r="H11" s="20">
        <f>INDEX(synth1!$D:$D,MATCH(CONCATENATE("treatment","_",RMSPE!$B11,"_",RMSPE!H$3),synth1!$E:$E,0))</f>
        <v>1.6887318301425598</v>
      </c>
      <c r="I11" s="20">
        <f>INDEX(synth1!$D:$D,MATCH(CONCATENATE("treatment","_",RMSPE!$B11,"_",RMSPE!I$3),synth1!$E:$E,0))</f>
        <v>1.758497532896572</v>
      </c>
      <c r="J11" s="20">
        <f>INDEX(synth1!$D:$D,MATCH(CONCATENATE("treatment","_",RMSPE!$B11,"_",RMSPE!J$3),synth1!$E:$E,0))</f>
        <v>1.8276206972394049</v>
      </c>
      <c r="K11" s="20">
        <f>INDEX(synth1!$D:$D,MATCH(CONCATENATE("treatment","_",RMSPE!$B11,"_",RMSPE!K$3),synth1!$E:$E,0))</f>
        <v>1.852756294309327</v>
      </c>
      <c r="L11" s="20">
        <f>INDEX(synth1!$D:$D,MATCH(CONCATENATE("treatment","_",RMSPE!$B11,"_",RMSPE!L$3),synth1!$E:$E,0))</f>
        <v>1.8780348471865183</v>
      </c>
      <c r="M11" s="20">
        <f>INDEX(synth1!$D:$D,MATCH(CONCATENATE("treatment","_",RMSPE!$B11,"_",RMSPE!M$3),synth1!$E:$E,0))</f>
        <v>2.0101399600114256</v>
      </c>
      <c r="N11" s="20">
        <f>INDEX(synth1!$D:$D,MATCH(CONCATENATE("treatment","_",RMSPE!$B11,"_",RMSPE!N$3),synth1!$E:$E,0))</f>
        <v>2.1291774737770237</v>
      </c>
      <c r="O11" s="20">
        <f>INDEX(synth1!$D:$D,MATCH(CONCATENATE("treatment","_",RMSPE!$B11,"_",RMSPE!O$3),synth1!$E:$E,0))</f>
        <v>2.2803484457147292</v>
      </c>
      <c r="P11" s="20">
        <f>INDEX(synth1!$D:$D,MATCH(CONCATENATE("treatment","_",RMSPE!$B11,"_",RMSPE!P$3),synth1!$E:$E,0))</f>
        <v>2.4310197260883051</v>
      </c>
      <c r="Q11" s="20">
        <f>INDEX(synth1!$D:$D,MATCH(CONCATENATE("treatment","_",RMSPE!$B11,"_",RMSPE!Q$3),synth1!$E:$E,0))</f>
        <v>2.5088545868172711</v>
      </c>
      <c r="R11" s="20">
        <f>INDEX(synth1!$D:$D,MATCH(CONCATENATE("treatment","_",RMSPE!$B11,"_",RMSPE!R$3),synth1!$E:$E,0))</f>
        <v>2.5846900275284073</v>
      </c>
      <c r="S11" s="20">
        <f>INDEX(synth1!$D:$D,MATCH(CONCATENATE("treatment","_",RMSPE!$B11,"_",RMSPE!S$3),synth1!$E:$E,0))</f>
        <v>2.6944443485594518</v>
      </c>
      <c r="T11" s="20">
        <f>INDEX(synth1!$D:$D,MATCH(CONCATENATE("treatment","_",RMSPE!$B11,"_",RMSPE!T$3),synth1!$E:$E,0))</f>
        <v>2.8023422053799361</v>
      </c>
      <c r="U11" s="20">
        <f>INDEX(synth1!$D:$D,MATCH(CONCATENATE("treatment","_",RMSPE!$B11,"_",RMSPE!U$3),synth1!$E:$E,0))</f>
        <v>2.9873607976543535</v>
      </c>
      <c r="V11" s="20">
        <f>INDEX(synth1!$D:$D,MATCH(CONCATENATE("treatment","_",RMSPE!$B11,"_",RMSPE!V$3),synth1!$E:$E,0))</f>
        <v>3.1790917752572927</v>
      </c>
      <c r="W11" s="20">
        <f>INDEX(synth1!$D:$D,MATCH(CONCATENATE("treatment","_",RMSPE!$B11,"_",RMSPE!W$3),synth1!$E:$E,0))</f>
        <v>3.3543272653125893</v>
      </c>
      <c r="X11" s="20">
        <f>INDEX(synth1!$D:$D,MATCH(CONCATENATE("treatment","_",RMSPE!$B11,"_",RMSPE!X$3),synth1!$E:$E,0))</f>
        <v>3.5229220658634364</v>
      </c>
      <c r="Y11" s="20">
        <f>INDEX(synth1!$D:$D,MATCH(CONCATENATE("treatment","_",RMSPE!$B11,"_",RMSPE!Y$3),synth1!$E:$E,0))</f>
        <v>3.7562126501803057</v>
      </c>
      <c r="Z11" s="20">
        <f>INDEX(synth1!$D:$D,MATCH(CONCATENATE("treatment","_",RMSPE!$B11,"_",RMSPE!Z$3),synth1!$E:$E,0))</f>
        <v>3.9877178123493735</v>
      </c>
      <c r="AA11" s="20">
        <f>INDEX(synth1!$D:$D,MATCH(CONCATENATE("treatment","_",RMSPE!$B11,"_",RMSPE!AA$3),synth1!$E:$E,0))</f>
        <v>4.0518422087271944</v>
      </c>
      <c r="AB11" s="20">
        <f>INDEX(synth1!$D:$D,MATCH(CONCATENATE("treatment","_",RMSPE!$B11,"_",RMSPE!AB$3),synth1!$E:$E,0))</f>
        <v>4.1121821987802596</v>
      </c>
      <c r="AC11" s="20">
        <f>INDEX(synth1!$D:$D,MATCH(CONCATENATE("treatment","_",RMSPE!$B11,"_",RMSPE!AC$3),synth1!$E:$E,0))</f>
        <v>4.2217935640040345</v>
      </c>
      <c r="AD11" s="20">
        <f>INDEX(synth1!$D:$D,MATCH(CONCATENATE("treatment","_",RMSPE!$B11,"_",RMSPE!AD$3),synth1!$E:$E,0))</f>
        <v>4.3316908408423487</v>
      </c>
      <c r="AE11" s="20">
        <f>INDEX(synth1!$D:$D,MATCH(CONCATENATE("treatment","_",RMSPE!$B11,"_",RMSPE!AE$3),synth1!$E:$E,0))</f>
        <v>4.3051986890464331</v>
      </c>
      <c r="AF11" s="20">
        <f>INDEX(synth1!$D:$D,MATCH(CONCATENATE("treatment","_",RMSPE!$B11,"_",RMSPE!AF$3),synth1!$E:$E,0))</f>
        <v>4.2269351788160971</v>
      </c>
      <c r="AG11" s="20">
        <f>INDEX(synth1!$D:$D,MATCH(CONCATENATE("treatment","_",RMSPE!$B11,"_",RMSPE!AG$3),synth1!$E:$E,0))</f>
        <v>4.2115112060616609</v>
      </c>
      <c r="AH11" s="20">
        <f>INDEX(synth1!$D:$D,MATCH(CONCATENATE("treatment","_",RMSPE!$B11,"_",RMSPE!AH$3),synth1!$E:$E,0))</f>
        <v>4.2070124565414346</v>
      </c>
      <c r="AI11" s="20">
        <f>INDEX(synth1!$D:$D,MATCH(CONCATENATE("treatment","_",RMSPE!$B11,"_",RMSPE!AI$3),synth1!$E:$E,0))</f>
        <v>4.2490715368990557</v>
      </c>
      <c r="AJ11" s="20">
        <f>INDEX(synth1!$D:$D,MATCH(CONCATENATE("treatment","_",RMSPE!$B11,"_",RMSPE!AJ$3),synth1!$E:$E,0))</f>
        <v>4.2916309625821194</v>
      </c>
      <c r="AK11" s="20">
        <f>INDEX(synth1!$D:$D,MATCH(CONCATENATE("treatment","_",RMSPE!$B11,"_",RMSPE!AK$3),synth1!$E:$E,0))</f>
        <v>4.3586833379637069</v>
      </c>
      <c r="AL11" s="20">
        <f>INDEX(synth1!$D:$D,MATCH(CONCATENATE("treatment","_",RMSPE!$B11,"_",RMSPE!AL$3),synth1!$E:$E,0))</f>
        <v>4.4265925765071588</v>
      </c>
      <c r="AM11" s="20">
        <f>INDEX(synth1!$D:$D,MATCH(CONCATENATE("treatment","_",RMSPE!$B11,"_",RMSPE!AM$3),synth1!$E:$E,0))</f>
        <v>4.6632389176474138</v>
      </c>
      <c r="AN11" s="20">
        <f>INDEX(synth1!$D:$D,MATCH(CONCATENATE("treatment","_",RMSPE!$B11,"_",RMSPE!AN$3),synth1!$E:$E,0))</f>
        <v>4.9006710798867736</v>
      </c>
      <c r="AO11" s="20">
        <f>INDEX(synth1!$D:$D,MATCH(CONCATENATE("treatment","_",RMSPE!$B11,"_",RMSPE!AO$3),synth1!$E:$E,0))</f>
        <v>5.1595971707581318</v>
      </c>
      <c r="AP11" s="20">
        <f>INDEX(synth1!$D:$D,MATCH(CONCATENATE("treatment","_",RMSPE!$B11,"_",RMSPE!AP$3),synth1!$E:$E,0))</f>
        <v>5.4177378763712607</v>
      </c>
      <c r="AQ11" s="20">
        <f>INDEX(synth1!$D:$D,MATCH(CONCATENATE("treatment","_",RMSPE!$B11,"_",RMSPE!AQ$3),synth1!$E:$E,0))</f>
        <v>5.5852611621289006</v>
      </c>
      <c r="AR11" s="20">
        <f>INDEX(synth1!$D:$D,MATCH(CONCATENATE("treatment","_",RMSPE!$B11,"_",RMSPE!AR$3),synth1!$E:$E,0))</f>
        <v>5.7492144752726899</v>
      </c>
      <c r="AS11" s="20">
        <f>INDEX(synth1!$D:$D,MATCH(CONCATENATE("treatment","_",RMSPE!$B11,"_",RMSPE!AS$3),synth1!$E:$E,0))</f>
        <v>5.6412453584690088</v>
      </c>
      <c r="AT11" s="20">
        <f>INDEX(synth1!$D:$D,MATCH(CONCATENATE("treatment","_",RMSPE!$B11,"_",RMSPE!AT$3),synth1!$E:$E,0))</f>
        <v>5.5349184900854222</v>
      </c>
      <c r="AU11" s="20">
        <f>INDEX(synth1!$D:$D,MATCH(CONCATENATE("treatment","_",RMSPE!$B11,"_",RMSPE!AU$3),synth1!$E:$E,0))</f>
        <v>5.6388172889498094</v>
      </c>
      <c r="AV11" s="20">
        <f>INDEX(synth1!$D:$D,MATCH(CONCATENATE("treatment","_",RMSPE!$B11,"_",RMSPE!AV$3),synth1!$E:$E,0))</f>
        <v>5.7207226855385072</v>
      </c>
      <c r="AW11" s="20">
        <f>INDEX(synth1!$D:$D,MATCH(CONCATENATE("treatment","_",RMSPE!$B11,"_",RMSPE!AW$3),synth1!$E:$E,0))</f>
        <v>5.9959296123261661</v>
      </c>
      <c r="AX11" s="20">
        <f>INDEX(synth1!$D:$D,MATCH(CONCATENATE("treatment","_",RMSPE!$B11,"_",RMSPE!AX$3),synth1!$E:$E,0))</f>
        <v>6.3009855373353156</v>
      </c>
    </row>
    <row r="12" spans="1:52">
      <c r="B12" t="s">
        <v>8</v>
      </c>
      <c r="D12" s="5" t="s">
        <v>35</v>
      </c>
      <c r="H12" s="20">
        <f>INDEX(synth1!$D:$D,MATCH(CONCATENATE("treatment","_",RMSPE!$B12,"_",RMSPE!H$3),synth1!$E:$E,0))</f>
        <v>2.2887745573669802</v>
      </c>
      <c r="I12" s="20">
        <f>INDEX(synth1!$D:$D,MATCH(CONCATENATE("treatment","_",RMSPE!$B12,"_",RMSPE!I$3),synth1!$E:$E,0))</f>
        <v>2.4451586220203829</v>
      </c>
      <c r="J12" s="20">
        <f>INDEX(synth1!$D:$D,MATCH(CONCATENATE("treatment","_",RMSPE!$B12,"_",RMSPE!J$3),synth1!$E:$E,0))</f>
        <v>2.6033989329639078</v>
      </c>
      <c r="K12" s="20">
        <f>INDEX(synth1!$D:$D,MATCH(CONCATENATE("treatment","_",RMSPE!$B12,"_",RMSPE!K$3),synth1!$E:$E,0))</f>
        <v>2.6390317575279831</v>
      </c>
      <c r="L12" s="20">
        <f>INDEX(synth1!$D:$D,MATCH(CONCATENATE("treatment","_",RMSPE!$B12,"_",RMSPE!L$3),synth1!$E:$E,0))</f>
        <v>2.6770922157703829</v>
      </c>
      <c r="M12" s="20">
        <f>INDEX(synth1!$D:$D,MATCH(CONCATENATE("treatment","_",RMSPE!$B12,"_",RMSPE!M$3),synth1!$E:$E,0))</f>
        <v>2.8814623608516987</v>
      </c>
      <c r="N12" s="20">
        <f>INDEX(synth1!$D:$D,MATCH(CONCATENATE("treatment","_",RMSPE!$B12,"_",RMSPE!N$3),synth1!$E:$E,0))</f>
        <v>3.0995429702841601</v>
      </c>
      <c r="O12" s="20">
        <f>INDEX(synth1!$D:$D,MATCH(CONCATENATE("treatment","_",RMSPE!$B12,"_",RMSPE!O$3),synth1!$E:$E,0))</f>
        <v>3.3591831864305512</v>
      </c>
      <c r="P12" s="20">
        <f>INDEX(synth1!$D:$D,MATCH(CONCATENATE("treatment","_",RMSPE!$B12,"_",RMSPE!P$3),synth1!$E:$E,0))</f>
        <v>3.6141816972494469</v>
      </c>
      <c r="Q12" s="20">
        <f>INDEX(synth1!$D:$D,MATCH(CONCATENATE("treatment","_",RMSPE!$B12,"_",RMSPE!Q$3),synth1!$E:$E,0))</f>
        <v>3.6800912978546312</v>
      </c>
      <c r="R12" s="20">
        <f>INDEX(synth1!$D:$D,MATCH(CONCATENATE("treatment","_",RMSPE!$B12,"_",RMSPE!R$3),synth1!$E:$E,0))</f>
        <v>3.7452869911052202</v>
      </c>
      <c r="S12" s="20">
        <f>INDEX(synth1!$D:$D,MATCH(CONCATENATE("treatment","_",RMSPE!$B12,"_",RMSPE!S$3),synth1!$E:$E,0))</f>
        <v>3.8833191040004196</v>
      </c>
      <c r="T12" s="20">
        <f>INDEX(synth1!$D:$D,MATCH(CONCATENATE("treatment","_",RMSPE!$B12,"_",RMSPE!T$3),synth1!$E:$E,0))</f>
        <v>4.0161381241799221</v>
      </c>
      <c r="U12" s="20">
        <f>INDEX(synth1!$D:$D,MATCH(CONCATENATE("treatment","_",RMSPE!$B12,"_",RMSPE!U$3),synth1!$E:$E,0))</f>
        <v>4.2436448821542063</v>
      </c>
      <c r="V12" s="20">
        <f>INDEX(synth1!$D:$D,MATCH(CONCATENATE("treatment","_",RMSPE!$B12,"_",RMSPE!V$3),synth1!$E:$E,0))</f>
        <v>4.4762209053551665</v>
      </c>
      <c r="W12" s="20">
        <f>INDEX(synth1!$D:$D,MATCH(CONCATENATE("treatment","_",RMSPE!$B12,"_",RMSPE!W$3),synth1!$E:$E,0))</f>
        <v>4.5962580201694605</v>
      </c>
      <c r="X12" s="20">
        <f>INDEX(synth1!$D:$D,MATCH(CONCATENATE("treatment","_",RMSPE!$B12,"_",RMSPE!X$3),synth1!$E:$E,0))</f>
        <v>4.7237218635077483</v>
      </c>
      <c r="Y12" s="20">
        <f>INDEX(synth1!$D:$D,MATCH(CONCATENATE("treatment","_",RMSPE!$B12,"_",RMSPE!Y$3),synth1!$E:$E,0))</f>
        <v>5.0012853819109724</v>
      </c>
      <c r="Z12" s="20">
        <f>INDEX(synth1!$D:$D,MATCH(CONCATENATE("treatment","_",RMSPE!$B12,"_",RMSPE!Z$3),synth1!$E:$E,0))</f>
        <v>5.2834906056416919</v>
      </c>
      <c r="AA12" s="20">
        <f>INDEX(synth1!$D:$D,MATCH(CONCATENATE("treatment","_",RMSPE!$B12,"_",RMSPE!AA$3),synth1!$E:$E,0))</f>
        <v>5.4423737818770537</v>
      </c>
      <c r="AB12" s="20">
        <f>INDEX(synth1!$D:$D,MATCH(CONCATENATE("treatment","_",RMSPE!$B12,"_",RMSPE!AB$3),synth1!$E:$E,0))</f>
        <v>5.6009710464978761</v>
      </c>
      <c r="AC12" s="20">
        <f>INDEX(synth1!$D:$D,MATCH(CONCATENATE("treatment","_",RMSPE!$B12,"_",RMSPE!AC$3),synth1!$E:$E,0))</f>
        <v>5.7365750898738757</v>
      </c>
      <c r="AD12" s="20">
        <f>INDEX(synth1!$D:$D,MATCH(CONCATENATE("treatment","_",RMSPE!$B12,"_",RMSPE!AD$3),synth1!$E:$E,0))</f>
        <v>5.8663955248277277</v>
      </c>
      <c r="AE12" s="20">
        <f>INDEX(synth1!$D:$D,MATCH(CONCATENATE("treatment","_",RMSPE!$B12,"_",RMSPE!AE$3),synth1!$E:$E,0))</f>
        <v>5.9250213527161888</v>
      </c>
      <c r="AF12" s="20">
        <f>INDEX(synth1!$D:$D,MATCH(CONCATENATE("treatment","_",RMSPE!$B12,"_",RMSPE!AF$3),synth1!$E:$E,0))</f>
        <v>5.9527992350957764</v>
      </c>
      <c r="AG12" s="20">
        <f>INDEX(synth1!$D:$D,MATCH(CONCATENATE("treatment","_",RMSPE!$B12,"_",RMSPE!AG$3),synth1!$E:$E,0))</f>
        <v>5.9747215953087069</v>
      </c>
      <c r="AH12" s="20">
        <f>INDEX(synth1!$D:$D,MATCH(CONCATENATE("treatment","_",RMSPE!$B12,"_",RMSPE!AH$3),synth1!$E:$E,0))</f>
        <v>6.0111395872105744</v>
      </c>
      <c r="AI12" s="20">
        <f>INDEX(synth1!$D:$D,MATCH(CONCATENATE("treatment","_",RMSPE!$B12,"_",RMSPE!AI$3),synth1!$E:$E,0))</f>
        <v>6.1336047715440678</v>
      </c>
      <c r="AJ12" s="20">
        <f>INDEX(synth1!$D:$D,MATCH(CONCATENATE("treatment","_",RMSPE!$B12,"_",RMSPE!AJ$3),synth1!$E:$E,0))</f>
        <v>6.2608541811714513</v>
      </c>
      <c r="AK12" s="20">
        <f>INDEX(synth1!$D:$D,MATCH(CONCATENATE("treatment","_",RMSPE!$B12,"_",RMSPE!AK$3),synth1!$E:$E,0))</f>
        <v>6.3728936159144265</v>
      </c>
      <c r="AL12" s="20">
        <f>INDEX(synth1!$D:$D,MATCH(CONCATENATE("treatment","_",RMSPE!$B12,"_",RMSPE!AL$3),synth1!$E:$E,0))</f>
        <v>6.4955013202143137</v>
      </c>
      <c r="AM12" s="20">
        <f>INDEX(synth1!$D:$D,MATCH(CONCATENATE("treatment","_",RMSPE!$B12,"_",RMSPE!AM$3),synth1!$E:$E,0))</f>
        <v>6.9265209242671739</v>
      </c>
      <c r="AN12" s="20">
        <f>INDEX(synth1!$D:$D,MATCH(CONCATENATE("treatment","_",RMSPE!$B12,"_",RMSPE!AN$3),synth1!$E:$E,0))</f>
        <v>7.3586118251928028</v>
      </c>
      <c r="AO12" s="20">
        <f>INDEX(synth1!$D:$D,MATCH(CONCATENATE("treatment","_",RMSPE!$B12,"_",RMSPE!AO$3),synth1!$E:$E,0))</f>
        <v>7.8027702882881682</v>
      </c>
      <c r="AP12" s="20">
        <f>INDEX(synth1!$D:$D,MATCH(CONCATENATE("treatment","_",RMSPE!$B12,"_",RMSPE!AP$3),synth1!$E:$E,0))</f>
        <v>8.2426453072559625</v>
      </c>
      <c r="AQ12" s="20">
        <f>INDEX(synth1!$D:$D,MATCH(CONCATENATE("treatment","_",RMSPE!$B12,"_",RMSPE!AQ$3),synth1!$E:$E,0))</f>
        <v>8.4582976292487864</v>
      </c>
      <c r="AR12" s="20">
        <f>INDEX(synth1!$D:$D,MATCH(CONCATENATE("treatment","_",RMSPE!$B12,"_",RMSPE!AR$3),synth1!$E:$E,0))</f>
        <v>8.6682378207230979</v>
      </c>
      <c r="AS12" s="20">
        <f>INDEX(synth1!$D:$D,MATCH(CONCATENATE("treatment","_",RMSPE!$B12,"_",RMSPE!AS$3),synth1!$E:$E,0))</f>
        <v>8.4668662608674303</v>
      </c>
      <c r="AT12" s="20">
        <f>INDEX(synth1!$D:$D,MATCH(CONCATENATE("treatment","_",RMSPE!$B12,"_",RMSPE!AT$3),synth1!$E:$E,0))</f>
        <v>8.2569269410748714</v>
      </c>
      <c r="AU12" s="20">
        <f>INDEX(synth1!$D:$D,MATCH(CONCATENATE("treatment","_",RMSPE!$B12,"_",RMSPE!AU$3),synth1!$E:$E,0))</f>
        <v>8.573978514509248</v>
      </c>
      <c r="AV12" s="20">
        <f>INDEX(synth1!$D:$D,MATCH(CONCATENATE("treatment","_",RMSPE!$B12,"_",RMSPE!AV$3),synth1!$E:$E,0))</f>
        <v>8.8467582434594583</v>
      </c>
      <c r="AW12" s="20">
        <f>INDEX(synth1!$D:$D,MATCH(CONCATENATE("treatment","_",RMSPE!$B12,"_",RMSPE!AW$3),synth1!$E:$E,0))</f>
        <v>9.0966868352903631</v>
      </c>
      <c r="AX12" s="20">
        <f>INDEX(synth1!$D:$D,MATCH(CONCATENATE("treatment","_",RMSPE!$B12,"_",RMSPE!AX$3),synth1!$E:$E,0))</f>
        <v>9.5187089403027709</v>
      </c>
    </row>
    <row r="13" spans="1:52">
      <c r="B13" t="s">
        <v>10</v>
      </c>
      <c r="D13" s="5" t="s">
        <v>35</v>
      </c>
      <c r="H13" s="20">
        <f>INDEX(synth1!$D:$D,MATCH(CONCATENATE("treatment","_",RMSPE!$B13,"_",RMSPE!H$3),synth1!$E:$E,0))</f>
        <v>3.1439588601777841</v>
      </c>
      <c r="I13" s="20">
        <f>INDEX(synth1!$D:$D,MATCH(CONCATENATE("treatment","_",RMSPE!$B13,"_",RMSPE!I$3),synth1!$E:$E,0))</f>
        <v>3.3477578357913367</v>
      </c>
      <c r="J13" s="20">
        <f>INDEX(synth1!$D:$D,MATCH(CONCATENATE("treatment","_",RMSPE!$B13,"_",RMSPE!J$3),synth1!$E:$E,0))</f>
        <v>3.5496286513702562</v>
      </c>
      <c r="K13" s="20">
        <f>INDEX(synth1!$D:$D,MATCH(CONCATENATE("treatment","_",RMSPE!$B13,"_",RMSPE!K$3),synth1!$E:$E,0))</f>
        <v>3.6426734869836297</v>
      </c>
      <c r="L13" s="20">
        <f>INDEX(synth1!$D:$D,MATCH(CONCATENATE("treatment","_",RMSPE!$B13,"_",RMSPE!L$3),synth1!$E:$E,0))</f>
        <v>3.7348616773555774</v>
      </c>
      <c r="M13" s="20">
        <f>INDEX(synth1!$D:$D,MATCH(CONCATENATE("treatment","_",RMSPE!$B13,"_",RMSPE!M$3),synth1!$E:$E,0))</f>
        <v>4.058840505670255</v>
      </c>
      <c r="N13" s="20">
        <f>INDEX(synth1!$D:$D,MATCH(CONCATENATE("treatment","_",RMSPE!$B13,"_",RMSPE!N$3),synth1!$E:$E,0))</f>
        <v>4.3602541084801665</v>
      </c>
      <c r="O13" s="20">
        <f>INDEX(synth1!$D:$D,MATCH(CONCATENATE("treatment","_",RMSPE!$B13,"_",RMSPE!O$3),synth1!$E:$E,0))</f>
        <v>4.6461726964728829</v>
      </c>
      <c r="P13" s="20">
        <f>INDEX(synth1!$D:$D,MATCH(CONCATENATE("treatment","_",RMSPE!$B13,"_",RMSPE!P$3),synth1!$E:$E,0))</f>
        <v>4.911525261058225</v>
      </c>
      <c r="Q13" s="20">
        <f>INDEX(synth1!$D:$D,MATCH(CONCATENATE("treatment","_",RMSPE!$B13,"_",RMSPE!Q$3),synth1!$E:$E,0))</f>
        <v>5.0506997128889513</v>
      </c>
      <c r="R13" s="20">
        <f>INDEX(synth1!$D:$D,MATCH(CONCATENATE("treatment","_",RMSPE!$B13,"_",RMSPE!R$3),synth1!$E:$E,0))</f>
        <v>5.184661507844857</v>
      </c>
      <c r="S13" s="20">
        <f>INDEX(synth1!$D:$D,MATCH(CONCATENATE("treatment","_",RMSPE!$B13,"_",RMSPE!S$3),synth1!$E:$E,0))</f>
        <v>5.4667952536719424</v>
      </c>
      <c r="T13" s="20">
        <f>INDEX(synth1!$D:$D,MATCH(CONCATENATE("treatment","_",RMSPE!$B13,"_",RMSPE!T$3),synth1!$E:$E,0))</f>
        <v>5.7376463867466443</v>
      </c>
      <c r="U13" s="20">
        <f>INDEX(synth1!$D:$D,MATCH(CONCATENATE("treatment","_",RMSPE!$B13,"_",RMSPE!U$3),synth1!$E:$E,0))</f>
        <v>6.161453695986415</v>
      </c>
      <c r="V13" s="20">
        <f>INDEX(synth1!$D:$D,MATCH(CONCATENATE("treatment","_",RMSPE!$B13,"_",RMSPE!V$3),synth1!$E:$E,0))</f>
        <v>6.5816910326123343</v>
      </c>
      <c r="W13" s="20">
        <f>INDEX(synth1!$D:$D,MATCH(CONCATENATE("treatment","_",RMSPE!$B13,"_",RMSPE!W$3),synth1!$E:$E,0))</f>
        <v>6.887032433395146</v>
      </c>
      <c r="X13" s="20">
        <f>INDEX(synth1!$D:$D,MATCH(CONCATENATE("treatment","_",RMSPE!$B13,"_",RMSPE!X$3),synth1!$E:$E,0))</f>
        <v>7.1686662697376651</v>
      </c>
      <c r="Y13" s="20">
        <f>INDEX(synth1!$D:$D,MATCH(CONCATENATE("treatment","_",RMSPE!$B13,"_",RMSPE!Y$3),synth1!$E:$E,0))</f>
        <v>7.570693738730899</v>
      </c>
      <c r="Z13" s="20">
        <f>INDEX(synth1!$D:$D,MATCH(CONCATENATE("treatment","_",RMSPE!$B13,"_",RMSPE!Z$3),synth1!$E:$E,0))</f>
        <v>7.9562978518414385</v>
      </c>
      <c r="AA13" s="20">
        <f>INDEX(synth1!$D:$D,MATCH(CONCATENATE("treatment","_",RMSPE!$B13,"_",RMSPE!AA$3),synth1!$E:$E,0))</f>
        <v>7.9727220794058846</v>
      </c>
      <c r="AB13" s="20">
        <f>INDEX(synth1!$D:$D,MATCH(CONCATENATE("treatment","_",RMSPE!$B13,"_",RMSPE!AB$3),synth1!$E:$E,0))</f>
        <v>7.974149894115075</v>
      </c>
      <c r="AC13" s="20">
        <f>INDEX(synth1!$D:$D,MATCH(CONCATENATE("treatment","_",RMSPE!$B13,"_",RMSPE!AC$3),synth1!$E:$E,0))</f>
        <v>8.0348468378454374</v>
      </c>
      <c r="AD13" s="20">
        <f>INDEX(synth1!$D:$D,MATCH(CONCATENATE("treatment","_",RMSPE!$B13,"_",RMSPE!AD$3),synth1!$E:$E,0))</f>
        <v>8.0805482404022957</v>
      </c>
      <c r="AE13" s="20">
        <f>INDEX(synth1!$D:$D,MATCH(CONCATENATE("treatment","_",RMSPE!$B13,"_",RMSPE!AE$3),synth1!$E:$E,0))</f>
        <v>8.0419876547548927</v>
      </c>
      <c r="AF13" s="20">
        <f>INDEX(synth1!$D:$D,MATCH(CONCATENATE("treatment","_",RMSPE!$B13,"_",RMSPE!AF$3),synth1!$E:$E,0))</f>
        <v>8.0048557554984292</v>
      </c>
      <c r="AG13" s="20">
        <f>INDEX(synth1!$D:$D,MATCH(CONCATENATE("treatment","_",RMSPE!$B13,"_",RMSPE!AG$3),synth1!$E:$E,0))</f>
        <v>8.2597825704932522</v>
      </c>
      <c r="AH13" s="20">
        <f>INDEX(synth1!$D:$D,MATCH(CONCATENATE("treatment","_",RMSPE!$B13,"_",RMSPE!AH$3),synth1!$E:$E,0))</f>
        <v>8.5311336130525213</v>
      </c>
      <c r="AI13" s="20">
        <f>INDEX(synth1!$D:$D,MATCH(CONCATENATE("treatment","_",RMSPE!$B13,"_",RMSPE!AI$3),synth1!$E:$E,0))</f>
        <v>8.7225078548986001</v>
      </c>
      <c r="AJ13" s="20">
        <f>INDEX(synth1!$D:$D,MATCH(CONCATENATE("treatment","_",RMSPE!$B13,"_",RMSPE!AJ$3),synth1!$E:$E,0))</f>
        <v>8.9253072294634581</v>
      </c>
      <c r="AK13" s="20">
        <f>INDEX(synth1!$D:$D,MATCH(CONCATENATE("treatment","_",RMSPE!$B13,"_",RMSPE!AK$3),synth1!$E:$E,0))</f>
        <v>9.2759211653813196</v>
      </c>
      <c r="AL13" s="20">
        <f>INDEX(synth1!$D:$D,MATCH(CONCATENATE("treatment","_",RMSPE!$B13,"_",RMSPE!AL$3),synth1!$E:$E,0))</f>
        <v>9.6522418678368691</v>
      </c>
      <c r="AM13" s="20">
        <f>INDEX(synth1!$D:$D,MATCH(CONCATENATE("treatment","_",RMSPE!$B13,"_",RMSPE!AM$3),synth1!$E:$E,0))</f>
        <v>10.257783490431306</v>
      </c>
      <c r="AN13" s="20">
        <f>INDEX(synth1!$D:$D,MATCH(CONCATENATE("treatment","_",RMSPE!$B13,"_",RMSPE!AN$3),synth1!$E:$E,0))</f>
        <v>10.823335840987397</v>
      </c>
      <c r="AO13" s="20">
        <f>INDEX(synth1!$D:$D,MATCH(CONCATENATE("treatment","_",RMSPE!$B13,"_",RMSPE!AO$3),synth1!$E:$E,0))</f>
        <v>11.120394521766103</v>
      </c>
      <c r="AP13" s="20">
        <f>INDEX(synth1!$D:$D,MATCH(CONCATENATE("treatment","_",RMSPE!$B13,"_",RMSPE!AP$3),synth1!$E:$E,0))</f>
        <v>11.408168920208066</v>
      </c>
      <c r="AQ13" s="20">
        <f>INDEX(synth1!$D:$D,MATCH(CONCATENATE("treatment","_",RMSPE!$B13,"_",RMSPE!AQ$3),synth1!$E:$E,0))</f>
        <v>11.51242467274975</v>
      </c>
      <c r="AR13" s="20">
        <f>INDEX(synth1!$D:$D,MATCH(CONCATENATE("treatment","_",RMSPE!$B13,"_",RMSPE!AR$3),synth1!$E:$E,0))</f>
        <v>11.679519962767335</v>
      </c>
      <c r="AS13" s="20">
        <f>INDEX(synth1!$D:$D,MATCH(CONCATENATE("treatment","_",RMSPE!$B13,"_",RMSPE!AS$3),synth1!$E:$E,0))</f>
        <v>11.319622616194481</v>
      </c>
      <c r="AT13" s="20">
        <f>INDEX(synth1!$D:$D,MATCH(CONCATENATE("treatment","_",RMSPE!$B13,"_",RMSPE!AT$3),synth1!$E:$E,0))</f>
        <v>10.969722587631214</v>
      </c>
      <c r="AU13" s="20">
        <f>INDEX(synth1!$D:$D,MATCH(CONCATENATE("treatment","_",RMSPE!$B13,"_",RMSPE!AU$3),synth1!$E:$E,0))</f>
        <v>11.419594052926843</v>
      </c>
      <c r="AV13" s="20">
        <f>INDEX(synth1!$D:$D,MATCH(CONCATENATE("treatment","_",RMSPE!$B13,"_",RMSPE!AV$3),synth1!$E:$E,0))</f>
        <v>11.773779268981185</v>
      </c>
      <c r="AW13" s="20">
        <f>INDEX(synth1!$D:$D,MATCH(CONCATENATE("treatment","_",RMSPE!$B13,"_",RMSPE!AW$3),synth1!$E:$E,0))</f>
        <v>11.926592053498108</v>
      </c>
      <c r="AX13" s="20">
        <f>INDEX(synth1!$D:$D,MATCH(CONCATENATE("treatment","_",RMSPE!$B13,"_",RMSPE!AX$3),synth1!$E:$E,0))</f>
        <v>12.350042844901457</v>
      </c>
    </row>
    <row r="14" spans="1:52">
      <c r="B14" t="s">
        <v>22</v>
      </c>
      <c r="D14" s="5" t="s">
        <v>35</v>
      </c>
      <c r="H14" s="20">
        <f>INDEX(synth1!$D:$D,MATCH(CONCATENATE("treatment","_",RMSPE!$B14,"_",RMSPE!H$3),synth1!$E:$E,0))</f>
        <v>3.8531846300052668</v>
      </c>
      <c r="I14" s="20">
        <f>INDEX(synth1!$D:$D,MATCH(CONCATENATE("treatment","_",RMSPE!$B14,"_",RMSPE!I$3),synth1!$E:$E,0))</f>
        <v>3.9456582961508766</v>
      </c>
      <c r="J14" s="20">
        <f>INDEX(synth1!$D:$D,MATCH(CONCATENATE("treatment","_",RMSPE!$B14,"_",RMSPE!J$3),synth1!$E:$E,0))</f>
        <v>4.0335617348726256</v>
      </c>
      <c r="K14" s="20">
        <f>INDEX(synth1!$D:$D,MATCH(CONCATENATE("treatment","_",RMSPE!$B14,"_",RMSPE!K$3),synth1!$E:$E,0))</f>
        <v>4.0234218968966458</v>
      </c>
      <c r="L14" s="20">
        <f>INDEX(synth1!$D:$D,MATCH(CONCATENATE("treatment","_",RMSPE!$B14,"_",RMSPE!L$3),synth1!$E:$E,0))</f>
        <v>4.0137819684052323</v>
      </c>
      <c r="M14" s="20">
        <f>INDEX(synth1!$D:$D,MATCH(CONCATENATE("treatment","_",RMSPE!$B14,"_",RMSPE!M$3),synth1!$E:$E,0))</f>
        <v>4.2859183962227316</v>
      </c>
      <c r="N14" s="20">
        <f>INDEX(synth1!$D:$D,MATCH(CONCATENATE("treatment","_",RMSPE!$B14,"_",RMSPE!N$3),synth1!$E:$E,0))</f>
        <v>4.5743360957974062</v>
      </c>
      <c r="O14" s="20">
        <f>INDEX(synth1!$D:$D,MATCH(CONCATENATE("treatment","_",RMSPE!$B14,"_",RMSPE!O$3),synth1!$E:$E,0))</f>
        <v>4.8989573535630448</v>
      </c>
      <c r="P14" s="20">
        <f>INDEX(synth1!$D:$D,MATCH(CONCATENATE("treatment","_",RMSPE!$B14,"_",RMSPE!P$3),synth1!$E:$E,0))</f>
        <v>5.1970149816291329</v>
      </c>
      <c r="Q14" s="20">
        <f>INDEX(synth1!$D:$D,MATCH(CONCATENATE("treatment","_",RMSPE!$B14,"_",RMSPE!Q$3),synth1!$E:$E,0))</f>
        <v>5.3389029787527225</v>
      </c>
      <c r="R14" s="20">
        <f>INDEX(synth1!$D:$D,MATCH(CONCATENATE("treatment","_",RMSPE!$B14,"_",RMSPE!R$3),synth1!$E:$E,0))</f>
        <v>5.4651530052518478</v>
      </c>
      <c r="S14" s="20">
        <f>INDEX(synth1!$D:$D,MATCH(CONCATENATE("treatment","_",RMSPE!$B14,"_",RMSPE!S$3),synth1!$E:$E,0))</f>
        <v>5.5459156270641428</v>
      </c>
      <c r="T14" s="20">
        <f>INDEX(synth1!$D:$D,MATCH(CONCATENATE("treatment","_",RMSPE!$B14,"_",RMSPE!T$3),synth1!$E:$E,0))</f>
        <v>5.614895726639487</v>
      </c>
      <c r="U14" s="20">
        <f>INDEX(synth1!$D:$D,MATCH(CONCATENATE("treatment","_",RMSPE!$B14,"_",RMSPE!U$3),synth1!$E:$E,0))</f>
        <v>5.8521849330715785</v>
      </c>
      <c r="V14" s="20">
        <f>INDEX(synth1!$D:$D,MATCH(CONCATENATE("treatment","_",RMSPE!$B14,"_",RMSPE!V$3),synth1!$E:$E,0))</f>
        <v>6.0814054173695915</v>
      </c>
      <c r="W14" s="20">
        <f>INDEX(synth1!$D:$D,MATCH(CONCATENATE("treatment","_",RMSPE!$B14,"_",RMSPE!W$3),synth1!$E:$E,0))</f>
        <v>6.1700942413495703</v>
      </c>
      <c r="X14" s="20">
        <f>INDEX(synth1!$D:$D,MATCH(CONCATENATE("treatment","_",RMSPE!$B14,"_",RMSPE!X$3),synth1!$E:$E,0))</f>
        <v>6.2836334045462463</v>
      </c>
      <c r="Y14" s="20">
        <f>INDEX(synth1!$D:$D,MATCH(CONCATENATE("treatment","_",RMSPE!$B14,"_",RMSPE!Y$3),synth1!$E:$E,0))</f>
        <v>6.5555553986528405</v>
      </c>
      <c r="Z14" s="20">
        <f>INDEX(synth1!$D:$D,MATCH(CONCATENATE("treatment","_",RMSPE!$B14,"_",RMSPE!Z$3),synth1!$E:$E,0))</f>
        <v>6.8107685611030782</v>
      </c>
      <c r="AA14" s="20">
        <f>INDEX(synth1!$D:$D,MATCH(CONCATENATE("treatment","_",RMSPE!$B14,"_",RMSPE!AA$3),synth1!$E:$E,0))</f>
        <v>7.1051843028108044</v>
      </c>
      <c r="AB14" s="20">
        <f>INDEX(synth1!$D:$D,MATCH(CONCATENATE("treatment","_",RMSPE!$B14,"_",RMSPE!AB$3),synth1!$E:$E,0))</f>
        <v>7.3778916821756289</v>
      </c>
      <c r="AC14" s="20">
        <f>INDEX(synth1!$D:$D,MATCH(CONCATENATE("treatment","_",RMSPE!$B14,"_",RMSPE!AC$3),synth1!$E:$E,0))</f>
        <v>7.2329336219227542</v>
      </c>
      <c r="AD14" s="20">
        <f>INDEX(synth1!$D:$D,MATCH(CONCATENATE("treatment","_",RMSPE!$B14,"_",RMSPE!AD$3),synth1!$E:$E,0))</f>
        <v>7.0898313721191268</v>
      </c>
      <c r="AE14" s="20">
        <f>INDEX(synth1!$D:$D,MATCH(CONCATENATE("treatment","_",RMSPE!$B14,"_",RMSPE!AE$3),synth1!$E:$E,0))</f>
        <v>6.7867036071446112</v>
      </c>
      <c r="AF14" s="20">
        <f>INDEX(synth1!$D:$D,MATCH(CONCATENATE("treatment","_",RMSPE!$B14,"_",RMSPE!AF$3),synth1!$E:$E,0))</f>
        <v>6.6398173868571035</v>
      </c>
      <c r="AG14" s="20">
        <f>INDEX(synth1!$D:$D,MATCH(CONCATENATE("treatment","_",RMSPE!$B14,"_",RMSPE!AG$3),synth1!$E:$E,0))</f>
        <v>6.5628391713695642</v>
      </c>
      <c r="AH14" s="20">
        <f>INDEX(synth1!$D:$D,MATCH(CONCATENATE("treatment","_",RMSPE!$B14,"_",RMSPE!AH$3),synth1!$E:$E,0))</f>
        <v>6.5007854549927702</v>
      </c>
      <c r="AI14" s="20">
        <f>INDEX(synth1!$D:$D,MATCH(CONCATENATE("treatment","_",RMSPE!$B14,"_",RMSPE!AI$3),synth1!$E:$E,0))</f>
        <v>6.5450586069995627</v>
      </c>
      <c r="AJ14" s="20">
        <f>INDEX(synth1!$D:$D,MATCH(CONCATENATE("treatment","_",RMSPE!$B14,"_",RMSPE!AJ$3),synth1!$E:$E,0))</f>
        <v>6.5953298011394068</v>
      </c>
      <c r="AK14" s="20">
        <f>INDEX(synth1!$D:$D,MATCH(CONCATENATE("treatment","_",RMSPE!$B14,"_",RMSPE!AK$3),synth1!$E:$E,0))</f>
        <v>6.7614967500914922</v>
      </c>
      <c r="AL14" s="20">
        <f>INDEX(synth1!$D:$D,MATCH(CONCATENATE("treatment","_",RMSPE!$B14,"_",RMSPE!AL$3),synth1!$E:$E,0))</f>
        <v>6.937160671727721</v>
      </c>
      <c r="AM14" s="20">
        <f>INDEX(synth1!$D:$D,MATCH(CONCATENATE("treatment","_",RMSPE!$B14,"_",RMSPE!AM$3),synth1!$E:$E,0))</f>
        <v>7.3321911513005213</v>
      </c>
      <c r="AN14" s="20">
        <f>INDEX(synth1!$D:$D,MATCH(CONCATENATE("treatment","_",RMSPE!$B14,"_",RMSPE!AN$3),synth1!$E:$E,0))</f>
        <v>7.7427881235941518</v>
      </c>
      <c r="AO14" s="20">
        <f>INDEX(synth1!$D:$D,MATCH(CONCATENATE("treatment","_",RMSPE!$B14,"_",RMSPE!AO$3),synth1!$E:$E,0))</f>
        <v>8.1205366407588908</v>
      </c>
      <c r="AP14" s="20">
        <f>INDEX(synth1!$D:$D,MATCH(CONCATENATE("treatment","_",RMSPE!$B14,"_",RMSPE!AP$3),synth1!$E:$E,0))</f>
        <v>8.509711162324157</v>
      </c>
      <c r="AQ14" s="20">
        <f>INDEX(synth1!$D:$D,MATCH(CONCATENATE("treatment","_",RMSPE!$B14,"_",RMSPE!AQ$3),synth1!$E:$E,0))</f>
        <v>8.7767778890741042</v>
      </c>
      <c r="AR14" s="20">
        <f>INDEX(synth1!$D:$D,MATCH(CONCATENATE("treatment","_",RMSPE!$B14,"_",RMSPE!AR$3),synth1!$E:$E,0))</f>
        <v>9.0252786661958204</v>
      </c>
      <c r="AS14" s="20">
        <f>INDEX(synth1!$D:$D,MATCH(CONCATENATE("treatment","_",RMSPE!$B14,"_",RMSPE!AS$3),synth1!$E:$E,0))</f>
        <v>8.8738928247063349</v>
      </c>
      <c r="AT14" s="20">
        <f>INDEX(synth1!$D:$D,MATCH(CONCATENATE("treatment","_",RMSPE!$B14,"_",RMSPE!AT$3),synth1!$E:$E,0))</f>
        <v>8.7182235390892782</v>
      </c>
      <c r="AU14" s="20">
        <f>INDEX(synth1!$D:$D,MATCH(CONCATENATE("treatment","_",RMSPE!$B14,"_",RMSPE!AU$3),synth1!$E:$E,0))</f>
        <v>9.0181378492863651</v>
      </c>
      <c r="AV14" s="20">
        <f>INDEX(synth1!$D:$D,MATCH(CONCATENATE("treatment","_",RMSPE!$B14,"_",RMSPE!AV$3),synth1!$E:$E,0))</f>
        <v>9.4408738616533672</v>
      </c>
      <c r="AW14" s="20">
        <f>INDEX(synth1!$D:$D,MATCH(CONCATENATE("treatment","_",RMSPE!$B14,"_",RMSPE!AW$3),synth1!$E:$E,0))</f>
        <v>9.6865181376749501</v>
      </c>
      <c r="AX14" s="20">
        <f>INDEX(synth1!$D:$D,MATCH(CONCATENATE("treatment","_",RMSPE!$B14,"_",RMSPE!AX$3),synth1!$E:$E,0))</f>
        <v>10.170665872808662</v>
      </c>
    </row>
    <row r="15" spans="1:52">
      <c r="B15" t="s">
        <v>11</v>
      </c>
      <c r="D15" s="5" t="s">
        <v>35</v>
      </c>
      <c r="H15" s="20">
        <f>INDEX(synth1!$D:$D,MATCH(CONCATENATE("treatment","_",RMSPE!$B15,"_",RMSPE!H$3),synth1!$E:$E,0))</f>
        <v>1.9143815791051888</v>
      </c>
      <c r="I15" s="20">
        <f>INDEX(synth1!$D:$D,MATCH(CONCATENATE("treatment","_",RMSPE!$B15,"_",RMSPE!I$3),synth1!$E:$E,0))</f>
        <v>2.071836722710922</v>
      </c>
      <c r="J15" s="20">
        <f>INDEX(synth1!$D:$D,MATCH(CONCATENATE("treatment","_",RMSPE!$B15,"_",RMSPE!J$3),synth1!$E:$E,0))</f>
        <v>2.2260781936187874</v>
      </c>
      <c r="K15" s="20">
        <f>INDEX(synth1!$D:$D,MATCH(CONCATENATE("treatment","_",RMSPE!$B15,"_",RMSPE!K$3),synth1!$E:$E,0))</f>
        <v>2.220865536743966</v>
      </c>
      <c r="L15" s="20">
        <f>INDEX(synth1!$D:$D,MATCH(CONCATENATE("treatment","_",RMSPE!$B15,"_",RMSPE!L$3),synth1!$E:$E,0))</f>
        <v>2.2134390261404109</v>
      </c>
      <c r="M15" s="20">
        <f>INDEX(synth1!$D:$D,MATCH(CONCATENATE("treatment","_",RMSPE!$B15,"_",RMSPE!M$3),synth1!$E:$E,0))</f>
        <v>2.3576836148795657</v>
      </c>
      <c r="N15" s="20">
        <f>INDEX(synth1!$D:$D,MATCH(CONCATENATE("treatment","_",RMSPE!$B15,"_",RMSPE!N$3),synth1!$E:$E,0))</f>
        <v>2.4457297914881462</v>
      </c>
      <c r="O15" s="20">
        <f>INDEX(synth1!$D:$D,MATCH(CONCATENATE("treatment","_",RMSPE!$B15,"_",RMSPE!O$3),synth1!$E:$E,0))</f>
        <v>2.648243254438464</v>
      </c>
      <c r="P15" s="20">
        <f>INDEX(synth1!$D:$D,MATCH(CONCATENATE("treatment","_",RMSPE!$B15,"_",RMSPE!P$3),synth1!$E:$E,0))</f>
        <v>2.8447586752557306</v>
      </c>
      <c r="Q15" s="20">
        <f>INDEX(synth1!$D:$D,MATCH(CONCATENATE("treatment","_",RMSPE!$B15,"_",RMSPE!Q$3),synth1!$E:$E,0))</f>
        <v>2.9511568036225144</v>
      </c>
      <c r="R15" s="20">
        <f>INDEX(synth1!$D:$D,MATCH(CONCATENATE("treatment","_",RMSPE!$B15,"_",RMSPE!R$3),synth1!$E:$E,0))</f>
        <v>3.0541987393250367</v>
      </c>
      <c r="S15" s="20">
        <f>INDEX(synth1!$D:$D,MATCH(CONCATENATE("treatment","_",RMSPE!$B15,"_",RMSPE!S$3),synth1!$E:$E,0))</f>
        <v>3.2317908209958985</v>
      </c>
      <c r="T15" s="20">
        <f>INDEX(synth1!$D:$D,MATCH(CONCATENATE("treatment","_",RMSPE!$B15,"_",RMSPE!T$3),synth1!$E:$E,0))</f>
        <v>3.4033846426132714</v>
      </c>
      <c r="U15" s="20">
        <f>INDEX(synth1!$D:$D,MATCH(CONCATENATE("treatment","_",RMSPE!$B15,"_",RMSPE!U$3),synth1!$E:$E,0))</f>
        <v>3.6603115313872379</v>
      </c>
      <c r="V15" s="20">
        <f>INDEX(synth1!$D:$D,MATCH(CONCATENATE("treatment","_",RMSPE!$B15,"_",RMSPE!V$3),synth1!$E:$E,0))</f>
        <v>3.9128821906073714</v>
      </c>
      <c r="W15" s="20">
        <f>INDEX(synth1!$D:$D,MATCH(CONCATENATE("treatment","_",RMSPE!$B15,"_",RMSPE!W$3),synth1!$E:$E,0))</f>
        <v>4.22493554087783</v>
      </c>
      <c r="X15" s="20">
        <f>INDEX(synth1!$D:$D,MATCH(CONCATENATE("treatment","_",RMSPE!$B15,"_",RMSPE!X$3),synth1!$E:$E,0))</f>
        <v>4.4935734739851121</v>
      </c>
      <c r="Y15" s="20">
        <f>INDEX(synth1!$D:$D,MATCH(CONCATENATE("treatment","_",RMSPE!$B15,"_",RMSPE!Y$3),synth1!$E:$E,0))</f>
        <v>4.7819192598152762</v>
      </c>
      <c r="Z15" s="20">
        <f>INDEX(synth1!$D:$D,MATCH(CONCATENATE("treatment","_",RMSPE!$B15,"_",RMSPE!Z$3),synth1!$E:$E,0))</f>
        <v>5.0549129866355154</v>
      </c>
      <c r="AA15" s="20">
        <f>INDEX(synth1!$D:$D,MATCH(CONCATENATE("treatment","_",RMSPE!$B15,"_",RMSPE!AA$3),synth1!$E:$E,0))</f>
        <v>4.9677949331719962</v>
      </c>
      <c r="AB15" s="20">
        <f>INDEX(synth1!$D:$D,MATCH(CONCATENATE("treatment","_",RMSPE!$B15,"_",RMSPE!AB$3),synth1!$E:$E,0))</f>
        <v>4.8815337428703405</v>
      </c>
      <c r="AC15" s="20">
        <f>INDEX(synth1!$D:$D,MATCH(CONCATENATE("treatment","_",RMSPE!$B15,"_",RMSPE!AC$3),synth1!$E:$E,0))</f>
        <v>4.9484431624446588</v>
      </c>
      <c r="AD15" s="20">
        <f>INDEX(synth1!$D:$D,MATCH(CONCATENATE("treatment","_",RMSPE!$B15,"_",RMSPE!AD$3),synth1!$E:$E,0))</f>
        <v>5.0079262893358596</v>
      </c>
      <c r="AE15" s="20">
        <f>INDEX(synth1!$D:$D,MATCH(CONCATENATE("treatment","_",RMSPE!$B15,"_",RMSPE!AE$3),synth1!$E:$E,0))</f>
        <v>5.0409168285902695</v>
      </c>
      <c r="AF15" s="20">
        <f>INDEX(synth1!$D:$D,MATCH(CONCATENATE("treatment","_",RMSPE!$B15,"_",RMSPE!AF$3),synth1!$E:$E,0))</f>
        <v>5.2335048872755108</v>
      </c>
      <c r="AG15" s="20">
        <f>INDEX(synth1!$D:$D,MATCH(CONCATENATE("treatment","_",RMSPE!$B15,"_",RMSPE!AG$3),synth1!$E:$E,0))</f>
        <v>5.4370892112577209</v>
      </c>
      <c r="AH15" s="20">
        <f>INDEX(synth1!$D:$D,MATCH(CONCATENATE("treatment","_",RMSPE!$B15,"_",RMSPE!AH$3),synth1!$E:$E,0))</f>
        <v>5.6582405375807809</v>
      </c>
      <c r="AI15" s="20">
        <f>INDEX(synth1!$D:$D,MATCH(CONCATENATE("treatment","_",RMSPE!$B15,"_",RMSPE!AI$3),synth1!$E:$E,0))</f>
        <v>5.6873037147031651</v>
      </c>
      <c r="AJ15" s="20">
        <f>INDEX(synth1!$D:$D,MATCH(CONCATENATE("treatment","_",RMSPE!$B15,"_",RMSPE!AJ$3),synth1!$E:$E,0))</f>
        <v>5.7198658223766428</v>
      </c>
      <c r="AK15" s="20">
        <f>INDEX(synth1!$D:$D,MATCH(CONCATENATE("treatment","_",RMSPE!$B15,"_",RMSPE!AK$3),synth1!$E:$E,0))</f>
        <v>5.8013423515435329</v>
      </c>
      <c r="AL15" s="20">
        <f>INDEX(synth1!$D:$D,MATCH(CONCATENATE("treatment","_",RMSPE!$B15,"_",RMSPE!AL$3),synth1!$E:$E,0))</f>
        <v>5.8856039039069197</v>
      </c>
      <c r="AM15" s="20">
        <f>INDEX(synth1!$D:$D,MATCH(CONCATENATE("treatment","_",RMSPE!$B15,"_",RMSPE!AM$3),synth1!$E:$E,0))</f>
        <v>6.2567838632321573</v>
      </c>
      <c r="AN15" s="20">
        <f>INDEX(synth1!$D:$D,MATCH(CONCATENATE("treatment","_",RMSPE!$B15,"_",RMSPE!AN$3),synth1!$E:$E,0))</f>
        <v>6.6126819339284761</v>
      </c>
      <c r="AO15" s="20">
        <f>INDEX(synth1!$D:$D,MATCH(CONCATENATE("treatment","_",RMSPE!$B15,"_",RMSPE!AO$3),synth1!$E:$E,0))</f>
        <v>6.9770065521179223</v>
      </c>
      <c r="AP15" s="20">
        <f>INDEX(synth1!$D:$D,MATCH(CONCATENATE("treatment","_",RMSPE!$B15,"_",RMSPE!AP$3),synth1!$E:$E,0))</f>
        <v>7.3379032818190346</v>
      </c>
      <c r="AQ15" s="20">
        <f>INDEX(synth1!$D:$D,MATCH(CONCATENATE("treatment","_",RMSPE!$B15,"_",RMSPE!AQ$3),synth1!$E:$E,0))</f>
        <v>7.3450440987284891</v>
      </c>
      <c r="AR15" s="20">
        <f>INDEX(synth1!$D:$D,MATCH(CONCATENATE("treatment","_",RMSPE!$B15,"_",RMSPE!AR$3),synth1!$E:$E,0))</f>
        <v>7.3471866924740254</v>
      </c>
      <c r="AS15" s="20">
        <f>INDEX(synth1!$D:$D,MATCH(CONCATENATE("treatment","_",RMSPE!$B15,"_",RMSPE!AS$3),synth1!$E:$E,0))</f>
        <v>7.2200798028130357</v>
      </c>
      <c r="AT15" s="20">
        <f>INDEX(synth1!$D:$D,MATCH(CONCATENATE("treatment","_",RMSPE!$B15,"_",RMSPE!AT$3),synth1!$E:$E,0))</f>
        <v>7.0921879637346921</v>
      </c>
      <c r="AU15" s="20">
        <f>INDEX(synth1!$D:$D,MATCH(CONCATENATE("treatment","_",RMSPE!$B15,"_",RMSPE!AU$3),synth1!$E:$E,0))</f>
        <v>7.4107401373045203</v>
      </c>
      <c r="AV15" s="20">
        <f>INDEX(synth1!$D:$D,MATCH(CONCATENATE("treatment","_",RMSPE!$B15,"_",RMSPE!AV$3),synth1!$E:$E,0))</f>
        <v>7.6163951412877573</v>
      </c>
      <c r="AW15" s="20">
        <f>INDEX(synth1!$D:$D,MATCH(CONCATENATE("treatment","_",RMSPE!$B15,"_",RMSPE!AW$3),synth1!$E:$E,0))</f>
        <v>7.8170519221070771</v>
      </c>
      <c r="AX15" s="20">
        <f>INDEX(synth1!$D:$D,MATCH(CONCATENATE("treatment","_",RMSPE!$B15,"_",RMSPE!AX$3),synth1!$E:$E,0))</f>
        <v>8.0605544760648744</v>
      </c>
    </row>
    <row r="16" spans="1:52">
      <c r="B16" t="s">
        <v>12</v>
      </c>
      <c r="D16" s="5" t="s">
        <v>35</v>
      </c>
      <c r="H16" s="20">
        <f>INDEX(synth1!$D:$D,MATCH(CONCATENATE("treatment","_",RMSPE!$B16,"_",RMSPE!H$3),synth1!$E:$E,0))</f>
        <v>2.5594116925716537</v>
      </c>
      <c r="I16" s="20">
        <f>INDEX(synth1!$D:$D,MATCH(CONCATENATE("treatment","_",RMSPE!$B16,"_",RMSPE!I$3),synth1!$E:$E,0))</f>
        <v>2.6938731790916881</v>
      </c>
      <c r="J16" s="20">
        <f>INDEX(synth1!$D:$D,MATCH(CONCATENATE("treatment","_",RMSPE!$B16,"_",RMSPE!J$3),synth1!$E:$E,0))</f>
        <v>2.8203369855404037</v>
      </c>
      <c r="K16" s="20">
        <f>INDEX(synth1!$D:$D,MATCH(CONCATENATE("treatment","_",RMSPE!$B16,"_",RMSPE!K$3),synth1!$E:$E,0))</f>
        <v>2.879034509252937</v>
      </c>
      <c r="L16" s="20">
        <f>INDEX(synth1!$D:$D,MATCH(CONCATENATE("treatment","_",RMSPE!$B16,"_",RMSPE!L$3),synth1!$E:$E,0))</f>
        <v>2.9437302930189588</v>
      </c>
      <c r="M16" s="20">
        <f>INDEX(synth1!$D:$D,MATCH(CONCATENATE("treatment","_",RMSPE!$B16,"_",RMSPE!M$3),synth1!$E:$E,0))</f>
        <v>3.1370322590587958</v>
      </c>
      <c r="N16" s="20">
        <f>INDEX(synth1!$D:$D,MATCH(CONCATENATE("treatment","_",RMSPE!$B16,"_",RMSPE!N$3),synth1!$E:$E,0))</f>
        <v>3.3276206798057699</v>
      </c>
      <c r="O16" s="20">
        <f>INDEX(synth1!$D:$D,MATCH(CONCATENATE("treatment","_",RMSPE!$B16,"_",RMSPE!O$3),synth1!$E:$E,0))</f>
        <v>3.5553414356500825</v>
      </c>
      <c r="P16" s="20">
        <f>INDEX(synth1!$D:$D,MATCH(CONCATENATE("treatment","_",RMSPE!$B16,"_",RMSPE!P$3),synth1!$E:$E,0))</f>
        <v>3.771422625064714</v>
      </c>
      <c r="Q16" s="20">
        <f>INDEX(synth1!$D:$D,MATCH(CONCATENATE("treatment","_",RMSPE!$B16,"_",RMSPE!Q$3),synth1!$E:$E,0))</f>
        <v>3.8394029056709247</v>
      </c>
      <c r="R16" s="20">
        <f>INDEX(synth1!$D:$D,MATCH(CONCATENATE("treatment","_",RMSPE!$B16,"_",RMSPE!R$3),synth1!$E:$E,0))</f>
        <v>3.9060983273752146</v>
      </c>
      <c r="S16" s="20">
        <f>INDEX(synth1!$D:$D,MATCH(CONCATENATE("treatment","_",RMSPE!$B16,"_",RMSPE!S$3),synth1!$E:$E,0))</f>
        <v>4.0321334843225598</v>
      </c>
      <c r="T16" s="20">
        <f>INDEX(synth1!$D:$D,MATCH(CONCATENATE("treatment","_",RMSPE!$B16,"_",RMSPE!T$3),synth1!$E:$E,0))</f>
        <v>4.1559554413024848</v>
      </c>
      <c r="U16" s="20">
        <f>INDEX(synth1!$D:$D,MATCH(CONCATENATE("treatment","_",RMSPE!$B16,"_",RMSPE!U$3),synth1!$E:$E,0))</f>
        <v>4.375892514945507</v>
      </c>
      <c r="V16" s="20">
        <f>INDEX(synth1!$D:$D,MATCH(CONCATENATE("treatment","_",RMSPE!$B16,"_",RMSPE!V$3),synth1!$E:$E,0))</f>
        <v>4.6108255656029087</v>
      </c>
      <c r="W16" s="20">
        <f>INDEX(synth1!$D:$D,MATCH(CONCATENATE("treatment","_",RMSPE!$B16,"_",RMSPE!W$3),synth1!$E:$E,0))</f>
        <v>4.7914166683402959</v>
      </c>
      <c r="X16" s="20">
        <f>INDEX(synth1!$D:$D,MATCH(CONCATENATE("treatment","_",RMSPE!$B16,"_",RMSPE!X$3),synth1!$E:$E,0))</f>
        <v>4.9696516153029942</v>
      </c>
      <c r="Y16" s="20">
        <f>INDEX(synth1!$D:$D,MATCH(CONCATENATE("treatment","_",RMSPE!$B16,"_",RMSPE!Y$3),synth1!$E:$E,0))</f>
        <v>5.155384332852444</v>
      </c>
      <c r="Z16" s="20">
        <f>INDEX(synth1!$D:$D,MATCH(CONCATENATE("treatment","_",RMSPE!$B16,"_",RMSPE!Z$3),synth1!$E:$E,0))</f>
        <v>5.3387604587863295</v>
      </c>
      <c r="AA16" s="20">
        <f>INDEX(synth1!$D:$D,MATCH(CONCATENATE("treatment","_",RMSPE!$B16,"_",RMSPE!AA$3),synth1!$E:$E,0))</f>
        <v>5.5083548603858725</v>
      </c>
      <c r="AB16" s="20">
        <f>INDEX(synth1!$D:$D,MATCH(CONCATENATE("treatment","_",RMSPE!$B16,"_",RMSPE!AB$3),synth1!$E:$E,0))</f>
        <v>5.6752357166925522</v>
      </c>
      <c r="AC16" s="20">
        <f>INDEX(synth1!$D:$D,MATCH(CONCATENATE("treatment","_",RMSPE!$B16,"_",RMSPE!AC$3),synth1!$E:$E,0))</f>
        <v>5.7960582167650765</v>
      </c>
      <c r="AD16" s="20">
        <f>INDEX(synth1!$D:$D,MATCH(CONCATENATE("treatment","_",RMSPE!$B16,"_",RMSPE!AD$3),synth1!$E:$E,0))</f>
        <v>5.9029564725368644</v>
      </c>
      <c r="AE16" s="20">
        <f>INDEX(synth1!$D:$D,MATCH(CONCATENATE("treatment","_",RMSPE!$B16,"_",RMSPE!AE$3),synth1!$E:$E,0))</f>
        <v>5.9165952410639377</v>
      </c>
      <c r="AF16" s="20">
        <f>INDEX(synth1!$D:$D,MATCH(CONCATENATE("treatment","_",RMSPE!$B16,"_",RMSPE!AF$3),synth1!$E:$E,0))</f>
        <v>5.906455403087957</v>
      </c>
      <c r="AG16" s="20">
        <f>INDEX(synth1!$D:$D,MATCH(CONCATENATE("treatment","_",RMSPE!$B16,"_",RMSPE!AG$3),synth1!$E:$E,0))</f>
        <v>5.8991001524675992</v>
      </c>
      <c r="AH16" s="20">
        <f>INDEX(synth1!$D:$D,MATCH(CONCATENATE("treatment","_",RMSPE!$B16,"_",RMSPE!AH$3),synth1!$E:$E,0))</f>
        <v>5.9148815147402081</v>
      </c>
      <c r="AI16" s="20">
        <f>INDEX(synth1!$D:$D,MATCH(CONCATENATE("treatment","_",RMSPE!$B16,"_",RMSPE!AI$3),synth1!$E:$E,0))</f>
        <v>5.9168807168376008</v>
      </c>
      <c r="AJ16" s="20">
        <f>INDEX(synth1!$D:$D,MATCH(CONCATENATE("treatment","_",RMSPE!$B16,"_",RMSPE!AJ$3),synth1!$E:$E,0))</f>
        <v>5.9416595781506629</v>
      </c>
      <c r="AK16" s="20">
        <f>INDEX(synth1!$D:$D,MATCH(CONCATENATE("treatment","_",RMSPE!$B16,"_",RMSPE!AK$3),synth1!$E:$E,0))</f>
        <v>6.0288491095178163</v>
      </c>
      <c r="AL16" s="20">
        <f>INDEX(synth1!$D:$D,MATCH(CONCATENATE("treatment","_",RMSPE!$B16,"_",RMSPE!AL$3),synth1!$E:$E,0))</f>
        <v>6.1383175189343229</v>
      </c>
      <c r="AM16" s="20">
        <f>INDEX(synth1!$D:$D,MATCH(CONCATENATE("treatment","_",RMSPE!$B16,"_",RMSPE!AM$3),synth1!$E:$E,0))</f>
        <v>6.4204512647614083</v>
      </c>
      <c r="AN16" s="20">
        <f>INDEX(synth1!$D:$D,MATCH(CONCATENATE("treatment","_",RMSPE!$B16,"_",RMSPE!AN$3),synth1!$E:$E,0))</f>
        <v>6.7132247580490398</v>
      </c>
      <c r="AO16" s="20">
        <f>INDEX(synth1!$D:$D,MATCH(CONCATENATE("treatment","_",RMSPE!$B16,"_",RMSPE!AO$3),synth1!$E:$E,0))</f>
        <v>7.0234218620293758</v>
      </c>
      <c r="AP16" s="20">
        <f>INDEX(synth1!$D:$D,MATCH(CONCATENATE("treatment","_",RMSPE!$B16,"_",RMSPE!AP$3),synth1!$E:$E,0))</f>
        <v>7.3336189660097117</v>
      </c>
      <c r="AQ16" s="20">
        <f>INDEX(synth1!$D:$D,MATCH(CONCATENATE("treatment","_",RMSPE!$B16,"_",RMSPE!AQ$3),synth1!$E:$E,0))</f>
        <v>7.4507285376611154</v>
      </c>
      <c r="AR16" s="20">
        <f>INDEX(synth1!$D:$D,MATCH(CONCATENATE("treatment","_",RMSPE!$B16,"_",RMSPE!AR$3),synth1!$E:$E,0))</f>
        <v>7.596401376950336</v>
      </c>
      <c r="AS16" s="20">
        <f>INDEX(synth1!$D:$D,MATCH(CONCATENATE("treatment","_",RMSPE!$B16,"_",RMSPE!AS$3),synth1!$E:$E,0))</f>
        <v>7.4621536703798919</v>
      </c>
      <c r="AT16" s="20">
        <f>INDEX(synth1!$D:$D,MATCH(CONCATENATE("treatment","_",RMSPE!$B16,"_",RMSPE!AT$3),synth1!$E:$E,0))</f>
        <v>7.3279059638094477</v>
      </c>
      <c r="AU16" s="20">
        <f>INDEX(synth1!$D:$D,MATCH(CONCATENATE("treatment","_",RMSPE!$B16,"_",RMSPE!AU$3),synth1!$E:$E,0))</f>
        <v>7.5506999743934777</v>
      </c>
      <c r="AV16" s="20">
        <f>INDEX(synth1!$D:$D,MATCH(CONCATENATE("treatment","_",RMSPE!$B16,"_",RMSPE!AV$3),synth1!$E:$E,0))</f>
        <v>7.7770635217504829</v>
      </c>
      <c r="AW16" s="20">
        <f>INDEX(synth1!$D:$D,MATCH(CONCATENATE("treatment","_",RMSPE!$B16,"_",RMSPE!AW$3),synth1!$E:$E,0))</f>
        <v>7.9077408198661994</v>
      </c>
      <c r="AX16" s="20">
        <f>INDEX(synth1!$D:$D,MATCH(CONCATENATE("treatment","_",RMSPE!$B16,"_",RMSPE!AX$3),synth1!$E:$E,0))</f>
        <v>8.2269349870461124</v>
      </c>
    </row>
    <row r="17" spans="1:52">
      <c r="B17" t="s">
        <v>14</v>
      </c>
      <c r="D17" s="5" t="s">
        <v>35</v>
      </c>
      <c r="H17" s="20">
        <f>INDEX(synth1!$D:$D,MATCH(CONCATENATE("treatment","_",RMSPE!$B17,"_",RMSPE!H$3),synth1!$E:$E,0))</f>
        <v>1.327763513577594</v>
      </c>
      <c r="I17" s="20">
        <f>INDEX(synth1!$D:$D,MATCH(CONCATENATE("treatment","_",RMSPE!$B17,"_",RMSPE!I$3),synth1!$E:$E,0))</f>
        <v>1.4150956738713605</v>
      </c>
      <c r="J17" s="20">
        <f>INDEX(synth1!$D:$D,MATCH(CONCATENATE("treatment","_",RMSPE!$B17,"_",RMSPE!J$3),synth1!$E:$E,0))</f>
        <v>1.5035703910210922</v>
      </c>
      <c r="K17" s="20">
        <f>INDEX(synth1!$D:$D,MATCH(CONCATENATE("treatment","_",RMSPE!$B17,"_",RMSPE!K$3),synth1!$E:$E,0))</f>
        <v>1.531419642344096</v>
      </c>
      <c r="L17" s="20">
        <f>INDEX(synth1!$D:$D,MATCH(CONCATENATE("treatment","_",RMSPE!$B17,"_",RMSPE!L$3),synth1!$E:$E,0))</f>
        <v>1.5593401536502964</v>
      </c>
      <c r="M17" s="20">
        <f>INDEX(synth1!$D:$D,MATCH(CONCATENATE("treatment","_",RMSPE!$B17,"_",RMSPE!M$3),synth1!$E:$E,0))</f>
        <v>1.6675235952046625</v>
      </c>
      <c r="N17" s="20">
        <f>INDEX(synth1!$D:$D,MATCH(CONCATENATE("treatment","_",RMSPE!$B17,"_",RMSPE!N$3),synth1!$E:$E,0))</f>
        <v>1.7524279038996671</v>
      </c>
      <c r="O17" s="20">
        <f>INDEX(synth1!$D:$D,MATCH(CONCATENATE("treatment","_",RMSPE!$B17,"_",RMSPE!O$3),synth1!$E:$E,0))</f>
        <v>1.9204513170623128</v>
      </c>
      <c r="P17" s="20">
        <f>INDEX(synth1!$D:$D,MATCH(CONCATENATE("treatment","_",RMSPE!$B17,"_",RMSPE!P$3),synth1!$E:$E,0))</f>
        <v>2.0919024007928542</v>
      </c>
      <c r="Q17" s="20">
        <f>INDEX(synth1!$D:$D,MATCH(CONCATENATE("treatment","_",RMSPE!$B17,"_",RMSPE!Q$3),synth1!$E:$E,0))</f>
        <v>2.1825906447906624</v>
      </c>
      <c r="R17" s="20">
        <f>INDEX(synth1!$D:$D,MATCH(CONCATENATE("treatment","_",RMSPE!$B17,"_",RMSPE!R$3),synth1!$E:$E,0))</f>
        <v>2.2747071393385374</v>
      </c>
      <c r="S17" s="20">
        <f>INDEX(synth1!$D:$D,MATCH(CONCATENATE("treatment","_",RMSPE!$B17,"_",RMSPE!S$3),synth1!$E:$E,0))</f>
        <v>2.3783919403328961</v>
      </c>
      <c r="T17" s="20">
        <f>INDEX(synth1!$D:$D,MATCH(CONCATENATE("treatment","_",RMSPE!$B17,"_",RMSPE!T$3),synth1!$E:$E,0))</f>
        <v>2.4823622171009179</v>
      </c>
      <c r="U17" s="20">
        <f>INDEX(synth1!$D:$D,MATCH(CONCATENATE("treatment","_",RMSPE!$B17,"_",RMSPE!U$3),synth1!$E:$E,0))</f>
        <v>2.7090831539760964</v>
      </c>
      <c r="V17" s="20">
        <f>INDEX(synth1!$D:$D,MATCH(CONCATENATE("treatment","_",RMSPE!$B17,"_",RMSPE!V$3),synth1!$E:$E,0))</f>
        <v>2.9474436572809557</v>
      </c>
      <c r="W17" s="20">
        <f>INDEX(synth1!$D:$D,MATCH(CONCATENATE("treatment","_",RMSPE!$B17,"_",RMSPE!W$3),synth1!$E:$E,0))</f>
        <v>3.1368895211719643</v>
      </c>
      <c r="X17" s="20">
        <f>INDEX(synth1!$D:$D,MATCH(CONCATENATE("treatment","_",RMSPE!$B17,"_",RMSPE!X$3),synth1!$E:$E,0))</f>
        <v>3.3196229997344511</v>
      </c>
      <c r="Y17" s="20">
        <f>INDEX(synth1!$D:$D,MATCH(CONCATENATE("treatment","_",RMSPE!$B17,"_",RMSPE!Y$3),synth1!$E:$E,0))</f>
        <v>3.6291774563433887</v>
      </c>
      <c r="Z17" s="20">
        <f>INDEX(synth1!$D:$D,MATCH(CONCATENATE("treatment","_",RMSPE!$B17,"_",RMSPE!Z$3),synth1!$E:$E,0))</f>
        <v>3.9460867277318088</v>
      </c>
      <c r="AA17" s="20">
        <f>INDEX(synth1!$D:$D,MATCH(CONCATENATE("treatment","_",RMSPE!$B17,"_",RMSPE!AA$3),synth1!$E:$E,0))</f>
        <v>4.0281346442869008</v>
      </c>
      <c r="AB17" s="20">
        <f>INDEX(synth1!$D:$D,MATCH(CONCATENATE("treatment","_",RMSPE!$B17,"_",RMSPE!AB$3),synth1!$E:$E,0))</f>
        <v>4.1119682009102316</v>
      </c>
      <c r="AC17" s="20">
        <f>INDEX(synth1!$D:$D,MATCH(CONCATENATE("treatment","_",RMSPE!$B17,"_",RMSPE!AC$3),synth1!$E:$E,0))</f>
        <v>4.2607111033287364</v>
      </c>
      <c r="AD17" s="20">
        <f>INDEX(synth1!$D:$D,MATCH(CONCATENATE("treatment","_",RMSPE!$B17,"_",RMSPE!AD$3),synth1!$E:$E,0))</f>
        <v>4.4121679868809807</v>
      </c>
      <c r="AE17" s="20">
        <f>INDEX(synth1!$D:$D,MATCH(CONCATENATE("treatment","_",RMSPE!$B17,"_",RMSPE!AE$3),synth1!$E:$E,0))</f>
        <v>4.4463008650709179</v>
      </c>
      <c r="AF17" s="20">
        <f>INDEX(synth1!$D:$D,MATCH(CONCATENATE("treatment","_",RMSPE!$B17,"_",RMSPE!AF$3),synth1!$E:$E,0))</f>
        <v>4.4087405342335231</v>
      </c>
      <c r="AG17" s="20">
        <f>INDEX(synth1!$D:$D,MATCH(CONCATENATE("treatment","_",RMSPE!$B17,"_",RMSPE!AG$3),synth1!$E:$E,0))</f>
        <v>4.3287632976794583</v>
      </c>
      <c r="AH17" s="20">
        <f>INDEX(synth1!$D:$D,MATCH(CONCATENATE("treatment","_",RMSPE!$B17,"_",RMSPE!AH$3),synth1!$E:$E,0))</f>
        <v>4.2612824907169387</v>
      </c>
      <c r="AI17" s="20">
        <f>INDEX(synth1!$D:$D,MATCH(CONCATENATE("treatment","_",RMSPE!$B17,"_",RMSPE!AI$3),synth1!$E:$E,0))</f>
        <v>4.3431874514647602</v>
      </c>
      <c r="AJ17" s="20">
        <f>INDEX(synth1!$D:$D,MATCH(CONCATENATE("treatment","_",RMSPE!$B17,"_",RMSPE!AJ$3),synth1!$E:$E,0))</f>
        <v>4.4246644164725257</v>
      </c>
      <c r="AK17" s="20">
        <f>INDEX(synth1!$D:$D,MATCH(CONCATENATE("treatment","_",RMSPE!$B17,"_",RMSPE!AK$3),synth1!$E:$E,0))</f>
        <v>4.5500571439689113</v>
      </c>
      <c r="AL17" s="20">
        <f>INDEX(synth1!$D:$D,MATCH(CONCATENATE("treatment","_",RMSPE!$B17,"_",RMSPE!AL$3),synth1!$E:$E,0))</f>
        <v>4.6776635072735919</v>
      </c>
      <c r="AM17" s="20">
        <f>INDEX(synth1!$D:$D,MATCH(CONCATENATE("treatment","_",RMSPE!$B17,"_",RMSPE!AM$3),synth1!$E:$E,0))</f>
        <v>4.9806483164408384</v>
      </c>
      <c r="AN17" s="20">
        <f>INDEX(synth1!$D:$D,MATCH(CONCATENATE("treatment","_",RMSPE!$B17,"_",RMSPE!AN$3),synth1!$E:$E,0))</f>
        <v>5.2955586036523048</v>
      </c>
      <c r="AO17" s="20">
        <f>INDEX(synth1!$D:$D,MATCH(CONCATENATE("treatment","_",RMSPE!$B17,"_",RMSPE!AO$3),synth1!$E:$E,0))</f>
        <v>5.6778777840817805</v>
      </c>
      <c r="AP17" s="20">
        <f>INDEX(synth1!$D:$D,MATCH(CONCATENATE("treatment","_",RMSPE!$B17,"_",RMSPE!AP$3),synth1!$E:$E,0))</f>
        <v>6.0653385793233188</v>
      </c>
      <c r="AQ17" s="20">
        <f>INDEX(synth1!$D:$D,MATCH(CONCATENATE("treatment","_",RMSPE!$B17,"_",RMSPE!AQ$3),synth1!$E:$E,0))</f>
        <v>6.2794201307996822</v>
      </c>
      <c r="AR17" s="20">
        <f>INDEX(synth1!$D:$D,MATCH(CONCATENATE("treatment","_",RMSPE!$B17,"_",RMSPE!AR$3),synth1!$E:$E,0))</f>
        <v>6.4745073010668834</v>
      </c>
      <c r="AS17" s="20">
        <f>INDEX(synth1!$D:$D,MATCH(CONCATENATE("treatment","_",RMSPE!$B17,"_",RMSPE!AS$3),synth1!$E:$E,0))</f>
        <v>6.3306911439086599</v>
      </c>
      <c r="AT17" s="20">
        <f>INDEX(synth1!$D:$D,MATCH(CONCATENATE("treatment","_",RMSPE!$B17,"_",RMSPE!AT$3),synth1!$E:$E,0))</f>
        <v>6.1885891489150424</v>
      </c>
      <c r="AU17" s="20">
        <f>INDEX(synth1!$D:$D,MATCH(CONCATENATE("treatment","_",RMSPE!$B17,"_",RMSPE!AU$3),synth1!$E:$E,0))</f>
        <v>6.2309341408872019</v>
      </c>
      <c r="AV17" s="20">
        <f>INDEX(synth1!$D:$D,MATCH(CONCATENATE("treatment","_",RMSPE!$B17,"_",RMSPE!AV$3),synth1!$E:$E,0))</f>
        <v>6.3287634197149032</v>
      </c>
      <c r="AW17" s="20">
        <f>INDEX(synth1!$D:$D,MATCH(CONCATENATE("treatment","_",RMSPE!$B17,"_",RMSPE!AW$3),synth1!$E:$E,0))</f>
        <v>6.6143960960930812</v>
      </c>
      <c r="AX17" s="20">
        <f>INDEX(synth1!$D:$D,MATCH(CONCATENATE("treatment","_",RMSPE!$B17,"_",RMSPE!AX$3),synth1!$E:$E,0))</f>
        <v>6.8653955489558793</v>
      </c>
    </row>
    <row r="18" spans="1:52">
      <c r="B18" t="s">
        <v>13</v>
      </c>
      <c r="D18" s="5" t="s">
        <v>35</v>
      </c>
      <c r="H18" s="20">
        <f>INDEX(synth1!$D:$D,MATCH(CONCATENATE("treatment","_",RMSPE!$B18,"_",RMSPE!H$3),synth1!$E:$E,0))</f>
        <v>1.7291487710403055</v>
      </c>
      <c r="I18" s="20">
        <f>INDEX(synth1!$D:$D,MATCH(CONCATENATE("treatment","_",RMSPE!$B18,"_",RMSPE!I$3),synth1!$E:$E,0))</f>
        <v>1.8383319226035866</v>
      </c>
      <c r="J18" s="20">
        <f>INDEX(synth1!$D:$D,MATCH(CONCATENATE("treatment","_",RMSPE!$B18,"_",RMSPE!J$3),synth1!$E:$E,0))</f>
        <v>1.9476578120536991</v>
      </c>
      <c r="K18" s="20">
        <f>INDEX(synth1!$D:$D,MATCH(CONCATENATE("treatment","_",RMSPE!$B18,"_",RMSPE!K$3),synth1!$E:$E,0))</f>
        <v>1.9713653764939929</v>
      </c>
      <c r="L18" s="20">
        <f>INDEX(synth1!$D:$D,MATCH(CONCATENATE("treatment","_",RMSPE!$B18,"_",RMSPE!L$3),synth1!$E:$E,0))</f>
        <v>1.9951442009174836</v>
      </c>
      <c r="M18" s="20">
        <f>INDEX(synth1!$D:$D,MATCH(CONCATENATE("treatment","_",RMSPE!$B18,"_",RMSPE!M$3),synth1!$E:$E,0))</f>
        <v>2.1388174022684368</v>
      </c>
      <c r="N18" s="20">
        <f>INDEX(synth1!$D:$D,MATCH(CONCATENATE("treatment","_",RMSPE!$B18,"_",RMSPE!N$3),synth1!$E:$E,0))</f>
        <v>2.239502964275832</v>
      </c>
      <c r="O18" s="20">
        <f>INDEX(synth1!$D:$D,MATCH(CONCATENATE("treatment","_",RMSPE!$B18,"_",RMSPE!O$3),synth1!$E:$E,0))</f>
        <v>2.4542273810440323</v>
      </c>
      <c r="P18" s="20">
        <f>INDEX(synth1!$D:$D,MATCH(CONCATENATE("treatment","_",RMSPE!$B18,"_",RMSPE!P$3),synth1!$E:$E,0))</f>
        <v>2.6722365125728587</v>
      </c>
      <c r="Q18" s="20">
        <f>INDEX(synth1!$D:$D,MATCH(CONCATENATE("treatment","_",RMSPE!$B18,"_",RMSPE!Q$3),synth1!$E:$E,0))</f>
        <v>2.7777777777777781</v>
      </c>
      <c r="R18" s="20">
        <f>INDEX(synth1!$D:$D,MATCH(CONCATENATE("treatment","_",RMSPE!$B18,"_",RMSPE!R$3),synth1!$E:$E,0))</f>
        <v>2.8821764861267316</v>
      </c>
      <c r="S18" s="20">
        <f>INDEX(synth1!$D:$D,MATCH(CONCATENATE("treatment","_",RMSPE!$B18,"_",RMSPE!S$3),synth1!$E:$E,0))</f>
        <v>2.9880749229293864</v>
      </c>
      <c r="T18" s="20">
        <f>INDEX(synth1!$D:$D,MATCH(CONCATENATE("treatment","_",RMSPE!$B18,"_",RMSPE!T$3),synth1!$E:$E,0))</f>
        <v>3.0945443112793667</v>
      </c>
      <c r="U18" s="20">
        <f>INDEX(synth1!$D:$D,MATCH(CONCATENATE("treatment","_",RMSPE!$B18,"_",RMSPE!U$3),synth1!$E:$E,0))</f>
        <v>3.3022708669453817</v>
      </c>
      <c r="V18" s="20">
        <f>INDEX(synth1!$D:$D,MATCH(CONCATENATE("treatment","_",RMSPE!$B18,"_",RMSPE!V$3),synth1!$E:$E,0))</f>
        <v>3.5209939058288038</v>
      </c>
      <c r="W18" s="20">
        <f>INDEX(synth1!$D:$D,MATCH(CONCATENATE("treatment","_",RMSPE!$B18,"_",RMSPE!W$3),synth1!$E:$E,0))</f>
        <v>3.6705228472668527</v>
      </c>
      <c r="X18" s="20">
        <f>INDEX(synth1!$D:$D,MATCH(CONCATENATE("treatment","_",RMSPE!$B18,"_",RMSPE!X$3),synth1!$E:$E,0))</f>
        <v>3.8218367750118274</v>
      </c>
      <c r="Y18" s="20">
        <f>INDEX(synth1!$D:$D,MATCH(CONCATENATE("treatment","_",RMSPE!$B18,"_",RMSPE!Y$3),synth1!$E:$E,0))</f>
        <v>4.0817622490114438</v>
      </c>
      <c r="Z18" s="20">
        <f>INDEX(synth1!$D:$D,MATCH(CONCATENATE("treatment","_",RMSPE!$B18,"_",RMSPE!Z$3),synth1!$E:$E,0))</f>
        <v>4.3454015231139316</v>
      </c>
      <c r="AA18" s="20">
        <f>INDEX(synth1!$D:$D,MATCH(CONCATENATE("treatment","_",RMSPE!$B18,"_",RMSPE!AA$3),synth1!$E:$E,0))</f>
        <v>4.464724294732755</v>
      </c>
      <c r="AB18" s="20">
        <f>INDEX(synth1!$D:$D,MATCH(CONCATENATE("treatment","_",RMSPE!$B18,"_",RMSPE!AB$3),synth1!$E:$E,0))</f>
        <v>4.5811195231886872</v>
      </c>
      <c r="AC18" s="20">
        <f>INDEX(synth1!$D:$D,MATCH(CONCATENATE("treatment","_",RMSPE!$B18,"_",RMSPE!AC$3),synth1!$E:$E,0))</f>
        <v>4.7327193625482007</v>
      </c>
      <c r="AD18" s="20">
        <f>INDEX(synth1!$D:$D,MATCH(CONCATENATE("treatment","_",RMSPE!$B18,"_",RMSPE!AD$3),synth1!$E:$E,0))</f>
        <v>4.8846757197441359</v>
      </c>
      <c r="AE18" s="20">
        <f>INDEX(synth1!$D:$D,MATCH(CONCATENATE("treatment","_",RMSPE!$B18,"_",RMSPE!AE$3),synth1!$E:$E,0))</f>
        <v>4.946800914024565</v>
      </c>
      <c r="AF18" s="20">
        <f>INDEX(synth1!$D:$D,MATCH(CONCATENATE("treatment","_",RMSPE!$B18,"_",RMSPE!AF$3),synth1!$E:$E,0))</f>
        <v>4.9203798042914082</v>
      </c>
      <c r="AG18" s="20">
        <f>INDEX(synth1!$D:$D,MATCH(CONCATENATE("treatment","_",RMSPE!$B18,"_",RMSPE!AG$3),synth1!$E:$E,0))</f>
        <v>4.8937446966882234</v>
      </c>
      <c r="AH18" s="20">
        <f>INDEX(synth1!$D:$D,MATCH(CONCATENATE("treatment","_",RMSPE!$B18,"_",RMSPE!AH$3),synth1!$E:$E,0))</f>
        <v>4.8810338333857741</v>
      </c>
      <c r="AI18" s="20">
        <f>INDEX(synth1!$D:$D,MATCH(CONCATENATE("treatment","_",RMSPE!$B18,"_",RMSPE!AI$3),synth1!$E:$E,0))</f>
        <v>4.9230933495842706</v>
      </c>
      <c r="AJ18" s="20">
        <f>INDEX(synth1!$D:$D,MATCH(CONCATENATE("treatment","_",RMSPE!$B18,"_",RMSPE!AJ$3),synth1!$E:$E,0))</f>
        <v>4.9707224763348865</v>
      </c>
      <c r="AK18" s="20">
        <f>INDEX(synth1!$D:$D,MATCH(CONCATENATE("treatment","_",RMSPE!$B18,"_",RMSPE!AK$3),synth1!$E:$E,0))</f>
        <v>5.1134677724612168</v>
      </c>
      <c r="AL18" s="20">
        <f>INDEX(synth1!$D:$D,MATCH(CONCATENATE("treatment","_",RMSPE!$B18,"_",RMSPE!AL$3),synth1!$E:$E,0))</f>
        <v>5.2619966770096935</v>
      </c>
      <c r="AM18" s="20">
        <f>INDEX(synth1!$D:$D,MATCH(CONCATENATE("treatment","_",RMSPE!$B18,"_",RMSPE!AM$3),synth1!$E:$E,0))</f>
        <v>5.6473148785056955</v>
      </c>
      <c r="AN18" s="20">
        <f>INDEX(synth1!$D:$D,MATCH(CONCATENATE("treatment","_",RMSPE!$B18,"_",RMSPE!AN$3),synth1!$E:$E,0))</f>
        <v>6.0446300359495506</v>
      </c>
      <c r="AO18" s="20">
        <f>INDEX(synth1!$D:$D,MATCH(CONCATENATE("treatment","_",RMSPE!$B18,"_",RMSPE!AO$3),synth1!$E:$E,0))</f>
        <v>6.3543987083489544</v>
      </c>
      <c r="AP18" s="20">
        <f>INDEX(synth1!$D:$D,MATCH(CONCATENATE("treatment","_",RMSPE!$B18,"_",RMSPE!AP$3),synth1!$E:$E,0))</f>
        <v>6.674021742950675</v>
      </c>
      <c r="AQ18" s="20">
        <f>INDEX(synth1!$D:$D,MATCH(CONCATENATE("treatment","_",RMSPE!$B18,"_",RMSPE!AQ$3),synth1!$E:$E,0))</f>
        <v>6.8703227300570378</v>
      </c>
      <c r="AR18" s="20">
        <f>INDEX(synth1!$D:$D,MATCH(CONCATENATE("treatment","_",RMSPE!$B18,"_",RMSPE!AR$3),synth1!$E:$E,0))</f>
        <v>7.0631962645159421</v>
      </c>
      <c r="AS18" s="20">
        <f>INDEX(synth1!$D:$D,MATCH(CONCATENATE("treatment","_",RMSPE!$B18,"_",RMSPE!AS$3),synth1!$E:$E,0))</f>
        <v>7.0454871780495756</v>
      </c>
      <c r="AT18" s="20">
        <f>INDEX(synth1!$D:$D,MATCH(CONCATENATE("treatment","_",RMSPE!$B18,"_",RMSPE!AT$3),synth1!$E:$E,0))</f>
        <v>7.027635135775939</v>
      </c>
      <c r="AU18" s="20">
        <f>INDEX(synth1!$D:$D,MATCH(CONCATENATE("treatment","_",RMSPE!$B18,"_",RMSPE!AU$3),synth1!$E:$E,0))</f>
        <v>7.0742644435574213</v>
      </c>
      <c r="AV18" s="20">
        <f>INDEX(synth1!$D:$D,MATCH(CONCATENATE("treatment","_",RMSPE!$B18,"_",RMSPE!AV$3),synth1!$E:$E,0))</f>
        <v>7.2829193402889354</v>
      </c>
      <c r="AW18" s="20">
        <f>INDEX(synth1!$D:$D,MATCH(CONCATENATE("treatment","_",RMSPE!$B18,"_",RMSPE!AW$3),synth1!$E:$E,0))</f>
        <v>7.6113969181238401</v>
      </c>
      <c r="AX18" s="20">
        <f>INDEX(synth1!$D:$D,MATCH(CONCATENATE("treatment","_",RMSPE!$B18,"_",RMSPE!AX$3),synth1!$E:$E,0))</f>
        <v>7.8884600912016216</v>
      </c>
    </row>
    <row r="19" spans="1:52">
      <c r="B19" t="s">
        <v>15</v>
      </c>
      <c r="D19" s="5" t="s">
        <v>35</v>
      </c>
      <c r="H19" s="20">
        <f>INDEX(synth1!$D:$D,MATCH(CONCATENATE("treatment","_",RMSPE!$B19,"_",RMSPE!H$3),synth1!$E:$E,0))</f>
        <v>3.5466296303037304</v>
      </c>
      <c r="I19" s="20">
        <f>INDEX(synth1!$D:$D,MATCH(CONCATENATE("treatment","_",RMSPE!$B19,"_",RMSPE!I$3),synth1!$E:$E,0))</f>
        <v>3.6904455695415153</v>
      </c>
      <c r="J19" s="20">
        <f>INDEX(synth1!$D:$D,MATCH(CONCATENATE("treatment","_",RMSPE!$B19,"_",RMSPE!J$3),synth1!$E:$E,0))</f>
        <v>3.8268349981757446</v>
      </c>
      <c r="K19" s="20">
        <f>INDEX(synth1!$D:$D,MATCH(CONCATENATE("treatment","_",RMSPE!$B19,"_",RMSPE!K$3),synth1!$E:$E,0))</f>
        <v>3.8756783776063983</v>
      </c>
      <c r="L19" s="20">
        <f>INDEX(synth1!$D:$D,MATCH(CONCATENATE("treatment","_",RMSPE!$B19,"_",RMSPE!L$3),synth1!$E:$E,0))</f>
        <v>3.9217367338405547</v>
      </c>
      <c r="M19" s="20">
        <f>INDEX(synth1!$D:$D,MATCH(CONCATENATE("treatment","_",RMSPE!$B19,"_",RMSPE!M$3),synth1!$E:$E,0))</f>
        <v>4.2417882000232083</v>
      </c>
      <c r="N19" s="20">
        <f>INDEX(synth1!$D:$D,MATCH(CONCATENATE("treatment","_",RMSPE!$B19,"_",RMSPE!N$3),synth1!$E:$E,0))</f>
        <v>4.5753354789256644</v>
      </c>
      <c r="O19" s="20">
        <f>INDEX(synth1!$D:$D,MATCH(CONCATENATE("treatment","_",RMSPE!$B19,"_",RMSPE!O$3),synth1!$E:$E,0))</f>
        <v>4.8380464119626536</v>
      </c>
      <c r="P19" s="20">
        <f>INDEX(synth1!$D:$D,MATCH(CONCATENATE("treatment","_",RMSPE!$B19,"_",RMSPE!P$3),synth1!$E:$E,0))</f>
        <v>5.0813340963686722</v>
      </c>
      <c r="Q19" s="20">
        <f>INDEX(synth1!$D:$D,MATCH(CONCATENATE("treatment","_",RMSPE!$B19,"_",RMSPE!Q$3),synth1!$E:$E,0))</f>
        <v>5.1580978781453073</v>
      </c>
      <c r="R19" s="20">
        <f>INDEX(synth1!$D:$D,MATCH(CONCATENATE("treatment","_",RMSPE!$B19,"_",RMSPE!R$3),synth1!$E:$E,0))</f>
        <v>5.2236505250731939</v>
      </c>
      <c r="S19" s="20">
        <f>INDEX(synth1!$D:$D,MATCH(CONCATENATE("treatment","_",RMSPE!$B19,"_",RMSPE!S$3),synth1!$E:$E,0))</f>
        <v>5.3324765050387395</v>
      </c>
      <c r="T19" s="20">
        <f>INDEX(synth1!$D:$D,MATCH(CONCATENATE("treatment","_",RMSPE!$B19,"_",RMSPE!T$3),synth1!$E:$E,0))</f>
        <v>5.4294489207045755</v>
      </c>
      <c r="U19" s="20">
        <f>INDEX(synth1!$D:$D,MATCH(CONCATENATE("treatment","_",RMSPE!$B19,"_",RMSPE!U$3),synth1!$E:$E,0))</f>
        <v>5.6743788535306878</v>
      </c>
      <c r="V19" s="20">
        <f>INDEX(synth1!$D:$D,MATCH(CONCATENATE("treatment","_",RMSPE!$B19,"_",RMSPE!V$3),synth1!$E:$E,0))</f>
        <v>5.9155239441911691</v>
      </c>
      <c r="W19" s="20">
        <f>INDEX(synth1!$D:$D,MATCH(CONCATENATE("treatment","_",RMSPE!$B19,"_",RMSPE!W$3),synth1!$E:$E,0))</f>
        <v>6.0668378719361433</v>
      </c>
      <c r="X19" s="20">
        <f>INDEX(synth1!$D:$D,MATCH(CONCATENATE("treatment","_",RMSPE!$B19,"_",RMSPE!X$3),synth1!$E:$E,0))</f>
        <v>6.2276492082061381</v>
      </c>
      <c r="Y19" s="20">
        <f>INDEX(synth1!$D:$D,MATCH(CONCATENATE("treatment","_",RMSPE!$B19,"_",RMSPE!Y$3),synth1!$E:$E,0))</f>
        <v>6.5390601290256356</v>
      </c>
      <c r="Z19" s="20">
        <f>INDEX(synth1!$D:$D,MATCH(CONCATENATE("treatment","_",RMSPE!$B19,"_",RMSPE!Z$3),synth1!$E:$E,0))</f>
        <v>6.8379750560944643</v>
      </c>
      <c r="AA19" s="20">
        <f>INDEX(synth1!$D:$D,MATCH(CONCATENATE("treatment","_",RMSPE!$B19,"_",RMSPE!AA$3),synth1!$E:$E,0))</f>
        <v>6.9873608238048064</v>
      </c>
      <c r="AB19" s="20">
        <f>INDEX(synth1!$D:$D,MATCH(CONCATENATE("treatment","_",RMSPE!$B19,"_",RMSPE!AB$3),synth1!$E:$E,0))</f>
        <v>7.1248930272154389</v>
      </c>
      <c r="AC19" s="20">
        <f>INDEX(synth1!$D:$D,MATCH(CONCATENATE("treatment","_",RMSPE!$B19,"_",RMSPE!AC$3),synth1!$E:$E,0))</f>
        <v>7.1353898188687168</v>
      </c>
      <c r="AD19" s="20">
        <f>INDEX(synth1!$D:$D,MATCH(CONCATENATE("treatment","_",RMSPE!$B19,"_",RMSPE!AD$3),synth1!$E:$E,0))</f>
        <v>7.1429590673591035</v>
      </c>
      <c r="AE19" s="20">
        <f>INDEX(synth1!$D:$D,MATCH(CONCATENATE("treatment","_",RMSPE!$B19,"_",RMSPE!AE$3),synth1!$E:$E,0))</f>
        <v>7.0193515440900818</v>
      </c>
      <c r="AF19" s="20">
        <f>INDEX(synth1!$D:$D,MATCH(CONCATENATE("treatment","_",RMSPE!$B19,"_",RMSPE!AF$3),synth1!$E:$E,0))</f>
        <v>7.0109969103414658</v>
      </c>
      <c r="AG19" s="20">
        <f>INDEX(synth1!$D:$D,MATCH(CONCATENATE("treatment","_",RMSPE!$B19,"_",RMSPE!AG$3),synth1!$E:$E,0))</f>
        <v>7.0788346709812826</v>
      </c>
      <c r="AH19" s="20">
        <f>INDEX(synth1!$D:$D,MATCH(CONCATENATE("treatment","_",RMSPE!$B19,"_",RMSPE!AH$3),synth1!$E:$E,0))</f>
        <v>7.1822335603611025</v>
      </c>
      <c r="AI19" s="20">
        <f>INDEX(synth1!$D:$D,MATCH(CONCATENATE("treatment","_",RMSPE!$B19,"_",RMSPE!AI$3),synth1!$E:$E,0))</f>
        <v>7.2872036560982583</v>
      </c>
      <c r="AJ19" s="20">
        <f>INDEX(synth1!$D:$D,MATCH(CONCATENATE("treatment","_",RMSPE!$B19,"_",RMSPE!AJ$3),synth1!$E:$E,0))</f>
        <v>7.3978863181948018</v>
      </c>
      <c r="AK19" s="20">
        <f>INDEX(synth1!$D:$D,MATCH(CONCATENATE("treatment","_",RMSPE!$B19,"_",RMSPE!AK$3),synth1!$E:$E,0))</f>
        <v>7.4842900284628504</v>
      </c>
      <c r="AL19" s="20">
        <f>INDEX(synth1!$D:$D,MATCH(CONCATENATE("treatment","_",RMSPE!$B19,"_",RMSPE!AL$3),synth1!$E:$E,0))</f>
        <v>7.5699798313763038</v>
      </c>
      <c r="AM19" s="20">
        <f>INDEX(synth1!$D:$D,MATCH(CONCATENATE("treatment","_",RMSPE!$B19,"_",RMSPE!AM$3),synth1!$E:$E,0))</f>
        <v>8.0776917393021641</v>
      </c>
      <c r="AN19" s="20">
        <f>INDEX(synth1!$D:$D,MATCH(CONCATENATE("treatment","_",RMSPE!$B19,"_",RMSPE!AN$3),synth1!$E:$E,0))</f>
        <v>8.5839758325188349</v>
      </c>
      <c r="AO19" s="20">
        <f>INDEX(synth1!$D:$D,MATCH(CONCATENATE("treatment","_",RMSPE!$B19,"_",RMSPE!AO$3),synth1!$E:$E,0))</f>
        <v>9.0574123422883641</v>
      </c>
      <c r="AP19" s="20">
        <f>INDEX(synth1!$D:$D,MATCH(CONCATENATE("treatment","_",RMSPE!$B19,"_",RMSPE!AP$3),synth1!$E:$E,0))</f>
        <v>9.5258497572122263</v>
      </c>
      <c r="AQ19" s="20">
        <f>INDEX(synth1!$D:$D,MATCH(CONCATENATE("treatment","_",RMSPE!$B19,"_",RMSPE!AQ$3),synth1!$E:$E,0))</f>
        <v>9.785061759698122</v>
      </c>
      <c r="AR19" s="20">
        <f>INDEX(synth1!$D:$D,MATCH(CONCATENATE("treatment","_",RMSPE!$B19,"_",RMSPE!AR$3),synth1!$E:$E,0))</f>
        <v>10.050699800057128</v>
      </c>
      <c r="AS19" s="20">
        <f>INDEX(synth1!$D:$D,MATCH(CONCATENATE("treatment","_",RMSPE!$B19,"_",RMSPE!AS$3),synth1!$E:$E,0))</f>
        <v>9.8379031074826848</v>
      </c>
      <c r="AT19" s="20">
        <f>INDEX(synth1!$D:$D,MATCH(CONCATENATE("treatment","_",RMSPE!$B19,"_",RMSPE!AT$3),synth1!$E:$E,0))</f>
        <v>9.6251072865899925</v>
      </c>
      <c r="AU19" s="20">
        <f>INDEX(synth1!$D:$D,MATCH(CONCATENATE("treatment","_",RMSPE!$B19,"_",RMSPE!AU$3),synth1!$E:$E,0))</f>
        <v>10.006427083891211</v>
      </c>
      <c r="AV19" s="20">
        <f>INDEX(synth1!$D:$D,MATCH(CONCATENATE("treatment","_",RMSPE!$B19,"_",RMSPE!AV$3),synth1!$E:$E,0))</f>
        <v>10.339902884890032</v>
      </c>
      <c r="AW19" s="20">
        <f>INDEX(synth1!$D:$D,MATCH(CONCATENATE("treatment","_",RMSPE!$B19,"_",RMSPE!AW$3),synth1!$E:$E,0))</f>
        <v>10.576263750256624</v>
      </c>
      <c r="AX19" s="20">
        <f>INDEX(synth1!$D:$D,MATCH(CONCATENATE("treatment","_",RMSPE!$B19,"_",RMSPE!AX$3),synth1!$E:$E,0))</f>
        <v>11.045415944216831</v>
      </c>
    </row>
    <row r="20" spans="1:52">
      <c r="B20" t="s">
        <v>16</v>
      </c>
      <c r="D20" s="5" t="s">
        <v>35</v>
      </c>
      <c r="H20" s="20">
        <f>INDEX(synth1!$D:$D,MATCH(CONCATENATE("treatment","_",RMSPE!$B20,"_",RMSPE!H$3),synth1!$E:$E,0))</f>
        <v>2.5759782221820551</v>
      </c>
      <c r="I20" s="20">
        <f>INDEX(synth1!$D:$D,MATCH(CONCATENATE("treatment","_",RMSPE!$B20,"_",RMSPE!I$3),synth1!$E:$E,0))</f>
        <v>2.7385032847757786</v>
      </c>
      <c r="J20" s="20">
        <f>INDEX(synth1!$D:$D,MATCH(CONCATENATE("treatment","_",RMSPE!$B20,"_",RMSPE!J$3),synth1!$E:$E,0))</f>
        <v>2.8998857905135367</v>
      </c>
      <c r="K20" s="20">
        <f>INDEX(synth1!$D:$D,MATCH(CONCATENATE("treatment","_",RMSPE!$B20,"_",RMSPE!K$3),synth1!$E:$E,0))</f>
        <v>2.963510495327228</v>
      </c>
      <c r="L20" s="20">
        <f>INDEX(synth1!$D:$D,MATCH(CONCATENATE("treatment","_",RMSPE!$B20,"_",RMSPE!L$3),synth1!$E:$E,0))</f>
        <v>3.0262068590754208</v>
      </c>
      <c r="M20" s="20">
        <f>INDEX(synth1!$D:$D,MATCH(CONCATENATE("treatment","_",RMSPE!$B20,"_",RMSPE!M$3),synth1!$E:$E,0))</f>
        <v>3.2192943914043535</v>
      </c>
      <c r="N20" s="20">
        <f>INDEX(synth1!$D:$D,MATCH(CONCATENATE("treatment","_",RMSPE!$B20,"_",RMSPE!N$3),synth1!$E:$E,0))</f>
        <v>3.3624679011911778</v>
      </c>
      <c r="O20" s="20">
        <f>INDEX(synth1!$D:$D,MATCH(CONCATENATE("treatment","_",RMSPE!$B20,"_",RMSPE!O$3),synth1!$E:$E,0))</f>
        <v>3.5699800231462886</v>
      </c>
      <c r="P20" s="20">
        <f>INDEX(synth1!$D:$D,MATCH(CONCATENATE("treatment","_",RMSPE!$B20,"_",RMSPE!P$3),synth1!$E:$E,0))</f>
        <v>3.7652101492207586</v>
      </c>
      <c r="Q20" s="20">
        <f>INDEX(synth1!$D:$D,MATCH(CONCATENATE("treatment","_",RMSPE!$B20,"_",RMSPE!Q$3),synth1!$E:$E,0))</f>
        <v>3.8236930213019495</v>
      </c>
      <c r="R20" s="20">
        <f>INDEX(synth1!$D:$D,MATCH(CONCATENATE("treatment","_",RMSPE!$B20,"_",RMSPE!R$3),synth1!$E:$E,0))</f>
        <v>3.8741786491526975</v>
      </c>
      <c r="S20" s="20">
        <f>INDEX(synth1!$D:$D,MATCH(CONCATENATE("treatment","_",RMSPE!$B20,"_",RMSPE!S$3),synth1!$E:$E,0))</f>
        <v>3.9781489259207192</v>
      </c>
      <c r="T20" s="20">
        <f>INDEX(synth1!$D:$D,MATCH(CONCATENATE("treatment","_",RMSPE!$B20,"_",RMSPE!T$3),synth1!$E:$E,0))</f>
        <v>4.0734076152628269</v>
      </c>
      <c r="U20" s="20">
        <f>INDEX(synth1!$D:$D,MATCH(CONCATENATE("treatment","_",RMSPE!$B20,"_",RMSPE!U$3),synth1!$E:$E,0))</f>
        <v>4.2797773982824108</v>
      </c>
      <c r="V20" s="20">
        <f>INDEX(synth1!$D:$D,MATCH(CONCATENATE("treatment","_",RMSPE!$B20,"_",RMSPE!V$3),synth1!$E:$E,0))</f>
        <v>4.4862897012683876</v>
      </c>
      <c r="W20" s="20">
        <f>INDEX(synth1!$D:$D,MATCH(CONCATENATE("treatment","_",RMSPE!$B20,"_",RMSPE!W$3),synth1!$E:$E,0))</f>
        <v>4.6547413280915277</v>
      </c>
      <c r="X20" s="20">
        <f>INDEX(synth1!$D:$D,MATCH(CONCATENATE("treatment","_",RMSPE!$B20,"_",RMSPE!X$3),synth1!$E:$E,0))</f>
        <v>4.8171238707188575</v>
      </c>
      <c r="Y20" s="20">
        <f>INDEX(synth1!$D:$D,MATCH(CONCATENATE("treatment","_",RMSPE!$B20,"_",RMSPE!Y$3),synth1!$E:$E,0))</f>
        <v>5.1388890632252391</v>
      </c>
      <c r="Z20" s="20">
        <f>INDEX(synth1!$D:$D,MATCH(CONCATENATE("treatment","_",RMSPE!$B20,"_",RMSPE!Z$3),synth1!$E:$E,0))</f>
        <v>5.449371642979238</v>
      </c>
      <c r="AA20" s="20">
        <f>INDEX(synth1!$D:$D,MATCH(CONCATENATE("treatment","_",RMSPE!$B20,"_",RMSPE!AA$3),synth1!$E:$E,0))</f>
        <v>5.5579836250747556</v>
      </c>
      <c r="AB20" s="20">
        <f>INDEX(synth1!$D:$D,MATCH(CONCATENATE("treatment","_",RMSPE!$B20,"_",RMSPE!AB$3),synth1!$E:$E,0))</f>
        <v>5.6559554238688499</v>
      </c>
      <c r="AC20" s="20">
        <f>INDEX(synth1!$D:$D,MATCH(CONCATENATE("treatment","_",RMSPE!$B20,"_",RMSPE!AC$3),synth1!$E:$E,0))</f>
        <v>5.7613539511869378</v>
      </c>
      <c r="AD20" s="20">
        <f>INDEX(synth1!$D:$D,MATCH(CONCATENATE("treatment","_",RMSPE!$B20,"_",RMSPE!AD$3),synth1!$E:$E,0))</f>
        <v>5.8610399121456371</v>
      </c>
      <c r="AE20" s="20">
        <f>INDEX(synth1!$D:$D,MATCH(CONCATENATE("treatment","_",RMSPE!$B20,"_",RMSPE!AE$3),synth1!$E:$E,0))</f>
        <v>5.8109112379721868</v>
      </c>
      <c r="AF20" s="20">
        <f>INDEX(synth1!$D:$D,MATCH(CONCATENATE("treatment","_",RMSPE!$B20,"_",RMSPE!AF$3),synth1!$E:$E,0))</f>
        <v>5.7754926291985775</v>
      </c>
      <c r="AG20" s="20">
        <f>INDEX(synth1!$D:$D,MATCH(CONCATENATE("treatment","_",RMSPE!$B20,"_",RMSPE!AG$3),synth1!$E:$E,0))</f>
        <v>5.790988079856648</v>
      </c>
      <c r="AH20" s="20">
        <f>INDEX(synth1!$D:$D,MATCH(CONCATENATE("treatment","_",RMSPE!$B20,"_",RMSPE!AH$3),synth1!$E:$E,0))</f>
        <v>5.8996715398558006</v>
      </c>
      <c r="AI20" s="20">
        <f>INDEX(synth1!$D:$D,MATCH(CONCATENATE("treatment","_",RMSPE!$B20,"_",RMSPE!AI$3),synth1!$E:$E,0))</f>
        <v>6.018137884153635</v>
      </c>
      <c r="AJ20" s="20">
        <f>INDEX(synth1!$D:$D,MATCH(CONCATENATE("treatment","_",RMSPE!$B20,"_",RMSPE!AJ$3),synth1!$E:$E,0))</f>
        <v>6.1398172473880237</v>
      </c>
      <c r="AK20" s="20">
        <f>INDEX(synth1!$D:$D,MATCH(CONCATENATE("treatment","_",RMSPE!$B20,"_",RMSPE!AK$3),synth1!$E:$E,0))</f>
        <v>6.2368607051166185</v>
      </c>
      <c r="AL20" s="20">
        <f>INDEX(synth1!$D:$D,MATCH(CONCATENATE("treatment","_",RMSPE!$B20,"_",RMSPE!AL$3),synth1!$E:$E,0))</f>
        <v>6.3361182344943856</v>
      </c>
      <c r="AM20" s="20">
        <f>INDEX(synth1!$D:$D,MATCH(CONCATENATE("treatment","_",RMSPE!$B20,"_",RMSPE!AM$3),synth1!$E:$E,0))</f>
        <v>6.7393603920085337</v>
      </c>
      <c r="AN20" s="20">
        <f>INDEX(synth1!$D:$D,MATCH(CONCATENATE("treatment","_",RMSPE!$B20,"_",RMSPE!AN$3),synth1!$E:$E,0))</f>
        <v>7.1443873179091693</v>
      </c>
      <c r="AO20" s="20">
        <f>INDEX(synth1!$D:$D,MATCH(CONCATENATE("treatment","_",RMSPE!$B20,"_",RMSPE!AO$3),synth1!$E:$E,0))</f>
        <v>7.5606972924030638</v>
      </c>
      <c r="AP20" s="20">
        <f>INDEX(synth1!$D:$D,MATCH(CONCATENATE("treatment","_",RMSPE!$B20,"_",RMSPE!AP$3),synth1!$E:$E,0))</f>
        <v>7.969151670951157</v>
      </c>
      <c r="AQ20" s="20">
        <f>INDEX(synth1!$D:$D,MATCH(CONCATENATE("treatment","_",RMSPE!$B20,"_",RMSPE!AQ$3),synth1!$E:$E,0))</f>
        <v>8.1383886830325274</v>
      </c>
      <c r="AR20" s="20">
        <f>INDEX(synth1!$D:$D,MATCH(CONCATENATE("treatment","_",RMSPE!$B20,"_",RMSPE!AR$3),synth1!$E:$E,0))</f>
        <v>8.3061978804047065</v>
      </c>
      <c r="AS20" s="20">
        <f>INDEX(synth1!$D:$D,MATCH(CONCATENATE("treatment","_",RMSPE!$B20,"_",RMSPE!AS$3),synth1!$E:$E,0))</f>
        <v>8.0805482404022957</v>
      </c>
      <c r="AT20" s="20">
        <f>INDEX(synth1!$D:$D,MATCH(CONCATENATE("treatment","_",RMSPE!$B20,"_",RMSPE!AT$3),synth1!$E:$E,0))</f>
        <v>7.857041194145423</v>
      </c>
      <c r="AU20" s="20">
        <f>INDEX(synth1!$D:$D,MATCH(CONCATENATE("treatment","_",RMSPE!$B20,"_",RMSPE!AU$3),synth1!$E:$E,0))</f>
        <v>8.0684092003289241</v>
      </c>
      <c r="AV20" s="20">
        <f>INDEX(synth1!$D:$D,MATCH(CONCATENATE("treatment","_",RMSPE!$B20,"_",RMSPE!AV$3),synth1!$E:$E,0))</f>
        <v>8.2890606171674168</v>
      </c>
      <c r="AW20" s="20">
        <f>INDEX(synth1!$D:$D,MATCH(CONCATENATE("treatment","_",RMSPE!$B20,"_",RMSPE!AW$3),synth1!$E:$E,0))</f>
        <v>8.4297343616109686</v>
      </c>
      <c r="AX20" s="20">
        <f>INDEX(synth1!$D:$D,MATCH(CONCATENATE("treatment","_",RMSPE!$B20,"_",RMSPE!AX$3),synth1!$E:$E,0))</f>
        <v>8.7253643559987335</v>
      </c>
    </row>
    <row r="21" spans="1:52">
      <c r="B21" t="s">
        <v>17</v>
      </c>
      <c r="D21" s="5" t="s">
        <v>35</v>
      </c>
      <c r="H21" s="20">
        <f>INDEX(synth1!$D:$D,MATCH(CONCATENATE("treatment","_",RMSPE!$B21,"_",RMSPE!H$3),synth1!$E:$E,0))</f>
        <v>1.243430483310572</v>
      </c>
      <c r="I21" s="20">
        <f>INDEX(synth1!$D:$D,MATCH(CONCATENATE("treatment","_",RMSPE!$B21,"_",RMSPE!I$3),synth1!$E:$E,0))</f>
        <v>1.3325478478317021</v>
      </c>
      <c r="J21" s="20">
        <f>INDEX(synth1!$D:$D,MATCH(CONCATENATE("treatment","_",RMSPE!$B21,"_",RMSPE!J$3),synth1!$E:$E,0))</f>
        <v>1.422450706571281</v>
      </c>
      <c r="K21" s="20">
        <f>INDEX(synth1!$D:$D,MATCH(CONCATENATE("treatment","_",RMSPE!$B21,"_",RMSPE!K$3),synth1!$E:$E,0))</f>
        <v>1.4402313799015014</v>
      </c>
      <c r="L21" s="20">
        <f>INDEX(synth1!$D:$D,MATCH(CONCATENATE("treatment","_",RMSPE!$B21,"_",RMSPE!L$3),synth1!$E:$E,0))</f>
        <v>1.4580834221751375</v>
      </c>
      <c r="M21" s="20">
        <f>INDEX(synth1!$D:$D,MATCH(CONCATENATE("treatment","_",RMSPE!$B21,"_",RMSPE!M$3),synth1!$E:$E,0))</f>
        <v>1.5358469139606876</v>
      </c>
      <c r="N21" s="20">
        <f>INDEX(synth1!$D:$D,MATCH(CONCATENATE("treatment","_",RMSPE!$B21,"_",RMSPE!N$3),synth1!$E:$E,0))</f>
        <v>1.5962581639969495</v>
      </c>
      <c r="O21" s="20">
        <f>INDEX(synth1!$D:$D,MATCH(CONCATENATE("treatment","_",RMSPE!$B21,"_",RMSPE!O$3),synth1!$E:$E,0))</f>
        <v>1.7055841624072809</v>
      </c>
      <c r="P21" s="20">
        <f>INDEX(synth1!$D:$D,MATCH(CONCATENATE("treatment","_",RMSPE!$B21,"_",RMSPE!P$3),synth1!$E:$E,0))</f>
        <v>1.8176949660936721</v>
      </c>
      <c r="Q21" s="20">
        <f>INDEX(synth1!$D:$D,MATCH(CONCATENATE("treatment","_",RMSPE!$B21,"_",RMSPE!Q$3),synth1!$E:$E,0))</f>
        <v>1.8828192904008454</v>
      </c>
      <c r="R21" s="20">
        <f>INDEX(synth1!$D:$D,MATCH(CONCATENATE("treatment","_",RMSPE!$B21,"_",RMSPE!R$3),synth1!$E:$E,0))</f>
        <v>1.9488718468132991</v>
      </c>
      <c r="S21" s="20">
        <f>INDEX(synth1!$D:$D,MATCH(CONCATENATE("treatment","_",RMSPE!$B21,"_",RMSPE!S$3),synth1!$E:$E,0))</f>
        <v>2.0326334896921194</v>
      </c>
      <c r="T21" s="20">
        <f>INDEX(synth1!$D:$D,MATCH(CONCATENATE("treatment","_",RMSPE!$B21,"_",RMSPE!T$3),synth1!$E:$E,0))</f>
        <v>2.1176091673305395</v>
      </c>
      <c r="U21" s="20">
        <f>INDEX(synth1!$D:$D,MATCH(CONCATENATE("treatment","_",RMSPE!$B21,"_",RMSPE!U$3),synth1!$E:$E,0))</f>
        <v>2.2455012243293213</v>
      </c>
      <c r="V21" s="20">
        <f>INDEX(synth1!$D:$D,MATCH(CONCATENATE("treatment","_",RMSPE!$B21,"_",RMSPE!V$3),synth1!$E:$E,0))</f>
        <v>2.3819623487876234</v>
      </c>
      <c r="W21" s="20">
        <f>INDEX(synth1!$D:$D,MATCH(CONCATENATE("treatment","_",RMSPE!$B21,"_",RMSPE!W$3),synth1!$E:$E,0))</f>
        <v>2.5184947332291223</v>
      </c>
      <c r="X21" s="20">
        <f>INDEX(synth1!$D:$D,MATCH(CONCATENATE("treatment","_",RMSPE!$B21,"_",RMSPE!X$3),synth1!$E:$E,0))</f>
        <v>2.6540275166219249</v>
      </c>
      <c r="Y21" s="20">
        <f>INDEX(synth1!$D:$D,MATCH(CONCATENATE("treatment","_",RMSPE!$B21,"_",RMSPE!Y$3),synth1!$E:$E,0))</f>
        <v>2.8464009236758248</v>
      </c>
      <c r="Z21" s="20">
        <f>INDEX(synth1!$D:$D,MATCH(CONCATENATE("treatment","_",RMSPE!$B21,"_",RMSPE!Z$3),synth1!$E:$E,0))</f>
        <v>3.0456298897859542</v>
      </c>
      <c r="AA21" s="20">
        <f>INDEX(synth1!$D:$D,MATCH(CONCATENATE("treatment","_",RMSPE!$B21,"_",RMSPE!AA$3),synth1!$E:$E,0))</f>
        <v>3.1030419008352528</v>
      </c>
      <c r="AB21" s="20">
        <f>INDEX(synth1!$D:$D,MATCH(CONCATENATE("treatment","_",RMSPE!$B21,"_",RMSPE!AB$3),synth1!$E:$E,0))</f>
        <v>3.1567409834634304</v>
      </c>
      <c r="AC21" s="20">
        <f>INDEX(synth1!$D:$D,MATCH(CONCATENATE("treatment","_",RMSPE!$B21,"_",RMSPE!AC$3),synth1!$E:$E,0))</f>
        <v>3.2625679423624501</v>
      </c>
      <c r="AD21" s="20">
        <f>INDEX(synth1!$D:$D,MATCH(CONCATENATE("treatment","_",RMSPE!$B21,"_",RMSPE!AD$3),synth1!$E:$E,0))</f>
        <v>3.3653956622745067</v>
      </c>
      <c r="AE21" s="20">
        <f>INDEX(synth1!$D:$D,MATCH(CONCATENATE("treatment","_",RMSPE!$B21,"_",RMSPE!AE$3),synth1!$E:$E,0))</f>
        <v>3.4870750255088949</v>
      </c>
      <c r="AF21" s="20">
        <f>INDEX(synth1!$D:$D,MATCH(CONCATENATE("treatment","_",RMSPE!$B21,"_",RMSPE!AF$3),synth1!$E:$E,0))</f>
        <v>3.5158525089371788</v>
      </c>
      <c r="AG21" s="20">
        <f>INDEX(synth1!$D:$D,MATCH(CONCATENATE("treatment","_",RMSPE!$B21,"_",RMSPE!AG$3),synth1!$E:$E,0))</f>
        <v>3.5395600733774728</v>
      </c>
      <c r="AH21" s="20">
        <f>INDEX(synth1!$D:$D,MATCH(CONCATENATE("treatment","_",RMSPE!$B21,"_",RMSPE!AH$3),synth1!$E:$E,0))</f>
        <v>3.5727648284223483</v>
      </c>
      <c r="AI21" s="20">
        <f>INDEX(synth1!$D:$D,MATCH(CONCATENATE("treatment","_",RMSPE!$B21,"_",RMSPE!AI$3),synth1!$E:$E,0))</f>
        <v>3.6109682424720173</v>
      </c>
      <c r="AJ21" s="20">
        <f>INDEX(synth1!$D:$D,MATCH(CONCATENATE("treatment","_",RMSPE!$B21,"_",RMSPE!AJ$3),synth1!$E:$E,0))</f>
        <v>3.6489574407312197</v>
      </c>
      <c r="AK21" s="20">
        <f>INDEX(synth1!$D:$D,MATCH(CONCATENATE("treatment","_",RMSPE!$B21,"_",RMSPE!AK$3),synth1!$E:$E,0))</f>
        <v>3.7371463552266317</v>
      </c>
      <c r="AL21" s="20">
        <f>INDEX(synth1!$D:$D,MATCH(CONCATENATE("treatment","_",RMSPE!$B21,"_",RMSPE!AL$3),synth1!$E:$E,0))</f>
        <v>3.8284776824367146</v>
      </c>
      <c r="AM21" s="20">
        <f>INDEX(synth1!$D:$D,MATCH(CONCATENATE("treatment","_",RMSPE!$B21,"_",RMSPE!AM$3),synth1!$E:$E,0))</f>
        <v>4.1617394855655085</v>
      </c>
      <c r="AN21" s="20">
        <f>INDEX(synth1!$D:$D,MATCH(CONCATENATE("treatment","_",RMSPE!$B21,"_",RMSPE!AN$3),synth1!$E:$E,0))</f>
        <v>4.4985716971490293</v>
      </c>
      <c r="AO21" s="20">
        <f>INDEX(synth1!$D:$D,MATCH(CONCATENATE("treatment","_",RMSPE!$B21,"_",RMSPE!AO$3),synth1!$E:$E,0))</f>
        <v>4.7694943081273653</v>
      </c>
      <c r="AP21" s="20">
        <f>INDEX(synth1!$D:$D,MATCH(CONCATENATE("treatment","_",RMSPE!$B21,"_",RMSPE!AP$3),synth1!$E:$E,0))</f>
        <v>5.0514140560844227</v>
      </c>
      <c r="AQ21" s="20">
        <f>INDEX(synth1!$D:$D,MATCH(CONCATENATE("treatment","_",RMSPE!$B21,"_",RMSPE!AQ$3),synth1!$E:$E,0))</f>
        <v>5.2340758388228368</v>
      </c>
      <c r="AR21" s="20">
        <f>INDEX(synth1!$D:$D,MATCH(CONCATENATE("treatment","_",RMSPE!$B21,"_",RMSPE!AR$3),synth1!$E:$E,0))</f>
        <v>5.3983146277402891</v>
      </c>
      <c r="AS21" s="20">
        <f>INDEX(synth1!$D:$D,MATCH(CONCATENATE("treatment","_",RMSPE!$B21,"_",RMSPE!AS$3),synth1!$E:$E,0))</f>
        <v>5.3654670442931485</v>
      </c>
      <c r="AT21" s="20">
        <f>INDEX(synth1!$D:$D,MATCH(CONCATENATE("treatment","_",RMSPE!$B21,"_",RMSPE!AT$3),synth1!$E:$E,0))</f>
        <v>5.3326194608460087</v>
      </c>
      <c r="AU21" s="20">
        <f>INDEX(synth1!$D:$D,MATCH(CONCATENATE("treatment","_",RMSPE!$B21,"_",RMSPE!AU$3),synth1!$E:$E,0))</f>
        <v>5.4398742344542184</v>
      </c>
      <c r="AV21" s="20">
        <f>INDEX(synth1!$D:$D,MATCH(CONCATENATE("treatment","_",RMSPE!$B21,"_",RMSPE!AV$3),synth1!$E:$E,0))</f>
        <v>5.501356563442811</v>
      </c>
      <c r="AW21" s="20">
        <f>INDEX(synth1!$D:$D,MATCH(CONCATENATE("treatment","_",RMSPE!$B21,"_",RMSPE!AW$3),synth1!$E:$E,0))</f>
        <v>5.9058125377961215</v>
      </c>
      <c r="AX21" s="20">
        <f>INDEX(synth1!$D:$D,MATCH(CONCATENATE("treatment","_",RMSPE!$B21,"_",RMSPE!AX$3),synth1!$E:$E,0))</f>
        <v>6.2245787092359777</v>
      </c>
    </row>
    <row r="22" spans="1:52">
      <c r="B22" t="s">
        <v>18</v>
      </c>
      <c r="D22" s="5" t="s">
        <v>35</v>
      </c>
      <c r="H22" s="20">
        <f>INDEX(synth1!$D:$D,MATCH(CONCATENATE("treatment","_",RMSPE!$B22,"_",RMSPE!H$3),synth1!$E:$E,0))</f>
        <v>1.6346757938370846</v>
      </c>
      <c r="I22" s="20">
        <f>INDEX(synth1!$D:$D,MATCH(CONCATENATE("treatment","_",RMSPE!$B22,"_",RMSPE!I$3),synth1!$E:$E,0))</f>
        <v>1.7255783625855783</v>
      </c>
      <c r="J22" s="20">
        <f>INDEX(synth1!$D:$D,MATCH(CONCATENATE("treatment","_",RMSPE!$B22,"_",RMSPE!J$3),synth1!$E:$E,0))</f>
        <v>1.816481040294291</v>
      </c>
      <c r="K22" s="20">
        <f>INDEX(synth1!$D:$D,MATCH(CONCATENATE("treatment","_",RMSPE!$B22,"_",RMSPE!K$3),synth1!$E:$E,0))</f>
        <v>1.84090251208918</v>
      </c>
      <c r="L22" s="20">
        <f>INDEX(synth1!$D:$D,MATCH(CONCATENATE("treatment","_",RMSPE!$B22,"_",RMSPE!L$3),synth1!$E:$E,0))</f>
        <v>1.8653956797081415</v>
      </c>
      <c r="M22" s="20">
        <f>INDEX(synth1!$D:$D,MATCH(CONCATENATE("treatment","_",RMSPE!$B22,"_",RMSPE!M$3),synth1!$E:$E,0))</f>
        <v>1.9832904186973366</v>
      </c>
      <c r="N22" s="20">
        <f>INDEX(synth1!$D:$D,MATCH(CONCATENATE("treatment","_",RMSPE!$B22,"_",RMSPE!N$3),synth1!$E:$E,0))</f>
        <v>2.0057841662984686</v>
      </c>
      <c r="O22" s="20">
        <f>INDEX(synth1!$D:$D,MATCH(CONCATENATE("treatment","_",RMSPE!$B22,"_",RMSPE!O$3),synth1!$E:$E,0))</f>
        <v>2.1856611437608229</v>
      </c>
      <c r="P22" s="20">
        <f>INDEX(synth1!$D:$D,MATCH(CONCATENATE("treatment","_",RMSPE!$B22,"_",RMSPE!P$3),synth1!$E:$E,0))</f>
        <v>2.3663954202259179</v>
      </c>
      <c r="Q22" s="20">
        <f>INDEX(synth1!$D:$D,MATCH(CONCATENATE("treatment","_",RMSPE!$B22,"_",RMSPE!Q$3),synth1!$E:$E,0))</f>
        <v>2.4587973905474554</v>
      </c>
      <c r="R22" s="20">
        <f>INDEX(synth1!$D:$D,MATCH(CONCATENATE("treatment","_",RMSPE!$B22,"_",RMSPE!R$3),synth1!$E:$E,0))</f>
        <v>2.5497000682561679</v>
      </c>
      <c r="S22" s="20">
        <f>INDEX(synth1!$D:$D,MATCH(CONCATENATE("treatment","_",RMSPE!$B22,"_",RMSPE!S$3),synth1!$E:$E,0))</f>
        <v>2.6696657051668273</v>
      </c>
      <c r="T22" s="20">
        <f>INDEX(synth1!$D:$D,MATCH(CONCATENATE("treatment","_",RMSPE!$B22,"_",RMSPE!T$3),synth1!$E:$E,0))</f>
        <v>2.7878463557705611</v>
      </c>
      <c r="U22" s="20">
        <f>INDEX(synth1!$D:$D,MATCH(CONCATENATE("treatment","_",RMSPE!$B22,"_",RMSPE!U$3),synth1!$E:$E,0))</f>
        <v>2.9783632986139006</v>
      </c>
      <c r="V22" s="20">
        <f>INDEX(synth1!$D:$D,MATCH(CONCATENATE("treatment","_",RMSPE!$B22,"_",RMSPE!V$3),synth1!$E:$E,0))</f>
        <v>3.1773778310131258</v>
      </c>
      <c r="W22" s="20">
        <f>INDEX(synth1!$D:$D,MATCH(CONCATENATE("treatment","_",RMSPE!$B22,"_",RMSPE!W$3),synth1!$E:$E,0))</f>
        <v>3.361967991706611</v>
      </c>
      <c r="X22" s="20">
        <f>INDEX(synth1!$D:$D,MATCH(CONCATENATE("treatment","_",RMSPE!$B22,"_",RMSPE!X$3),synth1!$E:$E,0))</f>
        <v>3.5347758480835836</v>
      </c>
      <c r="Y22" s="20">
        <f>INDEX(synth1!$D:$D,MATCH(CONCATENATE("treatment","_",RMSPE!$B22,"_",RMSPE!Y$3),synth1!$E:$E,0))</f>
        <v>3.7832047114607881</v>
      </c>
      <c r="Z22" s="20">
        <f>INDEX(synth1!$D:$D,MATCH(CONCATENATE("treatment","_",RMSPE!$B22,"_",RMSPE!Z$3),synth1!$E:$E,0))</f>
        <v>4.0299913264178988</v>
      </c>
      <c r="AA22" s="20">
        <f>INDEX(synth1!$D:$D,MATCH(CONCATENATE("treatment","_",RMSPE!$B22,"_",RMSPE!AA$3),synth1!$E:$E,0))</f>
        <v>4.1323908326694605</v>
      </c>
      <c r="AB22" s="20">
        <f>INDEX(synth1!$D:$D,MATCH(CONCATENATE("treatment","_",RMSPE!$B22,"_",RMSPE!AB$3),synth1!$E:$E,0))</f>
        <v>4.2310054967553912</v>
      </c>
      <c r="AC22" s="20">
        <f>INDEX(synth1!$D:$D,MATCH(CONCATENATE("treatment","_",RMSPE!$B22,"_",RMSPE!AC$3),synth1!$E:$E,0))</f>
        <v>4.3590402916410049</v>
      </c>
      <c r="AD22" s="20">
        <f>INDEX(synth1!$D:$D,MATCH(CONCATENATE("treatment","_",RMSPE!$B22,"_",RMSPE!AD$3),synth1!$E:$E,0))</f>
        <v>4.485646835976552</v>
      </c>
      <c r="AE22" s="20">
        <f>INDEX(synth1!$D:$D,MATCH(CONCATENATE("treatment","_",RMSPE!$B22,"_",RMSPE!AE$3),synth1!$E:$E,0))</f>
        <v>4.5217078742011214</v>
      </c>
      <c r="AF22" s="20">
        <f>INDEX(synth1!$D:$D,MATCH(CONCATENATE("treatment","_",RMSPE!$B22,"_",RMSPE!AF$3),synth1!$E:$E,0))</f>
        <v>4.5574834366520278</v>
      </c>
      <c r="AG22" s="20">
        <f>INDEX(synth1!$D:$D,MATCH(CONCATENATE("treatment","_",RMSPE!$B22,"_",RMSPE!AG$3),synth1!$E:$E,0))</f>
        <v>4.5816909105768886</v>
      </c>
      <c r="AH22" s="20">
        <f>INDEX(synth1!$D:$D,MATCH(CONCATENATE("treatment","_",RMSPE!$B22,"_",RMSPE!AH$3),synth1!$E:$E,0))</f>
        <v>4.6187517677705925</v>
      </c>
      <c r="AI22" s="20">
        <f>INDEX(synth1!$D:$D,MATCH(CONCATENATE("treatment","_",RMSPE!$B22,"_",RMSPE!AI$3),synth1!$E:$E,0))</f>
        <v>4.710797002335271</v>
      </c>
      <c r="AJ22" s="20">
        <f>INDEX(synth1!$D:$D,MATCH(CONCATENATE("treatment","_",RMSPE!$B22,"_",RMSPE!AJ$3),synth1!$E:$E,0))</f>
        <v>4.8063411674510412</v>
      </c>
      <c r="AK22" s="20">
        <f>INDEX(synth1!$D:$D,MATCH(CONCATENATE("treatment","_",RMSPE!$B22,"_",RMSPE!AK$3),synth1!$E:$E,0))</f>
        <v>4.899314307240342</v>
      </c>
      <c r="AL22" s="20">
        <f>INDEX(synth1!$D:$D,MATCH(CONCATENATE("treatment","_",RMSPE!$B22,"_",RMSPE!AL$3),synth1!$E:$E,0))</f>
        <v>4.9977864513598798</v>
      </c>
      <c r="AM22" s="20">
        <f>INDEX(synth1!$D:$D,MATCH(CONCATENATE("treatment","_",RMSPE!$B22,"_",RMSPE!AM$3),synth1!$E:$E,0))</f>
        <v>5.2779205592486971</v>
      </c>
      <c r="AN22" s="20">
        <f>INDEX(synth1!$D:$D,MATCH(CONCATENATE("treatment","_",RMSPE!$B22,"_",RMSPE!AN$3),synth1!$E:$E,0))</f>
        <v>5.5657668714351702</v>
      </c>
      <c r="AO22" s="20">
        <f>INDEX(synth1!$D:$D,MATCH(CONCATENATE("treatment","_",RMSPE!$B22,"_",RMSPE!AO$3),synth1!$E:$E,0))</f>
        <v>5.9095259020581175</v>
      </c>
      <c r="AP22" s="20">
        <f>INDEX(synth1!$D:$D,MATCH(CONCATENATE("treatment","_",RMSPE!$B22,"_",RMSPE!AP$3),synth1!$E:$E,0))</f>
        <v>6.2544987495202271</v>
      </c>
      <c r="AQ22" s="20">
        <f>INDEX(synth1!$D:$D,MATCH(CONCATENATE("treatment","_",RMSPE!$B22,"_",RMSPE!AQ$3),synth1!$E:$E,0))</f>
        <v>6.4532278061457893</v>
      </c>
      <c r="AR22" s="20">
        <f>INDEX(synth1!$D:$D,MATCH(CONCATENATE("treatment","_",RMSPE!$B22,"_",RMSPE!AR$3),synth1!$E:$E,0))</f>
        <v>6.6416025910844674</v>
      </c>
      <c r="AS22" s="20">
        <f>INDEX(synth1!$D:$D,MATCH(CONCATENATE("treatment","_",RMSPE!$B22,"_",RMSPE!AS$3),synth1!$E:$E,0))</f>
        <v>6.5444872196113613</v>
      </c>
      <c r="AT22" s="20">
        <f>INDEX(synth1!$D:$D,MATCH(CONCATENATE("treatment","_",RMSPE!$B22,"_",RMSPE!AT$3),synth1!$E:$E,0))</f>
        <v>6.4475148039455252</v>
      </c>
      <c r="AU22" s="20">
        <f>INDEX(synth1!$D:$D,MATCH(CONCATENATE("treatment","_",RMSPE!$B22,"_",RMSPE!AU$3),synth1!$E:$E,0))</f>
        <v>6.55648373971834</v>
      </c>
      <c r="AV22" s="20">
        <f>INDEX(synth1!$D:$D,MATCH(CONCATENATE("treatment","_",RMSPE!$B22,"_",RMSPE!AV$3),synth1!$E:$E,0))</f>
        <v>6.6886603304468819</v>
      </c>
      <c r="AW22" s="20">
        <f>INDEX(synth1!$D:$D,MATCH(CONCATENATE("treatment","_",RMSPE!$B22,"_",RMSPE!AW$3),synth1!$E:$E,0))</f>
        <v>6.8624680057929881</v>
      </c>
      <c r="AX22" s="20">
        <f>INDEX(synth1!$D:$D,MATCH(CONCATENATE("treatment","_",RMSPE!$B22,"_",RMSPE!AX$3),synth1!$E:$E,0))</f>
        <v>7.1385317957425114</v>
      </c>
    </row>
    <row r="23" spans="1:52">
      <c r="B23" t="s">
        <v>19</v>
      </c>
      <c r="D23" s="5" t="s">
        <v>35</v>
      </c>
      <c r="H23" s="20">
        <f>INDEX(synth1!$D:$D,MATCH(CONCATENATE("treatment","_",RMSPE!$B23,"_",RMSPE!H$3),synth1!$E:$E,0))</f>
        <v>4.5944728159420976</v>
      </c>
      <c r="I23" s="20">
        <f>INDEX(synth1!$D:$D,MATCH(CONCATENATE("treatment","_",RMSPE!$B23,"_",RMSPE!I$3),synth1!$E:$E,0))</f>
        <v>4.7866324430464067</v>
      </c>
      <c r="J23" s="20">
        <f>INDEX(synth1!$D:$D,MATCH(CONCATENATE("treatment","_",RMSPE!$B23,"_",RMSPE!J$3),synth1!$E:$E,0))</f>
        <v>4.9634391394590391</v>
      </c>
      <c r="K23" s="20">
        <f>INDEX(synth1!$D:$D,MATCH(CONCATENATE("treatment","_",RMSPE!$B23,"_",RMSPE!K$3),synth1!$E:$E,0))</f>
        <v>4.9061696483761335</v>
      </c>
      <c r="L23" s="20">
        <f>INDEX(synth1!$D:$D,MATCH(CONCATENATE("treatment","_",RMSPE!$B23,"_",RMSPE!L$3),synth1!$E:$E,0))</f>
        <v>4.8464010457112705</v>
      </c>
      <c r="M23" s="20">
        <f>INDEX(synth1!$D:$D,MATCH(CONCATENATE("treatment","_",RMSPE!$B23,"_",RMSPE!M$3),synth1!$E:$E,0))</f>
        <v>5.1610968992118327</v>
      </c>
      <c r="N23" s="20">
        <f>INDEX(synth1!$D:$D,MATCH(CONCATENATE("treatment","_",RMSPE!$B23,"_",RMSPE!N$3),synth1!$E:$E,0))</f>
        <v>5.6326048131058544</v>
      </c>
      <c r="O23" s="20">
        <f>INDEX(synth1!$D:$D,MATCH(CONCATENATE("treatment","_",RMSPE!$B23,"_",RMSPE!O$3),synth1!$E:$E,0))</f>
        <v>5.8408312782564362</v>
      </c>
      <c r="P23" s="20">
        <f>INDEX(synth1!$D:$D,MATCH(CONCATENATE("treatment","_",RMSPE!$B23,"_",RMSPE!P$3),synth1!$E:$E,0))</f>
        <v>6.0244928799639839</v>
      </c>
      <c r="Q23" s="20">
        <f>INDEX(synth1!$D:$D,MATCH(CONCATENATE("treatment","_",RMSPE!$B23,"_",RMSPE!Q$3),synth1!$E:$E,0))</f>
        <v>6.0993289375468622</v>
      </c>
      <c r="R23" s="20">
        <f>INDEX(synth1!$D:$D,MATCH(CONCATENATE("treatment","_",RMSPE!$B23,"_",RMSPE!R$3),synth1!$E:$E,0))</f>
        <v>6.1520282012059058</v>
      </c>
      <c r="S23" s="20">
        <f>INDEX(synth1!$D:$D,MATCH(CONCATENATE("treatment","_",RMSPE!$B23,"_",RMSPE!S$3),synth1!$E:$E,0))</f>
        <v>6.1104685944919757</v>
      </c>
      <c r="T23" s="20">
        <f>INDEX(synth1!$D:$D,MATCH(CONCATENATE("treatment","_",RMSPE!$B23,"_",RMSPE!T$3),synth1!$E:$E,0))</f>
        <v>6.0573408992519999</v>
      </c>
      <c r="U23" s="20">
        <f>INDEX(synth1!$D:$D,MATCH(CONCATENATE("treatment","_",RMSPE!$B23,"_",RMSPE!U$3),synth1!$E:$E,0))</f>
        <v>6.2531419768737955</v>
      </c>
      <c r="V23" s="20">
        <f>INDEX(synth1!$D:$D,MATCH(CONCATENATE("treatment","_",RMSPE!$B23,"_",RMSPE!V$3),synth1!$E:$E,0))</f>
        <v>6.4355897617421816</v>
      </c>
      <c r="W23" s="20">
        <f>INDEX(synth1!$D:$D,MATCH(CONCATENATE("treatment","_",RMSPE!$B23,"_",RMSPE!W$3),synth1!$E:$E,0))</f>
        <v>6.5433448806758339</v>
      </c>
      <c r="X23" s="20">
        <f>INDEX(synth1!$D:$D,MATCH(CONCATENATE("treatment","_",RMSPE!$B23,"_",RMSPE!X$3),synth1!$E:$E,0))</f>
        <v>6.6747356503052702</v>
      </c>
      <c r="Y23" s="20">
        <f>INDEX(synth1!$D:$D,MATCH(CONCATENATE("treatment","_",RMSPE!$B23,"_",RMSPE!Y$3),synth1!$E:$E,0))</f>
        <v>7.0869038289562365</v>
      </c>
      <c r="Z23" s="20">
        <f>INDEX(synth1!$D:$D,MATCH(CONCATENATE("treatment","_",RMSPE!$B23,"_",RMSPE!Z$3),synth1!$E:$E,0))</f>
        <v>7.4750074894896104</v>
      </c>
      <c r="AA23" s="20">
        <f>INDEX(synth1!$D:$D,MATCH(CONCATENATE("treatment","_",RMSPE!$B23,"_",RMSPE!AA$3),synth1!$E:$E,0))</f>
        <v>7.6556696342897572</v>
      </c>
      <c r="AB23" s="20">
        <f>INDEX(synth1!$D:$D,MATCH(CONCATENATE("treatment","_",RMSPE!$B23,"_",RMSPE!AB$3),synth1!$E:$E,0))</f>
        <v>7.8163380147524819</v>
      </c>
      <c r="AC23" s="20">
        <f>INDEX(synth1!$D:$D,MATCH(CONCATENATE("treatment","_",RMSPE!$B23,"_",RMSPE!AC$3),synth1!$E:$E,0))</f>
        <v>7.7070840390468796</v>
      </c>
      <c r="AD23" s="20">
        <f>INDEX(synth1!$D:$D,MATCH(CONCATENATE("treatment","_",RMSPE!$B23,"_",RMSPE!AD$3),synth1!$E:$E,0))</f>
        <v>7.5999717854050637</v>
      </c>
      <c r="AE23" s="20">
        <f>INDEX(synth1!$D:$D,MATCH(CONCATENATE("treatment","_",RMSPE!$B23,"_",RMSPE!AE$3),synth1!$E:$E,0))</f>
        <v>7.3900315939307522</v>
      </c>
      <c r="AF23" s="20">
        <f>INDEX(synth1!$D:$D,MATCH(CONCATENATE("treatment","_",RMSPE!$B23,"_",RMSPE!AF$3),synth1!$E:$E,0))</f>
        <v>7.3214799259363401</v>
      </c>
      <c r="AG23" s="20">
        <f>INDEX(synth1!$D:$D,MATCH(CONCATENATE("treatment","_",RMSPE!$B23,"_",RMSPE!AG$3),synth1!$E:$E,0))</f>
        <v>7.4171661751776279</v>
      </c>
      <c r="AH23" s="20">
        <f>INDEX(synth1!$D:$D,MATCH(CONCATENATE("treatment","_",RMSPE!$B23,"_",RMSPE!AH$3),synth1!$E:$E,0))</f>
        <v>7.532134024765246</v>
      </c>
      <c r="AI23" s="20">
        <f>INDEX(synth1!$D:$D,MATCH(CONCATENATE("treatment","_",RMSPE!$B23,"_",RMSPE!AI$3),synth1!$E:$E,0))</f>
        <v>7.5428452501294281</v>
      </c>
      <c r="AJ23" s="20">
        <f>INDEX(synth1!$D:$D,MATCH(CONCATENATE("treatment","_",RMSPE!$B23,"_",RMSPE!AJ$3),synth1!$E:$E,0))</f>
        <v>7.5585546986575265</v>
      </c>
      <c r="AK23" s="20">
        <f>INDEX(synth1!$D:$D,MATCH(CONCATENATE("treatment","_",RMSPE!$B23,"_",RMSPE!AK$3),synth1!$E:$E,0))</f>
        <v>7.6992284431010791</v>
      </c>
      <c r="AL23" s="20">
        <f>INDEX(synth1!$D:$D,MATCH(CONCATENATE("treatment","_",RMSPE!$B23,"_",RMSPE!AL$3),synth1!$E:$E,0))</f>
        <v>7.8391891518717873</v>
      </c>
      <c r="AM23" s="20">
        <f>INDEX(synth1!$D:$D,MATCH(CONCATENATE("treatment","_",RMSPE!$B23,"_",RMSPE!AM$3),synth1!$E:$E,0))</f>
        <v>8.3476149671522428</v>
      </c>
      <c r="AN23" s="20">
        <f>INDEX(synth1!$D:$D,MATCH(CONCATENATE("treatment","_",RMSPE!$B23,"_",RMSPE!AN$3),synth1!$E:$E,0))</f>
        <v>8.8496147445595899</v>
      </c>
      <c r="AO23" s="20">
        <f>INDEX(synth1!$D:$D,MATCH(CONCATENATE("treatment","_",RMSPE!$B23,"_",RMSPE!AO$3),synth1!$E:$E,0))</f>
        <v>9.2544987146529571</v>
      </c>
      <c r="AP23" s="20">
        <f>INDEX(synth1!$D:$D,MATCH(CONCATENATE("treatment","_",RMSPE!$B23,"_",RMSPE!AP$3),synth1!$E:$E,0))</f>
        <v>9.6579548700371323</v>
      </c>
      <c r="AQ23" s="20">
        <f>INDEX(synth1!$D:$D,MATCH(CONCATENATE("treatment","_",RMSPE!$B23,"_",RMSPE!AQ$3),synth1!$E:$E,0))</f>
        <v>9.8064842104264862</v>
      </c>
      <c r="AR23" s="20">
        <f>INDEX(synth1!$D:$D,MATCH(CONCATENATE("treatment","_",RMSPE!$B23,"_",RMSPE!AR$3),synth1!$E:$E,0))</f>
        <v>9.9635821824344841</v>
      </c>
      <c r="AS23" s="20">
        <f>INDEX(synth1!$D:$D,MATCH(CONCATENATE("treatment","_",RMSPE!$B23,"_",RMSPE!AS$3),synth1!$E:$E,0))</f>
        <v>9.8400457012282203</v>
      </c>
      <c r="AT23" s="20">
        <f>INDEX(synth1!$D:$D,MATCH(CONCATENATE("treatment","_",RMSPE!$B23,"_",RMSPE!AT$3),synth1!$E:$E,0))</f>
        <v>9.7186518137674955</v>
      </c>
      <c r="AU23" s="20">
        <f>INDEX(synth1!$D:$D,MATCH(CONCATENATE("treatment","_",RMSPE!$B23,"_",RMSPE!AU$3),synth1!$E:$E,0))</f>
        <v>9.8821766953303527</v>
      </c>
      <c r="AV23" s="20">
        <f>INDEX(synth1!$D:$D,MATCH(CONCATENATE("treatment","_",RMSPE!$B23,"_",RMSPE!AV$3),synth1!$E:$E,0))</f>
        <v>10.098542924677771</v>
      </c>
      <c r="AW23" s="20">
        <f>INDEX(synth1!$D:$D,MATCH(CONCATENATE("treatment","_",RMSPE!$B23,"_",RMSPE!AW$3),synth1!$E:$E,0))</f>
        <v>10.322764749970991</v>
      </c>
      <c r="AX23" s="20">
        <f>INDEX(synth1!$D:$D,MATCH(CONCATENATE("treatment","_",RMSPE!$B23,"_",RMSPE!AX$3),synth1!$E:$E,0))</f>
        <v>10.732647814910026</v>
      </c>
    </row>
    <row r="24" spans="1:52">
      <c r="B24" t="s">
        <v>20</v>
      </c>
      <c r="D24" s="5" t="s">
        <v>35</v>
      </c>
      <c r="H24" s="20">
        <f>INDEX(synth1!$D:$D,MATCH(CONCATENATE("treatment","_",RMSPE!$B24,"_",RMSPE!H$3),synth1!$E:$E,0))</f>
        <v>1.679520115311641</v>
      </c>
      <c r="I24" s="20">
        <f>INDEX(synth1!$D:$D,MATCH(CONCATENATE("treatment","_",RMSPE!$B24,"_",RMSPE!I$3),synth1!$E:$E,0))</f>
        <v>1.7642816861198141</v>
      </c>
      <c r="J24" s="20">
        <f>INDEX(synth1!$D:$D,MATCH(CONCATENATE("treatment","_",RMSPE!$B24,"_",RMSPE!J$3),synth1!$E:$E,0))</f>
        <v>1.8503284427105648</v>
      </c>
      <c r="K24" s="20">
        <f>INDEX(synth1!$D:$D,MATCH(CONCATENATE("treatment","_",RMSPE!$B24,"_",RMSPE!K$3),synth1!$E:$E,0))</f>
        <v>1.8873892999042685</v>
      </c>
      <c r="L24" s="20">
        <f>INDEX(synth1!$D:$D,MATCH(CONCATENATE("treatment","_",RMSPE!$B24,"_",RMSPE!L$3),synth1!$E:$E,0))</f>
        <v>1.9240932034206746</v>
      </c>
      <c r="M24" s="20">
        <f>INDEX(synth1!$D:$D,MATCH(CONCATENATE("treatment","_",RMSPE!$B24,"_",RMSPE!M$3),synth1!$E:$E,0))</f>
        <v>2.1186089862996735</v>
      </c>
      <c r="N24" s="20">
        <f>INDEX(synth1!$D:$D,MATCH(CONCATENATE("treatment","_",RMSPE!$B24,"_",RMSPE!N$3),synth1!$E:$E,0))</f>
        <v>2.3054840427846508</v>
      </c>
      <c r="O24" s="20">
        <f>INDEX(synth1!$D:$D,MATCH(CONCATENATE("treatment","_",RMSPE!$B24,"_",RMSPE!O$3),synth1!$E:$E,0))</f>
        <v>2.5214224943124512</v>
      </c>
      <c r="P24" s="20">
        <f>INDEX(synth1!$D:$D,MATCH(CONCATENATE("treatment","_",RMSPE!$B24,"_",RMSPE!P$3),synth1!$E:$E,0))</f>
        <v>2.7390744542435423</v>
      </c>
      <c r="Q24" s="20">
        <f>INDEX(synth1!$D:$D,MATCH(CONCATENATE("treatment","_",RMSPE!$B24,"_",RMSPE!Q$3),synth1!$E:$E,0))</f>
        <v>2.8512568447937867</v>
      </c>
      <c r="R24" s="20">
        <f>INDEX(synth1!$D:$D,MATCH(CONCATENATE("treatment","_",RMSPE!$B24,"_",RMSPE!R$3),synth1!$E:$E,0))</f>
        <v>2.9659383469259901</v>
      </c>
      <c r="S24" s="20">
        <f>INDEX(synth1!$D:$D,MATCH(CONCATENATE("treatment","_",RMSPE!$B24,"_",RMSPE!S$3),synth1!$E:$E,0))</f>
        <v>3.0991860166068625</v>
      </c>
      <c r="T24" s="20">
        <f>INDEX(synth1!$D:$D,MATCH(CONCATENATE("treatment","_",RMSPE!$B24,"_",RMSPE!T$3),synth1!$E:$E,0))</f>
        <v>3.22729228939611</v>
      </c>
      <c r="U24" s="20">
        <f>INDEX(synth1!$D:$D,MATCH(CONCATENATE("treatment","_",RMSPE!$B24,"_",RMSPE!U$3),synth1!$E:$E,0))</f>
        <v>3.461154043180743</v>
      </c>
      <c r="V24" s="20">
        <f>INDEX(synth1!$D:$D,MATCH(CONCATENATE("treatment","_",RMSPE!$B24,"_",RMSPE!V$3),synth1!$E:$E,0))</f>
        <v>3.7061554539104899</v>
      </c>
      <c r="W24" s="20">
        <f>INDEX(synth1!$D:$D,MATCH(CONCATENATE("treatment","_",RMSPE!$B24,"_",RMSPE!W$3),synth1!$E:$E,0))</f>
        <v>3.9063838031488771</v>
      </c>
      <c r="X24" s="20">
        <f>INDEX(synth1!$D:$D,MATCH(CONCATENATE("treatment","_",RMSPE!$B24,"_",RMSPE!X$3),synth1!$E:$E,0))</f>
        <v>4.0864754322425734</v>
      </c>
      <c r="Y24" s="20">
        <f>INDEX(synth1!$D:$D,MATCH(CONCATENATE("treatment","_",RMSPE!$B24,"_",RMSPE!Y$3),synth1!$E:$E,0))</f>
        <v>4.3794629234002338</v>
      </c>
      <c r="Z24" s="20">
        <f>INDEX(synth1!$D:$D,MATCH(CONCATENATE("treatment","_",RMSPE!$B24,"_",RMSPE!Z$3),synth1!$E:$E,0))</f>
        <v>4.6669522819094098</v>
      </c>
      <c r="AA24" s="20">
        <f>INDEX(synth1!$D:$D,MATCH(CONCATENATE("treatment","_",RMSPE!$B24,"_",RMSPE!AA$3),synth1!$E:$E,0))</f>
        <v>4.6978006632591587</v>
      </c>
      <c r="AB24" s="20">
        <f>INDEX(synth1!$D:$D,MATCH(CONCATENATE("treatment","_",RMSPE!$B24,"_",RMSPE!AB$3),synth1!$E:$E,0))</f>
        <v>4.7227220445386147</v>
      </c>
      <c r="AC24" s="20">
        <f>INDEX(synth1!$D:$D,MATCH(CONCATENATE("treatment","_",RMSPE!$B24,"_",RMSPE!AC$3),synth1!$E:$E,0))</f>
        <v>4.7843473293344765</v>
      </c>
      <c r="AD24" s="20">
        <f>INDEX(synth1!$D:$D,MATCH(CONCATENATE("treatment","_",RMSPE!$B24,"_",RMSPE!AD$3),synth1!$E:$E,0))</f>
        <v>4.8445443635802716</v>
      </c>
      <c r="AE24" s="20">
        <f>INDEX(synth1!$D:$D,MATCH(CONCATENATE("treatment","_",RMSPE!$B24,"_",RMSPE!AE$3),synth1!$E:$E,0))</f>
        <v>4.8646100416622042</v>
      </c>
      <c r="AF24" s="20">
        <f>INDEX(synth1!$D:$D,MATCH(CONCATENATE("treatment","_",RMSPE!$B24,"_",RMSPE!AF$3),synth1!$E:$E,0))</f>
        <v>4.8364037277016836</v>
      </c>
      <c r="AG24" s="20">
        <f>INDEX(synth1!$D:$D,MATCH(CONCATENATE("treatment","_",RMSPE!$B24,"_",RMSPE!AG$3),synth1!$E:$E,0))</f>
        <v>4.7632103543797761</v>
      </c>
      <c r="AH24" s="20">
        <f>INDEX(synth1!$D:$D,MATCH(CONCATENATE("treatment","_",RMSPE!$B24,"_",RMSPE!AH$3),synth1!$E:$E,0))</f>
        <v>4.7080834570424077</v>
      </c>
      <c r="AI24" s="20">
        <f>INDEX(synth1!$D:$D,MATCH(CONCATENATE("treatment","_",RMSPE!$B24,"_",RMSPE!AI$3),synth1!$E:$E,0))</f>
        <v>4.8111253927449305</v>
      </c>
      <c r="AJ24" s="20">
        <f>INDEX(synth1!$D:$D,MATCH(CONCATENATE("treatment","_",RMSPE!$B24,"_",RMSPE!AJ$3),synth1!$E:$E,0))</f>
        <v>4.9068835557307287</v>
      </c>
      <c r="AK24" s="20">
        <f>INDEX(synth1!$D:$D,MATCH(CONCATENATE("treatment","_",RMSPE!$B24,"_",RMSPE!AK$3),synth1!$E:$E,0))</f>
        <v>5.0319908074534512</v>
      </c>
      <c r="AL24" s="20">
        <f>INDEX(synth1!$D:$D,MATCH(CONCATENATE("treatment","_",RMSPE!$B24,"_",RMSPE!AL$3),synth1!$E:$E,0))</f>
        <v>5.1545985117533384</v>
      </c>
      <c r="AM24" s="20">
        <f>INDEX(synth1!$D:$D,MATCH(CONCATENATE("treatment","_",RMSPE!$B24,"_",RMSPE!AM$3),synth1!$E:$E,0))</f>
        <v>5.4715080010621966</v>
      </c>
      <c r="AN24" s="20">
        <f>INDEX(synth1!$D:$D,MATCH(CONCATENATE("treatment","_",RMSPE!$B24,"_",RMSPE!AN$3),synth1!$E:$E,0))</f>
        <v>5.788560446178324</v>
      </c>
      <c r="AO24" s="20">
        <f>INDEX(synth1!$D:$D,MATCH(CONCATENATE("treatment","_",RMSPE!$B24,"_",RMSPE!AO$3),synth1!$E:$E,0))</f>
        <v>6.1248927482772784</v>
      </c>
      <c r="AP24" s="20">
        <f>INDEX(synth1!$D:$D,MATCH(CONCATENATE("treatment","_",RMSPE!$B24,"_",RMSPE!AP$3),synth1!$E:$E,0))</f>
        <v>6.4504427829492919</v>
      </c>
      <c r="AQ24" s="20">
        <f>INDEX(synth1!$D:$D,MATCH(CONCATENATE("treatment","_",RMSPE!$B24,"_",RMSPE!AQ$3),synth1!$E:$E,0))</f>
        <v>6.5781921020612417</v>
      </c>
      <c r="AR24" s="20">
        <f>INDEX(synth1!$D:$D,MATCH(CONCATENATE("treatment","_",RMSPE!$B24,"_",RMSPE!AR$3),synth1!$E:$E,0))</f>
        <v>6.7103682569489083</v>
      </c>
      <c r="AS24" s="20">
        <f>INDEX(synth1!$D:$D,MATCH(CONCATENATE("treatment","_",RMSPE!$B24,"_",RMSPE!AS$3),synth1!$E:$E,0))</f>
        <v>6.6628820860055615</v>
      </c>
      <c r="AT24" s="20">
        <f>INDEX(synth1!$D:$D,MATCH(CONCATENATE("treatment","_",RMSPE!$B24,"_",RMSPE!AT$3),synth1!$E:$E,0))</f>
        <v>6.616323820286838</v>
      </c>
      <c r="AU24" s="20">
        <f>INDEX(synth1!$D:$D,MATCH(CONCATENATE("treatment","_",RMSPE!$B24,"_",RMSPE!AU$3),synth1!$E:$E,0))</f>
        <v>6.7848473608544886</v>
      </c>
      <c r="AV24" s="20">
        <f>INDEX(synth1!$D:$D,MATCH(CONCATENATE("treatment","_",RMSPE!$B24,"_",RMSPE!AV$3),synth1!$E:$E,0))</f>
        <v>6.8858181807151082</v>
      </c>
      <c r="AW24" s="20">
        <f>INDEX(synth1!$D:$D,MATCH(CONCATENATE("treatment","_",RMSPE!$B24,"_",RMSPE!AW$3),synth1!$E:$E,0))</f>
        <v>7.0454157001459405</v>
      </c>
      <c r="AX24" s="20">
        <f>INDEX(synth1!$D:$D,MATCH(CONCATENATE("treatment","_",RMSPE!$B24,"_",RMSPE!AX$3),synth1!$E:$E,0))</f>
        <v>7.2950583803623079</v>
      </c>
    </row>
    <row r="25" spans="1:52">
      <c r="B25" t="s">
        <v>21</v>
      </c>
      <c r="D25" s="5" t="s">
        <v>35</v>
      </c>
      <c r="H25" s="20">
        <f>INDEX(synth1!$D:$D,MATCH(CONCATENATE("treatment","_",RMSPE!$B25,"_",RMSPE!H$3),synth1!$E:$E,0))</f>
        <v>2.5551271588418936</v>
      </c>
      <c r="I25" s="20">
        <f>INDEX(synth1!$D:$D,MATCH(CONCATENATE("treatment","_",RMSPE!$B25,"_",RMSPE!I$3),synth1!$E:$E,0))</f>
        <v>2.6981577128214487</v>
      </c>
      <c r="J25" s="20">
        <f>INDEX(synth1!$D:$D,MATCH(CONCATENATE("treatment","_",RMSPE!$B25,"_",RMSPE!J$3),synth1!$E:$E,0))</f>
        <v>2.8398314941545721</v>
      </c>
      <c r="K25" s="20">
        <f>INDEX(synth1!$D:$D,MATCH(CONCATENATE("treatment","_",RMSPE!$B25,"_",RMSPE!K$3),synth1!$E:$E,0))</f>
        <v>2.8818907924326309</v>
      </c>
      <c r="L25" s="20">
        <f>INDEX(synth1!$D:$D,MATCH(CONCATENATE("treatment","_",RMSPE!$B25,"_",RMSPE!L$3),synth1!$E:$E,0))</f>
        <v>2.9308769097501162</v>
      </c>
      <c r="M25" s="20">
        <f>INDEX(synth1!$D:$D,MATCH(CONCATENATE("treatment","_",RMSPE!$B25,"_",RMSPE!M$3),synth1!$E:$E,0))</f>
        <v>3.1635246287751491</v>
      </c>
      <c r="N25" s="20">
        <f>INDEX(synth1!$D:$D,MATCH(CONCATENATE("treatment","_",RMSPE!$B25,"_",RMSPE!N$3),synth1!$E:$E,0))</f>
        <v>3.3359040535711895</v>
      </c>
      <c r="O25" s="20">
        <f>INDEX(synth1!$D:$D,MATCH(CONCATENATE("treatment","_",RMSPE!$B25,"_",RMSPE!O$3),synth1!$E:$E,0))</f>
        <v>3.6233934120803655</v>
      </c>
      <c r="P25" s="20">
        <f>INDEX(synth1!$D:$D,MATCH(CONCATENATE("treatment","_",RMSPE!$B25,"_",RMSPE!P$3),synth1!$E:$E,0))</f>
        <v>3.894815714622831</v>
      </c>
      <c r="Q25" s="20">
        <f>INDEX(synth1!$D:$D,MATCH(CONCATENATE("treatment","_",RMSPE!$B25,"_",RMSPE!Q$3),synth1!$E:$E,0))</f>
        <v>3.9851472228637803</v>
      </c>
      <c r="R25" s="20">
        <f>INDEX(synth1!$D:$D,MATCH(CONCATENATE("treatment","_",RMSPE!$B25,"_",RMSPE!R$3),synth1!$E:$E,0))</f>
        <v>4.0729791836818947</v>
      </c>
      <c r="S25" s="20">
        <f>INDEX(synth1!$D:$D,MATCH(CONCATENATE("treatment","_",RMSPE!$B25,"_",RMSPE!S$3),synth1!$E:$E,0))</f>
        <v>4.2100114776079609</v>
      </c>
      <c r="T25" s="20">
        <f>INDEX(synth1!$D:$D,MATCH(CONCATENATE("treatment","_",RMSPE!$B25,"_",RMSPE!T$3),synth1!$E:$E,0))</f>
        <v>4.3523993842161168</v>
      </c>
      <c r="U25" s="20">
        <f>INDEX(synth1!$D:$D,MATCH(CONCATENATE("treatment","_",RMSPE!$B25,"_",RMSPE!U$3),synth1!$E:$E,0))</f>
        <v>4.5569835271674615</v>
      </c>
      <c r="V25" s="20">
        <f>INDEX(synth1!$D:$D,MATCH(CONCATENATE("treatment","_",RMSPE!$B25,"_",RMSPE!V$3),synth1!$E:$E,0))</f>
        <v>4.7657099018026106</v>
      </c>
      <c r="W25" s="20">
        <f>INDEX(synth1!$D:$D,MATCH(CONCATENATE("treatment","_",RMSPE!$B25,"_",RMSPE!W$3),synth1!$E:$E,0))</f>
        <v>4.9794344996016768</v>
      </c>
      <c r="X25" s="20">
        <f>INDEX(synth1!$D:$D,MATCH(CONCATENATE("treatment","_",RMSPE!$B25,"_",RMSPE!X$3),synth1!$E:$E,0))</f>
        <v>5.1996570490183611</v>
      </c>
      <c r="Y25" s="20">
        <f>INDEX(synth1!$D:$D,MATCH(CONCATENATE("treatment","_",RMSPE!$B25,"_",RMSPE!Y$3),synth1!$E:$E,0))</f>
        <v>5.4667952536719424</v>
      </c>
      <c r="Z25" s="20">
        <f>INDEX(synth1!$D:$D,MATCH(CONCATENATE("treatment","_",RMSPE!$B25,"_",RMSPE!Z$3),synth1!$E:$E,0))</f>
        <v>5.7305055698371898</v>
      </c>
      <c r="AA25" s="20">
        <f>INDEX(synth1!$D:$D,MATCH(CONCATENATE("treatment","_",RMSPE!$B25,"_",RMSPE!AA$3),synth1!$E:$E,0))</f>
        <v>5.9847899553810517</v>
      </c>
      <c r="AB25" s="20">
        <f>INDEX(synth1!$D:$D,MATCH(CONCATENATE("treatment","_",RMSPE!$B25,"_",RMSPE!AB$3),synth1!$E:$E,0))</f>
        <v>6.222936460815883</v>
      </c>
      <c r="AC25" s="20">
        <f>INDEX(synth1!$D:$D,MATCH(CONCATENATE("treatment","_",RMSPE!$B25,"_",RMSPE!AC$3),synth1!$E:$E,0))</f>
        <v>6.297772082557886</v>
      </c>
      <c r="AD25" s="20">
        <f>INDEX(synth1!$D:$D,MATCH(CONCATENATE("treatment","_",RMSPE!$B25,"_",RMSPE!AD$3),synth1!$E:$E,0))</f>
        <v>6.384461704440473</v>
      </c>
      <c r="AE25" s="20">
        <f>INDEX(synth1!$D:$D,MATCH(CONCATENATE("treatment","_",RMSPE!$B25,"_",RMSPE!AE$3),synth1!$E:$E,0))</f>
        <v>6.3241931922910419</v>
      </c>
      <c r="AF25" s="20">
        <f>INDEX(synth1!$D:$D,MATCH(CONCATENATE("treatment","_",RMSPE!$B25,"_",RMSPE!AF$3),synth1!$E:$E,0))</f>
        <v>6.2396457283131159</v>
      </c>
      <c r="AG25" s="20">
        <f>INDEX(synth1!$D:$D,MATCH(CONCATENATE("treatment","_",RMSPE!$B25,"_",RMSPE!AG$3),synth1!$E:$E,0))</f>
        <v>6.2084403932860708</v>
      </c>
      <c r="AH25" s="20">
        <f>INDEX(synth1!$D:$D,MATCH(CONCATENATE("treatment","_",RMSPE!$B25,"_",RMSPE!AH$3),synth1!$E:$E,0))</f>
        <v>6.1778779235508612</v>
      </c>
      <c r="AI25" s="20">
        <f>INDEX(synth1!$D:$D,MATCH(CONCATENATE("treatment","_",RMSPE!$B25,"_",RMSPE!AI$3),synth1!$E:$E,0))</f>
        <v>6.3620394347429752</v>
      </c>
      <c r="AJ25" s="20">
        <f>INDEX(synth1!$D:$D,MATCH(CONCATENATE("treatment","_",RMSPE!$B25,"_",RMSPE!AJ$3),synth1!$E:$E,0))</f>
        <v>6.5447016533222655</v>
      </c>
      <c r="AK25" s="20">
        <f>INDEX(synth1!$D:$D,MATCH(CONCATENATE("treatment","_",RMSPE!$B25,"_",RMSPE!AK$3),synth1!$E:$E,0))</f>
        <v>6.7972008346387645</v>
      </c>
      <c r="AL25" s="20">
        <f>INDEX(synth1!$D:$D,MATCH(CONCATENATE("treatment","_",RMSPE!$B25,"_",RMSPE!AL$3),synth1!$E:$E,0))</f>
        <v>7.0477718559206304</v>
      </c>
      <c r="AM25" s="20">
        <f>INDEX(synth1!$D:$D,MATCH(CONCATENATE("treatment","_",RMSPE!$B25,"_",RMSPE!AM$3),synth1!$E:$E,0))</f>
        <v>7.4492998512701734</v>
      </c>
      <c r="AN25" s="20">
        <f>INDEX(synth1!$D:$D,MATCH(CONCATENATE("treatment","_",RMSPE!$B25,"_",RMSPE!AN$3),synth1!$E:$E,0))</f>
        <v>7.8791775522283816</v>
      </c>
      <c r="AO25" s="20">
        <f>INDEX(synth1!$D:$D,MATCH(CONCATENATE("treatment","_",RMSPE!$B25,"_",RMSPE!AO$3),synth1!$E:$E,0))</f>
        <v>8.3497575608977801</v>
      </c>
      <c r="AP25" s="20">
        <f>INDEX(synth1!$D:$D,MATCH(CONCATENATE("treatment","_",RMSPE!$B25,"_",RMSPE!AP$3),synth1!$E:$E,0))</f>
        <v>8.8039133420027316</v>
      </c>
      <c r="AQ25" s="20">
        <f>INDEX(synth1!$D:$D,MATCH(CONCATENATE("treatment","_",RMSPE!$B25,"_",RMSPE!AQ$3),synth1!$E:$E,0))</f>
        <v>9.1973721793773215</v>
      </c>
      <c r="AR25" s="20">
        <f>INDEX(synth1!$D:$D,MATCH(CONCATENATE("treatment","_",RMSPE!$B25,"_",RMSPE!AR$3),synth1!$E:$E,0))</f>
        <v>9.5915449241065058</v>
      </c>
      <c r="AS25" s="20">
        <f>INDEX(synth1!$D:$D,MATCH(CONCATENATE("treatment","_",RMSPE!$B25,"_",RMSPE!AS$3),synth1!$E:$E,0))</f>
        <v>9.3451867407303268</v>
      </c>
      <c r="AT25" s="20">
        <f>INDEX(synth1!$D:$D,MATCH(CONCATENATE("treatment","_",RMSPE!$B25,"_",RMSPE!AT$3),synth1!$E:$E,0))</f>
        <v>9.1173953786641331</v>
      </c>
      <c r="AU25" s="20">
        <f>INDEX(synth1!$D:$D,MATCH(CONCATENATE("treatment","_",RMSPE!$B25,"_",RMSPE!AU$3),synth1!$E:$E,0))</f>
        <v>9.365895284104095</v>
      </c>
      <c r="AV25" s="20">
        <f>INDEX(synth1!$D:$D,MATCH(CONCATENATE("treatment","_",RMSPE!$B25,"_",RMSPE!AV$3),synth1!$E:$E,0))</f>
        <v>9.7586402141240907</v>
      </c>
      <c r="AW25" s="20">
        <f>INDEX(synth1!$D:$D,MATCH(CONCATENATE("treatment","_",RMSPE!$B25,"_",RMSPE!AW$3),synth1!$E:$E,0))</f>
        <v>10.060697118066713</v>
      </c>
      <c r="AX25" s="20">
        <f>INDEX(synth1!$D:$D,MATCH(CONCATENATE("treatment","_",RMSPE!$B25,"_",RMSPE!AX$3),synth1!$E:$E,0))</f>
        <v>10.522707623435716</v>
      </c>
    </row>
    <row r="26" spans="1:52">
      <c r="B26" t="s">
        <v>9</v>
      </c>
      <c r="D26" s="5" t="s">
        <v>35</v>
      </c>
      <c r="H26" s="20">
        <f>INDEX(synth1!$D:$D,MATCH(CONCATENATE("treatment","_",RMSPE!$B26,"_",RMSPE!H$3),synth1!$E:$E,0))</f>
        <v>2.5029278046674164</v>
      </c>
      <c r="I26" s="20">
        <f>INDEX(synth1!$D:$D,MATCH(CONCATENATE("treatment","_",RMSPE!$B26,"_",RMSPE!I$3),synth1!$E:$E,0))</f>
        <v>2.6155384088781557</v>
      </c>
      <c r="J26" s="20">
        <f>INDEX(synth1!$D:$D,MATCH(CONCATENATE("treatment","_",RMSPE!$B26,"_",RMSPE!J$3),synth1!$E:$E,0))</f>
        <v>2.725792639393767</v>
      </c>
      <c r="K26" s="20">
        <f>INDEX(synth1!$D:$D,MATCH(CONCATENATE("treatment","_",RMSPE!$B26,"_",RMSPE!K$3),synth1!$E:$E,0))</f>
        <v>2.7518565775291881</v>
      </c>
      <c r="L26" s="20">
        <f>INDEX(synth1!$D:$D,MATCH(CONCATENATE("treatment","_",RMSPE!$B26,"_",RMSPE!L$3),synth1!$E:$E,0))</f>
        <v>2.7774208241004805</v>
      </c>
      <c r="M26" s="20">
        <f>INDEX(synth1!$D:$D,MATCH(CONCATENATE("treatment","_",RMSPE!$B26,"_",RMSPE!M$3),synth1!$E:$E,0))</f>
        <v>2.9672951195724213</v>
      </c>
      <c r="N26" s="20">
        <f>INDEX(synth1!$D:$D,MATCH(CONCATENATE("treatment","_",RMSPE!$B26,"_",RMSPE!N$3),synth1!$E:$E,0))</f>
        <v>3.1438873822741495</v>
      </c>
      <c r="O26" s="20">
        <f>INDEX(synth1!$D:$D,MATCH(CONCATENATE("treatment","_",RMSPE!$B26,"_",RMSPE!O$3),synth1!$E:$E,0))</f>
        <v>3.3735360802326571</v>
      </c>
      <c r="P26" s="20">
        <f>INDEX(synth1!$D:$D,MATCH(CONCATENATE("treatment","_",RMSPE!$B26,"_",RMSPE!P$3),synth1!$E:$E,0))</f>
        <v>3.5972579960413098</v>
      </c>
      <c r="Q26" s="20">
        <f>INDEX(synth1!$D:$D,MATCH(CONCATENATE("treatment","_",RMSPE!$B26,"_",RMSPE!Q$3),synth1!$E:$E,0))</f>
        <v>3.6725935272678791</v>
      </c>
      <c r="R26" s="20">
        <f>INDEX(synth1!$D:$D,MATCH(CONCATENATE("treatment","_",RMSPE!$B26,"_",RMSPE!R$3),synth1!$E:$E,0))</f>
        <v>3.7433588310705872</v>
      </c>
      <c r="S26" s="20">
        <f>INDEX(synth1!$D:$D,MATCH(CONCATENATE("treatment","_",RMSPE!$B26,"_",RMSPE!S$3),synth1!$E:$E,0))</f>
        <v>3.909382824215403</v>
      </c>
      <c r="T26" s="20">
        <f>INDEX(synth1!$D:$D,MATCH(CONCATENATE("treatment","_",RMSPE!$B26,"_",RMSPE!T$3),synth1!$E:$E,0))</f>
        <v>4.0731221394891639</v>
      </c>
      <c r="U26" s="20">
        <f>INDEX(synth1!$D:$D,MATCH(CONCATENATE("treatment","_",RMSPE!$B26,"_",RMSPE!U$3),synth1!$E:$E,0))</f>
        <v>4.3086261416938916</v>
      </c>
      <c r="V26" s="20">
        <f>INDEX(synth1!$D:$D,MATCH(CONCATENATE("treatment","_",RMSPE!$B26,"_",RMSPE!V$3),synth1!$E:$E,0))</f>
        <v>4.5497001902916132</v>
      </c>
      <c r="W26" s="20">
        <f>INDEX(synth1!$D:$D,MATCH(CONCATENATE("treatment","_",RMSPE!$B26,"_",RMSPE!W$3),synth1!$E:$E,0))</f>
        <v>4.6316051510394356</v>
      </c>
      <c r="X26" s="20">
        <f>INDEX(synth1!$D:$D,MATCH(CONCATENATE("treatment","_",RMSPE!$B26,"_",RMSPE!X$3),synth1!$E:$E,0))</f>
        <v>4.6996573453901567</v>
      </c>
      <c r="Y26" s="20">
        <f>INDEX(synth1!$D:$D,MATCH(CONCATENATE("treatment","_",RMSPE!$B26,"_",RMSPE!Y$3),synth1!$E:$E,0))</f>
        <v>5.0225648768320665</v>
      </c>
      <c r="Z26" s="20">
        <f>INDEX(synth1!$D:$D,MATCH(CONCATENATE("treatment","_",RMSPE!$B26,"_",RMSPE!Z$3),synth1!$E:$E,0))</f>
        <v>5.3456153640812447</v>
      </c>
      <c r="AA26" s="20">
        <f>INDEX(synth1!$D:$D,MATCH(CONCATENATE("treatment","_",RMSPE!$B26,"_",RMSPE!AA$3),synth1!$E:$E,0))</f>
        <v>5.5024993382192147</v>
      </c>
      <c r="AB26" s="20">
        <f>INDEX(synth1!$D:$D,MATCH(CONCATENATE("treatment","_",RMSPE!$B26,"_",RMSPE!AB$3),synth1!$E:$E,0))</f>
        <v>5.6519565838331909</v>
      </c>
      <c r="AC26" s="20">
        <f>INDEX(synth1!$D:$D,MATCH(CONCATENATE("treatment","_",RMSPE!$B26,"_",RMSPE!AC$3),synth1!$E:$E,0))</f>
        <v>5.5922594590719621</v>
      </c>
      <c r="AD26" s="20">
        <f>INDEX(synth1!$D:$D,MATCH(CONCATENATE("treatment","_",RMSPE!$B26,"_",RMSPE!AD$3),synth1!$E:$E,0))</f>
        <v>5.5387033322510533</v>
      </c>
      <c r="AE26" s="20">
        <f>INDEX(synth1!$D:$D,MATCH(CONCATENATE("treatment","_",RMSPE!$B26,"_",RMSPE!AE$3),synth1!$E:$E,0))</f>
        <v>5.614610250865824</v>
      </c>
      <c r="AF26" s="20">
        <f>INDEX(synth1!$D:$D,MATCH(CONCATENATE("treatment","_",RMSPE!$B26,"_",RMSPE!AF$3),synth1!$E:$E,0))</f>
        <v>5.7042988938149373</v>
      </c>
      <c r="AG26" s="20">
        <f>INDEX(synth1!$D:$D,MATCH(CONCATENATE("treatment","_",RMSPE!$B26,"_",RMSPE!AG$3),synth1!$E:$E,0))</f>
        <v>5.7969865578305759</v>
      </c>
      <c r="AH26" s="20">
        <f>INDEX(synth1!$D:$D,MATCH(CONCATENATE("treatment","_",RMSPE!$B26,"_",RMSPE!AH$3),synth1!$E:$E,0))</f>
        <v>5.9356611001767359</v>
      </c>
      <c r="AI26" s="20">
        <f>INDEX(synth1!$D:$D,MATCH(CONCATENATE("treatment","_",RMSPE!$B26,"_",RMSPE!AI$3),synth1!$E:$E,0))</f>
        <v>5.8497572993932536</v>
      </c>
      <c r="AJ26" s="20">
        <f>INDEX(synth1!$D:$D,MATCH(CONCATENATE("treatment","_",RMSPE!$B26,"_",RMSPE!AJ$3),synth1!$E:$E,0))</f>
        <v>5.7690661554845937</v>
      </c>
      <c r="AK26" s="20">
        <f>INDEX(synth1!$D:$D,MATCH(CONCATENATE("treatment","_",RMSPE!$B26,"_",RMSPE!AK$3),synth1!$E:$E,0))</f>
        <v>5.8873180660715247</v>
      </c>
      <c r="AL26" s="20">
        <f>INDEX(synth1!$D:$D,MATCH(CONCATENATE("treatment","_",RMSPE!$B26,"_",RMSPE!AL$3),synth1!$E:$E,0))</f>
        <v>6.0112825430178436</v>
      </c>
      <c r="AM26" s="20">
        <f>INDEX(synth1!$D:$D,MATCH(CONCATENATE("treatment","_",RMSPE!$B26,"_",RMSPE!AM$3),synth1!$E:$E,0))</f>
        <v>6.2347900251155925</v>
      </c>
      <c r="AN26" s="20">
        <f>INDEX(synth1!$D:$D,MATCH(CONCATENATE("treatment","_",RMSPE!$B26,"_",RMSPE!AN$3),synth1!$E:$E,0))</f>
        <v>6.4652958041564021</v>
      </c>
      <c r="AO26" s="20">
        <f>INDEX(synth1!$D:$D,MATCH(CONCATENATE("treatment","_",RMSPE!$B26,"_",RMSPE!AO$3),synth1!$E:$E,0))</f>
        <v>6.6881604209623147</v>
      </c>
      <c r="AP26" s="20">
        <f>INDEX(synth1!$D:$D,MATCH(CONCATENATE("treatment","_",RMSPE!$B26,"_",RMSPE!AP$3),synth1!$E:$E,0))</f>
        <v>6.9135245851910616</v>
      </c>
      <c r="AQ26" s="20">
        <f>INDEX(synth1!$D:$D,MATCH(CONCATENATE("treatment","_",RMSPE!$B26,"_",RMSPE!AQ$3),synth1!$E:$E,0))</f>
        <v>6.9831475500582423</v>
      </c>
      <c r="AR26" s="20">
        <f>INDEX(synth1!$D:$D,MATCH(CONCATENATE("treatment","_",RMSPE!$B26,"_",RMSPE!AR$3),synth1!$E:$E,0))</f>
        <v>7.0406310390111759</v>
      </c>
      <c r="AS26" s="20">
        <f>INDEX(synth1!$D:$D,MATCH(CONCATENATE("treatment","_",RMSPE!$B26,"_",RMSPE!AS$3),synth1!$E:$E,0))</f>
        <v>6.9228075600051771</v>
      </c>
      <c r="AT26" s="20">
        <f>INDEX(synth1!$D:$D,MATCH(CONCATENATE("treatment","_",RMSPE!$B26,"_",RMSPE!AT$3),synth1!$E:$E,0))</f>
        <v>6.7983431735742919</v>
      </c>
      <c r="AU26" s="20">
        <f>INDEX(synth1!$D:$D,MATCH(CONCATENATE("treatment","_",RMSPE!$B26,"_",RMSPE!AU$3),synth1!$E:$E,0))</f>
        <v>6.9541558508394923</v>
      </c>
      <c r="AV26" s="20">
        <f>INDEX(synth1!$D:$D,MATCH(CONCATENATE("treatment","_",RMSPE!$B26,"_",RMSPE!AV$3),synth1!$E:$E,0))</f>
        <v>7.1164669155631879</v>
      </c>
      <c r="AW26" s="20">
        <f>INDEX(synth1!$D:$D,MATCH(CONCATENATE("treatment","_",RMSPE!$B26,"_",RMSPE!AW$3),synth1!$E:$E,0))</f>
        <v>7.2172237375537796</v>
      </c>
      <c r="AX26" s="20">
        <f>INDEX(synth1!$D:$D,MATCH(CONCATENATE("treatment","_",RMSPE!$B26,"_",RMSPE!AX$3),synth1!$E:$E,0))</f>
        <v>7.4757213968442056</v>
      </c>
    </row>
    <row r="27" spans="1:52">
      <c r="B27" t="s">
        <v>23</v>
      </c>
      <c r="D27" s="5" t="s">
        <v>35</v>
      </c>
      <c r="H27" s="20">
        <f>INDEX(synth1!$D:$D,MATCH(CONCATENATE("treatment","_",RMSPE!$B27,"_",RMSPE!H$3),synth1!$E:$E,0))</f>
        <v>2.390459938343509</v>
      </c>
      <c r="I27" s="20">
        <f>INDEX(synth1!$D:$D,MATCH(CONCATENATE("treatment","_",RMSPE!$B27,"_",RMSPE!I$3),synth1!$E:$E,0))</f>
        <v>2.5352042186467929</v>
      </c>
      <c r="J27" s="20">
        <f>INDEX(synth1!$D:$D,MATCH(CONCATENATE("treatment","_",RMSPE!$B27,"_",RMSPE!J$3),synth1!$E:$E,0))</f>
        <v>2.6800199768537114</v>
      </c>
      <c r="K27" s="20">
        <f>INDEX(synth1!$D:$D,MATCH(CONCATENATE("treatment","_",RMSPE!$B27,"_",RMSPE!K$3),synth1!$E:$E,0))</f>
        <v>2.7264352867651653</v>
      </c>
      <c r="L27" s="20">
        <f>INDEX(synth1!$D:$D,MATCH(CONCATENATE("treatment","_",RMSPE!$B27,"_",RMSPE!L$3),synth1!$E:$E,0))</f>
        <v>2.7728505966766193</v>
      </c>
      <c r="M27" s="20">
        <f>INDEX(synth1!$D:$D,MATCH(CONCATENATE("treatment","_",RMSPE!$B27,"_",RMSPE!M$3),synth1!$E:$E,0))</f>
        <v>2.9698657090580149</v>
      </c>
      <c r="N27" s="20">
        <f>INDEX(synth1!$D:$D,MATCH(CONCATENATE("treatment","_",RMSPE!$B27,"_",RMSPE!N$3),synth1!$E:$E,0))</f>
        <v>3.1531705750087031</v>
      </c>
      <c r="O27" s="20">
        <f>INDEX(synth1!$D:$D,MATCH(CONCATENATE("treatment","_",RMSPE!$B27,"_",RMSPE!O$3),synth1!$E:$E,0))</f>
        <v>3.404384461582405</v>
      </c>
      <c r="P27" s="20">
        <f>INDEX(synth1!$D:$D,MATCH(CONCATENATE("treatment","_",RMSPE!$B27,"_",RMSPE!P$3),synth1!$E:$E,0))</f>
        <v>3.6692375525240557</v>
      </c>
      <c r="Q27" s="20">
        <f>INDEX(synth1!$D:$D,MATCH(CONCATENATE("treatment","_",RMSPE!$B27,"_",RMSPE!Q$3),synth1!$E:$E,0))</f>
        <v>3.8039847327381913</v>
      </c>
      <c r="R27" s="20">
        <f>INDEX(synth1!$D:$D,MATCH(CONCATENATE("treatment","_",RMSPE!$B27,"_",RMSPE!R$3),synth1!$E:$E,0))</f>
        <v>3.9218082117441893</v>
      </c>
      <c r="S27" s="20">
        <f>INDEX(synth1!$D:$D,MATCH(CONCATENATE("treatment","_",RMSPE!$B27,"_",RMSPE!S$3),synth1!$E:$E,0))</f>
        <v>4.0327048717107612</v>
      </c>
      <c r="T27" s="20">
        <f>INDEX(synth1!$D:$D,MATCH(CONCATENATE("treatment","_",RMSPE!$B27,"_",RMSPE!T$3),synth1!$E:$E,0))</f>
        <v>4.1603112350154419</v>
      </c>
      <c r="U27" s="20">
        <f>INDEX(synth1!$D:$D,MATCH(CONCATENATE("treatment","_",RMSPE!$B27,"_",RMSPE!U$3),synth1!$E:$E,0))</f>
        <v>4.3730364496862508</v>
      </c>
      <c r="V27" s="20">
        <f>INDEX(synth1!$D:$D,MATCH(CONCATENATE("treatment","_",RMSPE!$B27,"_",RMSPE!V$3),synth1!$E:$E,0))</f>
        <v>4.6035417928861841</v>
      </c>
      <c r="W27" s="20">
        <f>INDEX(synth1!$D:$D,MATCH(CONCATENATE("treatment","_",RMSPE!$B27,"_",RMSPE!W$3),synth1!$E:$E,0))</f>
        <v>4.793416306278564</v>
      </c>
      <c r="X27" s="20">
        <f>INDEX(synth1!$D:$D,MATCH(CONCATENATE("treatment","_",RMSPE!$B27,"_",RMSPE!X$3),synth1!$E:$E,0))</f>
        <v>4.9833618617337017</v>
      </c>
      <c r="Y27" s="20">
        <f>INDEX(synth1!$D:$D,MATCH(CONCATENATE("treatment","_",RMSPE!$B27,"_",RMSPE!Y$3),synth1!$E:$E,0))</f>
        <v>5.2300769987871769</v>
      </c>
      <c r="Z27" s="20">
        <f>INDEX(synth1!$D:$D,MATCH(CONCATENATE("treatment","_",RMSPE!$B27,"_",RMSPE!Z$3),synth1!$E:$E,0))</f>
        <v>5.4746499779359921</v>
      </c>
      <c r="AA27" s="20">
        <f>INDEX(synth1!$D:$D,MATCH(CONCATENATE("treatment","_",RMSPE!$B27,"_",RMSPE!AA$3),synth1!$E:$E,0))</f>
        <v>5.5758356673483922</v>
      </c>
      <c r="AB27" s="20">
        <f>INDEX(synth1!$D:$D,MATCH(CONCATENATE("treatment","_",RMSPE!$B27,"_",RMSPE!AB$3),synth1!$E:$E,0))</f>
        <v>5.6760925798544166</v>
      </c>
      <c r="AC27" s="20">
        <f>INDEX(synth1!$D:$D,MATCH(CONCATENATE("treatment","_",RMSPE!$B27,"_",RMSPE!AC$3),synth1!$E:$E,0))</f>
        <v>5.8165523264279404</v>
      </c>
      <c r="AD27" s="20">
        <f>INDEX(synth1!$D:$D,MATCH(CONCATENATE("treatment","_",RMSPE!$B27,"_",RMSPE!AD$3),synth1!$E:$E,0))</f>
        <v>5.9557982561623017</v>
      </c>
      <c r="AE27" s="20">
        <f>INDEX(synth1!$D:$D,MATCH(CONCATENATE("treatment","_",RMSPE!$B27,"_",RMSPE!AE$3),synth1!$E:$E,0))</f>
        <v>6.0665523961624803</v>
      </c>
      <c r="AF27" s="20">
        <f>INDEX(synth1!$D:$D,MATCH(CONCATENATE("treatment","_",RMSPE!$B27,"_",RMSPE!AF$3),synth1!$E:$E,0))</f>
        <v>6.101042663870591</v>
      </c>
      <c r="AG27" s="20">
        <f>INDEX(synth1!$D:$D,MATCH(CONCATENATE("treatment","_",RMSPE!$B27,"_",RMSPE!AG$3),synth1!$E:$E,0))</f>
        <v>6.1086833902646118</v>
      </c>
      <c r="AH27" s="20">
        <f>INDEX(synth1!$D:$D,MATCH(CONCATENATE("treatment","_",RMSPE!$B27,"_",RMSPE!AH$3),synth1!$E:$E,0))</f>
        <v>6.1399602031952929</v>
      </c>
      <c r="AI27" s="20">
        <f>INDEX(synth1!$D:$D,MATCH(CONCATENATE("treatment","_",RMSPE!$B27,"_",RMSPE!AI$3),synth1!$E:$E,0))</f>
        <v>6.3097686026648638</v>
      </c>
      <c r="AJ27" s="20">
        <f>INDEX(synth1!$D:$D,MATCH(CONCATENATE("treatment","_",RMSPE!$B27,"_",RMSPE!AJ$3),synth1!$E:$E,0))</f>
        <v>6.5021422276392018</v>
      </c>
      <c r="AK27" s="20">
        <f>INDEX(synth1!$D:$D,MATCH(CONCATENATE("treatment","_",RMSPE!$B27,"_",RMSPE!AK$3),synth1!$E:$E,0))</f>
        <v>6.6268925256846263</v>
      </c>
      <c r="AL27" s="20">
        <f>INDEX(synth1!$D:$D,MATCH(CONCATENATE("treatment","_",RMSPE!$B27,"_",RMSPE!AL$3),synth1!$E:$E,0))</f>
        <v>6.7755639501994969</v>
      </c>
      <c r="AM27" s="20">
        <f>INDEX(synth1!$D:$D,MATCH(CONCATENATE("treatment","_",RMSPE!$B27,"_",RMSPE!AM$3),synth1!$E:$E,0))</f>
        <v>7.1650958612829374</v>
      </c>
      <c r="AN27" s="20">
        <f>INDEX(synth1!$D:$D,MATCH(CONCATENATE("treatment","_",RMSPE!$B27,"_",RMSPE!AN$3),synth1!$E:$E,0))</f>
        <v>7.580691056740485</v>
      </c>
      <c r="AO27" s="20">
        <f>INDEX(synth1!$D:$D,MATCH(CONCATENATE("treatment","_",RMSPE!$B27,"_",RMSPE!AO$3),synth1!$E:$E,0))</f>
        <v>8.0027131617528919</v>
      </c>
      <c r="AP27" s="20">
        <f>INDEX(synth1!$D:$D,MATCH(CONCATENATE("treatment","_",RMSPE!$B27,"_",RMSPE!AP$3),synth1!$E:$E,0))</f>
        <v>8.4532994060848683</v>
      </c>
      <c r="AQ27" s="20">
        <f>INDEX(synth1!$D:$D,MATCH(CONCATENATE("treatment","_",RMSPE!$B27,"_",RMSPE!AQ$3),synth1!$E:$E,0))</f>
        <v>8.8588972835328299</v>
      </c>
      <c r="AR27" s="20">
        <f>INDEX(synth1!$D:$D,MATCH(CONCATENATE("treatment","_",RMSPE!$B27,"_",RMSPE!AR$3),synth1!$E:$E,0))</f>
        <v>9.229505855469867</v>
      </c>
      <c r="AS27" s="20">
        <f>INDEX(synth1!$D:$D,MATCH(CONCATENATE("treatment","_",RMSPE!$B27,"_",RMSPE!AS$3),synth1!$E:$E,0))</f>
        <v>9.1809479518128754</v>
      </c>
      <c r="AT27" s="20">
        <f>INDEX(synth1!$D:$D,MATCH(CONCATENATE("treatment","_",RMSPE!$B27,"_",RMSPE!AT$3),synth1!$E:$E,0))</f>
        <v>9.1323909198376363</v>
      </c>
      <c r="AU27" s="20">
        <f>INDEX(synth1!$D:$D,MATCH(CONCATENATE("treatment","_",RMSPE!$B27,"_",RMSPE!AU$3),synth1!$E:$E,0))</f>
        <v>9.4980003969290028</v>
      </c>
      <c r="AV27" s="20">
        <f>INDEX(synth1!$D:$D,MATCH(CONCATENATE("treatment","_",RMSPE!$B27,"_",RMSPE!AV$3),synth1!$E:$E,0))</f>
        <v>9.7522133045692314</v>
      </c>
      <c r="AW27" s="20">
        <f>INDEX(synth1!$D:$D,MATCH(CONCATENATE("treatment","_",RMSPE!$B27,"_",RMSPE!AW$3),synth1!$E:$E,0))</f>
        <v>10.056412802257391</v>
      </c>
      <c r="AX27" s="20">
        <f>INDEX(synth1!$D:$D,MATCH(CONCATENATE("treatment","_",RMSPE!$B27,"_",RMSPE!AX$3),synth1!$E:$E,0))</f>
        <v>10.476292313524262</v>
      </c>
    </row>
    <row r="28" spans="1:52">
      <c r="D28" s="5"/>
    </row>
    <row r="29" spans="1:52">
      <c r="A29" s="11" t="s">
        <v>829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1" spans="1:52">
      <c r="B31" t="s">
        <v>4</v>
      </c>
      <c r="D31" s="5" t="s">
        <v>35</v>
      </c>
      <c r="H31" s="20">
        <f>INDEX(synth1!$D:$D,MATCH(CONCATENATE("control","_",RMSPE!$B31,"_",RMSPE!H$3),synth1!$E:$E,0))</f>
        <v>1.6342081442570473</v>
      </c>
      <c r="I31" s="20">
        <f>INDEX(synth1!$D:$D,MATCH(CONCATENATE("control","_",RMSPE!$B31,"_",RMSPE!I$3),synth1!$E:$E,0))</f>
        <v>1.741812292503002</v>
      </c>
      <c r="J31" s="20">
        <f>INDEX(synth1!$D:$D,MATCH(CONCATENATE("control","_",RMSPE!$B31,"_",RMSPE!J$3),synth1!$E:$E,0))</f>
        <v>1.8490092024584455</v>
      </c>
      <c r="K31" s="20">
        <f>INDEX(synth1!$D:$D,MATCH(CONCATENATE("control","_",RMSPE!$B31,"_",RMSPE!K$3),synth1!$E:$E,0))</f>
        <v>1.869251692266487</v>
      </c>
      <c r="L31" s="20">
        <f>INDEX(synth1!$D:$D,MATCH(CONCATENATE("control","_",RMSPE!$B31,"_",RMSPE!L$3),synth1!$E:$E,0))</f>
        <v>1.8891225178674571</v>
      </c>
      <c r="M31" s="20">
        <f>INDEX(synth1!$D:$D,MATCH(CONCATENATE("control","_",RMSPE!$B31,"_",RMSPE!M$3),synth1!$E:$E,0))</f>
        <v>2.0147077869430126</v>
      </c>
      <c r="N31" s="20">
        <f>INDEX(synth1!$D:$D,MATCH(CONCATENATE("control","_",RMSPE!$B31,"_",RMSPE!N$3),synth1!$E:$E,0))</f>
        <v>2.1265948120690785</v>
      </c>
      <c r="O31" s="20">
        <f>INDEX(synth1!$D:$D,MATCH(CONCATENATE("control","_",RMSPE!$B31,"_",RMSPE!O$3),synth1!$E:$E,0))</f>
        <v>2.2772033444923263</v>
      </c>
      <c r="P31" s="20">
        <f>INDEX(synth1!$D:$D,MATCH(CONCATENATE("control","_",RMSPE!$B31,"_",RMSPE!P$3),synth1!$E:$E,0))</f>
        <v>2.4269022234957363</v>
      </c>
      <c r="Q31" s="20">
        <f>INDEX(synth1!$D:$D,MATCH(CONCATENATE("control","_",RMSPE!$B31,"_",RMSPE!Q$3),synth1!$E:$E,0))</f>
        <v>2.5085136189992125</v>
      </c>
      <c r="R31" s="20">
        <f>INDEX(synth1!$D:$D,MATCH(CONCATENATE("control","_",RMSPE!$B31,"_",RMSPE!R$3),synth1!$E:$E,0))</f>
        <v>2.5894189879304084</v>
      </c>
      <c r="S31" s="20">
        <f>INDEX(synth1!$D:$D,MATCH(CONCATENATE("control","_",RMSPE!$B31,"_",RMSPE!S$3),synth1!$E:$E,0))</f>
        <v>2.6974087473033017</v>
      </c>
      <c r="T31" s="20">
        <f>INDEX(synth1!$D:$D,MATCH(CONCATENATE("control","_",RMSPE!$B31,"_",RMSPE!T$3),synth1!$E:$E,0))</f>
        <v>2.8037828803628799</v>
      </c>
      <c r="U31" s="20">
        <f>INDEX(synth1!$D:$D,MATCH(CONCATENATE("control","_",RMSPE!$B31,"_",RMSPE!U$3),synth1!$E:$E,0))</f>
        <v>2.9868483706748052</v>
      </c>
      <c r="V31" s="20">
        <f>INDEX(synth1!$D:$D,MATCH(CONCATENATE("control","_",RMSPE!$B31,"_",RMSPE!V$3),synth1!$E:$E,0))</f>
        <v>3.175950448360866</v>
      </c>
      <c r="W31" s="20">
        <f>INDEX(synth1!$D:$D,MATCH(CONCATENATE("control","_",RMSPE!$B31,"_",RMSPE!W$3),synth1!$E:$E,0))</f>
        <v>3.3512240348202913</v>
      </c>
      <c r="X31" s="20">
        <f>INDEX(synth1!$D:$D,MATCH(CONCATENATE("control","_",RMSPE!$B31,"_",RMSPE!X$3),synth1!$E:$E,0))</f>
        <v>3.5183843353145159</v>
      </c>
      <c r="Y31" s="20">
        <f>INDEX(synth1!$D:$D,MATCH(CONCATENATE("control","_",RMSPE!$B31,"_",RMSPE!Y$3),synth1!$E:$E,0))</f>
        <v>3.7642902566325986</v>
      </c>
      <c r="Z31" s="20">
        <f>INDEX(synth1!$D:$D,MATCH(CONCATENATE("control","_",RMSPE!$B31,"_",RMSPE!Z$3),synth1!$E:$E,0))</f>
        <v>4.0107493760524893</v>
      </c>
      <c r="AA31" s="20">
        <f>INDEX(synth1!$D:$D,MATCH(CONCATENATE("control","_",RMSPE!$B31,"_",RMSPE!AA$3),synth1!$E:$E,0))</f>
        <v>4.0557812531891209</v>
      </c>
      <c r="AB31" s="20">
        <f>INDEX(synth1!$D:$D,MATCH(CONCATENATE("control","_",RMSPE!$B31,"_",RMSPE!AB$3),synth1!$E:$E,0))</f>
        <v>4.096348455628867</v>
      </c>
      <c r="AC31" s="20">
        <f>INDEX(synth1!$D:$D,MATCH(CONCATENATE("control","_",RMSPE!$B31,"_",RMSPE!AC$3),synth1!$E:$E,0))</f>
        <v>4.1854267659216013</v>
      </c>
      <c r="AD31" s="20">
        <f>INDEX(synth1!$D:$D,MATCH(CONCATENATE("control","_",RMSPE!$B31,"_",RMSPE!AD$3),synth1!$E:$E,0))</f>
        <v>4.271117546902448</v>
      </c>
      <c r="AE31" s="20">
        <f>INDEX(synth1!$D:$D,MATCH(CONCATENATE("control","_",RMSPE!$B31,"_",RMSPE!AE$3),synth1!$E:$E,0))</f>
        <v>4.3411056471112239</v>
      </c>
      <c r="AF31" s="20">
        <f>INDEX(synth1!$D:$D,MATCH(CONCATENATE("control","_",RMSPE!$B31,"_",RMSPE!AF$3),synth1!$E:$E,0))</f>
        <v>4.3660503190689077</v>
      </c>
      <c r="AG31" s="20">
        <f>INDEX(synth1!$D:$D,MATCH(CONCATENATE("control","_",RMSPE!$B31,"_",RMSPE!AG$3),synth1!$E:$E,0))</f>
        <v>4.4079434715806327</v>
      </c>
      <c r="AH31" s="20">
        <f>INDEX(synth1!$D:$D,MATCH(CONCATENATE("control","_",RMSPE!$B31,"_",RMSPE!AH$3),synth1!$E:$E,0))</f>
        <v>4.4621401944871915</v>
      </c>
      <c r="AI31" s="20">
        <f>INDEX(synth1!$D:$D,MATCH(CONCATENATE("control","_",RMSPE!$B31,"_",RMSPE!AI$3),synth1!$E:$E,0))</f>
        <v>4.5190078826220947</v>
      </c>
      <c r="AJ31" s="20">
        <f>INDEX(synth1!$D:$D,MATCH(CONCATENATE("control","_",RMSPE!$B31,"_",RMSPE!AJ$3),synth1!$E:$E,0))</f>
        <v>4.5763366002398946</v>
      </c>
      <c r="AK31" s="20">
        <f>INDEX(synth1!$D:$D,MATCH(CONCATENATE("control","_",RMSPE!$B31,"_",RMSPE!AK$3),synth1!$E:$E,0))</f>
        <v>4.6910229432435173</v>
      </c>
      <c r="AL31" s="20">
        <f>INDEX(synth1!$D:$D,MATCH(CONCATENATE("control","_",RMSPE!$B31,"_",RMSPE!AL$3),synth1!$E:$E,0))</f>
        <v>4.8095629175607737</v>
      </c>
      <c r="AM31" s="20">
        <f>INDEX(synth1!$D:$D,MATCH(CONCATENATE("control","_",RMSPE!$B31,"_",RMSPE!AM$3),synth1!$E:$E,0))</f>
        <v>5.1685048967739906</v>
      </c>
      <c r="AN31" s="20">
        <f>INDEX(synth1!$D:$D,MATCH(CONCATENATE("control","_",RMSPE!$B31,"_",RMSPE!AN$3),synth1!$E:$E,0))</f>
        <v>5.5261196584051566</v>
      </c>
      <c r="AO31" s="20">
        <f>INDEX(synth1!$D:$D,MATCH(CONCATENATE("control","_",RMSPE!$B31,"_",RMSPE!AO$3),synth1!$E:$E,0))</f>
        <v>5.8300743730324438</v>
      </c>
      <c r="AP31" s="20">
        <f>INDEX(synth1!$D:$D,MATCH(CONCATENATE("control","_",RMSPE!$B31,"_",RMSPE!AP$3),synth1!$E:$E,0))</f>
        <v>6.1390064738917154</v>
      </c>
      <c r="AQ31" s="20">
        <f>INDEX(synth1!$D:$D,MATCH(CONCATENATE("control","_",RMSPE!$B31,"_",RMSPE!AQ$3),synth1!$E:$E,0))</f>
        <v>6.294713348868803</v>
      </c>
      <c r="AR31" s="20">
        <f>INDEX(synth1!$D:$D,MATCH(CONCATENATE("control","_",RMSPE!$B31,"_",RMSPE!AR$3),synth1!$E:$E,0))</f>
        <v>6.4422683605368807</v>
      </c>
      <c r="AS31" s="20">
        <f>INDEX(synth1!$D:$D,MATCH(CONCATENATE("control","_",RMSPE!$B31,"_",RMSPE!AS$3),synth1!$E:$E,0))</f>
        <v>6.3625336544062012</v>
      </c>
      <c r="AT31" s="20">
        <f>INDEX(synth1!$D:$D,MATCH(CONCATENATE("control","_",RMSPE!$B31,"_",RMSPE!AT$3),synth1!$E:$E,0))</f>
        <v>6.2837407691957035</v>
      </c>
      <c r="AU31" s="20">
        <f>INDEX(synth1!$D:$D,MATCH(CONCATENATE("control","_",RMSPE!$B31,"_",RMSPE!AU$3),synth1!$E:$E,0))</f>
        <v>6.4382871051512494</v>
      </c>
      <c r="AV31" s="20">
        <f>INDEX(synth1!$D:$D,MATCH(CONCATENATE("control","_",RMSPE!$B31,"_",RMSPE!AV$3),synth1!$E:$E,0))</f>
        <v>6.5479071419776274</v>
      </c>
      <c r="AW31" s="20">
        <f>INDEX(synth1!$D:$D,MATCH(CONCATENATE("control","_",RMSPE!$B31,"_",RMSPE!AW$3),synth1!$E:$E,0))</f>
        <v>6.8725414212488163</v>
      </c>
      <c r="AX31" s="20">
        <f>INDEX(synth1!$D:$D,MATCH(CONCATENATE("control","_",RMSPE!$B31,"_",RMSPE!AX$3),synth1!$E:$E,0))</f>
        <v>7.1821399760172264</v>
      </c>
    </row>
    <row r="32" spans="1:52">
      <c r="B32" t="s">
        <v>8</v>
      </c>
      <c r="D32" s="5" t="s">
        <v>35</v>
      </c>
      <c r="H32" s="20">
        <f>INDEX(synth1!$D:$D,MATCH(CONCATENATE("control","_",RMSPE!$B32,"_",RMSPE!H$3),synth1!$E:$E,0))</f>
        <v>2.3750861089642239</v>
      </c>
      <c r="I32" s="20">
        <f>INDEX(synth1!$D:$D,MATCH(CONCATENATE("control","_",RMSPE!$B32,"_",RMSPE!I$3),synth1!$E:$E,0))</f>
        <v>2.5064694489612696</v>
      </c>
      <c r="J32" s="20">
        <f>INDEX(synth1!$D:$D,MATCH(CONCATENATE("control","_",RMSPE!$B32,"_",RMSPE!J$3),synth1!$E:$E,0))</f>
        <v>2.6361564491164446</v>
      </c>
      <c r="K32" s="20">
        <f>INDEX(synth1!$D:$D,MATCH(CONCATENATE("control","_",RMSPE!$B32,"_",RMSPE!K$3),synth1!$E:$E,0))</f>
        <v>2.6763149608761556</v>
      </c>
      <c r="L32" s="20">
        <f>INDEX(synth1!$D:$D,MATCH(CONCATENATE("control","_",RMSPE!$B32,"_",RMSPE!L$3),synth1!$E:$E,0))</f>
        <v>2.7179195470410833</v>
      </c>
      <c r="M32" s="20">
        <f>INDEX(synth1!$D:$D,MATCH(CONCATENATE("control","_",RMSPE!$B32,"_",RMSPE!M$3),synth1!$E:$E,0))</f>
        <v>2.9225439384891359</v>
      </c>
      <c r="N32" s="20">
        <f>INDEX(synth1!$D:$D,MATCH(CONCATENATE("control","_",RMSPE!$B32,"_",RMSPE!N$3),synth1!$E:$E,0))</f>
        <v>3.0985813737170109</v>
      </c>
      <c r="O32" s="20">
        <f>INDEX(synth1!$D:$D,MATCH(CONCATENATE("control","_",RMSPE!$B32,"_",RMSPE!O$3),synth1!$E:$E,0))</f>
        <v>3.3308653923358515</v>
      </c>
      <c r="P32" s="20">
        <f>INDEX(synth1!$D:$D,MATCH(CONCATENATE("control","_",RMSPE!$B32,"_",RMSPE!P$3),synth1!$E:$E,0))</f>
        <v>3.5541161428663943</v>
      </c>
      <c r="Q32" s="20">
        <f>INDEX(synth1!$D:$D,MATCH(CONCATENATE("control","_",RMSPE!$B32,"_",RMSPE!Q$3),synth1!$E:$E,0))</f>
        <v>3.6446892629648961</v>
      </c>
      <c r="R32" s="20">
        <f>INDEX(synth1!$D:$D,MATCH(CONCATENATE("control","_",RMSPE!$B32,"_",RMSPE!R$3),synth1!$E:$E,0))</f>
        <v>3.7319758257197182</v>
      </c>
      <c r="S32" s="20">
        <f>INDEX(synth1!$D:$D,MATCH(CONCATENATE("control","_",RMSPE!$B32,"_",RMSPE!S$3),synth1!$E:$E,0))</f>
        <v>3.8785458916551501</v>
      </c>
      <c r="T32" s="20">
        <f>INDEX(synth1!$D:$D,MATCH(CONCATENATE("control","_",RMSPE!$B32,"_",RMSPE!T$3),synth1!$E:$E,0))</f>
        <v>4.0236897575617254</v>
      </c>
      <c r="U32" s="20">
        <f>INDEX(synth1!$D:$D,MATCH(CONCATENATE("control","_",RMSPE!$B32,"_",RMSPE!U$3),synth1!$E:$E,0))</f>
        <v>4.2558325835738993</v>
      </c>
      <c r="V32" s="20">
        <f>INDEX(synth1!$D:$D,MATCH(CONCATENATE("control","_",RMSPE!$B32,"_",RMSPE!V$3),synth1!$E:$E,0))</f>
        <v>4.4925687729703938</v>
      </c>
      <c r="W32" s="20">
        <f>INDEX(synth1!$D:$D,MATCH(CONCATENATE("control","_",RMSPE!$B32,"_",RMSPE!W$3),synth1!$E:$E,0))</f>
        <v>4.6654482806257969</v>
      </c>
      <c r="X32" s="20">
        <f>INDEX(synth1!$D:$D,MATCH(CONCATENATE("control","_",RMSPE!$B32,"_",RMSPE!X$3),synth1!$E:$E,0))</f>
        <v>4.8347629974746589</v>
      </c>
      <c r="Y32" s="20">
        <f>INDEX(synth1!$D:$D,MATCH(CONCATENATE("control","_",RMSPE!$B32,"_",RMSPE!Y$3),synth1!$E:$E,0))</f>
        <v>5.1199211649629932</v>
      </c>
      <c r="Z32" s="20">
        <f>INDEX(synth1!$D:$D,MATCH(CONCATENATE("control","_",RMSPE!$B32,"_",RMSPE!Z$3),synth1!$E:$E,0))</f>
        <v>5.4024541217085194</v>
      </c>
      <c r="AA32" s="20">
        <f>INDEX(synth1!$D:$D,MATCH(CONCATENATE("control","_",RMSPE!$B32,"_",RMSPE!AA$3),synth1!$E:$E,0))</f>
        <v>5.5419424375053579</v>
      </c>
      <c r="AB32" s="20">
        <f>INDEX(synth1!$D:$D,MATCH(CONCATENATE("control","_",RMSPE!$B32,"_",RMSPE!AB$3),synth1!$E:$E,0))</f>
        <v>5.6717206111092118</v>
      </c>
      <c r="AC32" s="20">
        <f>INDEX(synth1!$D:$D,MATCH(CONCATENATE("control","_",RMSPE!$B32,"_",RMSPE!AC$3),synth1!$E:$E,0))</f>
        <v>5.7291648411716967</v>
      </c>
      <c r="AD32" s="20">
        <f>INDEX(synth1!$D:$D,MATCH(CONCATENATE("control","_",RMSPE!$B32,"_",RMSPE!AD$3),synth1!$E:$E,0))</f>
        <v>5.7876971701453277</v>
      </c>
      <c r="AE32" s="20">
        <f>INDEX(synth1!$D:$D,MATCH(CONCATENATE("control","_",RMSPE!$B32,"_",RMSPE!AE$3),synth1!$E:$E,0))</f>
        <v>5.7998752552354027</v>
      </c>
      <c r="AF32" s="20">
        <f>INDEX(synth1!$D:$D,MATCH(CONCATENATE("control","_",RMSPE!$B32,"_",RMSPE!AF$3),synth1!$E:$E,0))</f>
        <v>5.7906036659393623</v>
      </c>
      <c r="AG32" s="20">
        <f>INDEX(synth1!$D:$D,MATCH(CONCATENATE("control","_",RMSPE!$B32,"_",RMSPE!AG$3),synth1!$E:$E,0))</f>
        <v>5.8411512017491285</v>
      </c>
      <c r="AH32" s="20">
        <f>INDEX(synth1!$D:$D,MATCH(CONCATENATE("control","_",RMSPE!$B32,"_",RMSPE!AH$3),synth1!$E:$E,0))</f>
        <v>5.9103746380681184</v>
      </c>
      <c r="AI32" s="20">
        <f>INDEX(synth1!$D:$D,MATCH(CONCATENATE("control","_",RMSPE!$B32,"_",RMSPE!AI$3),synth1!$E:$E,0))</f>
        <v>5.9882027769494384</v>
      </c>
      <c r="AJ32" s="20">
        <f>INDEX(synth1!$D:$D,MATCH(CONCATENATE("control","_",RMSPE!$B32,"_",RMSPE!AJ$3),synth1!$E:$E,0))</f>
        <v>6.0699607657780694</v>
      </c>
      <c r="AK32" s="20">
        <f>INDEX(synth1!$D:$D,MATCH(CONCATENATE("control","_",RMSPE!$B32,"_",RMSPE!AK$3),synth1!$E:$E,0))</f>
        <v>6.2489074230202002</v>
      </c>
      <c r="AL32" s="20">
        <f>INDEX(synth1!$D:$D,MATCH(CONCATENATE("control","_",RMSPE!$B32,"_",RMSPE!AL$3),synth1!$E:$E,0))</f>
        <v>6.4338482589972399</v>
      </c>
      <c r="AM32" s="20">
        <f>INDEX(synth1!$D:$D,MATCH(CONCATENATE("control","_",RMSPE!$B32,"_",RMSPE!AM$3),synth1!$E:$E,0))</f>
        <v>6.8204510553647193</v>
      </c>
      <c r="AN32" s="20">
        <f>INDEX(synth1!$D:$D,MATCH(CONCATENATE("control","_",RMSPE!$B32,"_",RMSPE!AN$3),synth1!$E:$E,0))</f>
        <v>7.2124495223553229</v>
      </c>
      <c r="AO32" s="20">
        <f>INDEX(synth1!$D:$D,MATCH(CONCATENATE("control","_",RMSPE!$B32,"_",RMSPE!AO$3),synth1!$E:$E,0))</f>
        <v>7.5516610817603649</v>
      </c>
      <c r="AP32" s="20">
        <f>INDEX(synth1!$D:$D,MATCH(CONCATENATE("control","_",RMSPE!$B32,"_",RMSPE!AP$3),synth1!$E:$E,0))</f>
        <v>7.8887880489148445</v>
      </c>
      <c r="AQ32" s="20">
        <f>INDEX(synth1!$D:$D,MATCH(CONCATENATE("control","_",RMSPE!$B32,"_",RMSPE!AQ$3),synth1!$E:$E,0))</f>
        <v>8.0987887390011881</v>
      </c>
      <c r="AR32" s="20">
        <f>INDEX(synth1!$D:$D,MATCH(CONCATENATE("control","_",RMSPE!$B32,"_",RMSPE!AR$3),synth1!$E:$E,0))</f>
        <v>8.3126071582706444</v>
      </c>
      <c r="AS32" s="20">
        <f>INDEX(synth1!$D:$D,MATCH(CONCATENATE("control","_",RMSPE!$B32,"_",RMSPE!AS$3),synth1!$E:$E,0))</f>
        <v>8.148196452015469</v>
      </c>
      <c r="AT32" s="20">
        <f>INDEX(synth1!$D:$D,MATCH(CONCATENATE("control","_",RMSPE!$B32,"_",RMSPE!AT$3),synth1!$E:$E,0))</f>
        <v>7.9885103736402998</v>
      </c>
      <c r="AU32" s="20">
        <f>INDEX(synth1!$D:$D,MATCH(CONCATENATE("control","_",RMSPE!$B32,"_",RMSPE!AU$3),synth1!$E:$E,0))</f>
        <v>8.2061566998363418</v>
      </c>
      <c r="AV32" s="20">
        <f>INDEX(synth1!$D:$D,MATCH(CONCATENATE("control","_",RMSPE!$B32,"_",RMSPE!AV$3),synth1!$E:$E,0))</f>
        <v>8.4578750012871815</v>
      </c>
      <c r="AW32" s="20">
        <f>INDEX(synth1!$D:$D,MATCH(CONCATENATE("control","_",RMSPE!$B32,"_",RMSPE!AW$3),synth1!$E:$E,0))</f>
        <v>8.7107825741632254</v>
      </c>
      <c r="AX32" s="20">
        <f>INDEX(synth1!$D:$D,MATCH(CONCATENATE("control","_",RMSPE!$B32,"_",RMSPE!AX$3),synth1!$E:$E,0))</f>
        <v>9.0752421878400966</v>
      </c>
    </row>
    <row r="33" spans="2:50">
      <c r="B33" t="s">
        <v>10</v>
      </c>
      <c r="D33" s="5" t="s">
        <v>35</v>
      </c>
      <c r="H33" s="20">
        <f>INDEX(synth1!$D:$D,MATCH(CONCATENATE("control","_",RMSPE!$B33,"_",RMSPE!H$3),synth1!$E:$E,0))</f>
        <v>3.6712726621576901</v>
      </c>
      <c r="I33" s="20">
        <f>INDEX(synth1!$D:$D,MATCH(CONCATENATE("control","_",RMSPE!$B33,"_",RMSPE!I$3),synth1!$E:$E,0))</f>
        <v>3.8288824799975183</v>
      </c>
      <c r="J33" s="20">
        <f>INDEX(synth1!$D:$D,MATCH(CONCATENATE("control","_",RMSPE!$B33,"_",RMSPE!J$3),synth1!$E:$E,0))</f>
        <v>3.9773882301667354</v>
      </c>
      <c r="K33" s="20">
        <f>INDEX(synth1!$D:$D,MATCH(CONCATENATE("control","_",RMSPE!$B33,"_",RMSPE!K$3),synth1!$E:$E,0))</f>
        <v>3.9937587183016925</v>
      </c>
      <c r="L33" s="20">
        <f>INDEX(synth1!$D:$D,MATCH(CONCATENATE("control","_",RMSPE!$B33,"_",RMSPE!L$3),synth1!$E:$E,0))</f>
        <v>4.0074730118168</v>
      </c>
      <c r="M33" s="20">
        <f>INDEX(synth1!$D:$D,MATCH(CONCATENATE("control","_",RMSPE!$B33,"_",RMSPE!M$3),synth1!$E:$E,0))</f>
        <v>4.3101678640104906</v>
      </c>
      <c r="N33" s="20">
        <f>INDEX(synth1!$D:$D,MATCH(CONCATENATE("control","_",RMSPE!$B33,"_",RMSPE!N$3),synth1!$E:$E,0))</f>
        <v>4.6573436571261686</v>
      </c>
      <c r="O33" s="20">
        <f>INDEX(synth1!$D:$D,MATCH(CONCATENATE("control","_",RMSPE!$B33,"_",RMSPE!O$3),synth1!$E:$E,0))</f>
        <v>4.9003833027028803</v>
      </c>
      <c r="P33" s="20">
        <f>INDEX(synth1!$D:$D,MATCH(CONCATENATE("control","_",RMSPE!$B33,"_",RMSPE!P$3),synth1!$E:$E,0))</f>
        <v>5.1238803185293555</v>
      </c>
      <c r="Q33" s="20">
        <f>INDEX(synth1!$D:$D,MATCH(CONCATENATE("control","_",RMSPE!$B33,"_",RMSPE!Q$3),synth1!$E:$E,0))</f>
        <v>5.2027915928789961</v>
      </c>
      <c r="R33" s="20">
        <f>INDEX(synth1!$D:$D,MATCH(CONCATENATE("control","_",RMSPE!$B33,"_",RMSPE!R$3),synth1!$E:$E,0))</f>
        <v>5.2683601166713458</v>
      </c>
      <c r="S33" s="20">
        <f>INDEX(synth1!$D:$D,MATCH(CONCATENATE("control","_",RMSPE!$B33,"_",RMSPE!S$3),synth1!$E:$E,0))</f>
        <v>5.3442186285610482</v>
      </c>
      <c r="T33" s="20">
        <f>INDEX(synth1!$D:$D,MATCH(CONCATENATE("control","_",RMSPE!$B33,"_",RMSPE!T$3),synth1!$E:$E,0))</f>
        <v>5.4088308593890275</v>
      </c>
      <c r="U33" s="20">
        <f>INDEX(synth1!$D:$D,MATCH(CONCATENATE("control","_",RMSPE!$B33,"_",RMSPE!U$3),synth1!$E:$E,0))</f>
        <v>5.6419983243207579</v>
      </c>
      <c r="V33" s="20">
        <f>INDEX(synth1!$D:$D,MATCH(CONCATENATE("control","_",RMSPE!$B33,"_",RMSPE!V$3),synth1!$E:$E,0))</f>
        <v>5.8688473313013025</v>
      </c>
      <c r="W33" s="20">
        <f>INDEX(synth1!$D:$D,MATCH(CONCATENATE("control","_",RMSPE!$B33,"_",RMSPE!W$3),synth1!$E:$E,0))</f>
        <v>6.0232848566385933</v>
      </c>
      <c r="X33" s="20">
        <f>INDEX(synth1!$D:$D,MATCH(CONCATENATE("control","_",RMSPE!$B33,"_",RMSPE!X$3),synth1!$E:$E,0))</f>
        <v>6.1861291572758317</v>
      </c>
      <c r="Y33" s="20">
        <f>INDEX(synth1!$D:$D,MATCH(CONCATENATE("control","_",RMSPE!$B33,"_",RMSPE!Y$3),synth1!$E:$E,0))</f>
        <v>6.5216619374258382</v>
      </c>
      <c r="Z33" s="20">
        <f>INDEX(synth1!$D:$D,MATCH(CONCATENATE("control","_",RMSPE!$B33,"_",RMSPE!Z$3),synth1!$E:$E,0))</f>
        <v>6.8414371395820748</v>
      </c>
      <c r="AA33" s="20">
        <f>INDEX(synth1!$D:$D,MATCH(CONCATENATE("control","_",RMSPE!$B33,"_",RMSPE!AA$3),synth1!$E:$E,0))</f>
        <v>6.9776617040212843</v>
      </c>
      <c r="AB33" s="20">
        <f>INDEX(synth1!$D:$D,MATCH(CONCATENATE("control","_",RMSPE!$B33,"_",RMSPE!AB$3),synth1!$E:$E,0))</f>
        <v>7.1010602222609407</v>
      </c>
      <c r="AC33" s="20">
        <f>INDEX(synth1!$D:$D,MATCH(CONCATENATE("control","_",RMSPE!$B33,"_",RMSPE!AC$3),synth1!$E:$E,0))</f>
        <v>7.0855682571577345</v>
      </c>
      <c r="AD33" s="20">
        <f>INDEX(synth1!$D:$D,MATCH(CONCATENATE("control","_",RMSPE!$B33,"_",RMSPE!AD$3),synth1!$E:$E,0))</f>
        <v>7.0680627198329784</v>
      </c>
      <c r="AE33" s="20">
        <f>INDEX(synth1!$D:$D,MATCH(CONCATENATE("control","_",RMSPE!$B33,"_",RMSPE!AE$3),synth1!$E:$E,0))</f>
        <v>6.9361550412312125</v>
      </c>
      <c r="AF33" s="20">
        <f>INDEX(synth1!$D:$D,MATCH(CONCATENATE("control","_",RMSPE!$B33,"_",RMSPE!AF$3),synth1!$E:$E,0))</f>
        <v>6.9301402461672241</v>
      </c>
      <c r="AG33" s="20">
        <f>INDEX(synth1!$D:$D,MATCH(CONCATENATE("control","_",RMSPE!$B33,"_",RMSPE!AG$3),synth1!$E:$E,0))</f>
        <v>7.0173466908813067</v>
      </c>
      <c r="AH33" s="20">
        <f>INDEX(synth1!$D:$D,MATCH(CONCATENATE("control","_",RMSPE!$B33,"_",RMSPE!AH$3),synth1!$E:$E,0))</f>
        <v>7.1342904398883968</v>
      </c>
      <c r="AI33" s="20">
        <f>INDEX(synth1!$D:$D,MATCH(CONCATENATE("control","_",RMSPE!$B33,"_",RMSPE!AI$3),synth1!$E:$E,0))</f>
        <v>7.2078898325322367</v>
      </c>
      <c r="AJ33" s="20">
        <f>INDEX(synth1!$D:$D,MATCH(CONCATENATE("control","_",RMSPE!$B33,"_",RMSPE!AJ$3),synth1!$E:$E,0))</f>
        <v>7.286814393453553</v>
      </c>
      <c r="AK33" s="20">
        <f>INDEX(synth1!$D:$D,MATCH(CONCATENATE("control","_",RMSPE!$B33,"_",RMSPE!AK$3),synth1!$E:$E,0))</f>
        <v>7.3869047644546706</v>
      </c>
      <c r="AL33" s="20">
        <f>INDEX(synth1!$D:$D,MATCH(CONCATENATE("control","_",RMSPE!$B33,"_",RMSPE!AL$3),synth1!$E:$E,0))</f>
        <v>7.4866001067437917</v>
      </c>
      <c r="AM33" s="20">
        <f>INDEX(synth1!$D:$D,MATCH(CONCATENATE("control","_",RMSPE!$B33,"_",RMSPE!AM$3),synth1!$E:$E,0))</f>
        <v>7.9820466544936384</v>
      </c>
      <c r="AN33" s="20">
        <f>INDEX(synth1!$D:$D,MATCH(CONCATENATE("control","_",RMSPE!$B33,"_",RMSPE!AN$3),synth1!$E:$E,0))</f>
        <v>8.4735245304199882</v>
      </c>
      <c r="AO33" s="20">
        <f>INDEX(synth1!$D:$D,MATCH(CONCATENATE("control","_",RMSPE!$B33,"_",RMSPE!AO$3),synth1!$E:$E,0))</f>
        <v>8.9191880490995015</v>
      </c>
      <c r="AP33" s="20">
        <f>INDEX(synth1!$D:$D,MATCH(CONCATENATE("control","_",RMSPE!$B33,"_",RMSPE!AP$3),synth1!$E:$E,0))</f>
        <v>9.3609234185841075</v>
      </c>
      <c r="AQ33" s="20">
        <f>INDEX(synth1!$D:$D,MATCH(CONCATENATE("control","_",RMSPE!$B33,"_",RMSPE!AQ$3),synth1!$E:$E,0))</f>
        <v>9.5685814544822509</v>
      </c>
      <c r="AR33" s="20">
        <f>INDEX(synth1!$D:$D,MATCH(CONCATENATE("control","_",RMSPE!$B33,"_",RMSPE!AR$3),synth1!$E:$E,0))</f>
        <v>9.7821883338727798</v>
      </c>
      <c r="AS33" s="20">
        <f>INDEX(synth1!$D:$D,MATCH(CONCATENATE("control","_",RMSPE!$B33,"_",RMSPE!AS$3),synth1!$E:$E,0))</f>
        <v>9.6003589243043113</v>
      </c>
      <c r="AT33" s="20">
        <f>INDEX(synth1!$D:$D,MATCH(CONCATENATE("control","_",RMSPE!$B33,"_",RMSPE!AT$3),synth1!$E:$E,0))</f>
        <v>9.4190194787456782</v>
      </c>
      <c r="AU33" s="20">
        <f>INDEX(synth1!$D:$D,MATCH(CONCATENATE("control","_",RMSPE!$B33,"_",RMSPE!AU$3),synth1!$E:$E,0))</f>
        <v>9.7377791643135847</v>
      </c>
      <c r="AV33" s="20">
        <f>INDEX(synth1!$D:$D,MATCH(CONCATENATE("control","_",RMSPE!$B33,"_",RMSPE!AV$3),synth1!$E:$E,0))</f>
        <v>10.029112864279583</v>
      </c>
      <c r="AW33" s="20">
        <f>INDEX(synth1!$D:$D,MATCH(CONCATENATE("control","_",RMSPE!$B33,"_",RMSPE!AW$3),synth1!$E:$E,0))</f>
        <v>10.259052203410018</v>
      </c>
      <c r="AX33" s="20">
        <f>INDEX(synth1!$D:$D,MATCH(CONCATENATE("control","_",RMSPE!$B33,"_",RMSPE!AX$3),synth1!$E:$E,0))</f>
        <v>10.692316155356734</v>
      </c>
    </row>
    <row r="34" spans="2:50">
      <c r="B34" t="s">
        <v>22</v>
      </c>
      <c r="D34" s="5" t="s">
        <v>35</v>
      </c>
      <c r="H34" s="20">
        <f>INDEX(synth1!$D:$D,MATCH(CONCATENATE("control","_",RMSPE!$B34,"_",RMSPE!H$3),synth1!$E:$E,0))</f>
        <v>3.7029656732000964</v>
      </c>
      <c r="I34" s="20">
        <f>INDEX(synth1!$D:$D,MATCH(CONCATENATE("control","_",RMSPE!$B34,"_",RMSPE!I$3),synth1!$E:$E,0))</f>
        <v>3.8539944603583249</v>
      </c>
      <c r="J34" s="20">
        <f>INDEX(synth1!$D:$D,MATCH(CONCATENATE("control","_",RMSPE!$B34,"_",RMSPE!J$3),synth1!$E:$E,0))</f>
        <v>3.9964141233325292</v>
      </c>
      <c r="K34" s="20">
        <f>INDEX(synth1!$D:$D,MATCH(CONCATENATE("control","_",RMSPE!$B34,"_",RMSPE!K$3),synth1!$E:$E,0))</f>
        <v>4.0294254750854623</v>
      </c>
      <c r="L34" s="20">
        <f>INDEX(synth1!$D:$D,MATCH(CONCATENATE("control","_",RMSPE!$B34,"_",RMSPE!L$3),synth1!$E:$E,0))</f>
        <v>4.0596944694348309</v>
      </c>
      <c r="M34" s="20">
        <f>INDEX(synth1!$D:$D,MATCH(CONCATENATE("control","_",RMSPE!$B34,"_",RMSPE!M$3),synth1!$E:$E,0))</f>
        <v>4.3789466609076682</v>
      </c>
      <c r="N34" s="20">
        <f>INDEX(synth1!$D:$D,MATCH(CONCATENATE("control","_",RMSPE!$B34,"_",RMSPE!N$3),synth1!$E:$E,0))</f>
        <v>4.7330773636409216</v>
      </c>
      <c r="O34" s="20">
        <f>INDEX(synth1!$D:$D,MATCH(CONCATENATE("control","_",RMSPE!$B34,"_",RMSPE!O$3),synth1!$E:$E,0))</f>
        <v>4.9876591552234029</v>
      </c>
      <c r="P34" s="20">
        <f>INDEX(synth1!$D:$D,MATCH(CONCATENATE("control","_",RMSPE!$B34,"_",RMSPE!P$3),synth1!$E:$E,0))</f>
        <v>5.2220505906805919</v>
      </c>
      <c r="Q34" s="20">
        <f>INDEX(synth1!$D:$D,MATCH(CONCATENATE("control","_",RMSPE!$B34,"_",RMSPE!Q$3),synth1!$E:$E,0))</f>
        <v>5.2985267632017488</v>
      </c>
      <c r="R34" s="20">
        <f>INDEX(synth1!$D:$D,MATCH(CONCATENATE("control","_",RMSPE!$B34,"_",RMSPE!R$3),synth1!$E:$E,0))</f>
        <v>5.3621617066232812</v>
      </c>
      <c r="S34" s="20">
        <f>INDEX(synth1!$D:$D,MATCH(CONCATENATE("control","_",RMSPE!$B34,"_",RMSPE!S$3),synth1!$E:$E,0))</f>
        <v>5.4485502128280743</v>
      </c>
      <c r="T34" s="20">
        <f>INDEX(synth1!$D:$D,MATCH(CONCATENATE("control","_",RMSPE!$B34,"_",RMSPE!T$3),synth1!$E:$E,0))</f>
        <v>5.523127763811333</v>
      </c>
      <c r="U34" s="20">
        <f>INDEX(synth1!$D:$D,MATCH(CONCATENATE("control","_",RMSPE!$B34,"_",RMSPE!U$3),synth1!$E:$E,0))</f>
        <v>5.7607276381322006</v>
      </c>
      <c r="V34" s="20">
        <f>INDEX(synth1!$D:$D,MATCH(CONCATENATE("control","_",RMSPE!$B34,"_",RMSPE!V$3),synth1!$E:$E,0))</f>
        <v>5.9931150793773922</v>
      </c>
      <c r="W34" s="20">
        <f>INDEX(synth1!$D:$D,MATCH(CONCATENATE("control","_",RMSPE!$B34,"_",RMSPE!W$3),synth1!$E:$E,0))</f>
        <v>6.1379300804006229</v>
      </c>
      <c r="X34" s="20">
        <f>INDEX(synth1!$D:$D,MATCH(CONCATENATE("control","_",RMSPE!$B34,"_",RMSPE!X$3),synth1!$E:$E,0))</f>
        <v>6.2943518887314163</v>
      </c>
      <c r="Y34" s="20">
        <f>INDEX(synth1!$D:$D,MATCH(CONCATENATE("control","_",RMSPE!$B34,"_",RMSPE!Y$3),synth1!$E:$E,0))</f>
        <v>6.6207956838136477</v>
      </c>
      <c r="Z34" s="20">
        <f>INDEX(synth1!$D:$D,MATCH(CONCATENATE("control","_",RMSPE!$B34,"_",RMSPE!Z$3),synth1!$E:$E,0))</f>
        <v>6.9330174781429097</v>
      </c>
      <c r="AA34" s="20">
        <f>INDEX(synth1!$D:$D,MATCH(CONCATENATE("control","_",RMSPE!$B34,"_",RMSPE!AA$3),synth1!$E:$E,0))</f>
        <v>7.0870696409772664</v>
      </c>
      <c r="AB34" s="20">
        <f>INDEX(synth1!$D:$D,MATCH(CONCATENATE("control","_",RMSPE!$B34,"_",RMSPE!AB$3),synth1!$E:$E,0))</f>
        <v>7.2280537339471849</v>
      </c>
      <c r="AC34" s="20">
        <f>INDEX(synth1!$D:$D,MATCH(CONCATENATE("control","_",RMSPE!$B34,"_",RMSPE!AC$3),synth1!$E:$E,0))</f>
        <v>7.2206838720907971</v>
      </c>
      <c r="AD34" s="20">
        <f>INDEX(synth1!$D:$D,MATCH(CONCATENATE("control","_",RMSPE!$B34,"_",RMSPE!AD$3),synth1!$E:$E,0))</f>
        <v>7.2111427972015871</v>
      </c>
      <c r="AE34" s="20">
        <f>INDEX(synth1!$D:$D,MATCH(CONCATENATE("control","_",RMSPE!$B34,"_",RMSPE!AE$3),synth1!$E:$E,0))</f>
        <v>7.0746546796549152</v>
      </c>
      <c r="AF34" s="20">
        <f>INDEX(synth1!$D:$D,MATCH(CONCATENATE("control","_",RMSPE!$B34,"_",RMSPE!AF$3),synth1!$E:$E,0))</f>
        <v>7.0573186726293455</v>
      </c>
      <c r="AG34" s="20">
        <f>INDEX(synth1!$D:$D,MATCH(CONCATENATE("control","_",RMSPE!$B34,"_",RMSPE!AG$3),synth1!$E:$E,0))</f>
        <v>7.1293113366125471</v>
      </c>
      <c r="AH34" s="20">
        <f>INDEX(synth1!$D:$D,MATCH(CONCATENATE("control","_",RMSPE!$B34,"_",RMSPE!AH$3),synth1!$E:$E,0))</f>
        <v>7.2344362194155112</v>
      </c>
      <c r="AI34" s="20">
        <f>INDEX(synth1!$D:$D,MATCH(CONCATENATE("control","_",RMSPE!$B34,"_",RMSPE!AI$3),synth1!$E:$E,0))</f>
        <v>7.3253428334477118</v>
      </c>
      <c r="AJ34" s="20">
        <f>INDEX(synth1!$D:$D,MATCH(CONCATENATE("control","_",RMSPE!$B34,"_",RMSPE!AJ$3),synth1!$E:$E,0))</f>
        <v>7.4218554414048379</v>
      </c>
      <c r="AK34" s="20">
        <f>INDEX(synth1!$D:$D,MATCH(CONCATENATE("control","_",RMSPE!$B34,"_",RMSPE!AK$3),synth1!$E:$E,0))</f>
        <v>7.5163562737388485</v>
      </c>
      <c r="AL34" s="20">
        <f>INDEX(synth1!$D:$D,MATCH(CONCATENATE("control","_",RMSPE!$B34,"_",RMSPE!AL$3),synth1!$E:$E,0))</f>
        <v>7.6101433475172735</v>
      </c>
      <c r="AM34" s="20">
        <f>INDEX(synth1!$D:$D,MATCH(CONCATENATE("control","_",RMSPE!$B34,"_",RMSPE!AM$3),synth1!$E:$E,0))</f>
        <v>8.1179614867000911</v>
      </c>
      <c r="AN34" s="20">
        <f>INDEX(synth1!$D:$D,MATCH(CONCATENATE("control","_",RMSPE!$B34,"_",RMSPE!AN$3),synth1!$E:$E,0))</f>
        <v>8.6236060921126452</v>
      </c>
      <c r="AO34" s="20">
        <f>INDEX(synth1!$D:$D,MATCH(CONCATENATE("control","_",RMSPE!$B34,"_",RMSPE!AO$3),synth1!$E:$E,0))</f>
        <v>9.0868143715829248</v>
      </c>
      <c r="AP34" s="20">
        <f>INDEX(synth1!$D:$D,MATCH(CONCATENATE("control","_",RMSPE!$B34,"_",RMSPE!AP$3),synth1!$E:$E,0))</f>
        <v>9.5455563986941208</v>
      </c>
      <c r="AQ34" s="20">
        <f>INDEX(synth1!$D:$D,MATCH(CONCATENATE("control","_",RMSPE!$B34,"_",RMSPE!AQ$3),synth1!$E:$E,0))</f>
        <v>9.7882544280054979</v>
      </c>
      <c r="AR34" s="20">
        <f>INDEX(synth1!$D:$D,MATCH(CONCATENATE("control","_",RMSPE!$B34,"_",RMSPE!AR$3),synth1!$E:$E,0))</f>
        <v>10.03769816685848</v>
      </c>
      <c r="AS34" s="20">
        <f>INDEX(synth1!$D:$D,MATCH(CONCATENATE("control","_",RMSPE!$B34,"_",RMSPE!AS$3),synth1!$E:$E,0))</f>
        <v>9.83821919601953</v>
      </c>
      <c r="AT34" s="20">
        <f>INDEX(synth1!$D:$D,MATCH(CONCATENATE("control","_",RMSPE!$B34,"_",RMSPE!AT$3),synth1!$E:$E,0))</f>
        <v>9.6390606427455996</v>
      </c>
      <c r="AU34" s="20">
        <f>INDEX(synth1!$D:$D,MATCH(CONCATENATE("control","_",RMSPE!$B34,"_",RMSPE!AU$3),synth1!$E:$E,0))</f>
        <v>9.9878852025103306</v>
      </c>
      <c r="AV34" s="20">
        <f>INDEX(synth1!$D:$D,MATCH(CONCATENATE("control","_",RMSPE!$B34,"_",RMSPE!AV$3),synth1!$E:$E,0))</f>
        <v>10.303888080066272</v>
      </c>
      <c r="AW34" s="20">
        <f>INDEX(synth1!$D:$D,MATCH(CONCATENATE("control","_",RMSPE!$B34,"_",RMSPE!AW$3),synth1!$E:$E,0))</f>
        <v>10.538437724362007</v>
      </c>
      <c r="AX34" s="20">
        <f>INDEX(synth1!$D:$D,MATCH(CONCATENATE("control","_",RMSPE!$B34,"_",RMSPE!AX$3),synth1!$E:$E,0))</f>
        <v>10.998746736687684</v>
      </c>
    </row>
    <row r="35" spans="2:50">
      <c r="B35" t="s">
        <v>11</v>
      </c>
      <c r="D35" s="5" t="s">
        <v>35</v>
      </c>
      <c r="H35" s="20">
        <f>INDEX(synth1!$D:$D,MATCH(CONCATENATE("control","_",RMSPE!$B35,"_",RMSPE!H$3),synth1!$E:$E,0))</f>
        <v>1.821560371112479</v>
      </c>
      <c r="I35" s="20">
        <f>INDEX(synth1!$D:$D,MATCH(CONCATENATE("control","_",RMSPE!$B35,"_",RMSPE!I$3),synth1!$E:$E,0))</f>
        <v>1.9278142438345141</v>
      </c>
      <c r="J35" s="20">
        <f>INDEX(synth1!$D:$D,MATCH(CONCATENATE("control","_",RMSPE!$B35,"_",RMSPE!J$3),synth1!$E:$E,0))</f>
        <v>2.0346776439525827</v>
      </c>
      <c r="K35" s="20">
        <f>INDEX(synth1!$D:$D,MATCH(CONCATENATE("control","_",RMSPE!$B35,"_",RMSPE!K$3),synth1!$E:$E,0))</f>
        <v>2.0765165976965685</v>
      </c>
      <c r="L35" s="20">
        <f>INDEX(synth1!$D:$D,MATCH(CONCATENATE("control","_",RMSPE!$B35,"_",RMSPE!L$3),synth1!$E:$E,0))</f>
        <v>2.1180199810542466</v>
      </c>
      <c r="M35" s="20">
        <f>INDEX(synth1!$D:$D,MATCH(CONCATENATE("control","_",RMSPE!$B35,"_",RMSPE!M$3),synth1!$E:$E,0))</f>
        <v>2.3055513206136662</v>
      </c>
      <c r="N35" s="20">
        <f>INDEX(synth1!$D:$D,MATCH(CONCATENATE("control","_",RMSPE!$B35,"_",RMSPE!N$3),synth1!$E:$E,0))</f>
        <v>2.4804569603205517</v>
      </c>
      <c r="O35" s="20">
        <f>INDEX(synth1!$D:$D,MATCH(CONCATENATE("control","_",RMSPE!$B35,"_",RMSPE!O$3),synth1!$E:$E,0))</f>
        <v>2.6817490396879089</v>
      </c>
      <c r="P35" s="20">
        <f>INDEX(synth1!$D:$D,MATCH(CONCATENATE("control","_",RMSPE!$B35,"_",RMSPE!P$3),synth1!$E:$E,0))</f>
        <v>2.8812034692657056</v>
      </c>
      <c r="Q35" s="20">
        <f>INDEX(synth1!$D:$D,MATCH(CONCATENATE("control","_",RMSPE!$B35,"_",RMSPE!Q$3),synth1!$E:$E,0))</f>
        <v>2.9862531126893122</v>
      </c>
      <c r="R35" s="20">
        <f>INDEX(synth1!$D:$D,MATCH(CONCATENATE("control","_",RMSPE!$B35,"_",RMSPE!R$3),synth1!$E:$E,0))</f>
        <v>3.0920874686391668</v>
      </c>
      <c r="S35" s="20">
        <f>INDEX(synth1!$D:$D,MATCH(CONCATENATE("control","_",RMSPE!$B35,"_",RMSPE!S$3),synth1!$E:$E,0))</f>
        <v>3.2384891283498001</v>
      </c>
      <c r="T35" s="20">
        <f>INDEX(synth1!$D:$D,MATCH(CONCATENATE("control","_",RMSPE!$B35,"_",RMSPE!T$3),synth1!$E:$E,0))</f>
        <v>3.3802849072217933</v>
      </c>
      <c r="U35" s="20">
        <f>INDEX(synth1!$D:$D,MATCH(CONCATENATE("control","_",RMSPE!$B35,"_",RMSPE!U$3),synth1!$E:$E,0))</f>
        <v>3.6202237943603404</v>
      </c>
      <c r="V35" s="20">
        <f>INDEX(synth1!$D:$D,MATCH(CONCATENATE("control","_",RMSPE!$B35,"_",RMSPE!V$3),synth1!$E:$E,0))</f>
        <v>3.8681386403820248</v>
      </c>
      <c r="W35" s="20">
        <f>INDEX(synth1!$D:$D,MATCH(CONCATENATE("control","_",RMSPE!$B35,"_",RMSPE!W$3),synth1!$E:$E,0))</f>
        <v>4.0704670563845928</v>
      </c>
      <c r="X35" s="20">
        <f>INDEX(synth1!$D:$D,MATCH(CONCATENATE("control","_",RMSPE!$B35,"_",RMSPE!X$3),synth1!$E:$E,0))</f>
        <v>4.2568288737064437</v>
      </c>
      <c r="Y35" s="20">
        <f>INDEX(synth1!$D:$D,MATCH(CONCATENATE("control","_",RMSPE!$B35,"_",RMSPE!Y$3),synth1!$E:$E,0))</f>
        <v>4.5433640534750808</v>
      </c>
      <c r="Z35" s="20">
        <f>INDEX(synth1!$D:$D,MATCH(CONCATENATE("control","_",RMSPE!$B35,"_",RMSPE!Z$3),synth1!$E:$E,0))</f>
        <v>4.825615513380062</v>
      </c>
      <c r="AA35" s="20">
        <f>INDEX(synth1!$D:$D,MATCH(CONCATENATE("control","_",RMSPE!$B35,"_",RMSPE!AA$3),synth1!$E:$E,0))</f>
        <v>4.8606295115042641</v>
      </c>
      <c r="AB35" s="20">
        <f>INDEX(synth1!$D:$D,MATCH(CONCATENATE("control","_",RMSPE!$B35,"_",RMSPE!AB$3),synth1!$E:$E,0))</f>
        <v>4.8887152255652486</v>
      </c>
      <c r="AC35" s="20">
        <f>INDEX(synth1!$D:$D,MATCH(CONCATENATE("control","_",RMSPE!$B35,"_",RMSPE!AC$3),synth1!$E:$E,0))</f>
        <v>4.9612269657697379</v>
      </c>
      <c r="AD35" s="20">
        <f>INDEX(synth1!$D:$D,MATCH(CONCATENATE("control","_",RMSPE!$B35,"_",RMSPE!AD$3),synth1!$E:$E,0))</f>
        <v>5.0295923542089946</v>
      </c>
      <c r="AE35" s="20">
        <f>INDEX(synth1!$D:$D,MATCH(CONCATENATE("control","_",RMSPE!$B35,"_",RMSPE!AE$3),synth1!$E:$E,0))</f>
        <v>5.0650013817313031</v>
      </c>
      <c r="AF35" s="20">
        <f>INDEX(synth1!$D:$D,MATCH(CONCATENATE("control","_",RMSPE!$B35,"_",RMSPE!AF$3),synth1!$E:$E,0))</f>
        <v>5.0495048746558959</v>
      </c>
      <c r="AG35" s="20">
        <f>INDEX(synth1!$D:$D,MATCH(CONCATENATE("control","_",RMSPE!$B35,"_",RMSPE!AG$3),synth1!$E:$E,0))</f>
        <v>5.0567681796783317</v>
      </c>
      <c r="AH35" s="20">
        <f>INDEX(synth1!$D:$D,MATCH(CONCATENATE("control","_",RMSPE!$B35,"_",RMSPE!AH$3),synth1!$E:$E,0))</f>
        <v>5.0796750859110906</v>
      </c>
      <c r="AI35" s="20">
        <f>INDEX(synth1!$D:$D,MATCH(CONCATENATE("control","_",RMSPE!$B35,"_",RMSPE!AI$3),synth1!$E:$E,0))</f>
        <v>5.1816552422782731</v>
      </c>
      <c r="AJ35" s="20">
        <f>INDEX(synth1!$D:$D,MATCH(CONCATENATE("control","_",RMSPE!$B35,"_",RMSPE!AJ$3),synth1!$E:$E,0))</f>
        <v>5.2813250769674767</v>
      </c>
      <c r="AK35" s="20">
        <f>INDEX(synth1!$D:$D,MATCH(CONCATENATE("control","_",RMSPE!$B35,"_",RMSPE!AK$3),synth1!$E:$E,0))</f>
        <v>5.4358601668790874</v>
      </c>
      <c r="AL35" s="20">
        <f>INDEX(synth1!$D:$D,MATCH(CONCATENATE("control","_",RMSPE!$B35,"_",RMSPE!AL$3),synth1!$E:$E,0))</f>
        <v>5.594140337263938</v>
      </c>
      <c r="AM35" s="20">
        <f>INDEX(synth1!$D:$D,MATCH(CONCATENATE("control","_",RMSPE!$B35,"_",RMSPE!AM$3),synth1!$E:$E,0))</f>
        <v>5.9646096407042526</v>
      </c>
      <c r="AN35" s="20">
        <f>INDEX(synth1!$D:$D,MATCH(CONCATENATE("control","_",RMSPE!$B35,"_",RMSPE!AN$3),synth1!$E:$E,0))</f>
        <v>6.3291994511325695</v>
      </c>
      <c r="AO35" s="20">
        <f>INDEX(synth1!$D:$D,MATCH(CONCATENATE("control","_",RMSPE!$B35,"_",RMSPE!AO$3),synth1!$E:$E,0))</f>
        <v>6.6424547296950536</v>
      </c>
      <c r="AP35" s="20">
        <f>INDEX(synth1!$D:$D,MATCH(CONCATENATE("control","_",RMSPE!$B35,"_",RMSPE!AP$3),synth1!$E:$E,0))</f>
        <v>6.950626974340687</v>
      </c>
      <c r="AQ35" s="20">
        <f>INDEX(synth1!$D:$D,MATCH(CONCATENATE("control","_",RMSPE!$B35,"_",RMSPE!AQ$3),synth1!$E:$E,0))</f>
        <v>7.0880714500243878</v>
      </c>
      <c r="AR35" s="20">
        <f>INDEX(synth1!$D:$D,MATCH(CONCATENATE("control","_",RMSPE!$B35,"_",RMSPE!AR$3),synth1!$E:$E,0))</f>
        <v>7.2342451395071574</v>
      </c>
      <c r="AS35" s="20">
        <f>INDEX(synth1!$D:$D,MATCH(CONCATENATE("control","_",RMSPE!$B35,"_",RMSPE!AS$3),synth1!$E:$E,0))</f>
        <v>7.1368675964585711</v>
      </c>
      <c r="AT35" s="20">
        <f>INDEX(synth1!$D:$D,MATCH(CONCATENATE("control","_",RMSPE!$B35,"_",RMSPE!AT$3),synth1!$E:$E,0))</f>
        <v>7.0417406429846787</v>
      </c>
      <c r="AU35" s="20">
        <f>INDEX(synth1!$D:$D,MATCH(CONCATENATE("control","_",RMSPE!$B35,"_",RMSPE!AU$3),synth1!$E:$E,0))</f>
        <v>7.2431786514964323</v>
      </c>
      <c r="AV35" s="20">
        <f>INDEX(synth1!$D:$D,MATCH(CONCATENATE("control","_",RMSPE!$B35,"_",RMSPE!AV$3),synth1!$E:$E,0))</f>
        <v>7.3776843588733243</v>
      </c>
      <c r="AW35" s="20">
        <f>INDEX(synth1!$D:$D,MATCH(CONCATENATE("control","_",RMSPE!$B35,"_",RMSPE!AW$3),synth1!$E:$E,0))</f>
        <v>7.5973067503773066</v>
      </c>
      <c r="AX35" s="20">
        <f>INDEX(synth1!$D:$D,MATCH(CONCATENATE("control","_",RMSPE!$B35,"_",RMSPE!AX$3),synth1!$E:$E,0))</f>
        <v>7.8940146462082508</v>
      </c>
    </row>
    <row r="36" spans="2:50">
      <c r="B36" t="s">
        <v>12</v>
      </c>
      <c r="D36" s="5" t="s">
        <v>35</v>
      </c>
      <c r="H36" s="20">
        <f>INDEX(synth1!$D:$D,MATCH(CONCATENATE("control","_",RMSPE!$B36,"_",RMSPE!H$3),synth1!$E:$E,0))</f>
        <v>2.598617966768666</v>
      </c>
      <c r="I36" s="20">
        <f>INDEX(synth1!$D:$D,MATCH(CONCATENATE("control","_",RMSPE!$B36,"_",RMSPE!I$3),synth1!$E:$E,0))</f>
        <v>2.7482989306958983</v>
      </c>
      <c r="J36" s="20">
        <f>INDEX(synth1!$D:$D,MATCH(CONCATENATE("control","_",RMSPE!$B36,"_",RMSPE!J$3),synth1!$E:$E,0))</f>
        <v>2.8960094470241664</v>
      </c>
      <c r="K36" s="20">
        <f>INDEX(synth1!$D:$D,MATCH(CONCATENATE("control","_",RMSPE!$B36,"_",RMSPE!K$3),synth1!$E:$E,0))</f>
        <v>2.9291448906523625</v>
      </c>
      <c r="L36" s="20">
        <f>INDEX(synth1!$D:$D,MATCH(CONCATENATE("control","_",RMSPE!$B36,"_",RMSPE!L$3),synth1!$E:$E,0))</f>
        <v>2.9615157448520399</v>
      </c>
      <c r="M36" s="20">
        <f>INDEX(synth1!$D:$D,MATCH(CONCATENATE("control","_",RMSPE!$B36,"_",RMSPE!M$3),synth1!$E:$E,0))</f>
        <v>3.156263095443836</v>
      </c>
      <c r="N36" s="20">
        <f>INDEX(synth1!$D:$D,MATCH(CONCATENATE("control","_",RMSPE!$B36,"_",RMSPE!N$3),synth1!$E:$E,0))</f>
        <v>3.3148300743318009</v>
      </c>
      <c r="O36" s="20">
        <f>INDEX(synth1!$D:$D,MATCH(CONCATENATE("control","_",RMSPE!$B36,"_",RMSPE!O$3),synth1!$E:$E,0))</f>
        <v>3.5436814641355365</v>
      </c>
      <c r="P36" s="20">
        <f>INDEX(synth1!$D:$D,MATCH(CONCATENATE("control","_",RMSPE!$B36,"_",RMSPE!P$3),synth1!$E:$E,0))</f>
        <v>3.7600533994675276</v>
      </c>
      <c r="Q36" s="20">
        <f>INDEX(synth1!$D:$D,MATCH(CONCATENATE("control","_",RMSPE!$B36,"_",RMSPE!Q$3),synth1!$E:$E,0))</f>
        <v>3.8440193862034211</v>
      </c>
      <c r="R36" s="20">
        <f>INDEX(synth1!$D:$D,MATCH(CONCATENATE("control","_",RMSPE!$B36,"_",RMSPE!R$3),synth1!$E:$E,0))</f>
        <v>3.9204298262090247</v>
      </c>
      <c r="S36" s="20">
        <f>INDEX(synth1!$D:$D,MATCH(CONCATENATE("control","_",RMSPE!$B36,"_",RMSPE!S$3),synth1!$E:$E,0))</f>
        <v>4.0410884712977149</v>
      </c>
      <c r="T36" s="20">
        <f>INDEX(synth1!$D:$D,MATCH(CONCATENATE("control","_",RMSPE!$B36,"_",RMSPE!T$3),synth1!$E:$E,0))</f>
        <v>4.1534592869972062</v>
      </c>
      <c r="U36" s="20">
        <f>INDEX(synth1!$D:$D,MATCH(CONCATENATE("control","_",RMSPE!$B36,"_",RMSPE!U$3),synth1!$E:$E,0))</f>
        <v>4.3786304298282346</v>
      </c>
      <c r="V36" s="20">
        <f>INDEX(synth1!$D:$D,MATCH(CONCATENATE("control","_",RMSPE!$B36,"_",RMSPE!V$3),synth1!$E:$E,0))</f>
        <v>4.6019061233152829</v>
      </c>
      <c r="W36" s="20">
        <f>INDEX(synth1!$D:$D,MATCH(CONCATENATE("control","_",RMSPE!$B36,"_",RMSPE!W$3),synth1!$E:$E,0))</f>
        <v>4.7888810395806392</v>
      </c>
      <c r="X36" s="20">
        <f>INDEX(synth1!$D:$D,MATCH(CONCATENATE("control","_",RMSPE!$B36,"_",RMSPE!X$3),synth1!$E:$E,0))</f>
        <v>4.9666656637797137</v>
      </c>
      <c r="Y36" s="20">
        <f>INDEX(synth1!$D:$D,MATCH(CONCATENATE("control","_",RMSPE!$B36,"_",RMSPE!Y$3),synth1!$E:$E,0))</f>
        <v>5.2691572798361834</v>
      </c>
      <c r="Z36" s="20">
        <f>INDEX(synth1!$D:$D,MATCH(CONCATENATE("control","_",RMSPE!$B36,"_",RMSPE!Z$3),synth1!$E:$E,0))</f>
        <v>5.5596858638592161</v>
      </c>
      <c r="AA36" s="20">
        <f>INDEX(synth1!$D:$D,MATCH(CONCATENATE("control","_",RMSPE!$B36,"_",RMSPE!AA$3),synth1!$E:$E,0))</f>
        <v>5.6542245021742481</v>
      </c>
      <c r="AB36" s="20">
        <f>INDEX(synth1!$D:$D,MATCH(CONCATENATE("control","_",RMSPE!$B36,"_",RMSPE!AB$3),synth1!$E:$E,0))</f>
        <v>5.7399015735825527</v>
      </c>
      <c r="AC36" s="20">
        <f>INDEX(synth1!$D:$D,MATCH(CONCATENATE("control","_",RMSPE!$B36,"_",RMSPE!AC$3),synth1!$E:$E,0))</f>
        <v>5.7982422260320234</v>
      </c>
      <c r="AD36" s="20">
        <f>INDEX(synth1!$D:$D,MATCH(CONCATENATE("control","_",RMSPE!$B36,"_",RMSPE!AD$3),synth1!$E:$E,0))</f>
        <v>5.8516548284022312</v>
      </c>
      <c r="AE36" s="20">
        <f>INDEX(synth1!$D:$D,MATCH(CONCATENATE("control","_",RMSPE!$B36,"_",RMSPE!AE$3),synth1!$E:$E,0))</f>
        <v>5.7892931091179021</v>
      </c>
      <c r="AF36" s="20">
        <f>INDEX(synth1!$D:$D,MATCH(CONCATENATE("control","_",RMSPE!$B36,"_",RMSPE!AF$3),synth1!$E:$E,0))</f>
        <v>5.7959481201846534</v>
      </c>
      <c r="AG36" s="20">
        <f>INDEX(synth1!$D:$D,MATCH(CONCATENATE("control","_",RMSPE!$B36,"_",RMSPE!AG$3),synth1!$E:$E,0))</f>
        <v>5.8427807832197836</v>
      </c>
      <c r="AH36" s="20">
        <f>INDEX(synth1!$D:$D,MATCH(CONCATENATE("control","_",RMSPE!$B36,"_",RMSPE!AH$3),synth1!$E:$E,0))</f>
        <v>5.9461846493946755</v>
      </c>
      <c r="AI36" s="20">
        <f>INDEX(synth1!$D:$D,MATCH(CONCATENATE("control","_",RMSPE!$B36,"_",RMSPE!AI$3),synth1!$E:$E,0))</f>
        <v>6.0314831859639462</v>
      </c>
      <c r="AJ36" s="20">
        <f>INDEX(synth1!$D:$D,MATCH(CONCATENATE("control","_",RMSPE!$B36,"_",RMSPE!AJ$3),synth1!$E:$E,0))</f>
        <v>6.1206266685204458</v>
      </c>
      <c r="AK36" s="20">
        <f>INDEX(synth1!$D:$D,MATCH(CONCATENATE("control","_",RMSPE!$B36,"_",RMSPE!AK$3),synth1!$E:$E,0))</f>
        <v>6.2261166776400172</v>
      </c>
      <c r="AL36" s="20">
        <f>INDEX(synth1!$D:$D,MATCH(CONCATENATE("control","_",RMSPE!$B36,"_",RMSPE!AL$3),synth1!$E:$E,0))</f>
        <v>6.3357437041266387</v>
      </c>
      <c r="AM36" s="20">
        <f>INDEX(synth1!$D:$D,MATCH(CONCATENATE("control","_",RMSPE!$B36,"_",RMSPE!AM$3),synth1!$E:$E,0))</f>
        <v>6.7320225339057265</v>
      </c>
      <c r="AN36" s="20">
        <f>INDEX(synth1!$D:$D,MATCH(CONCATENATE("control","_",RMSPE!$B36,"_",RMSPE!AN$3),synth1!$E:$E,0))</f>
        <v>7.1280868847932082</v>
      </c>
      <c r="AO36" s="20">
        <f>INDEX(synth1!$D:$D,MATCH(CONCATENATE("control","_",RMSPE!$B36,"_",RMSPE!AO$3),synth1!$E:$E,0))</f>
        <v>7.527668497764072</v>
      </c>
      <c r="AP36" s="20">
        <f>INDEX(synth1!$D:$D,MATCH(CONCATENATE("control","_",RMSPE!$B36,"_",RMSPE!AP$3),synth1!$E:$E,0))</f>
        <v>7.9238057497736598</v>
      </c>
      <c r="AQ36" s="20">
        <f>INDEX(synth1!$D:$D,MATCH(CONCATENATE("control","_",RMSPE!$B36,"_",RMSPE!AQ$3),synth1!$E:$E,0))</f>
        <v>8.0728009976965236</v>
      </c>
      <c r="AR36" s="20">
        <f>INDEX(synth1!$D:$D,MATCH(CONCATENATE("control","_",RMSPE!$B36,"_",RMSPE!AR$3),synth1!$E:$E,0))</f>
        <v>8.2164746070836951</v>
      </c>
      <c r="AS36" s="20">
        <f>INDEX(synth1!$D:$D,MATCH(CONCATENATE("control","_",RMSPE!$B36,"_",RMSPE!AS$3),synth1!$E:$E,0))</f>
        <v>8.0282792317016991</v>
      </c>
      <c r="AT36" s="20">
        <f>INDEX(synth1!$D:$D,MATCH(CONCATENATE("control","_",RMSPE!$B36,"_",RMSPE!AT$3),synth1!$E:$E,0))</f>
        <v>7.8397062992353996</v>
      </c>
      <c r="AU36" s="20">
        <f>INDEX(synth1!$D:$D,MATCH(CONCATENATE("control","_",RMSPE!$B36,"_",RMSPE!AU$3),synth1!$E:$E,0))</f>
        <v>8.099013442851632</v>
      </c>
      <c r="AV36" s="20">
        <f>INDEX(synth1!$D:$D,MATCH(CONCATENATE("control","_",RMSPE!$B36,"_",RMSPE!AV$3),synth1!$E:$E,0))</f>
        <v>8.3521603540413629</v>
      </c>
      <c r="AW36" s="20">
        <f>INDEX(synth1!$D:$D,MATCH(CONCATENATE("control","_",RMSPE!$B36,"_",RMSPE!AW$3),synth1!$E:$E,0))</f>
        <v>8.5321553661955107</v>
      </c>
      <c r="AX36" s="20">
        <f>INDEX(synth1!$D:$D,MATCH(CONCATENATE("control","_",RMSPE!$B36,"_",RMSPE!AX$3),synth1!$E:$E,0))</f>
        <v>8.8545910948339639</v>
      </c>
    </row>
    <row r="37" spans="2:50">
      <c r="B37" t="s">
        <v>14</v>
      </c>
      <c r="D37" s="5" t="s">
        <v>35</v>
      </c>
      <c r="H37" s="20">
        <f>INDEX(synth1!$D:$D,MATCH(CONCATENATE("control","_",RMSPE!$B37,"_",RMSPE!H$3),synth1!$E:$E,0))</f>
        <v>1.3915208642476125</v>
      </c>
      <c r="I37" s="20">
        <f>INDEX(synth1!$D:$D,MATCH(CONCATENATE("control","_",RMSPE!$B37,"_",RMSPE!I$3),synth1!$E:$E,0))</f>
        <v>1.4792680774468587</v>
      </c>
      <c r="J37" s="20">
        <f>INDEX(synth1!$D:$D,MATCH(CONCATENATE("control","_",RMSPE!$B37,"_",RMSPE!J$3),synth1!$E:$E,0))</f>
        <v>1.5679477302397049</v>
      </c>
      <c r="K37" s="20">
        <f>INDEX(synth1!$D:$D,MATCH(CONCATENATE("control","_",RMSPE!$B37,"_",RMSPE!K$3),synth1!$E:$E,0))</f>
        <v>1.5920793474495922</v>
      </c>
      <c r="L37" s="20">
        <f>INDEX(synth1!$D:$D,MATCH(CONCATENATE("control","_",RMSPE!$B37,"_",RMSPE!L$3),synth1!$E:$E,0))</f>
        <v>1.6161439906909856</v>
      </c>
      <c r="M37" s="20">
        <f>INDEX(synth1!$D:$D,MATCH(CONCATENATE("control","_",RMSPE!$B37,"_",RMSPE!M$3),synth1!$E:$E,0))</f>
        <v>1.7323595903978277</v>
      </c>
      <c r="N37" s="20">
        <f>INDEX(synth1!$D:$D,MATCH(CONCATENATE("control","_",RMSPE!$B37,"_",RMSPE!N$3),synth1!$E:$E,0))</f>
        <v>1.8329327593696483</v>
      </c>
      <c r="O37" s="20">
        <f>INDEX(synth1!$D:$D,MATCH(CONCATENATE("control","_",RMSPE!$B37,"_",RMSPE!O$3),synth1!$E:$E,0))</f>
        <v>1.9779926218817783</v>
      </c>
      <c r="P37" s="20">
        <f>INDEX(synth1!$D:$D,MATCH(CONCATENATE("control","_",RMSPE!$B37,"_",RMSPE!P$3),synth1!$E:$E,0))</f>
        <v>2.1254562545603881</v>
      </c>
      <c r="Q37" s="20">
        <f>INDEX(synth1!$D:$D,MATCH(CONCATENATE("control","_",RMSPE!$B37,"_",RMSPE!Q$3),synth1!$E:$E,0))</f>
        <v>2.2062820530007863</v>
      </c>
      <c r="R37" s="20">
        <f>INDEX(synth1!$D:$D,MATCH(CONCATENATE("control","_",RMSPE!$B37,"_",RMSPE!R$3),synth1!$E:$E,0))</f>
        <v>2.288498044724451</v>
      </c>
      <c r="S37" s="20">
        <f>INDEX(synth1!$D:$D,MATCH(CONCATENATE("control","_",RMSPE!$B37,"_",RMSPE!S$3),synth1!$E:$E,0))</f>
        <v>2.3889070306272799</v>
      </c>
      <c r="T37" s="20">
        <f>INDEX(synth1!$D:$D,MATCH(CONCATENATE("control","_",RMSPE!$B37,"_",RMSPE!T$3),synth1!$E:$E,0))</f>
        <v>2.4884230701453314</v>
      </c>
      <c r="U37" s="20">
        <f>INDEX(synth1!$D:$D,MATCH(CONCATENATE("control","_",RMSPE!$B37,"_",RMSPE!U$3),synth1!$E:$E,0))</f>
        <v>2.6516932249840317</v>
      </c>
      <c r="V37" s="20">
        <f>INDEX(synth1!$D:$D,MATCH(CONCATENATE("control","_",RMSPE!$B37,"_",RMSPE!V$3),synth1!$E:$E,0))</f>
        <v>2.8243617240213763</v>
      </c>
      <c r="W37" s="20">
        <f>INDEX(synth1!$D:$D,MATCH(CONCATENATE("control","_",RMSPE!$B37,"_",RMSPE!W$3),synth1!$E:$E,0))</f>
        <v>2.9823491535199209</v>
      </c>
      <c r="X37" s="20">
        <f>INDEX(synth1!$D:$D,MATCH(CONCATENATE("control","_",RMSPE!$B37,"_",RMSPE!X$3),synth1!$E:$E,0))</f>
        <v>3.1329587656451126</v>
      </c>
      <c r="Y37" s="20">
        <f>INDEX(synth1!$D:$D,MATCH(CONCATENATE("control","_",RMSPE!$B37,"_",RMSPE!Y$3),synth1!$E:$E,0))</f>
        <v>3.3588592879582326</v>
      </c>
      <c r="Z37" s="20">
        <f>INDEX(synth1!$D:$D,MATCH(CONCATENATE("control","_",RMSPE!$B37,"_",RMSPE!Z$3),synth1!$E:$E,0))</f>
        <v>3.5874691228903459</v>
      </c>
      <c r="AA37" s="20">
        <f>INDEX(synth1!$D:$D,MATCH(CONCATENATE("control","_",RMSPE!$B37,"_",RMSPE!AA$3),synth1!$E:$E,0))</f>
        <v>3.6371272367158789</v>
      </c>
      <c r="AB37" s="20">
        <f>INDEX(synth1!$D:$D,MATCH(CONCATENATE("control","_",RMSPE!$B37,"_",RMSPE!AB$3),synth1!$E:$E,0))</f>
        <v>3.6823559895798477</v>
      </c>
      <c r="AC37" s="20">
        <f>INDEX(synth1!$D:$D,MATCH(CONCATENATE("control","_",RMSPE!$B37,"_",RMSPE!AC$3),synth1!$E:$E,0))</f>
        <v>3.7743135814469162</v>
      </c>
      <c r="AD37" s="20">
        <f>INDEX(synth1!$D:$D,MATCH(CONCATENATE("control","_",RMSPE!$B37,"_",RMSPE!AD$3),synth1!$E:$E,0))</f>
        <v>3.8638081083807232</v>
      </c>
      <c r="AE37" s="20">
        <f>INDEX(synth1!$D:$D,MATCH(CONCATENATE("control","_",RMSPE!$B37,"_",RMSPE!AE$3),synth1!$E:$E,0))</f>
        <v>3.9510980754958931</v>
      </c>
      <c r="AF37" s="20">
        <f>INDEX(synth1!$D:$D,MATCH(CONCATENATE("control","_",RMSPE!$B37,"_",RMSPE!AF$3),synth1!$E:$E,0))</f>
        <v>3.9615972723482025</v>
      </c>
      <c r="AG37" s="20">
        <f>INDEX(synth1!$D:$D,MATCH(CONCATENATE("control","_",RMSPE!$B37,"_",RMSPE!AG$3),synth1!$E:$E,0))</f>
        <v>3.954015065253337</v>
      </c>
      <c r="AH37" s="20">
        <f>INDEX(synth1!$D:$D,MATCH(CONCATENATE("control","_",RMSPE!$B37,"_",RMSPE!AH$3),synth1!$E:$E,0))</f>
        <v>3.9587610845950127</v>
      </c>
      <c r="AI37" s="20">
        <f>INDEX(synth1!$D:$D,MATCH(CONCATENATE("control","_",RMSPE!$B37,"_",RMSPE!AI$3),synth1!$E:$E,0))</f>
        <v>4.0188989403565278</v>
      </c>
      <c r="AJ37" s="20">
        <f>INDEX(synth1!$D:$D,MATCH(CONCATENATE("control","_",RMSPE!$B37,"_",RMSPE!AJ$3),synth1!$E:$E,0))</f>
        <v>4.0766082877793117</v>
      </c>
      <c r="AK37" s="20">
        <f>INDEX(synth1!$D:$D,MATCH(CONCATENATE("control","_",RMSPE!$B37,"_",RMSPE!AK$3),synth1!$E:$E,0))</f>
        <v>4.1768113134764482</v>
      </c>
      <c r="AL37" s="20">
        <f>INDEX(synth1!$D:$D,MATCH(CONCATENATE("control","_",RMSPE!$B37,"_",RMSPE!AL$3),synth1!$E:$E,0))</f>
        <v>4.2783785910386598</v>
      </c>
      <c r="AM37" s="20">
        <f>INDEX(synth1!$D:$D,MATCH(CONCATENATE("control","_",RMSPE!$B37,"_",RMSPE!AM$3),synth1!$E:$E,0))</f>
        <v>4.6053918825643283</v>
      </c>
      <c r="AN37" s="20">
        <f>INDEX(synth1!$D:$D,MATCH(CONCATENATE("control","_",RMSPE!$B37,"_",RMSPE!AN$3),synth1!$E:$E,0))</f>
        <v>4.9349453394814979</v>
      </c>
      <c r="AO37" s="20">
        <f>INDEX(synth1!$D:$D,MATCH(CONCATENATE("control","_",RMSPE!$B37,"_",RMSPE!AO$3),synth1!$E:$E,0))</f>
        <v>5.2283363378939569</v>
      </c>
      <c r="AP37" s="20">
        <f>INDEX(synth1!$D:$D,MATCH(CONCATENATE("control","_",RMSPE!$B37,"_",RMSPE!AP$3),synth1!$E:$E,0))</f>
        <v>5.5255116007230063</v>
      </c>
      <c r="AQ37" s="20">
        <f>INDEX(synth1!$D:$D,MATCH(CONCATENATE("control","_",RMSPE!$B37,"_",RMSPE!AQ$3),synth1!$E:$E,0))</f>
        <v>5.6907419188077171</v>
      </c>
      <c r="AR37" s="20">
        <f>INDEX(synth1!$D:$D,MATCH(CONCATENATE("control","_",RMSPE!$B37,"_",RMSPE!AR$3),synth1!$E:$E,0))</f>
        <v>5.8450766480226362</v>
      </c>
      <c r="AS37" s="20">
        <f>INDEX(synth1!$D:$D,MATCH(CONCATENATE("control","_",RMSPE!$B37,"_",RMSPE!AS$3),synth1!$E:$E,0))</f>
        <v>5.8063216225185776</v>
      </c>
      <c r="AT37" s="20">
        <f>INDEX(synth1!$D:$D,MATCH(CONCATENATE("control","_",RMSPE!$B37,"_",RMSPE!AT$3),synth1!$E:$E,0))</f>
        <v>5.7678689589285073</v>
      </c>
      <c r="AU37" s="20">
        <f>INDEX(synth1!$D:$D,MATCH(CONCATENATE("control","_",RMSPE!$B37,"_",RMSPE!AU$3),synth1!$E:$E,0))</f>
        <v>5.8949597819819486</v>
      </c>
      <c r="AV37" s="20">
        <f>INDEX(synth1!$D:$D,MATCH(CONCATENATE("control","_",RMSPE!$B37,"_",RMSPE!AV$3),synth1!$E:$E,0))</f>
        <v>5.9705021235427997</v>
      </c>
      <c r="AW37" s="20">
        <f>INDEX(synth1!$D:$D,MATCH(CONCATENATE("control","_",RMSPE!$B37,"_",RMSPE!AW$3),synth1!$E:$E,0))</f>
        <v>6.2916450552794219</v>
      </c>
      <c r="AX37" s="20">
        <f>INDEX(synth1!$D:$D,MATCH(CONCATENATE("control","_",RMSPE!$B37,"_",RMSPE!AX$3),synth1!$E:$E,0))</f>
        <v>6.5873096800348829</v>
      </c>
    </row>
    <row r="38" spans="2:50">
      <c r="B38" t="s">
        <v>13</v>
      </c>
      <c r="D38" s="5" t="s">
        <v>35</v>
      </c>
      <c r="H38" s="20">
        <f>INDEX(synth1!$D:$D,MATCH(CONCATENATE("control","_",RMSPE!$B38,"_",RMSPE!H$3),synth1!$E:$E,0))</f>
        <v>1.8254095334713825</v>
      </c>
      <c r="I38" s="20">
        <f>INDEX(synth1!$D:$D,MATCH(CONCATENATE("control","_",RMSPE!$B38,"_",RMSPE!I$3),synth1!$E:$E,0))</f>
        <v>1.9253412434788839</v>
      </c>
      <c r="J38" s="20">
        <f>INDEX(synth1!$D:$D,MATCH(CONCATENATE("control","_",RMSPE!$B38,"_",RMSPE!J$3),synth1!$E:$E,0))</f>
        <v>2.0250025725939933</v>
      </c>
      <c r="K38" s="20">
        <f>INDEX(synth1!$D:$D,MATCH(CONCATENATE("control","_",RMSPE!$B38,"_",RMSPE!K$3),synth1!$E:$E,0))</f>
        <v>2.0521432877002308</v>
      </c>
      <c r="L38" s="20">
        <f>INDEX(synth1!$D:$D,MATCH(CONCATENATE("control","_",RMSPE!$B38,"_",RMSPE!L$3),synth1!$E:$E,0))</f>
        <v>2.0792788441853398</v>
      </c>
      <c r="M38" s="20">
        <f>INDEX(synth1!$D:$D,MATCH(CONCATENATE("control","_",RMSPE!$B38,"_",RMSPE!M$3),synth1!$E:$E,0))</f>
        <v>2.2148656251091103</v>
      </c>
      <c r="N38" s="20">
        <f>INDEX(synth1!$D:$D,MATCH(CONCATENATE("control","_",RMSPE!$B38,"_",RMSPE!N$3),synth1!$E:$E,0))</f>
        <v>2.2751910862701936</v>
      </c>
      <c r="O38" s="20">
        <f>INDEX(synth1!$D:$D,MATCH(CONCATENATE("control","_",RMSPE!$B38,"_",RMSPE!O$3),synth1!$E:$E,0))</f>
        <v>2.4688894972947844</v>
      </c>
      <c r="P38" s="20">
        <f>INDEX(synth1!$D:$D,MATCH(CONCATENATE("control","_",RMSPE!$B38,"_",RMSPE!P$3),synth1!$E:$E,0))</f>
        <v>2.6641790281032849</v>
      </c>
      <c r="Q38" s="20">
        <f>INDEX(synth1!$D:$D,MATCH(CONCATENATE("control","_",RMSPE!$B38,"_",RMSPE!Q$3),synth1!$E:$E,0))</f>
        <v>2.7594249399226021</v>
      </c>
      <c r="R38" s="20">
        <f>INDEX(synth1!$D:$D,MATCH(CONCATENATE("control","_",RMSPE!$B38,"_",RMSPE!R$3),synth1!$E:$E,0))</f>
        <v>2.850974071779004</v>
      </c>
      <c r="S38" s="20">
        <f>INDEX(synth1!$D:$D,MATCH(CONCATENATE("control","_",RMSPE!$B38,"_",RMSPE!S$3),synth1!$E:$E,0))</f>
        <v>2.974857216464486</v>
      </c>
      <c r="T38" s="20">
        <f>INDEX(synth1!$D:$D,MATCH(CONCATENATE("control","_",RMSPE!$B38,"_",RMSPE!T$3),synth1!$E:$E,0))</f>
        <v>3.0991255261454147</v>
      </c>
      <c r="U38" s="20">
        <f>INDEX(synth1!$D:$D,MATCH(CONCATENATE("control","_",RMSPE!$B38,"_",RMSPE!U$3),synth1!$E:$E,0))</f>
        <v>3.2970751125309596</v>
      </c>
      <c r="V38" s="20">
        <f>INDEX(synth1!$D:$D,MATCH(CONCATENATE("control","_",RMSPE!$B38,"_",RMSPE!V$3),synth1!$E:$E,0))</f>
        <v>3.5042765250855172</v>
      </c>
      <c r="W38" s="20">
        <f>INDEX(synth1!$D:$D,MATCH(CONCATENATE("control","_",RMSPE!$B38,"_",RMSPE!W$3),synth1!$E:$E,0))</f>
        <v>3.6770701602984519</v>
      </c>
      <c r="X38" s="20">
        <f>INDEX(synth1!$D:$D,MATCH(CONCATENATE("control","_",RMSPE!$B38,"_",RMSPE!X$3),synth1!$E:$E,0))</f>
        <v>3.8393638325530048</v>
      </c>
      <c r="Y38" s="20">
        <f>INDEX(synth1!$D:$D,MATCH(CONCATENATE("control","_",RMSPE!$B38,"_",RMSPE!Y$3),synth1!$E:$E,0))</f>
        <v>4.09596327246605</v>
      </c>
      <c r="Z38" s="20">
        <f>INDEX(synth1!$D:$D,MATCH(CONCATENATE("control","_",RMSPE!$B38,"_",RMSPE!Z$3),synth1!$E:$E,0))</f>
        <v>4.3511215182344634</v>
      </c>
      <c r="AA38" s="20">
        <f>INDEX(synth1!$D:$D,MATCH(CONCATENATE("control","_",RMSPE!$B38,"_",RMSPE!AA$3),synth1!$E:$E,0))</f>
        <v>4.4594471577775163</v>
      </c>
      <c r="AB38" s="20">
        <f>INDEX(synth1!$D:$D,MATCH(CONCATENATE("control","_",RMSPE!$B38,"_",RMSPE!AB$3),synth1!$E:$E,0))</f>
        <v>4.5638940413668916</v>
      </c>
      <c r="AC38" s="20">
        <f>INDEX(synth1!$D:$D,MATCH(CONCATENATE("control","_",RMSPE!$B38,"_",RMSPE!AC$3),synth1!$E:$E,0))</f>
        <v>4.6711444381410514</v>
      </c>
      <c r="AD38" s="20">
        <f>INDEX(synth1!$D:$D,MATCH(CONCATENATE("control","_",RMSPE!$B38,"_",RMSPE!AD$3),synth1!$E:$E,0))</f>
        <v>4.7778670564645651</v>
      </c>
      <c r="AE38" s="20">
        <f>INDEX(synth1!$D:$D,MATCH(CONCATENATE("control","_",RMSPE!$B38,"_",RMSPE!AE$3),synth1!$E:$E,0))</f>
        <v>4.8280285255139246</v>
      </c>
      <c r="AF38" s="20">
        <f>INDEX(synth1!$D:$D,MATCH(CONCATENATE("control","_",RMSPE!$B38,"_",RMSPE!AF$3),synth1!$E:$E,0))</f>
        <v>4.8698316121112128</v>
      </c>
      <c r="AG38" s="20">
        <f>INDEX(synth1!$D:$D,MATCH(CONCATENATE("control","_",RMSPE!$B38,"_",RMSPE!AG$3),synth1!$E:$E,0))</f>
        <v>4.9001053130712595</v>
      </c>
      <c r="AH38" s="20">
        <f>INDEX(synth1!$D:$D,MATCH(CONCATENATE("control","_",RMSPE!$B38,"_",RMSPE!AH$3),synth1!$E:$E,0))</f>
        <v>4.9483731101877133</v>
      </c>
      <c r="AI38" s="20">
        <f>INDEX(synth1!$D:$D,MATCH(CONCATENATE("control","_",RMSPE!$B38,"_",RMSPE!AI$3),synth1!$E:$E,0))</f>
        <v>5.0284450745841305</v>
      </c>
      <c r="AJ38" s="20">
        <f>INDEX(synth1!$D:$D,MATCH(CONCATENATE("control","_",RMSPE!$B38,"_",RMSPE!AJ$3),synth1!$E:$E,0))</f>
        <v>5.11446818852626</v>
      </c>
      <c r="AK38" s="20">
        <f>INDEX(synth1!$D:$D,MATCH(CONCATENATE("control","_",RMSPE!$B38,"_",RMSPE!AK$3),synth1!$E:$E,0))</f>
        <v>5.2141917283659067</v>
      </c>
      <c r="AL38" s="20">
        <f>INDEX(synth1!$D:$D,MATCH(CONCATENATE("control","_",RMSPE!$B38,"_",RMSPE!AL$3),synth1!$E:$E,0))</f>
        <v>5.3216199026211379</v>
      </c>
      <c r="AM38" s="20">
        <f>INDEX(synth1!$D:$D,MATCH(CONCATENATE("control","_",RMSPE!$B38,"_",RMSPE!AM$3),synth1!$E:$E,0))</f>
        <v>5.6087804276715056</v>
      </c>
      <c r="AN38" s="20">
        <f>INDEX(synth1!$D:$D,MATCH(CONCATENATE("control","_",RMSPE!$B38,"_",RMSPE!AN$3),synth1!$E:$E,0))</f>
        <v>5.9057226345360831</v>
      </c>
      <c r="AO38" s="20">
        <f>INDEX(synth1!$D:$D,MATCH(CONCATENATE("control","_",RMSPE!$B38,"_",RMSPE!AO$3),synth1!$E:$E,0))</f>
        <v>6.2441831031078667</v>
      </c>
      <c r="AP38" s="20">
        <f>INDEX(synth1!$D:$D,MATCH(CONCATENATE("control","_",RMSPE!$B38,"_",RMSPE!AP$3),synth1!$E:$E,0))</f>
        <v>6.5873521690965458</v>
      </c>
      <c r="AQ38" s="20">
        <f>INDEX(synth1!$D:$D,MATCH(CONCATENATE("control","_",RMSPE!$B38,"_",RMSPE!AQ$3),synth1!$E:$E,0))</f>
        <v>6.7955690440872916</v>
      </c>
      <c r="AR38" s="20">
        <f>INDEX(synth1!$D:$D,MATCH(CONCATENATE("control","_",RMSPE!$B38,"_",RMSPE!AR$3),synth1!$E:$E,0))</f>
        <v>6.9902267972910943</v>
      </c>
      <c r="AS38" s="20">
        <f>INDEX(synth1!$D:$D,MATCH(CONCATENATE("control","_",RMSPE!$B38,"_",RMSPE!AS$3),synth1!$E:$E,0))</f>
        <v>6.8969746768518858</v>
      </c>
      <c r="AT38" s="20">
        <f>INDEX(synth1!$D:$D,MATCH(CONCATENATE("control","_",RMSPE!$B38,"_",RMSPE!AT$3),synth1!$E:$E,0))</f>
        <v>6.8030554870736495</v>
      </c>
      <c r="AU38" s="20">
        <f>INDEX(synth1!$D:$D,MATCH(CONCATENATE("control","_",RMSPE!$B38,"_",RMSPE!AU$3),synth1!$E:$E,0))</f>
        <v>6.9482195862164318</v>
      </c>
      <c r="AV38" s="20">
        <f>INDEX(synth1!$D:$D,MATCH(CONCATENATE("control","_",RMSPE!$B38,"_",RMSPE!AV$3),synth1!$E:$E,0))</f>
        <v>7.0980224259576108</v>
      </c>
      <c r="AW38" s="20">
        <f>INDEX(synth1!$D:$D,MATCH(CONCATENATE("control","_",RMSPE!$B38,"_",RMSPE!AW$3),synth1!$E:$E,0))</f>
        <v>7.2807131690452493</v>
      </c>
      <c r="AX38" s="20">
        <f>INDEX(synth1!$D:$D,MATCH(CONCATENATE("control","_",RMSPE!$B38,"_",RMSPE!AX$3),synth1!$E:$E,0))</f>
        <v>7.5723441395028672</v>
      </c>
    </row>
    <row r="39" spans="2:50">
      <c r="B39" t="s">
        <v>15</v>
      </c>
      <c r="D39" s="5" t="s">
        <v>35</v>
      </c>
      <c r="H39" s="20">
        <f>INDEX(synth1!$D:$D,MATCH(CONCATENATE("control","_",RMSPE!$B39,"_",RMSPE!H$3),synth1!$E:$E,0))</f>
        <v>3.7254158527823282</v>
      </c>
      <c r="I39" s="20">
        <f>INDEX(synth1!$D:$D,MATCH(CONCATENATE("control","_",RMSPE!$B39,"_",RMSPE!I$3),synth1!$E:$E,0))</f>
        <v>3.8440372046378584</v>
      </c>
      <c r="J39" s="20">
        <f>INDEX(synth1!$D:$D,MATCH(CONCATENATE("control","_",RMSPE!$B39,"_",RMSPE!J$3),synth1!$E:$E,0))</f>
        <v>3.9566353740246267</v>
      </c>
      <c r="K39" s="20">
        <f>INDEX(synth1!$D:$D,MATCH(CONCATENATE("control","_",RMSPE!$B39,"_",RMSPE!K$3),synth1!$E:$E,0))</f>
        <v>3.9493781180946912</v>
      </c>
      <c r="L39" s="20">
        <f>INDEX(synth1!$D:$D,MATCH(CONCATENATE("control","_",RMSPE!$B39,"_",RMSPE!L$3),synth1!$E:$E,0))</f>
        <v>3.9419044105498737</v>
      </c>
      <c r="M39" s="20">
        <f>INDEX(synth1!$D:$D,MATCH(CONCATENATE("control","_",RMSPE!$B39,"_",RMSPE!M$3),synth1!$E:$E,0))</f>
        <v>4.2126978739626741</v>
      </c>
      <c r="N39" s="20">
        <f>INDEX(synth1!$D:$D,MATCH(CONCATENATE("control","_",RMSPE!$B39,"_",RMSPE!N$3),synth1!$E:$E,0))</f>
        <v>4.5204149794818376</v>
      </c>
      <c r="O39" s="20">
        <f>INDEX(synth1!$D:$D,MATCH(CONCATENATE("control","_",RMSPE!$B39,"_",RMSPE!O$3),synth1!$E:$E,0))</f>
        <v>4.8029301239987729</v>
      </c>
      <c r="P39" s="20">
        <f>INDEX(synth1!$D:$D,MATCH(CONCATENATE("control","_",RMSPE!$B39,"_",RMSPE!P$3),synth1!$E:$E,0))</f>
        <v>5.0623203661743279</v>
      </c>
      <c r="Q39" s="20">
        <f>INDEX(synth1!$D:$D,MATCH(CONCATENATE("control","_",RMSPE!$B39,"_",RMSPE!Q$3),synth1!$E:$E,0))</f>
        <v>5.1848597094823239</v>
      </c>
      <c r="R39" s="20">
        <f>INDEX(synth1!$D:$D,MATCH(CONCATENATE("control","_",RMSPE!$B39,"_",RMSPE!R$3),synth1!$E:$E,0))</f>
        <v>5.2927005182504487</v>
      </c>
      <c r="S39" s="20">
        <f>INDEX(synth1!$D:$D,MATCH(CONCATENATE("control","_",RMSPE!$B39,"_",RMSPE!S$3),synth1!$E:$E,0))</f>
        <v>5.3691186754720581</v>
      </c>
      <c r="T39" s="20">
        <f>INDEX(synth1!$D:$D,MATCH(CONCATENATE("control","_",RMSPE!$B39,"_",RMSPE!T$3),synth1!$E:$E,0))</f>
        <v>5.4348186746198204</v>
      </c>
      <c r="U39" s="20">
        <f>INDEX(synth1!$D:$D,MATCH(CONCATENATE("control","_",RMSPE!$B39,"_",RMSPE!U$3),synth1!$E:$E,0))</f>
        <v>5.6740755638501525</v>
      </c>
      <c r="V39" s="20">
        <f>INDEX(synth1!$D:$D,MATCH(CONCATENATE("control","_",RMSPE!$B39,"_",RMSPE!V$3),synth1!$E:$E,0))</f>
        <v>5.9060899076349989</v>
      </c>
      <c r="W39" s="20">
        <f>INDEX(synth1!$D:$D,MATCH(CONCATENATE("control","_",RMSPE!$B39,"_",RMSPE!W$3),synth1!$E:$E,0))</f>
        <v>6.0243730037601955</v>
      </c>
      <c r="X39" s="20">
        <f>INDEX(synth1!$D:$D,MATCH(CONCATENATE("control","_",RMSPE!$B39,"_",RMSPE!X$3),synth1!$E:$E,0))</f>
        <v>6.1602390819027093</v>
      </c>
      <c r="Y39" s="20">
        <f>INDEX(synth1!$D:$D,MATCH(CONCATENATE("control","_",RMSPE!$B39,"_",RMSPE!Y$3),synth1!$E:$E,0))</f>
        <v>6.465958809705934</v>
      </c>
      <c r="Z39" s="20">
        <f>INDEX(synth1!$D:$D,MATCH(CONCATENATE("control","_",RMSPE!$B39,"_",RMSPE!Z$3),synth1!$E:$E,0))</f>
        <v>6.7550571678764602</v>
      </c>
      <c r="AA39" s="20">
        <f>INDEX(synth1!$D:$D,MATCH(CONCATENATE("control","_",RMSPE!$B39,"_",RMSPE!AA$3),synth1!$E:$E,0))</f>
        <v>6.9828390822705284</v>
      </c>
      <c r="AB39" s="20">
        <f>INDEX(synth1!$D:$D,MATCH(CONCATENATE("control","_",RMSPE!$B39,"_",RMSPE!AB$3),synth1!$E:$E,0))</f>
        <v>7.1915475486643645</v>
      </c>
      <c r="AC39" s="20">
        <f>INDEX(synth1!$D:$D,MATCH(CONCATENATE("control","_",RMSPE!$B39,"_",RMSPE!AC$3),synth1!$E:$E,0))</f>
        <v>7.0951393777199705</v>
      </c>
      <c r="AD39" s="20">
        <f>INDEX(synth1!$D:$D,MATCH(CONCATENATE("control","_",RMSPE!$B39,"_",RMSPE!AD$3),synth1!$E:$E,0))</f>
        <v>6.9991225393247927</v>
      </c>
      <c r="AE39" s="20">
        <f>INDEX(synth1!$D:$D,MATCH(CONCATENATE("control","_",RMSPE!$B39,"_",RMSPE!AE$3),synth1!$E:$E,0))</f>
        <v>6.7628987887563472</v>
      </c>
      <c r="AF39" s="20">
        <f>INDEX(synth1!$D:$D,MATCH(CONCATENATE("control","_",RMSPE!$B39,"_",RMSPE!AF$3),synth1!$E:$E,0))</f>
        <v>6.6472354677626058</v>
      </c>
      <c r="AG39" s="20">
        <f>INDEX(synth1!$D:$D,MATCH(CONCATENATE("control","_",RMSPE!$B39,"_",RMSPE!AG$3),synth1!$E:$E,0))</f>
        <v>6.6359176273921392</v>
      </c>
      <c r="AH39" s="20">
        <f>INDEX(synth1!$D:$D,MATCH(CONCATENATE("control","_",RMSPE!$B39,"_",RMSPE!AH$3),synth1!$E:$E,0))</f>
        <v>6.6403325116384257</v>
      </c>
      <c r="AI39" s="20">
        <f>INDEX(synth1!$D:$D,MATCH(CONCATENATE("control","_",RMSPE!$B39,"_",RMSPE!AI$3),synth1!$E:$E,0))</f>
        <v>6.6902092439439969</v>
      </c>
      <c r="AJ39" s="20">
        <f>INDEX(synth1!$D:$D,MATCH(CONCATENATE("control","_",RMSPE!$B39,"_",RMSPE!AJ$3),synth1!$E:$E,0))</f>
        <v>6.7457900189435609</v>
      </c>
      <c r="AK39" s="20">
        <f>INDEX(synth1!$D:$D,MATCH(CONCATENATE("control","_",RMSPE!$B39,"_",RMSPE!AK$3),synth1!$E:$E,0))</f>
        <v>6.9123266837590691</v>
      </c>
      <c r="AL39" s="20">
        <f>INDEX(synth1!$D:$D,MATCH(CONCATENATE("control","_",RMSPE!$B39,"_",RMSPE!AL$3),synth1!$E:$E,0))</f>
        <v>7.086862119023043</v>
      </c>
      <c r="AM39" s="20">
        <f>INDEX(synth1!$D:$D,MATCH(CONCATENATE("control","_",RMSPE!$B39,"_",RMSPE!AM$3),synth1!$E:$E,0))</f>
        <v>7.5055827567929434</v>
      </c>
      <c r="AN39" s="20">
        <f>INDEX(synth1!$D:$D,MATCH(CONCATENATE("control","_",RMSPE!$B39,"_",RMSPE!AN$3),synth1!$E:$E,0))</f>
        <v>7.9298139481038081</v>
      </c>
      <c r="AO39" s="20">
        <f>INDEX(synth1!$D:$D,MATCH(CONCATENATE("control","_",RMSPE!$B39,"_",RMSPE!AO$3),synth1!$E:$E,0))</f>
        <v>8.2955277461333594</v>
      </c>
      <c r="AP39" s="20">
        <f>INDEX(synth1!$D:$D,MATCH(CONCATENATE("control","_",RMSPE!$B39,"_",RMSPE!AP$3),synth1!$E:$E,0))</f>
        <v>8.667325813398147</v>
      </c>
      <c r="AQ39" s="20">
        <f>INDEX(synth1!$D:$D,MATCH(CONCATENATE("control","_",RMSPE!$B39,"_",RMSPE!AQ$3),synth1!$E:$E,0))</f>
        <v>8.8890181038807423</v>
      </c>
      <c r="AR39" s="20">
        <f>INDEX(synth1!$D:$D,MATCH(CONCATENATE("control","_",RMSPE!$B39,"_",RMSPE!AR$3),synth1!$E:$E,0))</f>
        <v>9.105290640709832</v>
      </c>
      <c r="AS39" s="20">
        <f>INDEX(synth1!$D:$D,MATCH(CONCATENATE("control","_",RMSPE!$B39,"_",RMSPE!AS$3),synth1!$E:$E,0))</f>
        <v>8.9467142082228364</v>
      </c>
      <c r="AT39" s="20">
        <f>INDEX(synth1!$D:$D,MATCH(CONCATENATE("control","_",RMSPE!$B39,"_",RMSPE!AT$3),synth1!$E:$E,0))</f>
        <v>8.7868080811957778</v>
      </c>
      <c r="AU39" s="20">
        <f>INDEX(synth1!$D:$D,MATCH(CONCATENATE("control","_",RMSPE!$B39,"_",RMSPE!AU$3),synth1!$E:$E,0))</f>
        <v>9.053813096741079</v>
      </c>
      <c r="AV39" s="20">
        <f>INDEX(synth1!$D:$D,MATCH(CONCATENATE("control","_",RMSPE!$B39,"_",RMSPE!AV$3),synth1!$E:$E,0))</f>
        <v>9.398526678463659</v>
      </c>
      <c r="AW39" s="20">
        <f>INDEX(synth1!$D:$D,MATCH(CONCATENATE("control","_",RMSPE!$B39,"_",RMSPE!AW$3),synth1!$E:$E,0))</f>
        <v>9.6349983073806076</v>
      </c>
      <c r="AX39" s="20">
        <f>INDEX(synth1!$D:$D,MATCH(CONCATENATE("control","_",RMSPE!$B39,"_",RMSPE!AX$3),synth1!$E:$E,0))</f>
        <v>10.082194244884757</v>
      </c>
    </row>
    <row r="40" spans="2:50">
      <c r="B40" t="s">
        <v>16</v>
      </c>
      <c r="D40" s="5" t="s">
        <v>35</v>
      </c>
      <c r="H40" s="20">
        <f>INDEX(synth1!$D:$D,MATCH(CONCATENATE("control","_",RMSPE!$B40,"_",RMSPE!H$3),synth1!$E:$E,0))</f>
        <v>2.5415038103287109</v>
      </c>
      <c r="I40" s="20">
        <f>INDEX(synth1!$D:$D,MATCH(CONCATENATE("control","_",RMSPE!$B40,"_",RMSPE!I$3),synth1!$E:$E,0))</f>
        <v>2.6720546385661583</v>
      </c>
      <c r="J40" s="20">
        <f>INDEX(synth1!$D:$D,MATCH(CONCATENATE("control","_",RMSPE!$B40,"_",RMSPE!J$3),synth1!$E:$E,0))</f>
        <v>2.7979090552827373</v>
      </c>
      <c r="K40" s="20">
        <f>INDEX(synth1!$D:$D,MATCH(CONCATENATE("control","_",RMSPE!$B40,"_",RMSPE!K$3),synth1!$E:$E,0))</f>
        <v>2.8347182296946229</v>
      </c>
      <c r="L40" s="20">
        <f>INDEX(synth1!$D:$D,MATCH(CONCATENATE("control","_",RMSPE!$B40,"_",RMSPE!L$3),synth1!$E:$E,0))</f>
        <v>2.8712066081375776</v>
      </c>
      <c r="M40" s="20">
        <f>INDEX(synth1!$D:$D,MATCH(CONCATENATE("control","_",RMSPE!$B40,"_",RMSPE!M$3),synth1!$E:$E,0))</f>
        <v>3.0860634780751783</v>
      </c>
      <c r="N40" s="20">
        <f>INDEX(synth1!$D:$D,MATCH(CONCATENATE("control","_",RMSPE!$B40,"_",RMSPE!N$3),synth1!$E:$E,0))</f>
        <v>3.2906626698276433</v>
      </c>
      <c r="O40" s="20">
        <f>INDEX(synth1!$D:$D,MATCH(CONCATENATE("control","_",RMSPE!$B40,"_",RMSPE!O$3),synth1!$E:$E,0))</f>
        <v>3.5135548956497549</v>
      </c>
      <c r="P40" s="20">
        <f>INDEX(synth1!$D:$D,MATCH(CONCATENATE("control","_",RMSPE!$B40,"_",RMSPE!P$3),synth1!$E:$E,0))</f>
        <v>3.7263482669356218</v>
      </c>
      <c r="Q40" s="20">
        <f>INDEX(synth1!$D:$D,MATCH(CONCATENATE("control","_",RMSPE!$B40,"_",RMSPE!Q$3),synth1!$E:$E,0))</f>
        <v>3.8100423283262397</v>
      </c>
      <c r="R40" s="20">
        <f>INDEX(synth1!$D:$D,MATCH(CONCATENATE("control","_",RMSPE!$B40,"_",RMSPE!R$3),synth1!$E:$E,0))</f>
        <v>3.8888398367968002</v>
      </c>
      <c r="S40" s="20">
        <f>INDEX(synth1!$D:$D,MATCH(CONCATENATE("control","_",RMSPE!$B40,"_",RMSPE!S$3),synth1!$E:$E,0))</f>
        <v>4.0116527445983641</v>
      </c>
      <c r="T40" s="20">
        <f>INDEX(synth1!$D:$D,MATCH(CONCATENATE("control","_",RMSPE!$B40,"_",RMSPE!T$3),synth1!$E:$E,0))</f>
        <v>4.1283983990288107</v>
      </c>
      <c r="U40" s="20">
        <f>INDEX(synth1!$D:$D,MATCH(CONCATENATE("control","_",RMSPE!$B40,"_",RMSPE!U$3),synth1!$E:$E,0))</f>
        <v>4.366835547600413</v>
      </c>
      <c r="V40" s="20">
        <f>INDEX(synth1!$D:$D,MATCH(CONCATENATE("control","_",RMSPE!$B40,"_",RMSPE!V$3),synth1!$E:$E,0))</f>
        <v>4.608752907527105</v>
      </c>
      <c r="W40" s="20">
        <f>INDEX(synth1!$D:$D,MATCH(CONCATENATE("control","_",RMSPE!$B40,"_",RMSPE!W$3),synth1!$E:$E,0))</f>
        <v>4.8020538108259467</v>
      </c>
      <c r="X40" s="20">
        <f>INDEX(synth1!$D:$D,MATCH(CONCATENATE("control","_",RMSPE!$B40,"_",RMSPE!X$3),synth1!$E:$E,0))</f>
        <v>4.9897805781754512</v>
      </c>
      <c r="Y40" s="20">
        <f>INDEX(synth1!$D:$D,MATCH(CONCATENATE("control","_",RMSPE!$B40,"_",RMSPE!Y$3),synth1!$E:$E,0))</f>
        <v>5.2736515847253411</v>
      </c>
      <c r="Z40" s="20">
        <f>INDEX(synth1!$D:$D,MATCH(CONCATENATE("control","_",RMSPE!$B40,"_",RMSPE!Z$3),synth1!$E:$E,0))</f>
        <v>5.5513674007544171</v>
      </c>
      <c r="AA40" s="20">
        <f>INDEX(synth1!$D:$D,MATCH(CONCATENATE("control","_",RMSPE!$B40,"_",RMSPE!AA$3),synth1!$E:$E,0))</f>
        <v>5.6485150026485575</v>
      </c>
      <c r="AB40" s="20">
        <f>INDEX(synth1!$D:$D,MATCH(CONCATENATE("control","_",RMSPE!$B40,"_",RMSPE!AB$3),synth1!$E:$E,0))</f>
        <v>5.7409805343156846</v>
      </c>
      <c r="AC40" s="20">
        <f>INDEX(synth1!$D:$D,MATCH(CONCATENATE("control","_",RMSPE!$B40,"_",RMSPE!AC$3),synth1!$E:$E,0))</f>
        <v>5.8159563066167212</v>
      </c>
      <c r="AD40" s="20">
        <f>INDEX(synth1!$D:$D,MATCH(CONCATENATE("control","_",RMSPE!$B40,"_",RMSPE!AD$3),synth1!$E:$E,0))</f>
        <v>5.8865415163643107</v>
      </c>
      <c r="AE40" s="20">
        <f>INDEX(synth1!$D:$D,MATCH(CONCATENATE("control","_",RMSPE!$B40,"_",RMSPE!AE$3),synth1!$E:$E,0))</f>
        <v>5.8539047608103605</v>
      </c>
      <c r="AF40" s="20">
        <f>INDEX(synth1!$D:$D,MATCH(CONCATENATE("control","_",RMSPE!$B40,"_",RMSPE!AF$3),synth1!$E:$E,0))</f>
        <v>5.8708231938503932</v>
      </c>
      <c r="AG40" s="20">
        <f>INDEX(synth1!$D:$D,MATCH(CONCATENATE("control","_",RMSPE!$B40,"_",RMSPE!AG$3),synth1!$E:$E,0))</f>
        <v>5.9109427705551338</v>
      </c>
      <c r="AH40" s="20">
        <f>INDEX(synth1!$D:$D,MATCH(CONCATENATE("control","_",RMSPE!$B40,"_",RMSPE!AH$3),synth1!$E:$E,0))</f>
        <v>5.9755334875436317</v>
      </c>
      <c r="AI40" s="20">
        <f>INDEX(synth1!$D:$D,MATCH(CONCATENATE("control","_",RMSPE!$B40,"_",RMSPE!AI$3),synth1!$E:$E,0))</f>
        <v>6.0432988454809591</v>
      </c>
      <c r="AJ40" s="20">
        <f>INDEX(synth1!$D:$D,MATCH(CONCATENATE("control","_",RMSPE!$B40,"_",RMSPE!AJ$3),synth1!$E:$E,0))</f>
        <v>6.118131413553348</v>
      </c>
      <c r="AK40" s="20">
        <f>INDEX(synth1!$D:$D,MATCH(CONCATENATE("control","_",RMSPE!$B40,"_",RMSPE!AK$3),synth1!$E:$E,0))</f>
        <v>6.2146614960536661</v>
      </c>
      <c r="AL40" s="20">
        <f>INDEX(synth1!$D:$D,MATCH(CONCATENATE("control","_",RMSPE!$B40,"_",RMSPE!AL$3),synth1!$E:$E,0))</f>
        <v>6.316221195181063</v>
      </c>
      <c r="AM40" s="20">
        <f>INDEX(synth1!$D:$D,MATCH(CONCATENATE("control","_",RMSPE!$B40,"_",RMSPE!AM$3),synth1!$E:$E,0))</f>
        <v>6.7087273359258228</v>
      </c>
      <c r="AN40" s="20">
        <f>INDEX(synth1!$D:$D,MATCH(CONCATENATE("control","_",RMSPE!$B40,"_",RMSPE!AN$3),synth1!$E:$E,0))</f>
        <v>7.1029506602213477</v>
      </c>
      <c r="AO40" s="20">
        <f>INDEX(synth1!$D:$D,MATCH(CONCATENATE("control","_",RMSPE!$B40,"_",RMSPE!AO$3),synth1!$E:$E,0))</f>
        <v>7.5044009656405564</v>
      </c>
      <c r="AP40" s="20">
        <f>INDEX(synth1!$D:$D,MATCH(CONCATENATE("control","_",RMSPE!$B40,"_",RMSPE!AP$3),synth1!$E:$E,0))</f>
        <v>7.9045467722829645</v>
      </c>
      <c r="AQ40" s="20">
        <f>INDEX(synth1!$D:$D,MATCH(CONCATENATE("control","_",RMSPE!$B40,"_",RMSPE!AQ$3),synth1!$E:$E,0))</f>
        <v>8.0837868965113415</v>
      </c>
      <c r="AR40" s="20">
        <f>INDEX(synth1!$D:$D,MATCH(CONCATENATE("control","_",RMSPE!$B40,"_",RMSPE!AR$3),synth1!$E:$E,0))</f>
        <v>8.2656883990974119</v>
      </c>
      <c r="AS40" s="20">
        <f>INDEX(synth1!$D:$D,MATCH(CONCATENATE("control","_",RMSPE!$B40,"_",RMSPE!AS$3),synth1!$E:$E,0))</f>
        <v>8.0982248379970123</v>
      </c>
      <c r="AT40" s="20">
        <f>INDEX(synth1!$D:$D,MATCH(CONCATENATE("control","_",RMSPE!$B40,"_",RMSPE!AT$3),synth1!$E:$E,0))</f>
        <v>7.9310993800708491</v>
      </c>
      <c r="AU40" s="20">
        <f>INDEX(synth1!$D:$D,MATCH(CONCATENATE("control","_",RMSPE!$B40,"_",RMSPE!AU$3),synth1!$E:$E,0))</f>
        <v>8.1885797295704847</v>
      </c>
      <c r="AV40" s="20">
        <f>INDEX(synth1!$D:$D,MATCH(CONCATENATE("control","_",RMSPE!$B40,"_",RMSPE!AV$3),synth1!$E:$E,0))</f>
        <v>8.4226284867850829</v>
      </c>
      <c r="AW40" s="20">
        <f>INDEX(synth1!$D:$D,MATCH(CONCATENATE("control","_",RMSPE!$B40,"_",RMSPE!AW$3),synth1!$E:$E,0))</f>
        <v>8.6450714844748209</v>
      </c>
      <c r="AX40" s="20">
        <f>INDEX(synth1!$D:$D,MATCH(CONCATENATE("control","_",RMSPE!$B40,"_",RMSPE!AX$3),synth1!$E:$E,0))</f>
        <v>8.9947160618131878</v>
      </c>
    </row>
    <row r="41" spans="2:50">
      <c r="B41" t="s">
        <v>17</v>
      </c>
      <c r="D41" s="5" t="s">
        <v>35</v>
      </c>
      <c r="H41" s="20">
        <f>INDEX(synth1!$D:$D,MATCH(CONCATENATE("control","_",RMSPE!$B41,"_",RMSPE!H$3),synth1!$E:$E,0))</f>
        <v>1.327764306681166</v>
      </c>
      <c r="I41" s="20">
        <f>INDEX(synth1!$D:$D,MATCH(CONCATENATE("control","_",RMSPE!$B41,"_",RMSPE!I$3),synth1!$E:$E,0))</f>
        <v>1.4150965037433687</v>
      </c>
      <c r="J41" s="20">
        <f>INDEX(synth1!$D:$D,MATCH(CONCATENATE("control","_",RMSPE!$B41,"_",RMSPE!J$3),synth1!$E:$E,0))</f>
        <v>1.5035712555156269</v>
      </c>
      <c r="K41" s="20">
        <f>INDEX(synth1!$D:$D,MATCH(CONCATENATE("control","_",RMSPE!$B41,"_",RMSPE!K$3),synth1!$E:$E,0))</f>
        <v>1.5314205105614764</v>
      </c>
      <c r="L41" s="20">
        <f>INDEX(synth1!$D:$D,MATCH(CONCATENATE("control","_",RMSPE!$B41,"_",RMSPE!L$3),synth1!$E:$E,0))</f>
        <v>1.5593410262882625</v>
      </c>
      <c r="M41" s="20">
        <f>INDEX(synth1!$D:$D,MATCH(CONCATENATE("control","_",RMSPE!$B41,"_",RMSPE!M$3),synth1!$E:$E,0))</f>
        <v>1.6675245345772729</v>
      </c>
      <c r="N41" s="20">
        <f>INDEX(synth1!$D:$D,MATCH(CONCATENATE("control","_",RMSPE!$B41,"_",RMSPE!N$3),synth1!$E:$E,0))</f>
        <v>1.7524288941358228</v>
      </c>
      <c r="O41" s="20">
        <f>INDEX(synth1!$D:$D,MATCH(CONCATENATE("control","_",RMSPE!$B41,"_",RMSPE!O$3),synth1!$E:$E,0))</f>
        <v>1.9204523636809605</v>
      </c>
      <c r="P41" s="20">
        <f>INDEX(synth1!$D:$D,MATCH(CONCATENATE("control","_",RMSPE!$B41,"_",RMSPE!P$3),synth1!$E:$E,0))</f>
        <v>2.091903499180094</v>
      </c>
      <c r="Q41" s="20">
        <f>INDEX(synth1!$D:$D,MATCH(CONCATENATE("control","_",RMSPE!$B41,"_",RMSPE!Q$3),synth1!$E:$E,0))</f>
        <v>2.1825917535941839</v>
      </c>
      <c r="R41" s="20">
        <f>INDEX(synth1!$D:$D,MATCH(CONCATENATE("control","_",RMSPE!$B41,"_",RMSPE!R$3),synth1!$E:$E,0))</f>
        <v>2.2747082521372035</v>
      </c>
      <c r="S41" s="20">
        <f>INDEX(synth1!$D:$D,MATCH(CONCATENATE("control","_",RMSPE!$B41,"_",RMSPE!S$3),synth1!$E:$E,0))</f>
        <v>2.3783930749858224</v>
      </c>
      <c r="T41" s="20">
        <f>INDEX(synth1!$D:$D,MATCH(CONCATENATE("control","_",RMSPE!$B41,"_",RMSPE!T$3),synth1!$E:$E,0))</f>
        <v>2.4823633744920506</v>
      </c>
      <c r="U41" s="20">
        <f>INDEX(synth1!$D:$D,MATCH(CONCATENATE("control","_",RMSPE!$B41,"_",RMSPE!U$3),synth1!$E:$E,0))</f>
        <v>2.7090842988607835</v>
      </c>
      <c r="V41" s="20">
        <f>INDEX(synth1!$D:$D,MATCH(CONCATENATE("control","_",RMSPE!$B41,"_",RMSPE!V$3),synth1!$E:$E,0))</f>
        <v>2.9474447860615864</v>
      </c>
      <c r="W41" s="20">
        <f>INDEX(synth1!$D:$D,MATCH(CONCATENATE("control","_",RMSPE!$B41,"_",RMSPE!W$3),synth1!$E:$E,0))</f>
        <v>3.1368906466224908</v>
      </c>
      <c r="X41" s="20">
        <f>INDEX(synth1!$D:$D,MATCH(CONCATENATE("control","_",RMSPE!$B41,"_",RMSPE!X$3),synth1!$E:$E,0))</f>
        <v>3.3196241229253243</v>
      </c>
      <c r="Y41" s="20">
        <f>INDEX(synth1!$D:$D,MATCH(CONCATENATE("control","_",RMSPE!$B41,"_",RMSPE!Y$3),synth1!$E:$E,0))</f>
        <v>3.629178528691221</v>
      </c>
      <c r="Z41" s="20">
        <f>INDEX(synth1!$D:$D,MATCH(CONCATENATE("control","_",RMSPE!$B41,"_",RMSPE!Z$3),synth1!$E:$E,0))</f>
        <v>3.9460877386788265</v>
      </c>
      <c r="AA41" s="20">
        <f>INDEX(synth1!$D:$D,MATCH(CONCATENATE("control","_",RMSPE!$B41,"_",RMSPE!AA$3),synth1!$E:$E,0))</f>
        <v>4.028135679677769</v>
      </c>
      <c r="AB41" s="20">
        <f>INDEX(synth1!$D:$D,MATCH(CONCATENATE("control","_",RMSPE!$B41,"_",RMSPE!AB$3),synth1!$E:$E,0))</f>
        <v>4.1119692540514592</v>
      </c>
      <c r="AC41" s="20">
        <f>INDEX(synth1!$D:$D,MATCH(CONCATENATE("control","_",RMSPE!$B41,"_",RMSPE!AC$3),synth1!$E:$E,0))</f>
        <v>4.2607121182887866</v>
      </c>
      <c r="AD41" s="20">
        <f>INDEX(synth1!$D:$D,MATCH(CONCATENATE("control","_",RMSPE!$B41,"_",RMSPE!AD$3),synth1!$E:$E,0))</f>
        <v>4.4121689596452205</v>
      </c>
      <c r="AE41" s="20">
        <f>INDEX(synth1!$D:$D,MATCH(CONCATENATE("control","_",RMSPE!$B41,"_",RMSPE!AE$3),synth1!$E:$E,0))</f>
        <v>4.4463018329879453</v>
      </c>
      <c r="AF41" s="20">
        <f>INDEX(synth1!$D:$D,MATCH(CONCATENATE("control","_",RMSPE!$B41,"_",RMSPE!AF$3),synth1!$E:$E,0))</f>
        <v>4.4087415454141228</v>
      </c>
      <c r="AG41" s="20">
        <f>INDEX(synth1!$D:$D,MATCH(CONCATENATE("control","_",RMSPE!$B41,"_",RMSPE!AG$3),synth1!$E:$E,0))</f>
        <v>4.3287644106937853</v>
      </c>
      <c r="AH41" s="20">
        <f>INDEX(synth1!$D:$D,MATCH(CONCATENATE("control","_",RMSPE!$B41,"_",RMSPE!AH$3),synth1!$E:$E,0))</f>
        <v>4.2612837113146522</v>
      </c>
      <c r="AI41" s="20">
        <f>INDEX(synth1!$D:$D,MATCH(CONCATENATE("control","_",RMSPE!$B41,"_",RMSPE!AI$3),synth1!$E:$E,0))</f>
        <v>4.3431886792996552</v>
      </c>
      <c r="AJ41" s="20">
        <f>INDEX(synth1!$D:$D,MATCH(CONCATENATE("control","_",RMSPE!$B41,"_",RMSPE!AJ$3),synth1!$E:$E,0))</f>
        <v>4.4246656594418274</v>
      </c>
      <c r="AK41" s="20">
        <f>INDEX(synth1!$D:$D,MATCH(CONCATENATE("control","_",RMSPE!$B41,"_",RMSPE!AK$3),synth1!$E:$E,0))</f>
        <v>4.5500583900970915</v>
      </c>
      <c r="AL41" s="20">
        <f>INDEX(synth1!$D:$D,MATCH(CONCATENATE("control","_",RMSPE!$B41,"_",RMSPE!AL$3),synth1!$E:$E,0))</f>
        <v>4.6776647627258887</v>
      </c>
      <c r="AM41" s="20">
        <f>INDEX(synth1!$D:$D,MATCH(CONCATENATE("control","_",RMSPE!$B41,"_",RMSPE!AM$3),synth1!$E:$E,0))</f>
        <v>4.9806496306146304</v>
      </c>
      <c r="AN41" s="20">
        <f>INDEX(synth1!$D:$D,MATCH(CONCATENATE("control","_",RMSPE!$B41,"_",RMSPE!AN$3),synth1!$E:$E,0))</f>
        <v>5.2955599739344592</v>
      </c>
      <c r="AO41" s="20">
        <f>INDEX(synth1!$D:$D,MATCH(CONCATENATE("control","_",RMSPE!$B41,"_",RMSPE!AO$3),synth1!$E:$E,0))</f>
        <v>5.6778791285100576</v>
      </c>
      <c r="AP41" s="20">
        <f>INDEX(synth1!$D:$D,MATCH(CONCATENATE("control","_",RMSPE!$B41,"_",RMSPE!AP$3),synth1!$E:$E,0))</f>
        <v>6.0653398970891121</v>
      </c>
      <c r="AQ41" s="20">
        <f>INDEX(synth1!$D:$D,MATCH(CONCATENATE("control","_",RMSPE!$B41,"_",RMSPE!AQ$3),synth1!$E:$E,0))</f>
        <v>6.2794214567510371</v>
      </c>
      <c r="AR41" s="20">
        <f>INDEX(synth1!$D:$D,MATCH(CONCATENATE("control","_",RMSPE!$B41,"_",RMSPE!AR$3),synth1!$E:$E,0))</f>
        <v>6.4745086483633534</v>
      </c>
      <c r="AS41" s="20">
        <f>INDEX(synth1!$D:$D,MATCH(CONCATENATE("control","_",RMSPE!$B41,"_",RMSPE!AS$3),synth1!$E:$E,0))</f>
        <v>6.3306925354845038</v>
      </c>
      <c r="AT41" s="20">
        <f>INDEX(synth1!$D:$D,MATCH(CONCATENATE("control","_",RMSPE!$B41,"_",RMSPE!AT$3),synth1!$E:$E,0))</f>
        <v>6.1885905845967795</v>
      </c>
      <c r="AU41" s="20">
        <f>INDEX(synth1!$D:$D,MATCH(CONCATENATE("control","_",RMSPE!$B41,"_",RMSPE!AU$3),synth1!$E:$E,0))</f>
        <v>6.2309357393538765</v>
      </c>
      <c r="AV41" s="20">
        <f>INDEX(synth1!$D:$D,MATCH(CONCATENATE("control","_",RMSPE!$B41,"_",RMSPE!AV$3),synth1!$E:$E,0))</f>
        <v>6.3287651445514586</v>
      </c>
      <c r="AW41" s="20">
        <f>INDEX(synth1!$D:$D,MATCH(CONCATENATE("control","_",RMSPE!$B41,"_",RMSPE!AW$3),synth1!$E:$E,0))</f>
        <v>6.6143977883771479</v>
      </c>
      <c r="AX41" s="20">
        <f>INDEX(synth1!$D:$D,MATCH(CONCATENATE("control","_",RMSPE!$B41,"_",RMSPE!AX$3),synth1!$E:$E,0))</f>
        <v>6.8653973257837775</v>
      </c>
    </row>
    <row r="42" spans="2:50">
      <c r="B42" t="s">
        <v>18</v>
      </c>
      <c r="D42" s="5" t="s">
        <v>35</v>
      </c>
      <c r="H42" s="20">
        <f>INDEX(synth1!$D:$D,MATCH(CONCATENATE("control","_",RMSPE!$B42,"_",RMSPE!H$3),synth1!$E:$E,0))</f>
        <v>1.5546250402191966</v>
      </c>
      <c r="I42" s="20">
        <f>INDEX(synth1!$D:$D,MATCH(CONCATENATE("control","_",RMSPE!$B42,"_",RMSPE!I$3),synth1!$E:$E,0))</f>
        <v>1.6540887857987314</v>
      </c>
      <c r="J42" s="20">
        <f>INDEX(synth1!$D:$D,MATCH(CONCATENATE("control","_",RMSPE!$B42,"_",RMSPE!J$3),synth1!$E:$E,0))</f>
        <v>1.7536731915770416</v>
      </c>
      <c r="K42" s="20">
        <f>INDEX(synth1!$D:$D,MATCH(CONCATENATE("control","_",RMSPE!$B42,"_",RMSPE!K$3),synth1!$E:$E,0))</f>
        <v>1.7797197559190536</v>
      </c>
      <c r="L42" s="20">
        <f>INDEX(synth1!$D:$D,MATCH(CONCATENATE("control","_",RMSPE!$B42,"_",RMSPE!L$3),synth1!$E:$E,0))</f>
        <v>1.806167403207745</v>
      </c>
      <c r="M42" s="20">
        <f>INDEX(synth1!$D:$D,MATCH(CONCATENATE("control","_",RMSPE!$B42,"_",RMSPE!M$3),synth1!$E:$E,0))</f>
        <v>1.9285554925342407</v>
      </c>
      <c r="N42" s="20">
        <f>INDEX(synth1!$D:$D,MATCH(CONCATENATE("control","_",RMSPE!$B42,"_",RMSPE!N$3),synth1!$E:$E,0))</f>
        <v>2.0221028635170595</v>
      </c>
      <c r="O42" s="20">
        <f>INDEX(synth1!$D:$D,MATCH(CONCATENATE("control","_",RMSPE!$B42,"_",RMSPE!O$3),synth1!$E:$E,0))</f>
        <v>2.2017546929965395</v>
      </c>
      <c r="P42" s="20">
        <f>INDEX(synth1!$D:$D,MATCH(CONCATENATE("control","_",RMSPE!$B42,"_",RMSPE!P$3),synth1!$E:$E,0))</f>
        <v>2.3837131409886543</v>
      </c>
      <c r="Q42" s="20">
        <f>INDEX(synth1!$D:$D,MATCH(CONCATENATE("control","_",RMSPE!$B42,"_",RMSPE!Q$3),synth1!$E:$E,0))</f>
        <v>2.4741625173013513</v>
      </c>
      <c r="R42" s="20">
        <f>INDEX(synth1!$D:$D,MATCH(CONCATENATE("control","_",RMSPE!$B42,"_",RMSPE!R$3),synth1!$E:$E,0))</f>
        <v>2.5646869578085902</v>
      </c>
      <c r="S42" s="20">
        <f>INDEX(synth1!$D:$D,MATCH(CONCATENATE("control","_",RMSPE!$B42,"_",RMSPE!S$3),synth1!$E:$E,0))</f>
        <v>2.6671708701777739</v>
      </c>
      <c r="T42" s="20">
        <f>INDEX(synth1!$D:$D,MATCH(CONCATENATE("control","_",RMSPE!$B42,"_",RMSPE!T$3),synth1!$E:$E,0))</f>
        <v>2.7700674222428057</v>
      </c>
      <c r="U42" s="20">
        <f>INDEX(synth1!$D:$D,MATCH(CONCATENATE("control","_",RMSPE!$B42,"_",RMSPE!U$3),synth1!$E:$E,0))</f>
        <v>2.9699913844721055</v>
      </c>
      <c r="V42" s="20">
        <f>INDEX(synth1!$D:$D,MATCH(CONCATENATE("control","_",RMSPE!$B42,"_",RMSPE!V$3),synth1!$E:$E,0))</f>
        <v>3.1808427133009474</v>
      </c>
      <c r="W42" s="20">
        <f>INDEX(synth1!$D:$D,MATCH(CONCATENATE("control","_",RMSPE!$B42,"_",RMSPE!W$3),synth1!$E:$E,0))</f>
        <v>3.342887473166821</v>
      </c>
      <c r="X42" s="20">
        <f>INDEX(synth1!$D:$D,MATCH(CONCATENATE("control","_",RMSPE!$B42,"_",RMSPE!X$3),synth1!$E:$E,0))</f>
        <v>3.5029624031398563</v>
      </c>
      <c r="Y42" s="20">
        <f>INDEX(synth1!$D:$D,MATCH(CONCATENATE("control","_",RMSPE!$B42,"_",RMSPE!Y$3),synth1!$E:$E,0))</f>
        <v>3.76317517687708</v>
      </c>
      <c r="Z42" s="20">
        <f>INDEX(synth1!$D:$D,MATCH(CONCATENATE("control","_",RMSPE!$B42,"_",RMSPE!Z$3),synth1!$E:$E,0))</f>
        <v>4.0285446154143782</v>
      </c>
      <c r="AA42" s="20">
        <f>INDEX(synth1!$D:$D,MATCH(CONCATENATE("control","_",RMSPE!$B42,"_",RMSPE!AA$3),synth1!$E:$E,0))</f>
        <v>4.1264665546996397</v>
      </c>
      <c r="AB42" s="20">
        <f>INDEX(synth1!$D:$D,MATCH(CONCATENATE("control","_",RMSPE!$B42,"_",RMSPE!AB$3),synth1!$E:$E,0))</f>
        <v>4.2228859491307444</v>
      </c>
      <c r="AC42" s="20">
        <f>INDEX(synth1!$D:$D,MATCH(CONCATENATE("control","_",RMSPE!$B42,"_",RMSPE!AC$3),synth1!$E:$E,0))</f>
        <v>4.3615277141023352</v>
      </c>
      <c r="AD42" s="20">
        <f>INDEX(synth1!$D:$D,MATCH(CONCATENATE("control","_",RMSPE!$B42,"_",RMSPE!AD$3),synth1!$E:$E,0))</f>
        <v>4.4999054959703155</v>
      </c>
      <c r="AE42" s="20">
        <f>INDEX(synth1!$D:$D,MATCH(CONCATENATE("control","_",RMSPE!$B42,"_",RMSPE!AE$3),synth1!$E:$E,0))</f>
        <v>4.5609574025161033</v>
      </c>
      <c r="AF42" s="20">
        <f>INDEX(synth1!$D:$D,MATCH(CONCATENATE("control","_",RMSPE!$B42,"_",RMSPE!AF$3),synth1!$E:$E,0))</f>
        <v>4.5429480087655012</v>
      </c>
      <c r="AG42" s="20">
        <f>INDEX(synth1!$D:$D,MATCH(CONCATENATE("control","_",RMSPE!$B42,"_",RMSPE!AG$3),synth1!$E:$E,0))</f>
        <v>4.5097658677179746</v>
      </c>
      <c r="AH42" s="20">
        <f>INDEX(synth1!$D:$D,MATCH(CONCATENATE("control","_",RMSPE!$B42,"_",RMSPE!AH$3),synth1!$E:$E,0))</f>
        <v>4.4899457292571352</v>
      </c>
      <c r="AI42" s="20">
        <f>INDEX(synth1!$D:$D,MATCH(CONCATENATE("control","_",RMSPE!$B42,"_",RMSPE!AI$3),synth1!$E:$E,0))</f>
        <v>4.5419733589057776</v>
      </c>
      <c r="AJ42" s="20">
        <f>INDEX(synth1!$D:$D,MATCH(CONCATENATE("control","_",RMSPE!$B42,"_",RMSPE!AJ$3),synth1!$E:$E,0))</f>
        <v>4.5974103447374146</v>
      </c>
      <c r="AK42" s="20">
        <f>INDEX(synth1!$D:$D,MATCH(CONCATENATE("control","_",RMSPE!$B42,"_",RMSPE!AK$3),synth1!$E:$E,0))</f>
        <v>4.7205216612866776</v>
      </c>
      <c r="AL42" s="20">
        <f>INDEX(synth1!$D:$D,MATCH(CONCATENATE("control","_",RMSPE!$B42,"_",RMSPE!AL$3),synth1!$E:$E,0))</f>
        <v>4.8486419997436441</v>
      </c>
      <c r="AM42" s="20">
        <f>INDEX(synth1!$D:$D,MATCH(CONCATENATE("control","_",RMSPE!$B42,"_",RMSPE!AM$3),synth1!$E:$E,0))</f>
        <v>5.1893250942980895</v>
      </c>
      <c r="AN42" s="20">
        <f>INDEX(synth1!$D:$D,MATCH(CONCATENATE("control","_",RMSPE!$B42,"_",RMSPE!AN$3),synth1!$E:$E,0))</f>
        <v>5.5402473808617811</v>
      </c>
      <c r="AO42" s="20">
        <f>INDEX(synth1!$D:$D,MATCH(CONCATENATE("control","_",RMSPE!$B42,"_",RMSPE!AO$3),synth1!$E:$E,0))</f>
        <v>5.8670554464022215</v>
      </c>
      <c r="AP42" s="20">
        <f>INDEX(synth1!$D:$D,MATCH(CONCATENATE("control","_",RMSPE!$B42,"_",RMSPE!AP$3),synth1!$E:$E,0))</f>
        <v>6.2017145741346544</v>
      </c>
      <c r="AQ42" s="20">
        <f>INDEX(synth1!$D:$D,MATCH(CONCATENATE("control","_",RMSPE!$B42,"_",RMSPE!AQ$3),synth1!$E:$E,0))</f>
        <v>6.3963635451336049</v>
      </c>
      <c r="AR42" s="20">
        <f>INDEX(synth1!$D:$D,MATCH(CONCATENATE("control","_",RMSPE!$B42,"_",RMSPE!AR$3),synth1!$E:$E,0))</f>
        <v>6.5811893682573332</v>
      </c>
      <c r="AS42" s="20">
        <f>INDEX(synth1!$D:$D,MATCH(CONCATENATE("control","_",RMSPE!$B42,"_",RMSPE!AS$3),synth1!$E:$E,0))</f>
        <v>6.5100695238075268</v>
      </c>
      <c r="AT42" s="20">
        <f>INDEX(synth1!$D:$D,MATCH(CONCATENATE("control","_",RMSPE!$B42,"_",RMSPE!AT$3),synth1!$E:$E,0))</f>
        <v>6.439436842808445</v>
      </c>
      <c r="AU42" s="20">
        <f>INDEX(synth1!$D:$D,MATCH(CONCATENATE("control","_",RMSPE!$B42,"_",RMSPE!AU$3),synth1!$E:$E,0))</f>
        <v>6.5075212368064861</v>
      </c>
      <c r="AV42" s="20">
        <f>INDEX(synth1!$D:$D,MATCH(CONCATENATE("control","_",RMSPE!$B42,"_",RMSPE!AV$3),synth1!$E:$E,0))</f>
        <v>6.6513073797958899</v>
      </c>
      <c r="AW42" s="20">
        <f>INDEX(synth1!$D:$D,MATCH(CONCATENATE("control","_",RMSPE!$B42,"_",RMSPE!AW$3),synth1!$E:$E,0))</f>
        <v>6.966859229275701</v>
      </c>
      <c r="AX42" s="20">
        <f>INDEX(synth1!$D:$D,MATCH(CONCATENATE("control","_",RMSPE!$B42,"_",RMSPE!AX$3),synth1!$E:$E,0))</f>
        <v>7.2456131984232268</v>
      </c>
    </row>
    <row r="43" spans="2:50">
      <c r="B43" t="s">
        <v>19</v>
      </c>
      <c r="D43" s="5" t="s">
        <v>35</v>
      </c>
      <c r="H43" s="20">
        <f>INDEX(synth1!$D:$D,MATCH(CONCATENATE("control","_",RMSPE!$B43,"_",RMSPE!H$3),synth1!$E:$E,0))</f>
        <v>3.8531844697560733</v>
      </c>
      <c r="I43" s="20">
        <f>INDEX(synth1!$D:$D,MATCH(CONCATENATE("control","_",RMSPE!$B43,"_",RMSPE!I$3),synth1!$E:$E,0))</f>
        <v>3.9456581431114568</v>
      </c>
      <c r="J43" s="20">
        <f>INDEX(synth1!$D:$D,MATCH(CONCATENATE("control","_",RMSPE!$B43,"_",RMSPE!J$3),synth1!$E:$E,0))</f>
        <v>4.0335615891999392</v>
      </c>
      <c r="K43" s="20">
        <f>INDEX(synth1!$D:$D,MATCH(CONCATENATE("control","_",RMSPE!$B43,"_",RMSPE!K$3),synth1!$E:$E,0))</f>
        <v>4.0234217591746546</v>
      </c>
      <c r="L43" s="20">
        <f>INDEX(synth1!$D:$D,MATCH(CONCATENATE("control","_",RMSPE!$B43,"_",RMSPE!L$3),synth1!$E:$E,0))</f>
        <v>4.013781838508037</v>
      </c>
      <c r="M43" s="20">
        <f>INDEX(synth1!$D:$D,MATCH(CONCATENATE("control","_",RMSPE!$B43,"_",RMSPE!M$3),synth1!$E:$E,0))</f>
        <v>4.2859182628898331</v>
      </c>
      <c r="N43" s="20">
        <f>INDEX(synth1!$D:$D,MATCH(CONCATENATE("control","_",RMSPE!$B43,"_",RMSPE!N$3),synth1!$E:$E,0))</f>
        <v>4.5743359542138471</v>
      </c>
      <c r="O43" s="20">
        <f>INDEX(synth1!$D:$D,MATCH(CONCATENATE("control","_",RMSPE!$B43,"_",RMSPE!O$3),synth1!$E:$E,0))</f>
        <v>4.8989572004847437</v>
      </c>
      <c r="P43" s="20">
        <f>INDEX(synth1!$D:$D,MATCH(CONCATENATE("control","_",RMSPE!$B43,"_",RMSPE!P$3),synth1!$E:$E,0))</f>
        <v>5.1970148192258812</v>
      </c>
      <c r="Q43" s="20">
        <f>INDEX(synth1!$D:$D,MATCH(CONCATENATE("control","_",RMSPE!$B43,"_",RMSPE!Q$3),synth1!$E:$E,0))</f>
        <v>5.338902809130432</v>
      </c>
      <c r="R43" s="20">
        <f>INDEX(synth1!$D:$D,MATCH(CONCATENATE("control","_",RMSPE!$B43,"_",RMSPE!R$3),synth1!$E:$E,0))</f>
        <v>5.4651528297412035</v>
      </c>
      <c r="S43" s="20">
        <f>INDEX(synth1!$D:$D,MATCH(CONCATENATE("control","_",RMSPE!$B43,"_",RMSPE!S$3),synth1!$E:$E,0))</f>
        <v>5.5459154606612424</v>
      </c>
      <c r="T43" s="20">
        <f>INDEX(synth1!$D:$D,MATCH(CONCATENATE("control","_",RMSPE!$B43,"_",RMSPE!T$3),synth1!$E:$E,0))</f>
        <v>5.6148955703051513</v>
      </c>
      <c r="U43" s="20">
        <f>INDEX(synth1!$D:$D,MATCH(CONCATENATE("control","_",RMSPE!$B43,"_",RMSPE!U$3),synth1!$E:$E,0))</f>
        <v>5.8521847786953156</v>
      </c>
      <c r="V43" s="20">
        <f>INDEX(synth1!$D:$D,MATCH(CONCATENATE("control","_",RMSPE!$B43,"_",RMSPE!V$3),synth1!$E:$E,0))</f>
        <v>6.0814052663009832</v>
      </c>
      <c r="W43" s="20">
        <f>INDEX(synth1!$D:$D,MATCH(CONCATENATE("control","_",RMSPE!$B43,"_",RMSPE!W$3),synth1!$E:$E,0))</f>
        <v>6.1700941061036314</v>
      </c>
      <c r="X43" s="20">
        <f>INDEX(synth1!$D:$D,MATCH(CONCATENATE("control","_",RMSPE!$B43,"_",RMSPE!X$3),synth1!$E:$E,0))</f>
        <v>6.2836332808383437</v>
      </c>
      <c r="Y43" s="20">
        <f>INDEX(synth1!$D:$D,MATCH(CONCATENATE("control","_",RMSPE!$B43,"_",RMSPE!Y$3),synth1!$E:$E,0))</f>
        <v>6.5555552791669687</v>
      </c>
      <c r="Z43" s="20">
        <f>INDEX(synth1!$D:$D,MATCH(CONCATENATE("control","_",RMSPE!$B43,"_",RMSPE!Z$3),synth1!$E:$E,0))</f>
        <v>6.8107684470167689</v>
      </c>
      <c r="AA43" s="20">
        <f>INDEX(synth1!$D:$D,MATCH(CONCATENATE("control","_",RMSPE!$B43,"_",RMSPE!AA$3),synth1!$E:$E,0))</f>
        <v>7.1051841615968243</v>
      </c>
      <c r="AB43" s="20">
        <f>INDEX(synth1!$D:$D,MATCH(CONCATENATE("control","_",RMSPE!$B43,"_",RMSPE!AB$3),synth1!$E:$E,0))</f>
        <v>7.3778915156687779</v>
      </c>
      <c r="AC43" s="20">
        <f>INDEX(synth1!$D:$D,MATCH(CONCATENATE("control","_",RMSPE!$B43,"_",RMSPE!AC$3),synth1!$E:$E,0))</f>
        <v>7.2329334849925226</v>
      </c>
      <c r="AD43" s="20">
        <f>INDEX(synth1!$D:$D,MATCH(CONCATENATE("control","_",RMSPE!$B43,"_",RMSPE!AD$3),synth1!$E:$E,0))</f>
        <v>7.0898312642043546</v>
      </c>
      <c r="AE43" s="20">
        <f>INDEX(synth1!$D:$D,MATCH(CONCATENATE("control","_",RMSPE!$B43,"_",RMSPE!AE$3),synth1!$E:$E,0))</f>
        <v>6.7867035374293607</v>
      </c>
      <c r="AF43" s="20">
        <f>INDEX(synth1!$D:$D,MATCH(CONCATENATE("control","_",RMSPE!$B43,"_",RMSPE!AF$3),synth1!$E:$E,0))</f>
        <v>6.6398173383605057</v>
      </c>
      <c r="AG43" s="20">
        <f>INDEX(synth1!$D:$D,MATCH(CONCATENATE("control","_",RMSPE!$B43,"_",RMSPE!AG$3),synth1!$E:$E,0))</f>
        <v>6.5628391443199892</v>
      </c>
      <c r="AH43" s="20">
        <f>INDEX(synth1!$D:$D,MATCH(CONCATENATE("control","_",RMSPE!$B43,"_",RMSPE!AH$3),synth1!$E:$E,0))</f>
        <v>6.500785450633277</v>
      </c>
      <c r="AI43" s="20">
        <f>INDEX(synth1!$D:$D,MATCH(CONCATENATE("control","_",RMSPE!$B43,"_",RMSPE!AI$3),synth1!$E:$E,0))</f>
        <v>6.5450586122359899</v>
      </c>
      <c r="AJ43" s="20">
        <f>INDEX(synth1!$D:$D,MATCH(CONCATENATE("control","_",RMSPE!$B43,"_",RMSPE!AJ$3),synth1!$E:$E,0))</f>
        <v>6.5953298158195306</v>
      </c>
      <c r="AK43" s="20">
        <f>INDEX(synth1!$D:$D,MATCH(CONCATENATE("control","_",RMSPE!$B43,"_",RMSPE!AK$3),synth1!$E:$E,0))</f>
        <v>6.7614967614442767</v>
      </c>
      <c r="AL43" s="20">
        <f>INDEX(synth1!$D:$D,MATCH(CONCATENATE("control","_",RMSPE!$B43,"_",RMSPE!AL$3),synth1!$E:$E,0))</f>
        <v>6.9371606790147053</v>
      </c>
      <c r="AM43" s="20">
        <f>INDEX(synth1!$D:$D,MATCH(CONCATENATE("control","_",RMSPE!$B43,"_",RMSPE!AM$3),synth1!$E:$E,0))</f>
        <v>7.3321911646756055</v>
      </c>
      <c r="AN43" s="20">
        <f>INDEX(synth1!$D:$D,MATCH(CONCATENATE("control","_",RMSPE!$B43,"_",RMSPE!AN$3),synth1!$E:$E,0))</f>
        <v>7.742788140699246</v>
      </c>
      <c r="AO43" s="20">
        <f>INDEX(synth1!$D:$D,MATCH(CONCATENATE("control","_",RMSPE!$B43,"_",RMSPE!AO$3),synth1!$E:$E,0))</f>
        <v>8.1205366614217116</v>
      </c>
      <c r="AP43" s="20">
        <f>INDEX(synth1!$D:$D,MATCH(CONCATENATE("control","_",RMSPE!$B43,"_",RMSPE!AP$3),synth1!$E:$E,0))</f>
        <v>8.509711184207692</v>
      </c>
      <c r="AQ43" s="20">
        <f>INDEX(synth1!$D:$D,MATCH(CONCATENATE("control","_",RMSPE!$B43,"_",RMSPE!AQ$3),synth1!$E:$E,0))</f>
        <v>8.776777904115054</v>
      </c>
      <c r="AR43" s="20">
        <f>INDEX(synth1!$D:$D,MATCH(CONCATENATE("control","_",RMSPE!$B43,"_",RMSPE!AR$3),synth1!$E:$E,0))</f>
        <v>9.0252786780800331</v>
      </c>
      <c r="AS43" s="20">
        <f>INDEX(synth1!$D:$D,MATCH(CONCATENATE("control","_",RMSPE!$B43,"_",RMSPE!AS$3),synth1!$E:$E,0))</f>
        <v>8.873892830522129</v>
      </c>
      <c r="AT43" s="20">
        <f>INDEX(synth1!$D:$D,MATCH(CONCATENATE("control","_",RMSPE!$B43,"_",RMSPE!AT$3),synth1!$E:$E,0))</f>
        <v>8.7182235399716088</v>
      </c>
      <c r="AU43" s="20">
        <f>INDEX(synth1!$D:$D,MATCH(CONCATENATE("control","_",RMSPE!$B43,"_",RMSPE!AU$3),synth1!$E:$E,0))</f>
        <v>9.018137851447495</v>
      </c>
      <c r="AV43" s="20">
        <f>INDEX(synth1!$D:$D,MATCH(CONCATENATE("control","_",RMSPE!$B43,"_",RMSPE!AV$3),synth1!$E:$E,0))</f>
        <v>9.4408738430904311</v>
      </c>
      <c r="AW43" s="20">
        <f>INDEX(synth1!$D:$D,MATCH(CONCATENATE("control","_",RMSPE!$B43,"_",RMSPE!AW$3),synth1!$E:$E,0))</f>
        <v>9.6865181171600803</v>
      </c>
      <c r="AX43" s="20">
        <f>INDEX(synth1!$D:$D,MATCH(CONCATENATE("control","_",RMSPE!$B43,"_",RMSPE!AX$3),synth1!$E:$E,0))</f>
        <v>10.170665839667301</v>
      </c>
    </row>
    <row r="44" spans="2:50">
      <c r="B44" t="s">
        <v>20</v>
      </c>
      <c r="D44" s="5" t="s">
        <v>35</v>
      </c>
      <c r="H44" s="20">
        <f>INDEX(synth1!$D:$D,MATCH(CONCATENATE("control","_",RMSPE!$B44,"_",RMSPE!H$3),synth1!$E:$E,0))</f>
        <v>1.816868629360108</v>
      </c>
      <c r="I44" s="20">
        <f>INDEX(synth1!$D:$D,MATCH(CONCATENATE("control","_",RMSPE!$B44,"_",RMSPE!I$3),synth1!$E:$E,0))</f>
        <v>1.9492614733285474</v>
      </c>
      <c r="J44" s="20">
        <f>INDEX(synth1!$D:$D,MATCH(CONCATENATE("control","_",RMSPE!$B44,"_",RMSPE!J$3),synth1!$E:$E,0))</f>
        <v>2.0797731506270272</v>
      </c>
      <c r="K44" s="20">
        <f>INDEX(synth1!$D:$D,MATCH(CONCATENATE("control","_",RMSPE!$B44,"_",RMSPE!K$3),synth1!$E:$E,0))</f>
        <v>2.0875561797638627</v>
      </c>
      <c r="L44" s="20">
        <f>INDEX(synth1!$D:$D,MATCH(CONCATENATE("control","_",RMSPE!$B44,"_",RMSPE!L$3),synth1!$E:$E,0))</f>
        <v>2.0939714865175874</v>
      </c>
      <c r="M44" s="20">
        <f>INDEX(synth1!$D:$D,MATCH(CONCATENATE("control","_",RMSPE!$B44,"_",RMSPE!M$3),synth1!$E:$E,0))</f>
        <v>2.2333213885797472</v>
      </c>
      <c r="N44" s="20">
        <f>INDEX(synth1!$D:$D,MATCH(CONCATENATE("control","_",RMSPE!$B44,"_",RMSPE!N$3),synth1!$E:$E,0))</f>
        <v>2.3307828270784938</v>
      </c>
      <c r="O44" s="20">
        <f>INDEX(synth1!$D:$D,MATCH(CONCATENATE("control","_",RMSPE!$B44,"_",RMSPE!O$3),synth1!$E:$E,0))</f>
        <v>2.5266939105450437</v>
      </c>
      <c r="P44" s="20">
        <f>INDEX(synth1!$D:$D,MATCH(CONCATENATE("control","_",RMSPE!$B44,"_",RMSPE!P$3),synth1!$E:$E,0))</f>
        <v>2.7192825682203772</v>
      </c>
      <c r="Q44" s="20">
        <f>INDEX(synth1!$D:$D,MATCH(CONCATENATE("control","_",RMSPE!$B44,"_",RMSPE!Q$3),synth1!$E:$E,0))</f>
        <v>2.8176202499155121</v>
      </c>
      <c r="R44" s="20">
        <f>INDEX(synth1!$D:$D,MATCH(CONCATENATE("control","_",RMSPE!$B44,"_",RMSPE!R$3),synth1!$E:$E,0))</f>
        <v>2.9138143750506562</v>
      </c>
      <c r="S44" s="20">
        <f>INDEX(synth1!$D:$D,MATCH(CONCATENATE("control","_",RMSPE!$B44,"_",RMSPE!S$3),synth1!$E:$E,0))</f>
        <v>3.0691455443110804</v>
      </c>
      <c r="T44" s="20">
        <f>INDEX(synth1!$D:$D,MATCH(CONCATENATE("control","_",RMSPE!$B44,"_",RMSPE!T$3),synth1!$E:$E,0))</f>
        <v>3.2206888052477667</v>
      </c>
      <c r="U44" s="20">
        <f>INDEX(synth1!$D:$D,MATCH(CONCATENATE("control","_",RMSPE!$B44,"_",RMSPE!U$3),synth1!$E:$E,0))</f>
        <v>3.4665748349239229</v>
      </c>
      <c r="V44" s="20">
        <f>INDEX(synth1!$D:$D,MATCH(CONCATENATE("control","_",RMSPE!$B44,"_",RMSPE!V$3),synth1!$E:$E,0))</f>
        <v>3.7137863257815122</v>
      </c>
      <c r="W44" s="20">
        <f>INDEX(synth1!$D:$D,MATCH(CONCATENATE("control","_",RMSPE!$B44,"_",RMSPE!W$3),synth1!$E:$E,0))</f>
        <v>3.9643609813269283</v>
      </c>
      <c r="X44" s="20">
        <f>INDEX(synth1!$D:$D,MATCH(CONCATENATE("control","_",RMSPE!$B44,"_",RMSPE!X$3),synth1!$E:$E,0))</f>
        <v>4.1853468829386777</v>
      </c>
      <c r="Y44" s="20">
        <f>INDEX(synth1!$D:$D,MATCH(CONCATENATE("control","_",RMSPE!$B44,"_",RMSPE!Y$3),synth1!$E:$E,0))</f>
        <v>4.4837163939423652</v>
      </c>
      <c r="Z44" s="20">
        <f>INDEX(synth1!$D:$D,MATCH(CONCATENATE("control","_",RMSPE!$B44,"_",RMSPE!Z$3),synth1!$E:$E,0))</f>
        <v>4.7749627056107506</v>
      </c>
      <c r="AA44" s="20">
        <f>INDEX(synth1!$D:$D,MATCH(CONCATENATE("control","_",RMSPE!$B44,"_",RMSPE!AA$3),synth1!$E:$E,0))</f>
        <v>4.7641108917175217</v>
      </c>
      <c r="AB44" s="20">
        <f>INDEX(synth1!$D:$D,MATCH(CONCATENATE("control","_",RMSPE!$B44,"_",RMSPE!AB$3),synth1!$E:$E,0))</f>
        <v>4.7534147909350501</v>
      </c>
      <c r="AC44" s="20">
        <f>INDEX(synth1!$D:$D,MATCH(CONCATENATE("control","_",RMSPE!$B44,"_",RMSPE!AC$3),synth1!$E:$E,0))</f>
        <v>4.8287484819078212</v>
      </c>
      <c r="AD44" s="20">
        <f>INDEX(synth1!$D:$D,MATCH(CONCATENATE("control","_",RMSPE!$B44,"_",RMSPE!AD$3),synth1!$E:$E,0))</f>
        <v>4.9011042602073687</v>
      </c>
      <c r="AE44" s="20">
        <f>INDEX(synth1!$D:$D,MATCH(CONCATENATE("control","_",RMSPE!$B44,"_",RMSPE!AE$3),synth1!$E:$E,0))</f>
        <v>4.9394121650244083</v>
      </c>
      <c r="AF44" s="20">
        <f>INDEX(synth1!$D:$D,MATCH(CONCATENATE("control","_",RMSPE!$B44,"_",RMSPE!AF$3),synth1!$E:$E,0))</f>
        <v>5.0548971237125953</v>
      </c>
      <c r="AG44" s="20">
        <f>INDEX(synth1!$D:$D,MATCH(CONCATENATE("control","_",RMSPE!$B44,"_",RMSPE!AG$3),synth1!$E:$E,0))</f>
        <v>5.1653326862139304</v>
      </c>
      <c r="AH44" s="20">
        <f>INDEX(synth1!$D:$D,MATCH(CONCATENATE("control","_",RMSPE!$B44,"_",RMSPE!AH$3),synth1!$E:$E,0))</f>
        <v>5.2952076011604774</v>
      </c>
      <c r="AI44" s="20">
        <f>INDEX(synth1!$D:$D,MATCH(CONCATENATE("control","_",RMSPE!$B44,"_",RMSPE!AI$3),synth1!$E:$E,0))</f>
        <v>5.3258454282189076</v>
      </c>
      <c r="AJ44" s="20">
        <f>INDEX(synth1!$D:$D,MATCH(CONCATENATE("control","_",RMSPE!$B44,"_",RMSPE!AJ$3),synth1!$E:$E,0))</f>
        <v>5.359070357651686</v>
      </c>
      <c r="AK44" s="20">
        <f>INDEX(synth1!$D:$D,MATCH(CONCATENATE("control","_",RMSPE!$B44,"_",RMSPE!AK$3),synth1!$E:$E,0))</f>
        <v>5.4572541110305606</v>
      </c>
      <c r="AL44" s="20">
        <f>INDEX(synth1!$D:$D,MATCH(CONCATENATE("control","_",RMSPE!$B44,"_",RMSPE!AL$3),synth1!$E:$E,0))</f>
        <v>5.5584018764626242</v>
      </c>
      <c r="AM44" s="20">
        <f>INDEX(synth1!$D:$D,MATCH(CONCATENATE("control","_",RMSPE!$B44,"_",RMSPE!AM$3),synth1!$E:$E,0))</f>
        <v>5.893098999593545</v>
      </c>
      <c r="AN44" s="20">
        <f>INDEX(synth1!$D:$D,MATCH(CONCATENATE("control","_",RMSPE!$B44,"_",RMSPE!AN$3),synth1!$E:$E,0))</f>
        <v>6.2228062703594258</v>
      </c>
      <c r="AO44" s="20">
        <f>INDEX(synth1!$D:$D,MATCH(CONCATENATE("control","_",RMSPE!$B44,"_",RMSPE!AO$3),synth1!$E:$E,0))</f>
        <v>6.5757612884981471</v>
      </c>
      <c r="AP44" s="20">
        <f>INDEX(synth1!$D:$D,MATCH(CONCATENATE("control","_",RMSPE!$B44,"_",RMSPE!AP$3),synth1!$E:$E,0))</f>
        <v>6.9284032381751697</v>
      </c>
      <c r="AQ44" s="20">
        <f>INDEX(synth1!$D:$D,MATCH(CONCATENATE("control","_",RMSPE!$B44,"_",RMSPE!AQ$3),synth1!$E:$E,0))</f>
        <v>7.0013763271974492</v>
      </c>
      <c r="AR44" s="20">
        <f>INDEX(synth1!$D:$D,MATCH(CONCATENATE("control","_",RMSPE!$B44,"_",RMSPE!AR$3),synth1!$E:$E,0))</f>
        <v>7.0645594743694167</v>
      </c>
      <c r="AS44" s="20">
        <f>INDEX(synth1!$D:$D,MATCH(CONCATENATE("control","_",RMSPE!$B44,"_",RMSPE!AS$3),synth1!$E:$E,0))</f>
        <v>6.9338044509076937</v>
      </c>
      <c r="AT44" s="20">
        <f>INDEX(synth1!$D:$D,MATCH(CONCATENATE("control","_",RMSPE!$B44,"_",RMSPE!AT$3),synth1!$E:$E,0))</f>
        <v>6.8022902273795314</v>
      </c>
      <c r="AU44" s="20">
        <f>INDEX(synth1!$D:$D,MATCH(CONCATENATE("control","_",RMSPE!$B44,"_",RMSPE!AU$3),synth1!$E:$E,0))</f>
        <v>7.0237418598480552</v>
      </c>
      <c r="AV44" s="20">
        <f>INDEX(synth1!$D:$D,MATCH(CONCATENATE("control","_",RMSPE!$B44,"_",RMSPE!AV$3),synth1!$E:$E,0))</f>
        <v>7.1938399353939051</v>
      </c>
      <c r="AW44" s="20">
        <f>INDEX(synth1!$D:$D,MATCH(CONCATENATE("control","_",RMSPE!$B44,"_",RMSPE!AW$3),synth1!$E:$E,0))</f>
        <v>7.4069181896588461</v>
      </c>
      <c r="AX44" s="20">
        <f>INDEX(synth1!$D:$D,MATCH(CONCATENATE("control","_",RMSPE!$B44,"_",RMSPE!AX$3),synth1!$E:$E,0))</f>
        <v>7.6542873778471447</v>
      </c>
    </row>
    <row r="45" spans="2:50">
      <c r="B45" t="s">
        <v>21</v>
      </c>
      <c r="D45" s="5" t="s">
        <v>35</v>
      </c>
      <c r="H45" s="20">
        <f>INDEX(synth1!$D:$D,MATCH(CONCATENATE("control","_",RMSPE!$B45,"_",RMSPE!H$3),synth1!$E:$E,0))</f>
        <v>2.5786254602018781</v>
      </c>
      <c r="I45" s="20">
        <f>INDEX(synth1!$D:$D,MATCH(CONCATENATE("control","_",RMSPE!$B45,"_",RMSPE!I$3),synth1!$E:$E,0))</f>
        <v>2.7214611142575795</v>
      </c>
      <c r="J45" s="20">
        <f>INDEX(synth1!$D:$D,MATCH(CONCATENATE("control","_",RMSPE!$B45,"_",RMSPE!J$3),synth1!$E:$E,0))</f>
        <v>2.8643071926902497</v>
      </c>
      <c r="K45" s="20">
        <f>INDEX(synth1!$D:$D,MATCH(CONCATENATE("control","_",RMSPE!$B45,"_",RMSPE!K$3),synth1!$E:$E,0))</f>
        <v>2.8968988898976447</v>
      </c>
      <c r="L45" s="20">
        <f>INDEX(synth1!$D:$D,MATCH(CONCATENATE("control","_",RMSPE!$B45,"_",RMSPE!L$3),synth1!$E:$E,0))</f>
        <v>2.9305801898149619</v>
      </c>
      <c r="M45" s="20">
        <f>INDEX(synth1!$D:$D,MATCH(CONCATENATE("control","_",RMSPE!$B45,"_",RMSPE!M$3),synth1!$E:$E,0))</f>
        <v>3.1427165650855198</v>
      </c>
      <c r="N45" s="20">
        <f>INDEX(synth1!$D:$D,MATCH(CONCATENATE("control","_",RMSPE!$B45,"_",RMSPE!N$3),synth1!$E:$E,0))</f>
        <v>3.3590813726685118</v>
      </c>
      <c r="O45" s="20">
        <f>INDEX(synth1!$D:$D,MATCH(CONCATENATE("control","_",RMSPE!$B45,"_",RMSPE!O$3),synth1!$E:$E,0))</f>
        <v>3.6238692689423835</v>
      </c>
      <c r="P45" s="20">
        <f>INDEX(synth1!$D:$D,MATCH(CONCATENATE("control","_",RMSPE!$B45,"_",RMSPE!P$3),synth1!$E:$E,0))</f>
        <v>3.8882850228922061</v>
      </c>
      <c r="Q45" s="20">
        <f>INDEX(synth1!$D:$D,MATCH(CONCATENATE("control","_",RMSPE!$B45,"_",RMSPE!Q$3),synth1!$E:$E,0))</f>
        <v>3.9937304543882517</v>
      </c>
      <c r="R45" s="20">
        <f>INDEX(synth1!$D:$D,MATCH(CONCATENATE("control","_",RMSPE!$B45,"_",RMSPE!R$3),synth1!$E:$E,0))</f>
        <v>4.0893631355052751</v>
      </c>
      <c r="S45" s="20">
        <f>INDEX(synth1!$D:$D,MATCH(CONCATENATE("control","_",RMSPE!$B45,"_",RMSPE!S$3),synth1!$E:$E,0))</f>
        <v>4.2059897391814145</v>
      </c>
      <c r="T45" s="20">
        <f>INDEX(synth1!$D:$D,MATCH(CONCATENATE("control","_",RMSPE!$B45,"_",RMSPE!T$3),synth1!$E:$E,0))</f>
        <v>4.3255195304959928</v>
      </c>
      <c r="U45" s="20">
        <f>INDEX(synth1!$D:$D,MATCH(CONCATENATE("control","_",RMSPE!$B45,"_",RMSPE!U$3),synth1!$E:$E,0))</f>
        <v>4.5479105000212261</v>
      </c>
      <c r="V45" s="20">
        <f>INDEX(synth1!$D:$D,MATCH(CONCATENATE("control","_",RMSPE!$B45,"_",RMSPE!V$3),synth1!$E:$E,0))</f>
        <v>4.7785896266564247</v>
      </c>
      <c r="W45" s="20">
        <f>INDEX(synth1!$D:$D,MATCH(CONCATENATE("control","_",RMSPE!$B45,"_",RMSPE!W$3),synth1!$E:$E,0))</f>
        <v>4.9230958790100994</v>
      </c>
      <c r="X45" s="20">
        <f>INDEX(synth1!$D:$D,MATCH(CONCATENATE("control","_",RMSPE!$B45,"_",RMSPE!X$3),synth1!$E:$E,0))</f>
        <v>5.0746212512397744</v>
      </c>
      <c r="Y45" s="20">
        <f>INDEX(synth1!$D:$D,MATCH(CONCATENATE("control","_",RMSPE!$B45,"_",RMSPE!Y$3),synth1!$E:$E,0))</f>
        <v>5.3400108816098459</v>
      </c>
      <c r="Z45" s="20">
        <f>INDEX(synth1!$D:$D,MATCH(CONCATENATE("control","_",RMSPE!$B45,"_",RMSPE!Z$3),synth1!$E:$E,0))</f>
        <v>5.6038697037163629</v>
      </c>
      <c r="AA45" s="20">
        <f>INDEX(synth1!$D:$D,MATCH(CONCATENATE("control","_",RMSPE!$B45,"_",RMSPE!AA$3),synth1!$E:$E,0))</f>
        <v>5.7582460298276752</v>
      </c>
      <c r="AB45" s="20">
        <f>INDEX(synth1!$D:$D,MATCH(CONCATENATE("control","_",RMSPE!$B45,"_",RMSPE!AB$3),synth1!$E:$E,0))</f>
        <v>5.9088066041306089</v>
      </c>
      <c r="AC45" s="20">
        <f>INDEX(synth1!$D:$D,MATCH(CONCATENATE("control","_",RMSPE!$B45,"_",RMSPE!AC$3),synth1!$E:$E,0))</f>
        <v>6.0038566773973745</v>
      </c>
      <c r="AD45" s="20">
        <f>INDEX(synth1!$D:$D,MATCH(CONCATENATE("control","_",RMSPE!$B45,"_",RMSPE!AD$3),synth1!$E:$E,0))</f>
        <v>6.096197018156726</v>
      </c>
      <c r="AE45" s="20">
        <f>INDEX(synth1!$D:$D,MATCH(CONCATENATE("control","_",RMSPE!$B45,"_",RMSPE!AE$3),synth1!$E:$E,0))</f>
        <v>6.1221317979862224</v>
      </c>
      <c r="AF45" s="20">
        <f>INDEX(synth1!$D:$D,MATCH(CONCATENATE("control","_",RMSPE!$B45,"_",RMSPE!AF$3),synth1!$E:$E,0))</f>
        <v>6.1268053860462466</v>
      </c>
      <c r="AG45" s="20">
        <f>INDEX(synth1!$D:$D,MATCH(CONCATENATE("control","_",RMSPE!$B45,"_",RMSPE!AG$3),synth1!$E:$E,0))</f>
        <v>6.1295300953804563</v>
      </c>
      <c r="AH45" s="20">
        <f>INDEX(synth1!$D:$D,MATCH(CONCATENATE("control","_",RMSPE!$B45,"_",RMSPE!AH$3),synth1!$E:$E,0))</f>
        <v>6.1506664271103713</v>
      </c>
      <c r="AI45" s="20">
        <f>INDEX(synth1!$D:$D,MATCH(CONCATENATE("control","_",RMSPE!$B45,"_",RMSPE!AI$3),synth1!$E:$E,0))</f>
        <v>6.2804567210367441</v>
      </c>
      <c r="AJ45" s="20">
        <f>INDEX(synth1!$D:$D,MATCH(CONCATENATE("control","_",RMSPE!$B45,"_",RMSPE!AJ$3),synth1!$E:$E,0))</f>
        <v>6.4226030671703338</v>
      </c>
      <c r="AK45" s="20">
        <f>INDEX(synth1!$D:$D,MATCH(CONCATENATE("control","_",RMSPE!$B45,"_",RMSPE!AK$3),synth1!$E:$E,0))</f>
        <v>6.547936496644458</v>
      </c>
      <c r="AL45" s="20">
        <f>INDEX(synth1!$D:$D,MATCH(CONCATENATE("control","_",RMSPE!$B45,"_",RMSPE!AL$3),synth1!$E:$E,0))</f>
        <v>6.6891158891744453</v>
      </c>
      <c r="AM45" s="20">
        <f>INDEX(synth1!$D:$D,MATCH(CONCATENATE("control","_",RMSPE!$B45,"_",RMSPE!AM$3),synth1!$E:$E,0))</f>
        <v>7.0985828584487773</v>
      </c>
      <c r="AN45" s="20">
        <f>INDEX(synth1!$D:$D,MATCH(CONCATENATE("control","_",RMSPE!$B45,"_",RMSPE!AN$3),synth1!$E:$E,0))</f>
        <v>7.5214966315902636</v>
      </c>
      <c r="AO45" s="20">
        <f>INDEX(synth1!$D:$D,MATCH(CONCATENATE("control","_",RMSPE!$B45,"_",RMSPE!AO$3),synth1!$E:$E,0))</f>
        <v>7.9465345213068748</v>
      </c>
      <c r="AP45" s="20">
        <f>INDEX(synth1!$D:$D,MATCH(CONCATENATE("control","_",RMSPE!$B45,"_",RMSPE!AP$3),synth1!$E:$E,0))</f>
        <v>8.3832191011559463</v>
      </c>
      <c r="AQ45" s="20">
        <f>INDEX(synth1!$D:$D,MATCH(CONCATENATE("control","_",RMSPE!$B45,"_",RMSPE!AQ$3),synth1!$E:$E,0))</f>
        <v>8.684436191119941</v>
      </c>
      <c r="AR45" s="20">
        <f>INDEX(synth1!$D:$D,MATCH(CONCATENATE("control","_",RMSPE!$B45,"_",RMSPE!AR$3),synth1!$E:$E,0))</f>
        <v>8.9660951608185062</v>
      </c>
      <c r="AS45" s="20">
        <f>INDEX(synth1!$D:$D,MATCH(CONCATENATE("control","_",RMSPE!$B45,"_",RMSPE!AS$3),synth1!$E:$E,0))</f>
        <v>8.8362817466257422</v>
      </c>
      <c r="AT45" s="20">
        <f>INDEX(synth1!$D:$D,MATCH(CONCATENATE("control","_",RMSPE!$B45,"_",RMSPE!AT$3),synth1!$E:$E,0))</f>
        <v>8.7021936741308838</v>
      </c>
      <c r="AU45" s="20">
        <f>INDEX(synth1!$D:$D,MATCH(CONCATENATE("control","_",RMSPE!$B45,"_",RMSPE!AU$3),synth1!$E:$E,0))</f>
        <v>9.0352694379530494</v>
      </c>
      <c r="AV45" s="20">
        <f>INDEX(synth1!$D:$D,MATCH(CONCATENATE("control","_",RMSPE!$B45,"_",RMSPE!AV$3),synth1!$E:$E,0))</f>
        <v>9.3209949054396741</v>
      </c>
      <c r="AW45" s="20">
        <f>INDEX(synth1!$D:$D,MATCH(CONCATENATE("control","_",RMSPE!$B45,"_",RMSPE!AW$3),synth1!$E:$E,0))</f>
        <v>9.5926141730915937</v>
      </c>
      <c r="AX45" s="20">
        <f>INDEX(synth1!$D:$D,MATCH(CONCATENATE("control","_",RMSPE!$B45,"_",RMSPE!AX$3),synth1!$E:$E,0))</f>
        <v>10.022409907237817</v>
      </c>
    </row>
    <row r="46" spans="2:50">
      <c r="B46" t="s">
        <v>9</v>
      </c>
      <c r="D46" s="5" t="s">
        <v>35</v>
      </c>
      <c r="H46" s="20">
        <f>INDEX(synth1!$D:$D,MATCH(CONCATENATE("control","_",RMSPE!$B46,"_",RMSPE!H$3),synth1!$E:$E,0))</f>
        <v>2.4259387381501352</v>
      </c>
      <c r="I46" s="20">
        <f>INDEX(synth1!$D:$D,MATCH(CONCATENATE("control","_",RMSPE!$B46,"_",RMSPE!I$3),synth1!$E:$E,0))</f>
        <v>2.571107353654881</v>
      </c>
      <c r="J46" s="20">
        <f>INDEX(synth1!$D:$D,MATCH(CONCATENATE("control","_",RMSPE!$B46,"_",RMSPE!J$3),synth1!$E:$E,0))</f>
        <v>2.7149618380721492</v>
      </c>
      <c r="K46" s="20">
        <f>INDEX(synth1!$D:$D,MATCH(CONCATENATE("control","_",RMSPE!$B46,"_",RMSPE!K$3),synth1!$E:$E,0))</f>
        <v>2.7261456457316307</v>
      </c>
      <c r="L46" s="20">
        <f>INDEX(synth1!$D:$D,MATCH(CONCATENATE("control","_",RMSPE!$B46,"_",RMSPE!L$3),synth1!$E:$E,0))</f>
        <v>2.7375749185010476</v>
      </c>
      <c r="M46" s="20">
        <f>INDEX(synth1!$D:$D,MATCH(CONCATENATE("control","_",RMSPE!$B46,"_",RMSPE!M$3),synth1!$E:$E,0))</f>
        <v>2.9305645105081721</v>
      </c>
      <c r="N46" s="20">
        <f>INDEX(synth1!$D:$D,MATCH(CONCATENATE("control","_",RMSPE!$B46,"_",RMSPE!N$3),synth1!$E:$E,0))</f>
        <v>3.1101526019210284</v>
      </c>
      <c r="O46" s="20">
        <f>INDEX(synth1!$D:$D,MATCH(CONCATENATE("control","_",RMSPE!$B46,"_",RMSPE!O$3),synth1!$E:$E,0))</f>
        <v>3.3590880128801861</v>
      </c>
      <c r="P46" s="20">
        <f>INDEX(synth1!$D:$D,MATCH(CONCATENATE("control","_",RMSPE!$B46,"_",RMSPE!P$3),synth1!$E:$E,0))</f>
        <v>3.5988547995117832</v>
      </c>
      <c r="Q46" s="20">
        <f>INDEX(synth1!$D:$D,MATCH(CONCATENATE("control","_",RMSPE!$B46,"_",RMSPE!Q$3),synth1!$E:$E,0))</f>
        <v>3.6945730780343196</v>
      </c>
      <c r="R46" s="20">
        <f>INDEX(synth1!$D:$D,MATCH(CONCATENATE("control","_",RMSPE!$B46,"_",RMSPE!R$3),synth1!$E:$E,0))</f>
        <v>3.785817460959322</v>
      </c>
      <c r="S46" s="20">
        <f>INDEX(synth1!$D:$D,MATCH(CONCATENATE("control","_",RMSPE!$B46,"_",RMSPE!S$3),synth1!$E:$E,0))</f>
        <v>3.9290280539490179</v>
      </c>
      <c r="T46" s="20">
        <f>INDEX(synth1!$D:$D,MATCH(CONCATENATE("control","_",RMSPE!$B46,"_",RMSPE!T$3),synth1!$E:$E,0))</f>
        <v>4.0655195421165802</v>
      </c>
      <c r="U46" s="20">
        <f>INDEX(synth1!$D:$D,MATCH(CONCATENATE("control","_",RMSPE!$B46,"_",RMSPE!U$3),synth1!$E:$E,0))</f>
        <v>4.3064142858257934</v>
      </c>
      <c r="V46" s="20">
        <f>INDEX(synth1!$D:$D,MATCH(CONCATENATE("control","_",RMSPE!$B46,"_",RMSPE!V$3),synth1!$E:$E,0))</f>
        <v>4.5462674857502892</v>
      </c>
      <c r="W46" s="20">
        <f>INDEX(synth1!$D:$D,MATCH(CONCATENATE("control","_",RMSPE!$B46,"_",RMSPE!W$3),synth1!$E:$E,0))</f>
        <v>4.7363495951151107</v>
      </c>
      <c r="X46" s="20">
        <f>INDEX(synth1!$D:$D,MATCH(CONCATENATE("control","_",RMSPE!$B46,"_",RMSPE!X$3),synth1!$E:$E,0))</f>
        <v>4.9169731427996126</v>
      </c>
      <c r="Y46" s="20">
        <f>INDEX(synth1!$D:$D,MATCH(CONCATENATE("control","_",RMSPE!$B46,"_",RMSPE!Y$3),synth1!$E:$E,0))</f>
        <v>5.1977631849543764</v>
      </c>
      <c r="Z46" s="20">
        <f>INDEX(synth1!$D:$D,MATCH(CONCATENATE("control","_",RMSPE!$B46,"_",RMSPE!Z$3),synth1!$E:$E,0))</f>
        <v>5.4714192742007226</v>
      </c>
      <c r="AA46" s="20">
        <f>INDEX(synth1!$D:$D,MATCH(CONCATENATE("control","_",RMSPE!$B46,"_",RMSPE!AA$3),synth1!$E:$E,0))</f>
        <v>5.5579307898172665</v>
      </c>
      <c r="AB46" s="20">
        <f>INDEX(synth1!$D:$D,MATCH(CONCATENATE("control","_",RMSPE!$B46,"_",RMSPE!AB$3),synth1!$E:$E,0))</f>
        <v>5.6407063089046536</v>
      </c>
      <c r="AC46" s="20">
        <f>INDEX(synth1!$D:$D,MATCH(CONCATENATE("control","_",RMSPE!$B46,"_",RMSPE!AC$3),synth1!$E:$E,0))</f>
        <v>5.6981204016264382</v>
      </c>
      <c r="AD46" s="20">
        <f>INDEX(synth1!$D:$D,MATCH(CONCATENATE("control","_",RMSPE!$B46,"_",RMSPE!AD$3),synth1!$E:$E,0))</f>
        <v>5.750493936367957</v>
      </c>
      <c r="AE46" s="20">
        <f>INDEX(synth1!$D:$D,MATCH(CONCATENATE("control","_",RMSPE!$B46,"_",RMSPE!AE$3),synth1!$E:$E,0))</f>
        <v>5.7331329507419939</v>
      </c>
      <c r="AF46" s="20">
        <f>INDEX(synth1!$D:$D,MATCH(CONCATENATE("control","_",RMSPE!$B46,"_",RMSPE!AF$3),synth1!$E:$E,0))</f>
        <v>5.7941251378078134</v>
      </c>
      <c r="AG46" s="20">
        <f>INDEX(synth1!$D:$D,MATCH(CONCATENATE("control","_",RMSPE!$B46,"_",RMSPE!AG$3),synth1!$E:$E,0))</f>
        <v>5.8697059968732912</v>
      </c>
      <c r="AH46" s="20">
        <f>INDEX(synth1!$D:$D,MATCH(CONCATENATE("control","_",RMSPE!$B46,"_",RMSPE!AH$3),synth1!$E:$E,0))</f>
        <v>5.9610722963788918</v>
      </c>
      <c r="AI46" s="20">
        <f>INDEX(synth1!$D:$D,MATCH(CONCATENATE("control","_",RMSPE!$B46,"_",RMSPE!AI$3),synth1!$E:$E,0))</f>
        <v>6.0324507339172975</v>
      </c>
      <c r="AJ46" s="20">
        <f>INDEX(synth1!$D:$D,MATCH(CONCATENATE("control","_",RMSPE!$B46,"_",RMSPE!AJ$3),synth1!$E:$E,0))</f>
        <v>6.1083273107709974</v>
      </c>
      <c r="AK46" s="20">
        <f>INDEX(synth1!$D:$D,MATCH(CONCATENATE("control","_",RMSPE!$B46,"_",RMSPE!AK$3),synth1!$E:$E,0))</f>
        <v>6.2181656188331607</v>
      </c>
      <c r="AL46" s="20">
        <f>INDEX(synth1!$D:$D,MATCH(CONCATENATE("control","_",RMSPE!$B46,"_",RMSPE!AL$3),synth1!$E:$E,0))</f>
        <v>6.3353064694702912</v>
      </c>
      <c r="AM46" s="20">
        <f>INDEX(synth1!$D:$D,MATCH(CONCATENATE("control","_",RMSPE!$B46,"_",RMSPE!AM$3),synth1!$E:$E,0))</f>
        <v>6.7361646453932629</v>
      </c>
      <c r="AN46" s="20">
        <f>INDEX(synth1!$D:$D,MATCH(CONCATENATE("control","_",RMSPE!$B46,"_",RMSPE!AN$3),synth1!$E:$E,0))</f>
        <v>7.1342820526953972</v>
      </c>
      <c r="AO46" s="20">
        <f>INDEX(synth1!$D:$D,MATCH(CONCATENATE("control","_",RMSPE!$B46,"_",RMSPE!AO$3),synth1!$E:$E,0))</f>
        <v>7.5348516716591432</v>
      </c>
      <c r="AP46" s="20">
        <f>INDEX(synth1!$D:$D,MATCH(CONCATENATE("control","_",RMSPE!$B46,"_",RMSPE!AP$3),synth1!$E:$E,0))</f>
        <v>7.9343359476881847</v>
      </c>
      <c r="AQ46" s="20">
        <f>INDEX(synth1!$D:$D,MATCH(CONCATENATE("control","_",RMSPE!$B46,"_",RMSPE!AQ$3),synth1!$E:$E,0))</f>
        <v>8.0770895690135411</v>
      </c>
      <c r="AR46" s="20">
        <f>INDEX(synth1!$D:$D,MATCH(CONCATENATE("control","_",RMSPE!$B46,"_",RMSPE!AR$3),synth1!$E:$E,0))</f>
        <v>8.2120721437727262</v>
      </c>
      <c r="AS46" s="20">
        <f>INDEX(synth1!$D:$D,MATCH(CONCATENATE("control","_",RMSPE!$B46,"_",RMSPE!AS$3),synth1!$E:$E,0))</f>
        <v>8.049101748371644</v>
      </c>
      <c r="AT46" s="20">
        <f>INDEX(synth1!$D:$D,MATCH(CONCATENATE("control","_",RMSPE!$B46,"_",RMSPE!AT$3),synth1!$E:$E,0))</f>
        <v>7.8814142062303736</v>
      </c>
      <c r="AU46" s="20">
        <f>INDEX(synth1!$D:$D,MATCH(CONCATENATE("control","_",RMSPE!$B46,"_",RMSPE!AU$3),synth1!$E:$E,0))</f>
        <v>8.1959365464383325</v>
      </c>
      <c r="AV46" s="20">
        <f>INDEX(synth1!$D:$D,MATCH(CONCATENATE("control","_",RMSPE!$B46,"_",RMSPE!AV$3),synth1!$E:$E,0))</f>
        <v>8.4695400974609303</v>
      </c>
      <c r="AW46" s="20">
        <f>INDEX(synth1!$D:$D,MATCH(CONCATENATE("control","_",RMSPE!$B46,"_",RMSPE!AW$3),synth1!$E:$E,0))</f>
        <v>8.6992497849345849</v>
      </c>
      <c r="AX46" s="20">
        <f>INDEX(synth1!$D:$D,MATCH(CONCATENATE("control","_",RMSPE!$B46,"_",RMSPE!AX$3),synth1!$E:$E,0))</f>
        <v>9.062155501635452</v>
      </c>
    </row>
    <row r="47" spans="2:50">
      <c r="B47" t="s">
        <v>23</v>
      </c>
      <c r="D47" s="5" t="s">
        <v>35</v>
      </c>
      <c r="H47" s="20">
        <f>INDEX(synth1!$D:$D,MATCH(CONCATENATE("control","_",RMSPE!$B47,"_",RMSPE!H$3),synth1!$E:$E,0))</f>
        <v>2.4252898915448511</v>
      </c>
      <c r="I47" s="20">
        <f>INDEX(synth1!$D:$D,MATCH(CONCATENATE("control","_",RMSPE!$B47,"_",RMSPE!I$3),synth1!$E:$E,0))</f>
        <v>2.5625732387970572</v>
      </c>
      <c r="J47" s="20">
        <f>INDEX(synth1!$D:$D,MATCH(CONCATENATE("control","_",RMSPE!$B47,"_",RMSPE!J$3),synth1!$E:$E,0))</f>
        <v>2.698756220282533</v>
      </c>
      <c r="K47" s="20">
        <f>INDEX(synth1!$D:$D,MATCH(CONCATENATE("control","_",RMSPE!$B47,"_",RMSPE!K$3),synth1!$E:$E,0))</f>
        <v>2.7389346420035023</v>
      </c>
      <c r="L47" s="20">
        <f>INDEX(synth1!$D:$D,MATCH(CONCATENATE("control","_",RMSPE!$B47,"_",RMSPE!L$3),synth1!$E:$E,0))</f>
        <v>2.7852177132742675</v>
      </c>
      <c r="M47" s="20">
        <f>INDEX(synth1!$D:$D,MATCH(CONCATENATE("control","_",RMSPE!$B47,"_",RMSPE!M$3),synth1!$E:$E,0))</f>
        <v>3.0044674303879377</v>
      </c>
      <c r="N47" s="20">
        <f>INDEX(synth1!$D:$D,MATCH(CONCATENATE("control","_",RMSPE!$B47,"_",RMSPE!N$3),synth1!$E:$E,0))</f>
        <v>3.1670498252535024</v>
      </c>
      <c r="O47" s="20">
        <f>INDEX(synth1!$D:$D,MATCH(CONCATENATE("control","_",RMSPE!$B47,"_",RMSPE!O$3),synth1!$E:$E,0))</f>
        <v>3.4422091039678597</v>
      </c>
      <c r="P47" s="20">
        <f>INDEX(synth1!$D:$D,MATCH(CONCATENATE("control","_",RMSPE!$B47,"_",RMSPE!P$3),synth1!$E:$E,0))</f>
        <v>3.7036296410877756</v>
      </c>
      <c r="Q47" s="20">
        <f>INDEX(synth1!$D:$D,MATCH(CONCATENATE("control","_",RMSPE!$B47,"_",RMSPE!Q$3),synth1!$E:$E,0))</f>
        <v>3.7946324315037274</v>
      </c>
      <c r="R47" s="20">
        <f>INDEX(synth1!$D:$D,MATCH(CONCATENATE("control","_",RMSPE!$B47,"_",RMSPE!R$3),synth1!$E:$E,0))</f>
        <v>3.8834957752724826</v>
      </c>
      <c r="S47" s="20">
        <f>INDEX(synth1!$D:$D,MATCH(CONCATENATE("control","_",RMSPE!$B47,"_",RMSPE!S$3),synth1!$E:$E,0))</f>
        <v>4.0166318892103581</v>
      </c>
      <c r="T47" s="20">
        <f>INDEX(synth1!$D:$D,MATCH(CONCATENATE("control","_",RMSPE!$B47,"_",RMSPE!T$3),synth1!$E:$E,0))</f>
        <v>4.1545263315720984</v>
      </c>
      <c r="U47" s="20">
        <f>INDEX(synth1!$D:$D,MATCH(CONCATENATE("control","_",RMSPE!$B47,"_",RMSPE!U$3),synth1!$E:$E,0))</f>
        <v>4.3609595426003693</v>
      </c>
      <c r="V47" s="20">
        <f>INDEX(synth1!$D:$D,MATCH(CONCATENATE("control","_",RMSPE!$B47,"_",RMSPE!V$3),synth1!$E:$E,0))</f>
        <v>4.5724044295051938</v>
      </c>
      <c r="W47" s="20">
        <f>INDEX(synth1!$D:$D,MATCH(CONCATENATE("control","_",RMSPE!$B47,"_",RMSPE!W$3),synth1!$E:$E,0))</f>
        <v>4.7815075772893287</v>
      </c>
      <c r="X47" s="20">
        <f>INDEX(synth1!$D:$D,MATCH(CONCATENATE("control","_",RMSPE!$B47,"_",RMSPE!X$3),synth1!$E:$E,0))</f>
        <v>4.9958846567121471</v>
      </c>
      <c r="Y47" s="20">
        <f>INDEX(synth1!$D:$D,MATCH(CONCATENATE("control","_",RMSPE!$B47,"_",RMSPE!Y$3),synth1!$E:$E,0))</f>
        <v>5.2660025022842127</v>
      </c>
      <c r="Z47" s="20">
        <f>INDEX(synth1!$D:$D,MATCH(CONCATENATE("control","_",RMSPE!$B47,"_",RMSPE!Z$3),synth1!$E:$E,0))</f>
        <v>5.5338279413118805</v>
      </c>
      <c r="AA47" s="20">
        <f>INDEX(synth1!$D:$D,MATCH(CONCATENATE("control","_",RMSPE!$B47,"_",RMSPE!AA$3),synth1!$E:$E,0))</f>
        <v>5.7690572967728295</v>
      </c>
      <c r="AB47" s="20">
        <f>INDEX(synth1!$D:$D,MATCH(CONCATENATE("control","_",RMSPE!$B47,"_",RMSPE!AB$3),synth1!$E:$E,0))</f>
        <v>5.9900954135219751</v>
      </c>
      <c r="AC47" s="20">
        <f>INDEX(synth1!$D:$D,MATCH(CONCATENATE("control","_",RMSPE!$B47,"_",RMSPE!AC$3),synth1!$E:$E,0))</f>
        <v>6.0738693935679109</v>
      </c>
      <c r="AD47" s="20">
        <f>INDEX(synth1!$D:$D,MATCH(CONCATENATE("control","_",RMSPE!$B47,"_",RMSPE!AD$3),synth1!$E:$E,0))</f>
        <v>6.1683012293196029</v>
      </c>
      <c r="AE47" s="20">
        <f>INDEX(synth1!$D:$D,MATCH(CONCATENATE("control","_",RMSPE!$B47,"_",RMSPE!AE$3),synth1!$E:$E,0))</f>
        <v>6.1205265790676542</v>
      </c>
      <c r="AF47" s="20">
        <f>INDEX(synth1!$D:$D,MATCH(CONCATENATE("control","_",RMSPE!$B47,"_",RMSPE!AF$3),synth1!$E:$E,0))</f>
        <v>6.0421033995076874</v>
      </c>
      <c r="AG47" s="20">
        <f>INDEX(synth1!$D:$D,MATCH(CONCATENATE("control","_",RMSPE!$B47,"_",RMSPE!AG$3),synth1!$E:$E,0))</f>
        <v>6.0073443221624698</v>
      </c>
      <c r="AH47" s="20">
        <f>INDEX(synth1!$D:$D,MATCH(CONCATENATE("control","_",RMSPE!$B47,"_",RMSPE!AH$3),synth1!$E:$E,0))</f>
        <v>5.9747156700734356</v>
      </c>
      <c r="AI47" s="20">
        <f>INDEX(synth1!$D:$D,MATCH(CONCATENATE("control","_",RMSPE!$B47,"_",RMSPE!AI$3),synth1!$E:$E,0))</f>
        <v>6.1449053556598869</v>
      </c>
      <c r="AJ47" s="20">
        <f>INDEX(synth1!$D:$D,MATCH(CONCATENATE("control","_",RMSPE!$B47,"_",RMSPE!AJ$3),synth1!$E:$E,0))</f>
        <v>6.31397960987925</v>
      </c>
      <c r="AK47" s="20">
        <f>INDEX(synth1!$D:$D,MATCH(CONCATENATE("control","_",RMSPE!$B47,"_",RMSPE!AK$3),synth1!$E:$E,0))</f>
        <v>6.5519693136665831</v>
      </c>
      <c r="AL47" s="20">
        <f>INDEX(synth1!$D:$D,MATCH(CONCATENATE("control","_",RMSPE!$B47,"_",RMSPE!AL$3),synth1!$E:$E,0))</f>
        <v>6.7886797323123629</v>
      </c>
      <c r="AM47" s="20">
        <f>INDEX(synth1!$D:$D,MATCH(CONCATENATE("control","_",RMSPE!$B47,"_",RMSPE!AM$3),synth1!$E:$E,0))</f>
        <v>7.181875699087418</v>
      </c>
      <c r="AN47" s="20">
        <f>INDEX(synth1!$D:$D,MATCH(CONCATENATE("control","_",RMSPE!$B47,"_",RMSPE!AN$3),synth1!$E:$E,0))</f>
        <v>7.6014532420717682</v>
      </c>
      <c r="AO47" s="20">
        <f>INDEX(synth1!$D:$D,MATCH(CONCATENATE("control","_",RMSPE!$B47,"_",RMSPE!AO$3),synth1!$E:$E,0))</f>
        <v>8.0583532939666629</v>
      </c>
      <c r="AP47" s="20">
        <f>INDEX(synth1!$D:$D,MATCH(CONCATENATE("control","_",RMSPE!$B47,"_",RMSPE!AP$3),synth1!$E:$E,0))</f>
        <v>8.5016138642766901</v>
      </c>
      <c r="AQ47" s="20">
        <f>INDEX(synth1!$D:$D,MATCH(CONCATENATE("control","_",RMSPE!$B47,"_",RMSPE!AQ$3),synth1!$E:$E,0))</f>
        <v>8.8727894540872949</v>
      </c>
      <c r="AR47" s="20">
        <f>INDEX(synth1!$D:$D,MATCH(CONCATENATE("control","_",RMSPE!$B47,"_",RMSPE!AR$3),synth1!$E:$E,0))</f>
        <v>9.2429776143487992</v>
      </c>
      <c r="AS47" s="20">
        <f>INDEX(synth1!$D:$D,MATCH(CONCATENATE("control","_",RMSPE!$B47,"_",RMSPE!AS$3),synth1!$E:$E,0))</f>
        <v>9.0142614652069728</v>
      </c>
      <c r="AT47" s="20">
        <f>INDEX(synth1!$D:$D,MATCH(CONCATENATE("control","_",RMSPE!$B47,"_",RMSPE!AT$3),synth1!$E:$E,0))</f>
        <v>8.802011051931963</v>
      </c>
      <c r="AU47" s="20">
        <f>INDEX(synth1!$D:$D,MATCH(CONCATENATE("control","_",RMSPE!$B47,"_",RMSPE!AU$3),synth1!$E:$E,0))</f>
        <v>9.0260135662628009</v>
      </c>
      <c r="AV47" s="20">
        <f>INDEX(synth1!$D:$D,MATCH(CONCATENATE("control","_",RMSPE!$B47,"_",RMSPE!AV$3),synth1!$E:$E,0))</f>
        <v>9.3881174256886855</v>
      </c>
      <c r="AW47" s="20">
        <f>INDEX(synth1!$D:$D,MATCH(CONCATENATE("control","_",RMSPE!$B47,"_",RMSPE!AW$3),synth1!$E:$E,0))</f>
        <v>9.6899834016013955</v>
      </c>
      <c r="AX47" s="20">
        <f>INDEX(synth1!$D:$D,MATCH(CONCATENATE("control","_",RMSPE!$B47,"_",RMSPE!AX$3),synth1!$E:$E,0))</f>
        <v>10.12781275669416</v>
      </c>
    </row>
    <row r="49" spans="1:52">
      <c r="A49" s="11" t="s">
        <v>830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1" spans="1:52">
      <c r="B51" t="s">
        <v>4</v>
      </c>
      <c r="D51" s="5" t="s">
        <v>30</v>
      </c>
      <c r="H51" s="7">
        <f t="shared" ref="H51:AX51" si="0">(H11-H31)^2</f>
        <v>2.9728323225420334E-3</v>
      </c>
      <c r="I51" s="7">
        <f t="shared" si="0"/>
        <v>2.7839724699121995E-4</v>
      </c>
      <c r="J51" s="7">
        <f t="shared" si="0"/>
        <v>4.574681555049255E-4</v>
      </c>
      <c r="K51" s="7">
        <f t="shared" si="0"/>
        <v>2.7209815376507963E-4</v>
      </c>
      <c r="L51" s="7">
        <f t="shared" si="0"/>
        <v>1.2293644112895108E-4</v>
      </c>
      <c r="M51" s="7">
        <f t="shared" si="0"/>
        <v>2.0865042876931244E-5</v>
      </c>
      <c r="N51" s="7">
        <f t="shared" si="0"/>
        <v>6.6701414976863584E-6</v>
      </c>
      <c r="O51" s="7">
        <f t="shared" si="0"/>
        <v>9.8916616991599484E-6</v>
      </c>
      <c r="P51" s="7">
        <f t="shared" si="0"/>
        <v>1.6953827599810973E-5</v>
      </c>
      <c r="Q51" s="7">
        <f t="shared" si="0"/>
        <v>1.1625905295163618E-7</v>
      </c>
      <c r="R51" s="7">
        <f t="shared" si="0"/>
        <v>2.2363066483694437E-5</v>
      </c>
      <c r="S51" s="7">
        <f t="shared" si="0"/>
        <v>8.7876599125388959E-6</v>
      </c>
      <c r="T51" s="7">
        <f t="shared" si="0"/>
        <v>2.0755444064803145E-6</v>
      </c>
      <c r="U51" s="7">
        <f t="shared" si="0"/>
        <v>2.625814093689227E-7</v>
      </c>
      <c r="V51" s="7">
        <f t="shared" si="0"/>
        <v>9.8679346702135207E-6</v>
      </c>
      <c r="W51" s="7">
        <f t="shared" si="0"/>
        <v>9.6300394883280408E-6</v>
      </c>
      <c r="X51" s="7">
        <f t="shared" si="0"/>
        <v>2.0590998534606181E-5</v>
      </c>
      <c r="Y51" s="7">
        <f t="shared" si="0"/>
        <v>6.524772599812454E-5</v>
      </c>
      <c r="Z51" s="7">
        <f t="shared" si="0"/>
        <v>5.3045292661067962E-4</v>
      </c>
      <c r="AA51" s="7">
        <f t="shared" si="0"/>
        <v>1.5516071273033826E-5</v>
      </c>
      <c r="AB51" s="7">
        <f t="shared" si="0"/>
        <v>2.5070742218427308E-4</v>
      </c>
      <c r="AC51" s="7">
        <f t="shared" si="0"/>
        <v>1.3225440027684633E-3</v>
      </c>
      <c r="AD51" s="7">
        <f t="shared" si="0"/>
        <v>3.6691239387296026E-3</v>
      </c>
      <c r="AE51" s="7">
        <f t="shared" si="0"/>
        <v>1.2893096374666472E-3</v>
      </c>
      <c r="AF51" s="7">
        <f t="shared" si="0"/>
        <v>1.9353022247559158E-2</v>
      </c>
      <c r="AG51" s="7">
        <f t="shared" si="0"/>
        <v>3.8585634936915858E-2</v>
      </c>
      <c r="AH51" s="7">
        <f t="shared" si="0"/>
        <v>6.5090162669318774E-2</v>
      </c>
      <c r="AI51" s="7">
        <f t="shared" si="0"/>
        <v>7.2865630742308063E-2</v>
      </c>
      <c r="AJ51" s="7">
        <f t="shared" si="0"/>
        <v>8.1057300114120406E-2</v>
      </c>
      <c r="AK51" s="7">
        <f t="shared" si="0"/>
        <v>0.1104496132375402</v>
      </c>
      <c r="AL51" s="7">
        <f t="shared" si="0"/>
        <v>0.14666628212672214</v>
      </c>
      <c r="AM51" s="7">
        <f t="shared" si="0"/>
        <v>0.25529370966273834</v>
      </c>
      <c r="AN51" s="7">
        <f t="shared" si="0"/>
        <v>0.39118592437066591</v>
      </c>
      <c r="AO51" s="7">
        <f t="shared" si="0"/>
        <v>0.44953967876958861</v>
      </c>
      <c r="AP51" s="7">
        <f t="shared" si="0"/>
        <v>0.52022838976912367</v>
      </c>
      <c r="AQ51" s="7">
        <f t="shared" si="0"/>
        <v>0.50332240527002936</v>
      </c>
      <c r="AR51" s="7">
        <f t="shared" si="0"/>
        <v>0.48032368787979007</v>
      </c>
      <c r="AS51" s="7">
        <f t="shared" si="0"/>
        <v>0.52025680585597889</v>
      </c>
      <c r="AT51" s="7">
        <f t="shared" si="0"/>
        <v>0.56073480569191592</v>
      </c>
      <c r="AU51" s="7">
        <f t="shared" si="0"/>
        <v>0.63915198701716425</v>
      </c>
      <c r="AV51" s="7">
        <f t="shared" si="0"/>
        <v>0.68423412497448277</v>
      </c>
      <c r="AW51" s="7">
        <f t="shared" si="0"/>
        <v>0.76844826354264106</v>
      </c>
      <c r="AX51" s="7">
        <f t="shared" si="0"/>
        <v>0.7764331448088333</v>
      </c>
    </row>
    <row r="52" spans="1:52">
      <c r="B52" t="s">
        <v>8</v>
      </c>
      <c r="D52" s="5" t="s">
        <v>30</v>
      </c>
      <c r="H52" s="7">
        <f t="shared" ref="H52:AX52" si="1">(H12-H32)^2</f>
        <v>7.4496839391236594E-3</v>
      </c>
      <c r="I52" s="7">
        <f t="shared" si="1"/>
        <v>3.7590175001753498E-3</v>
      </c>
      <c r="J52" s="7">
        <f t="shared" si="1"/>
        <v>1.0730548644837133E-3</v>
      </c>
      <c r="K52" s="7">
        <f t="shared" si="1"/>
        <v>1.3900372519011794E-3</v>
      </c>
      <c r="L52" s="7">
        <f t="shared" si="1"/>
        <v>1.6668709786875086E-3</v>
      </c>
      <c r="M52" s="7">
        <f t="shared" si="1"/>
        <v>1.6876960211807753E-3</v>
      </c>
      <c r="N52" s="7">
        <f t="shared" si="1"/>
        <v>9.2466795795317489E-7</v>
      </c>
      <c r="O52" s="7">
        <f t="shared" si="1"/>
        <v>8.0189746238980915E-4</v>
      </c>
      <c r="P52" s="7">
        <f t="shared" si="1"/>
        <v>3.6078708233434507E-3</v>
      </c>
      <c r="Q52" s="7">
        <f t="shared" si="1"/>
        <v>1.2533040743340166E-3</v>
      </c>
      <c r="R52" s="7">
        <f t="shared" si="1"/>
        <v>1.7718712392018749E-4</v>
      </c>
      <c r="S52" s="7">
        <f t="shared" si="1"/>
        <v>2.278355609303322E-5</v>
      </c>
      <c r="T52" s="7">
        <f t="shared" si="1"/>
        <v>5.7027166733166148E-5</v>
      </c>
      <c r="U52" s="7">
        <f t="shared" si="1"/>
        <v>1.4854006589558536E-4</v>
      </c>
      <c r="V52" s="7">
        <f t="shared" si="1"/>
        <v>2.672527755649985E-4</v>
      </c>
      <c r="W52" s="7">
        <f t="shared" si="1"/>
        <v>4.7872921420156634E-3</v>
      </c>
      <c r="X52" s="7">
        <f t="shared" si="1"/>
        <v>1.2330133432657391E-2</v>
      </c>
      <c r="Y52" s="7">
        <f t="shared" si="1"/>
        <v>1.4074449020366153E-2</v>
      </c>
      <c r="Z52" s="7">
        <f t="shared" si="1"/>
        <v>1.4152318154982307E-2</v>
      </c>
      <c r="AA52" s="7">
        <f t="shared" si="1"/>
        <v>9.9139171836278329E-3</v>
      </c>
      <c r="AB52" s="7">
        <f t="shared" si="1"/>
        <v>5.0055008926935558E-3</v>
      </c>
      <c r="AC52" s="7">
        <f t="shared" si="1"/>
        <v>5.4911785828145404E-5</v>
      </c>
      <c r="AD52" s="7">
        <f t="shared" si="1"/>
        <v>6.1934310297168385E-3</v>
      </c>
      <c r="AE52" s="7">
        <f t="shared" si="1"/>
        <v>1.5661545714670416E-2</v>
      </c>
      <c r="AF52" s="7">
        <f t="shared" si="1"/>
        <v>2.6307402653973105E-2</v>
      </c>
      <c r="AG52" s="7">
        <f t="shared" si="1"/>
        <v>1.7841050035660676E-2</v>
      </c>
      <c r="AH52" s="7">
        <f t="shared" si="1"/>
        <v>1.0153574975681753E-2</v>
      </c>
      <c r="AI52" s="7">
        <f t="shared" si="1"/>
        <v>2.1141740032096647E-2</v>
      </c>
      <c r="AJ52" s="7">
        <f t="shared" si="1"/>
        <v>3.6440296040550255E-2</v>
      </c>
      <c r="AK52" s="7">
        <f t="shared" si="1"/>
        <v>1.5372576028404292E-2</v>
      </c>
      <c r="AL52" s="7">
        <f t="shared" si="1"/>
        <v>3.801099957436251E-3</v>
      </c>
      <c r="AM52" s="7">
        <f t="shared" si="1"/>
        <v>1.125081708898391E-2</v>
      </c>
      <c r="AN52" s="7">
        <f t="shared" si="1"/>
        <v>2.1363418770755181E-2</v>
      </c>
      <c r="AO52" s="7">
        <f t="shared" si="1"/>
        <v>6.3055833603022984E-2</v>
      </c>
      <c r="AP52" s="7">
        <f t="shared" si="1"/>
        <v>0.12521495928069268</v>
      </c>
      <c r="AQ52" s="7">
        <f t="shared" si="1"/>
        <v>0.12924664216705964</v>
      </c>
      <c r="AR52" s="7">
        <f t="shared" si="1"/>
        <v>0.12647316807637088</v>
      </c>
      <c r="AS52" s="7">
        <f t="shared" si="1"/>
        <v>0.10155044707374554</v>
      </c>
      <c r="AT52" s="7">
        <f t="shared" si="1"/>
        <v>7.2047453673357895E-2</v>
      </c>
      <c r="AU52" s="7">
        <f t="shared" si="1"/>
        <v>0.13529288734926975</v>
      </c>
      <c r="AV52" s="7">
        <f t="shared" si="1"/>
        <v>0.15123017604242167</v>
      </c>
      <c r="AW52" s="7">
        <f t="shared" si="1"/>
        <v>0.14892209875608209</v>
      </c>
      <c r="AX52" s="7">
        <f t="shared" si="1"/>
        <v>0.19666276053979084</v>
      </c>
    </row>
    <row r="53" spans="1:52">
      <c r="B53" t="s">
        <v>10</v>
      </c>
      <c r="D53" s="5" t="s">
        <v>30</v>
      </c>
      <c r="H53" s="7">
        <f t="shared" ref="H53:AX53" si="2">(H13-H33)^2</f>
        <v>0.27805984575850345</v>
      </c>
      <c r="I53" s="7">
        <f t="shared" si="2"/>
        <v>0.23148092326252484</v>
      </c>
      <c r="J53" s="7">
        <f t="shared" si="2"/>
        <v>0.18297825725214129</v>
      </c>
      <c r="K53" s="7">
        <f t="shared" si="2"/>
        <v>0.12326083964965766</v>
      </c>
      <c r="L53" s="7">
        <f t="shared" si="2"/>
        <v>7.4316939676728602E-2</v>
      </c>
      <c r="M53" s="7">
        <f t="shared" si="2"/>
        <v>6.3165441050281171E-2</v>
      </c>
      <c r="N53" s="7">
        <f t="shared" si="2"/>
        <v>8.8262199914685258E-2</v>
      </c>
      <c r="O53" s="7">
        <f t="shared" si="2"/>
        <v>6.4623032319822776E-2</v>
      </c>
      <c r="P53" s="7">
        <f t="shared" si="2"/>
        <v>4.5094670433567179E-2</v>
      </c>
      <c r="Q53" s="7">
        <f t="shared" si="2"/>
        <v>2.3131939958906191E-2</v>
      </c>
      <c r="R53" s="7">
        <f t="shared" si="2"/>
        <v>7.0054571194895941E-3</v>
      </c>
      <c r="S53" s="7">
        <f t="shared" si="2"/>
        <v>1.5025029023576693E-2</v>
      </c>
      <c r="T53" s="7">
        <f t="shared" si="2"/>
        <v>0.10811965103146762</v>
      </c>
      <c r="U53" s="7">
        <f t="shared" si="2"/>
        <v>0.269833883152306</v>
      </c>
      <c r="V53" s="7">
        <f t="shared" si="2"/>
        <v>0.50814614249881151</v>
      </c>
      <c r="W53" s="7">
        <f t="shared" si="2"/>
        <v>0.74605987635281701</v>
      </c>
      <c r="X53" s="7">
        <f t="shared" si="2"/>
        <v>0.96537917736483747</v>
      </c>
      <c r="Y53" s="7">
        <f t="shared" si="2"/>
        <v>1.1004677201493405</v>
      </c>
      <c r="Z53" s="7">
        <f t="shared" si="2"/>
        <v>1.2429144077394556</v>
      </c>
      <c r="AA53" s="7">
        <f t="shared" si="2"/>
        <v>0.99014515066054176</v>
      </c>
      <c r="AB53" s="7">
        <f t="shared" si="2"/>
        <v>0.76228557509835992</v>
      </c>
      <c r="AC53" s="7">
        <f t="shared" si="2"/>
        <v>0.90112982375245965</v>
      </c>
      <c r="AD53" s="7">
        <f t="shared" si="2"/>
        <v>1.0251269293625214</v>
      </c>
      <c r="AE53" s="7">
        <f t="shared" si="2"/>
        <v>1.222865769132613</v>
      </c>
      <c r="AF53" s="7">
        <f t="shared" si="2"/>
        <v>1.1550134259970315</v>
      </c>
      <c r="AG53" s="7">
        <f t="shared" si="2"/>
        <v>1.5436469149471086</v>
      </c>
      <c r="AH53" s="7">
        <f t="shared" si="2"/>
        <v>1.9511708504152201</v>
      </c>
      <c r="AI53" s="7">
        <f t="shared" si="2"/>
        <v>2.2940677536769938</v>
      </c>
      <c r="AJ53" s="7">
        <f t="shared" si="2"/>
        <v>2.6846587736557819</v>
      </c>
      <c r="AK53" s="7">
        <f t="shared" si="2"/>
        <v>3.5683829629698702</v>
      </c>
      <c r="AL53" s="7">
        <f t="shared" si="2"/>
        <v>4.6900042373903252</v>
      </c>
      <c r="AM53" s="7">
        <f t="shared" si="2"/>
        <v>5.1789781464435869</v>
      </c>
      <c r="AN53" s="7">
        <f t="shared" si="2"/>
        <v>5.5216131952705245</v>
      </c>
      <c r="AO53" s="7">
        <f t="shared" si="2"/>
        <v>4.8453099353093432</v>
      </c>
      <c r="AP53" s="7">
        <f t="shared" si="2"/>
        <v>4.1912141439195336</v>
      </c>
      <c r="AQ53" s="7">
        <f t="shared" si="2"/>
        <v>3.7785264572045492</v>
      </c>
      <c r="AR53" s="7">
        <f t="shared" si="2"/>
        <v>3.5998673100036669</v>
      </c>
      <c r="AS53" s="7">
        <f t="shared" si="2"/>
        <v>2.9558676422518166</v>
      </c>
      <c r="AT53" s="7">
        <f t="shared" si="2"/>
        <v>2.4046801319072655</v>
      </c>
      <c r="AU53" s="7">
        <f t="shared" si="2"/>
        <v>2.8285013195612279</v>
      </c>
      <c r="AV53" s="7">
        <f t="shared" si="2"/>
        <v>3.043860863694416</v>
      </c>
      <c r="AW53" s="7">
        <f t="shared" si="2"/>
        <v>2.7806891516318104</v>
      </c>
      <c r="AX53" s="7">
        <f t="shared" si="2"/>
        <v>2.748057777228909</v>
      </c>
    </row>
    <row r="54" spans="1:52">
      <c r="B54" t="s">
        <v>22</v>
      </c>
      <c r="D54" s="5" t="s">
        <v>30</v>
      </c>
      <c r="H54" s="7">
        <f t="shared" ref="H54:AX54" si="3">(H14-H34)^2</f>
        <v>2.2565734983633647E-2</v>
      </c>
      <c r="I54" s="7">
        <f t="shared" si="3"/>
        <v>8.4022587922038747E-3</v>
      </c>
      <c r="J54" s="7">
        <f t="shared" si="3"/>
        <v>1.3799450431339019E-3</v>
      </c>
      <c r="K54" s="7">
        <f t="shared" si="3"/>
        <v>3.6042951069234203E-5</v>
      </c>
      <c r="L54" s="7">
        <f t="shared" si="3"/>
        <v>2.1079577507928972E-3</v>
      </c>
      <c r="M54" s="7">
        <f t="shared" si="3"/>
        <v>8.6542580302906083E-3</v>
      </c>
      <c r="N54" s="7">
        <f t="shared" si="3"/>
        <v>2.5198790116566692E-2</v>
      </c>
      <c r="O54" s="7">
        <f t="shared" si="3"/>
        <v>7.8680096177934922E-3</v>
      </c>
      <c r="P54" s="7">
        <f t="shared" si="3"/>
        <v>6.2678172057749392E-4</v>
      </c>
      <c r="Q54" s="7">
        <f t="shared" si="3"/>
        <v>1.6302387822186909E-3</v>
      </c>
      <c r="R54" s="7">
        <f t="shared" si="3"/>
        <v>1.0607207593198584E-2</v>
      </c>
      <c r="S54" s="7">
        <f t="shared" si="3"/>
        <v>9.4800238893612068E-3</v>
      </c>
      <c r="T54" s="7">
        <f t="shared" si="3"/>
        <v>8.4213590016294585E-3</v>
      </c>
      <c r="U54" s="7">
        <f t="shared" si="3"/>
        <v>8.3644367976283638E-3</v>
      </c>
      <c r="V54" s="7">
        <f t="shared" si="3"/>
        <v>7.7951837827767946E-3</v>
      </c>
      <c r="W54" s="7">
        <f t="shared" si="3"/>
        <v>1.0345332495497906E-3</v>
      </c>
      <c r="X54" s="7">
        <f t="shared" si="3"/>
        <v>1.1488590322773861E-4</v>
      </c>
      <c r="Y54" s="7">
        <f t="shared" si="3"/>
        <v>4.256294807863434E-3</v>
      </c>
      <c r="Z54" s="7">
        <f t="shared" si="3"/>
        <v>1.4944797717411614E-2</v>
      </c>
      <c r="AA54" s="7">
        <f t="shared" si="3"/>
        <v>3.28140973343436E-4</v>
      </c>
      <c r="AB54" s="7">
        <f t="shared" si="3"/>
        <v>2.2451410729309861E-2</v>
      </c>
      <c r="AC54" s="7">
        <f t="shared" si="3"/>
        <v>1.5005637094553414E-4</v>
      </c>
      <c r="AD54" s="7">
        <f t="shared" si="3"/>
        <v>1.4716461855537375E-2</v>
      </c>
      <c r="AE54" s="7">
        <f t="shared" si="3"/>
        <v>8.2915820159834383E-2</v>
      </c>
      <c r="AF54" s="7">
        <f t="shared" si="3"/>
        <v>0.17430732362147527</v>
      </c>
      <c r="AG54" s="7">
        <f t="shared" si="3"/>
        <v>0.32089071399507335</v>
      </c>
      <c r="AH54" s="7">
        <f t="shared" si="3"/>
        <v>0.53824344413807224</v>
      </c>
      <c r="AI54" s="7">
        <f t="shared" si="3"/>
        <v>0.60884347404378647</v>
      </c>
      <c r="AJ54" s="7">
        <f t="shared" si="3"/>
        <v>0.68314463401618075</v>
      </c>
      <c r="AK54" s="7">
        <f t="shared" si="3"/>
        <v>0.56981290044111366</v>
      </c>
      <c r="AL54" s="7">
        <f t="shared" si="3"/>
        <v>0.45290568191286595</v>
      </c>
      <c r="AM54" s="7">
        <f t="shared" si="3"/>
        <v>0.61743501999395234</v>
      </c>
      <c r="AN54" s="7">
        <f t="shared" si="3"/>
        <v>0.77584029366504559</v>
      </c>
      <c r="AO54" s="7">
        <f t="shared" si="3"/>
        <v>0.93369265308644434</v>
      </c>
      <c r="AP54" s="7">
        <f t="shared" si="3"/>
        <v>1.0729753537103461</v>
      </c>
      <c r="AQ54" s="7">
        <f t="shared" si="3"/>
        <v>1.0230847888086314</v>
      </c>
      <c r="AR54" s="7">
        <f t="shared" si="3"/>
        <v>1.0249932453220283</v>
      </c>
      <c r="AS54" s="7">
        <f t="shared" si="3"/>
        <v>0.92992535041007418</v>
      </c>
      <c r="AT54" s="7">
        <f t="shared" si="3"/>
        <v>0.8479409714701629</v>
      </c>
      <c r="AU54" s="7">
        <f t="shared" si="3"/>
        <v>0.94040992908488663</v>
      </c>
      <c r="AV54" s="7">
        <f t="shared" si="3"/>
        <v>0.7447935411828378</v>
      </c>
      <c r="AW54" s="7">
        <f t="shared" si="3"/>
        <v>0.72576698218104574</v>
      </c>
      <c r="AX54" s="7">
        <f t="shared" si="3"/>
        <v>0.68571791712262664</v>
      </c>
    </row>
    <row r="55" spans="1:52">
      <c r="B55" t="s">
        <v>11</v>
      </c>
      <c r="D55" s="5" t="s">
        <v>30</v>
      </c>
      <c r="H55" s="7">
        <f t="shared" ref="H55:AX55" si="4">(H15-H35)^2</f>
        <v>8.6157766532258869E-3</v>
      </c>
      <c r="I55" s="7">
        <f t="shared" si="4"/>
        <v>2.0742474421705376E-2</v>
      </c>
      <c r="J55" s="7">
        <f t="shared" si="4"/>
        <v>3.6634170412525327E-2</v>
      </c>
      <c r="K55" s="7">
        <f t="shared" si="4"/>
        <v>2.0836616204109291E-2</v>
      </c>
      <c r="L55" s="7">
        <f t="shared" si="4"/>
        <v>9.1047941651554512E-3</v>
      </c>
      <c r="M55" s="7">
        <f t="shared" si="4"/>
        <v>2.7177761054263372E-3</v>
      </c>
      <c r="N55" s="7">
        <f t="shared" si="4"/>
        <v>1.2059762551144004E-3</v>
      </c>
      <c r="O55" s="7">
        <f t="shared" si="4"/>
        <v>1.1226376451819208E-3</v>
      </c>
      <c r="P55" s="7">
        <f t="shared" si="4"/>
        <v>1.3282230104295113E-3</v>
      </c>
      <c r="Q55" s="7">
        <f t="shared" si="4"/>
        <v>1.2317509101121883E-3</v>
      </c>
      <c r="R55" s="7">
        <f t="shared" si="4"/>
        <v>1.4355558090394232E-3</v>
      </c>
      <c r="S55" s="7">
        <f t="shared" si="4"/>
        <v>4.4867321407331369E-5</v>
      </c>
      <c r="T55" s="7">
        <f t="shared" si="4"/>
        <v>5.3359777515630765E-4</v>
      </c>
      <c r="U55" s="7">
        <f t="shared" si="4"/>
        <v>1.6070266599376886E-3</v>
      </c>
      <c r="V55" s="7">
        <f t="shared" si="4"/>
        <v>2.0019852867681136E-3</v>
      </c>
      <c r="W55" s="7">
        <f t="shared" si="4"/>
        <v>2.386051270163744E-2</v>
      </c>
      <c r="X55" s="7">
        <f t="shared" si="4"/>
        <v>5.6048005761106474E-2</v>
      </c>
      <c r="Y55" s="7">
        <f t="shared" si="4"/>
        <v>5.6908586472013224E-2</v>
      </c>
      <c r="Z55" s="7">
        <f t="shared" si="4"/>
        <v>5.2577331241335346E-2</v>
      </c>
      <c r="AA55" s="7">
        <f t="shared" si="4"/>
        <v>1.1484427601222808E-2</v>
      </c>
      <c r="AB55" s="7">
        <f t="shared" si="4"/>
        <v>5.1573693697265194E-5</v>
      </c>
      <c r="AC55" s="7">
        <f t="shared" si="4"/>
        <v>1.6342562745430377E-4</v>
      </c>
      <c r="AD55" s="7">
        <f t="shared" si="4"/>
        <v>4.6941836708689645E-4</v>
      </c>
      <c r="AE55" s="7">
        <f t="shared" si="4"/>
        <v>5.8006570000327328E-4</v>
      </c>
      <c r="AF55" s="7">
        <f t="shared" si="4"/>
        <v>3.3856004644018424E-2</v>
      </c>
      <c r="AG55" s="7">
        <f t="shared" si="4"/>
        <v>0.14464408706161078</v>
      </c>
      <c r="AH55" s="7">
        <f t="shared" si="4"/>
        <v>0.33473798186575277</v>
      </c>
      <c r="AI55" s="7">
        <f t="shared" si="4"/>
        <v>0.25568037766562673</v>
      </c>
      <c r="AJ55" s="7">
        <f t="shared" si="4"/>
        <v>0.19231798538402703</v>
      </c>
      <c r="AK55" s="7">
        <f t="shared" si="4"/>
        <v>0.13357722730709592</v>
      </c>
      <c r="AL55" s="7">
        <f t="shared" si="4"/>
        <v>8.4951010680247824E-2</v>
      </c>
      <c r="AM55" s="7">
        <f t="shared" si="4"/>
        <v>8.5365776309785577E-2</v>
      </c>
      <c r="AN55" s="7">
        <f t="shared" si="4"/>
        <v>8.0362318052131482E-2</v>
      </c>
      <c r="AO55" s="7">
        <f t="shared" si="4"/>
        <v>0.11192492188646269</v>
      </c>
      <c r="AP55" s="7">
        <f t="shared" si="4"/>
        <v>0.14998293833406365</v>
      </c>
      <c r="AQ55" s="7">
        <f t="shared" si="4"/>
        <v>6.6034942182001455E-2</v>
      </c>
      <c r="AR55" s="7">
        <f t="shared" si="4"/>
        <v>1.2755794386567857E-2</v>
      </c>
      <c r="AS55" s="7">
        <f t="shared" si="4"/>
        <v>6.9242712863780143E-3</v>
      </c>
      <c r="AT55" s="7">
        <f t="shared" si="4"/>
        <v>2.5449321708547273E-3</v>
      </c>
      <c r="AU55" s="7">
        <f t="shared" si="4"/>
        <v>2.8076851526214093E-2</v>
      </c>
      <c r="AV55" s="7">
        <f t="shared" si="4"/>
        <v>5.6982837640910777E-2</v>
      </c>
      <c r="AW55" s="7">
        <f t="shared" si="4"/>
        <v>4.8287940498546324E-2</v>
      </c>
      <c r="AX55" s="7">
        <f t="shared" si="4"/>
        <v>2.7735514928673148E-2</v>
      </c>
    </row>
    <row r="56" spans="1:52">
      <c r="B56" t="s">
        <v>12</v>
      </c>
      <c r="D56" s="5" t="s">
        <v>30</v>
      </c>
      <c r="H56" s="7">
        <f t="shared" ref="H56:AX56" si="5">(H16-H36)^2</f>
        <v>1.5371319364113109E-3</v>
      </c>
      <c r="I56" s="7">
        <f t="shared" si="5"/>
        <v>2.9621624376831835E-3</v>
      </c>
      <c r="J56" s="7">
        <f t="shared" si="5"/>
        <v>5.7263214270115523E-3</v>
      </c>
      <c r="K56" s="7">
        <f t="shared" si="5"/>
        <v>2.5110503239958865E-3</v>
      </c>
      <c r="L56" s="7">
        <f t="shared" si="5"/>
        <v>3.1632229690684829E-4</v>
      </c>
      <c r="M56" s="7">
        <f t="shared" si="5"/>
        <v>3.6982506806818586E-4</v>
      </c>
      <c r="N56" s="7">
        <f t="shared" si="5"/>
        <v>1.635995883907268E-4</v>
      </c>
      <c r="O56" s="7">
        <f t="shared" si="5"/>
        <v>1.3595493572002434E-4</v>
      </c>
      <c r="P56" s="7">
        <f t="shared" si="5"/>
        <v>1.2925929067971958E-4</v>
      </c>
      <c r="Q56" s="7">
        <f t="shared" si="5"/>
        <v>2.1311892506918377E-5</v>
      </c>
      <c r="R56" s="7">
        <f t="shared" si="5"/>
        <v>2.0539185882350111E-4</v>
      </c>
      <c r="S56" s="7">
        <f t="shared" si="5"/>
        <v>8.0191791725196882E-5</v>
      </c>
      <c r="T56" s="7">
        <f t="shared" si="5"/>
        <v>6.2307863157609322E-6</v>
      </c>
      <c r="U56" s="7">
        <f t="shared" si="5"/>
        <v>7.4961779050611E-6</v>
      </c>
      <c r="V56" s="7">
        <f t="shared" si="5"/>
        <v>7.9556450722286583E-5</v>
      </c>
      <c r="W56" s="7">
        <f t="shared" si="5"/>
        <v>6.4294132067983697E-6</v>
      </c>
      <c r="X56" s="7">
        <f t="shared" si="5"/>
        <v>8.9159064993805749E-6</v>
      </c>
      <c r="Y56" s="7">
        <f t="shared" si="5"/>
        <v>1.2944283465364779E-2</v>
      </c>
      <c r="Z56" s="7">
        <f t="shared" si="5"/>
        <v>4.8808034606619033E-2</v>
      </c>
      <c r="AA56" s="7">
        <f t="shared" si="5"/>
        <v>2.1277952395469008E-2</v>
      </c>
      <c r="AB56" s="7">
        <f t="shared" si="5"/>
        <v>4.1816730473180231E-3</v>
      </c>
      <c r="AC56" s="7">
        <f t="shared" si="5"/>
        <v>4.7698964781101592E-6</v>
      </c>
      <c r="AD56" s="7">
        <f t="shared" si="5"/>
        <v>2.6318586909165479E-3</v>
      </c>
      <c r="AE56" s="7">
        <f t="shared" si="5"/>
        <v>1.6205832798005877E-2</v>
      </c>
      <c r="AF56" s="7">
        <f t="shared" si="5"/>
        <v>1.2211859574670773E-2</v>
      </c>
      <c r="AG56" s="7">
        <f t="shared" si="5"/>
        <v>3.1718713524718049E-3</v>
      </c>
      <c r="AH56" s="7">
        <f t="shared" si="5"/>
        <v>9.7988623919572E-4</v>
      </c>
      <c r="AI56" s="7">
        <f t="shared" si="5"/>
        <v>1.3133725929854954E-2</v>
      </c>
      <c r="AJ56" s="7">
        <f t="shared" si="5"/>
        <v>3.2029219435426026E-2</v>
      </c>
      <c r="AK56" s="7">
        <f t="shared" si="5"/>
        <v>3.8914493432847183E-2</v>
      </c>
      <c r="AL56" s="7">
        <f t="shared" si="5"/>
        <v>3.897709859959058E-2</v>
      </c>
      <c r="AM56" s="7">
        <f t="shared" si="5"/>
        <v>9.7076655756201169E-2</v>
      </c>
      <c r="AN56" s="7">
        <f t="shared" si="5"/>
        <v>0.17211058420669439</v>
      </c>
      <c r="AO56" s="7">
        <f t="shared" si="5"/>
        <v>0.25426466964975941</v>
      </c>
      <c r="AP56" s="7">
        <f t="shared" si="5"/>
        <v>0.34832043972963317</v>
      </c>
      <c r="AQ56" s="7">
        <f t="shared" si="5"/>
        <v>0.38697414553450449</v>
      </c>
      <c r="AR56" s="7">
        <f t="shared" si="5"/>
        <v>0.38449081072801777</v>
      </c>
      <c r="AS56" s="7">
        <f t="shared" si="5"/>
        <v>0.32049815118193131</v>
      </c>
      <c r="AT56" s="7">
        <f t="shared" si="5"/>
        <v>0.26193958334211692</v>
      </c>
      <c r="AU56" s="7">
        <f t="shared" si="5"/>
        <v>0.30064765969261137</v>
      </c>
      <c r="AV56" s="7">
        <f t="shared" si="5"/>
        <v>0.33073636651100463</v>
      </c>
      <c r="AW56" s="7">
        <f t="shared" si="5"/>
        <v>0.38989352566763974</v>
      </c>
      <c r="AX56" s="7">
        <f t="shared" si="5"/>
        <v>0.39395218964339507</v>
      </c>
    </row>
    <row r="57" spans="1:52">
      <c r="B57" t="s">
        <v>14</v>
      </c>
      <c r="D57" s="5" t="s">
        <v>30</v>
      </c>
      <c r="H57" s="7">
        <f t="shared" ref="H57:AX57" si="6">(H17-H37)^2</f>
        <v>4.0649997644596984E-3</v>
      </c>
      <c r="I57" s="7">
        <f t="shared" si="6"/>
        <v>4.1180973806566202E-3</v>
      </c>
      <c r="J57" s="7">
        <f t="shared" si="6"/>
        <v>4.1444418048683235E-3</v>
      </c>
      <c r="K57" s="7">
        <f t="shared" si="6"/>
        <v>3.6795998234857657E-3</v>
      </c>
      <c r="L57" s="7">
        <f t="shared" si="6"/>
        <v>3.226675902545168E-3</v>
      </c>
      <c r="M57" s="7">
        <f t="shared" si="6"/>
        <v>4.2037062726881392E-3</v>
      </c>
      <c r="N57" s="7">
        <f t="shared" si="6"/>
        <v>6.4810317542425633E-3</v>
      </c>
      <c r="O57" s="7">
        <f t="shared" si="6"/>
        <v>3.311001760326645E-3</v>
      </c>
      <c r="P57" s="7">
        <f t="shared" si="6"/>
        <v>1.125861102653052E-3</v>
      </c>
      <c r="Q57" s="7">
        <f t="shared" si="6"/>
        <v>5.612828229787229E-4</v>
      </c>
      <c r="R57" s="7">
        <f t="shared" si="6"/>
        <v>1.9018907136321919E-4</v>
      </c>
      <c r="S57" s="7">
        <f t="shared" si="6"/>
        <v>1.1056712389904439E-4</v>
      </c>
      <c r="T57" s="7">
        <f t="shared" si="6"/>
        <v>3.6733939625976461E-5</v>
      </c>
      <c r="U57" s="7">
        <f t="shared" si="6"/>
        <v>3.2936039497142335E-3</v>
      </c>
      <c r="V57" s="7">
        <f t="shared" si="6"/>
        <v>1.5149162294915555E-2</v>
      </c>
      <c r="W57" s="7">
        <f t="shared" si="6"/>
        <v>2.3882725234028734E-2</v>
      </c>
      <c r="X57" s="7">
        <f t="shared" si="6"/>
        <v>3.4843536288159366E-2</v>
      </c>
      <c r="Y57" s="7">
        <f t="shared" si="6"/>
        <v>7.3071912159105606E-2</v>
      </c>
      <c r="Z57" s="7">
        <f t="shared" si="6"/>
        <v>0.12860658650222762</v>
      </c>
      <c r="AA57" s="7">
        <f t="shared" si="6"/>
        <v>0.15288679277541126</v>
      </c>
      <c r="AB57" s="7">
        <f t="shared" si="6"/>
        <v>0.1845666521241825</v>
      </c>
      <c r="AC57" s="7">
        <f t="shared" si="6"/>
        <v>0.23658254929277572</v>
      </c>
      <c r="AD57" s="7">
        <f t="shared" si="6"/>
        <v>0.30069855634881715</v>
      </c>
      <c r="AE57" s="7">
        <f t="shared" si="6"/>
        <v>0.24522580280288633</v>
      </c>
      <c r="AF57" s="7">
        <f t="shared" si="6"/>
        <v>0.19993709664944442</v>
      </c>
      <c r="AG57" s="7">
        <f t="shared" si="6"/>
        <v>0.14043623770650224</v>
      </c>
      <c r="AH57" s="7">
        <f t="shared" si="6"/>
        <v>9.1519201161987224E-2</v>
      </c>
      <c r="AI57" s="7">
        <f t="shared" si="6"/>
        <v>0.10516303843679412</v>
      </c>
      <c r="AJ57" s="7">
        <f t="shared" si="6"/>
        <v>0.12114306872090715</v>
      </c>
      <c r="AK57" s="7">
        <f t="shared" si="6"/>
        <v>0.13931244998000847</v>
      </c>
      <c r="AL57" s="7">
        <f t="shared" si="6"/>
        <v>0.15942844433273676</v>
      </c>
      <c r="AM57" s="7">
        <f t="shared" si="6"/>
        <v>0.14081739116571559</v>
      </c>
      <c r="AN57" s="7">
        <f t="shared" si="6"/>
        <v>0.13004192629592412</v>
      </c>
      <c r="AO57" s="7">
        <f t="shared" si="6"/>
        <v>0.20208751184063986</v>
      </c>
      <c r="AP57" s="7">
        <f t="shared" si="6"/>
        <v>0.29141316682474222</v>
      </c>
      <c r="AQ57" s="7">
        <f t="shared" si="6"/>
        <v>0.34654203727405702</v>
      </c>
      <c r="AR57" s="7">
        <f t="shared" si="6"/>
        <v>0.39618294699170759</v>
      </c>
      <c r="AS57" s="7">
        <f t="shared" si="6"/>
        <v>0.27496339496286398</v>
      </c>
      <c r="AT57" s="7">
        <f t="shared" si="6"/>
        <v>0.17700547826230623</v>
      </c>
      <c r="AU57" s="7">
        <f t="shared" si="6"/>
        <v>0.11287876984179596</v>
      </c>
      <c r="AV57" s="7">
        <f t="shared" si="6"/>
        <v>0.12835115633491562</v>
      </c>
      <c r="AW57" s="7">
        <f t="shared" si="6"/>
        <v>0.1041682343463004</v>
      </c>
      <c r="AX57" s="7">
        <f t="shared" si="6"/>
        <v>7.7331750493545598E-2</v>
      </c>
    </row>
    <row r="58" spans="1:52">
      <c r="B58" t="s">
        <v>13</v>
      </c>
      <c r="D58" s="5" t="s">
        <v>30</v>
      </c>
      <c r="H58" s="7">
        <f t="shared" ref="H58:AX58" si="7">(H18-H38)^2</f>
        <v>9.266134383812236E-3</v>
      </c>
      <c r="I58" s="7">
        <f t="shared" si="7"/>
        <v>7.5706219191804527E-3</v>
      </c>
      <c r="J58" s="7">
        <f t="shared" si="7"/>
        <v>5.9822119830354441E-3</v>
      </c>
      <c r="K58" s="7">
        <f t="shared" si="7"/>
        <v>6.5250709388428542E-3</v>
      </c>
      <c r="L58" s="7">
        <f t="shared" si="7"/>
        <v>7.0786381978094285E-3</v>
      </c>
      <c r="M58" s="7">
        <f t="shared" si="7"/>
        <v>5.7833321972247474E-3</v>
      </c>
      <c r="N58" s="7">
        <f t="shared" si="7"/>
        <v>1.2736420514844408E-3</v>
      </c>
      <c r="O58" s="7">
        <f t="shared" si="7"/>
        <v>2.1497765295056849E-4</v>
      </c>
      <c r="P58" s="7">
        <f t="shared" si="7"/>
        <v>6.4923055977422542E-5</v>
      </c>
      <c r="Q58" s="7">
        <f t="shared" si="7"/>
        <v>3.3682665733838308E-4</v>
      </c>
      <c r="R58" s="7">
        <f t="shared" si="7"/>
        <v>9.7359066112727942E-4</v>
      </c>
      <c r="S58" s="7">
        <f t="shared" si="7"/>
        <v>1.747077641922696E-4</v>
      </c>
      <c r="T58" s="7">
        <f t="shared" si="7"/>
        <v>2.0987529648899298E-5</v>
      </c>
      <c r="U58" s="7">
        <f t="shared" si="7"/>
        <v>2.6995863934986787E-5</v>
      </c>
      <c r="V58" s="7">
        <f t="shared" si="7"/>
        <v>2.7947081891600785E-4</v>
      </c>
      <c r="W58" s="7">
        <f t="shared" si="7"/>
        <v>4.2867307933748272E-5</v>
      </c>
      <c r="X58" s="7">
        <f t="shared" si="7"/>
        <v>3.0719774605174528E-4</v>
      </c>
      <c r="Y58" s="7">
        <f t="shared" si="7"/>
        <v>2.0166906715827444E-4</v>
      </c>
      <c r="Z58" s="7">
        <f t="shared" si="7"/>
        <v>3.2718344178907421E-5</v>
      </c>
      <c r="AA58" s="7">
        <f t="shared" si="7"/>
        <v>2.7848174444345784E-5</v>
      </c>
      <c r="AB58" s="7">
        <f t="shared" si="7"/>
        <v>2.9671722399301131E-4</v>
      </c>
      <c r="AC58" s="7">
        <f t="shared" si="7"/>
        <v>3.7914713157461491E-3</v>
      </c>
      <c r="AD58" s="7">
        <f t="shared" si="7"/>
        <v>1.1408090551568743E-2</v>
      </c>
      <c r="AE58" s="7">
        <f t="shared" si="7"/>
        <v>1.410688027252251E-2</v>
      </c>
      <c r="AF58" s="7">
        <f t="shared" si="7"/>
        <v>2.5551197326859625E-3</v>
      </c>
      <c r="AG58" s="7">
        <f t="shared" si="7"/>
        <v>4.0457440772147089E-5</v>
      </c>
      <c r="AH58" s="7">
        <f t="shared" si="7"/>
        <v>4.5345782002081851E-3</v>
      </c>
      <c r="AI58" s="7">
        <f t="shared" si="7"/>
        <v>1.1098985960446105E-2</v>
      </c>
      <c r="AJ58" s="7">
        <f t="shared" si="7"/>
        <v>2.0662829773405167E-2</v>
      </c>
      <c r="AK58" s="7">
        <f t="shared" si="7"/>
        <v>1.0145315293089929E-2</v>
      </c>
      <c r="AL58" s="7">
        <f t="shared" si="7"/>
        <v>3.5549290323131991E-3</v>
      </c>
      <c r="AM58" s="7">
        <f t="shared" si="7"/>
        <v>1.484903901092593E-3</v>
      </c>
      <c r="AN58" s="7">
        <f t="shared" si="7"/>
        <v>1.9295266167442184E-2</v>
      </c>
      <c r="AO58" s="7">
        <f t="shared" si="7"/>
        <v>1.2147479638659265E-2</v>
      </c>
      <c r="AP58" s="7">
        <f t="shared" si="7"/>
        <v>7.5116150320563577E-3</v>
      </c>
      <c r="AQ58" s="7">
        <f t="shared" si="7"/>
        <v>5.5881135660634275E-3</v>
      </c>
      <c r="AR58" s="7">
        <f t="shared" si="7"/>
        <v>5.3245431470781319E-3</v>
      </c>
      <c r="AS58" s="7">
        <f t="shared" si="7"/>
        <v>2.2055963011993807E-2</v>
      </c>
      <c r="AT58" s="7">
        <f t="shared" si="7"/>
        <v>5.043601861124377E-2</v>
      </c>
      <c r="AU58" s="7">
        <f t="shared" si="7"/>
        <v>1.5887306062110414E-2</v>
      </c>
      <c r="AV58" s="7">
        <f t="shared" si="7"/>
        <v>3.418686892924519E-2</v>
      </c>
      <c r="AW58" s="7">
        <f t="shared" si="7"/>
        <v>0.10935174190467238</v>
      </c>
      <c r="AX58" s="7">
        <f t="shared" si="7"/>
        <v>9.9929294918409226E-2</v>
      </c>
    </row>
    <row r="59" spans="1:52">
      <c r="B59" t="s">
        <v>15</v>
      </c>
      <c r="D59" s="5" t="s">
        <v>30</v>
      </c>
      <c r="H59" s="7">
        <f t="shared" ref="H59:AX59" si="8">(H19-H39)^2</f>
        <v>3.1964513348166697E-2</v>
      </c>
      <c r="I59" s="7">
        <f t="shared" si="8"/>
        <v>2.3590390371568216E-2</v>
      </c>
      <c r="J59" s="7">
        <f t="shared" si="8"/>
        <v>1.6848137570511068E-2</v>
      </c>
      <c r="K59" s="7">
        <f t="shared" si="8"/>
        <v>5.4316517480417145E-3</v>
      </c>
      <c r="L59" s="7">
        <f t="shared" si="8"/>
        <v>4.0673518385161094E-4</v>
      </c>
      <c r="M59" s="7">
        <f t="shared" si="8"/>
        <v>8.4624707030819455E-4</v>
      </c>
      <c r="N59" s="7">
        <f t="shared" si="8"/>
        <v>3.016261259159382E-3</v>
      </c>
      <c r="O59" s="7">
        <f t="shared" si="8"/>
        <v>1.2331536803621901E-3</v>
      </c>
      <c r="P59" s="7">
        <f t="shared" si="8"/>
        <v>3.6152193590331899E-4</v>
      </c>
      <c r="Q59" s="7">
        <f t="shared" si="8"/>
        <v>7.1619561651092346E-4</v>
      </c>
      <c r="R59" s="7">
        <f t="shared" si="8"/>
        <v>4.7679015577789339E-3</v>
      </c>
      <c r="S59" s="7">
        <f t="shared" si="8"/>
        <v>1.3426486540643703E-3</v>
      </c>
      <c r="T59" s="7">
        <f t="shared" si="8"/>
        <v>2.8834257110287473E-5</v>
      </c>
      <c r="U59" s="7">
        <f t="shared" si="8"/>
        <v>9.1984630319191694E-8</v>
      </c>
      <c r="V59" s="7">
        <f t="shared" si="8"/>
        <v>8.9001045743156737E-5</v>
      </c>
      <c r="W59" s="7">
        <f t="shared" si="8"/>
        <v>1.803265029200629E-3</v>
      </c>
      <c r="X59" s="7">
        <f t="shared" si="8"/>
        <v>4.544125128244223E-3</v>
      </c>
      <c r="Y59" s="7">
        <f t="shared" si="8"/>
        <v>5.343802886280986E-3</v>
      </c>
      <c r="Z59" s="7">
        <f t="shared" si="8"/>
        <v>6.8753761865334344E-3</v>
      </c>
      <c r="AA59" s="7">
        <f t="shared" si="8"/>
        <v>2.044614650281457E-5</v>
      </c>
      <c r="AB59" s="7">
        <f t="shared" si="8"/>
        <v>4.4428252295852805E-3</v>
      </c>
      <c r="AC59" s="7">
        <f t="shared" si="8"/>
        <v>1.6200980126686909E-3</v>
      </c>
      <c r="AD59" s="7">
        <f t="shared" si="8"/>
        <v>2.0688946796965077E-2</v>
      </c>
      <c r="AE59" s="7">
        <f t="shared" si="8"/>
        <v>6.5768015718264322E-2</v>
      </c>
      <c r="AF59" s="7">
        <f t="shared" si="8"/>
        <v>0.13232238710705327</v>
      </c>
      <c r="AG59" s="7">
        <f t="shared" si="8"/>
        <v>0.19617550750174717</v>
      </c>
      <c r="AH59" s="7">
        <f t="shared" si="8"/>
        <v>0.29365674660673685</v>
      </c>
      <c r="AI59" s="7">
        <f t="shared" si="8"/>
        <v>0.35640232814341216</v>
      </c>
      <c r="AJ59" s="7">
        <f t="shared" si="8"/>
        <v>0.42522958349716394</v>
      </c>
      <c r="AK59" s="7">
        <f t="shared" si="8"/>
        <v>0.32714206768473653</v>
      </c>
      <c r="AL59" s="7">
        <f t="shared" si="8"/>
        <v>0.23340272398944809</v>
      </c>
      <c r="AM59" s="7">
        <f t="shared" si="8"/>
        <v>0.32730868786773581</v>
      </c>
      <c r="AN59" s="7">
        <f t="shared" si="8"/>
        <v>0.42792777102141882</v>
      </c>
      <c r="AO59" s="7">
        <f t="shared" si="8"/>
        <v>0.58046813785827456</v>
      </c>
      <c r="AP59" s="7">
        <f t="shared" si="8"/>
        <v>0.73706336210208034</v>
      </c>
      <c r="AQ59" s="7">
        <f t="shared" si="8"/>
        <v>0.80289423313057473</v>
      </c>
      <c r="AR59" s="7">
        <f t="shared" si="8"/>
        <v>0.89379847857776085</v>
      </c>
      <c r="AS59" s="7">
        <f t="shared" si="8"/>
        <v>0.79421765416398027</v>
      </c>
      <c r="AT59" s="7">
        <f t="shared" si="8"/>
        <v>0.7027455577645717</v>
      </c>
      <c r="AU59" s="7">
        <f t="shared" si="8"/>
        <v>0.90747340851407143</v>
      </c>
      <c r="AV59" s="7">
        <f t="shared" si="8"/>
        <v>0.88618916202570897</v>
      </c>
      <c r="AW59" s="7">
        <f t="shared" si="8"/>
        <v>0.8859806339525832</v>
      </c>
      <c r="AX59" s="7">
        <f t="shared" si="8"/>
        <v>0.92779604206416821</v>
      </c>
    </row>
    <row r="60" spans="1:52">
      <c r="B60" t="s">
        <v>16</v>
      </c>
      <c r="D60" s="5" t="s">
        <v>30</v>
      </c>
      <c r="H60" s="7">
        <f t="shared" ref="H60:AX60" si="9">(H20-H40)^2</f>
        <v>1.1884850726339999E-3</v>
      </c>
      <c r="I60" s="7">
        <f t="shared" si="9"/>
        <v>4.4154225830912892E-3</v>
      </c>
      <c r="J60" s="7">
        <f t="shared" si="9"/>
        <v>1.0399254528332567E-2</v>
      </c>
      <c r="K60" s="7">
        <f t="shared" si="9"/>
        <v>1.6587447686779496E-2</v>
      </c>
      <c r="L60" s="7">
        <f t="shared" si="9"/>
        <v>2.4025077790794363E-2</v>
      </c>
      <c r="M60" s="7">
        <f t="shared" si="9"/>
        <v>1.7750476266526177E-2</v>
      </c>
      <c r="N60" s="7">
        <f t="shared" si="9"/>
        <v>5.1559912511707114E-3</v>
      </c>
      <c r="O60" s="7">
        <f t="shared" si="9"/>
        <v>3.1837950130000859E-3</v>
      </c>
      <c r="P60" s="7">
        <f t="shared" si="9"/>
        <v>1.5102458947438265E-3</v>
      </c>
      <c r="Q60" s="7">
        <f t="shared" si="9"/>
        <v>1.8634141871709469E-4</v>
      </c>
      <c r="R60" s="7">
        <f t="shared" si="9"/>
        <v>2.1495042313559071E-4</v>
      </c>
      <c r="S60" s="7">
        <f t="shared" si="9"/>
        <v>1.1225058659845037E-3</v>
      </c>
      <c r="T60" s="7">
        <f t="shared" si="9"/>
        <v>3.0239862991971833E-3</v>
      </c>
      <c r="U60" s="7">
        <f t="shared" si="9"/>
        <v>7.5791213626755782E-3</v>
      </c>
      <c r="V60" s="7">
        <f t="shared" si="9"/>
        <v>1.4997236887165167E-2</v>
      </c>
      <c r="W60" s="7">
        <f t="shared" si="9"/>
        <v>2.1700967569378494E-2</v>
      </c>
      <c r="X60" s="7">
        <f t="shared" si="9"/>
        <v>2.981033862975177E-2</v>
      </c>
      <c r="Y60" s="7">
        <f t="shared" si="9"/>
        <v>1.8160937201065465E-2</v>
      </c>
      <c r="Z60" s="7">
        <f t="shared" si="9"/>
        <v>1.0403134604133009E-2</v>
      </c>
      <c r="AA60" s="7">
        <f t="shared" si="9"/>
        <v>8.1959303254102844E-3</v>
      </c>
      <c r="AB60" s="7">
        <f t="shared" si="9"/>
        <v>7.229269406496438E-3</v>
      </c>
      <c r="AC60" s="7">
        <f t="shared" si="9"/>
        <v>2.9814172184803992E-3</v>
      </c>
      <c r="AD60" s="7">
        <f t="shared" si="9"/>
        <v>6.5033181772586779E-4</v>
      </c>
      <c r="AE60" s="7">
        <f t="shared" si="9"/>
        <v>1.8484430060365638E-3</v>
      </c>
      <c r="AF60" s="7">
        <f t="shared" si="9"/>
        <v>9.0879165568340057E-3</v>
      </c>
      <c r="AG60" s="7">
        <f t="shared" si="9"/>
        <v>1.4389127820569409E-2</v>
      </c>
      <c r="AH60" s="7">
        <f t="shared" si="9"/>
        <v>5.7550351069912157E-3</v>
      </c>
      <c r="AI60" s="7">
        <f t="shared" si="9"/>
        <v>6.3307397491509587E-4</v>
      </c>
      <c r="AJ60" s="7">
        <f t="shared" si="9"/>
        <v>4.702753891051656E-4</v>
      </c>
      <c r="AK60" s="7">
        <f t="shared" si="9"/>
        <v>4.9280488302066636E-4</v>
      </c>
      <c r="AL60" s="7">
        <f t="shared" si="9"/>
        <v>3.9589217343590709E-4</v>
      </c>
      <c r="AM60" s="7">
        <f t="shared" si="9"/>
        <v>9.3838412496650698E-4</v>
      </c>
      <c r="AN60" s="7">
        <f t="shared" si="9"/>
        <v>1.716996600337702E-3</v>
      </c>
      <c r="AO60" s="7">
        <f t="shared" si="9"/>
        <v>3.1692764069510067E-3</v>
      </c>
      <c r="AP60" s="7">
        <f t="shared" si="9"/>
        <v>4.1737929319274093E-3</v>
      </c>
      <c r="AQ60" s="7">
        <f t="shared" si="9"/>
        <v>2.9813550913051537E-3</v>
      </c>
      <c r="AR60" s="7">
        <f t="shared" si="9"/>
        <v>1.6410180757860499E-3</v>
      </c>
      <c r="AS60" s="7">
        <f t="shared" si="9"/>
        <v>3.1246210252554161E-4</v>
      </c>
      <c r="AT60" s="7">
        <f t="shared" si="9"/>
        <v>5.4846149025649842E-3</v>
      </c>
      <c r="AU60" s="7">
        <f t="shared" si="9"/>
        <v>1.4440956098196792E-2</v>
      </c>
      <c r="AV60" s="7">
        <f t="shared" si="9"/>
        <v>1.7840375794201849E-2</v>
      </c>
      <c r="AW60" s="7">
        <f t="shared" si="9"/>
        <v>4.6370076483281827E-2</v>
      </c>
      <c r="AX60" s="7">
        <f t="shared" si="9"/>
        <v>7.2550341425156359E-2</v>
      </c>
    </row>
    <row r="61" spans="1:52">
      <c r="B61" t="s">
        <v>17</v>
      </c>
      <c r="D61" s="5" t="s">
        <v>30</v>
      </c>
      <c r="H61" s="7">
        <f t="shared" ref="H61:AX61" si="10">(H21-H41)^2</f>
        <v>7.1121937643025329E-3</v>
      </c>
      <c r="I61" s="7">
        <f t="shared" si="10"/>
        <v>6.8142805928227291E-3</v>
      </c>
      <c r="J61" s="7">
        <f t="shared" si="10"/>
        <v>6.5805434610320089E-3</v>
      </c>
      <c r="K61" s="7">
        <f t="shared" si="10"/>
        <v>8.3154575505219978E-3</v>
      </c>
      <c r="L61" s="7">
        <f t="shared" si="10"/>
        <v>1.0253102390730351E-2</v>
      </c>
      <c r="M61" s="7">
        <f t="shared" si="10"/>
        <v>1.7338995771245366E-2</v>
      </c>
      <c r="N61" s="7">
        <f t="shared" si="10"/>
        <v>2.4389296952108782E-2</v>
      </c>
      <c r="O61" s="7">
        <f t="shared" si="10"/>
        <v>4.6168343918586471E-2</v>
      </c>
      <c r="P61" s="7">
        <f t="shared" si="10"/>
        <v>7.5190319617407339E-2</v>
      </c>
      <c r="Q61" s="7">
        <f t="shared" si="10"/>
        <v>8.9863529689001492E-2</v>
      </c>
      <c r="R61" s="7">
        <f t="shared" si="10"/>
        <v>0.10616936303440375</v>
      </c>
      <c r="S61" s="7">
        <f t="shared" si="10"/>
        <v>0.11954969082247346</v>
      </c>
      <c r="T61" s="7">
        <f t="shared" si="10"/>
        <v>0.13304563164202254</v>
      </c>
      <c r="U61" s="7">
        <f t="shared" si="10"/>
        <v>0.21490926699204324</v>
      </c>
      <c r="V61" s="7">
        <f t="shared" si="10"/>
        <v>0.31977038686530157</v>
      </c>
      <c r="W61" s="7">
        <f t="shared" si="10"/>
        <v>0.38241350570161853</v>
      </c>
      <c r="X61" s="7">
        <f t="shared" si="10"/>
        <v>0.44301884232260236</v>
      </c>
      <c r="Y61" s="7">
        <f t="shared" si="10"/>
        <v>0.61274077891363976</v>
      </c>
      <c r="Z61" s="7">
        <f t="shared" si="10"/>
        <v>0.81082433763277884</v>
      </c>
      <c r="AA61" s="7">
        <f t="shared" si="10"/>
        <v>0.85579849965312627</v>
      </c>
      <c r="AB61" s="7">
        <f t="shared" si="10"/>
        <v>0.91246104893059643</v>
      </c>
      <c r="AC61" s="7">
        <f t="shared" si="10"/>
        <v>0.99629179593566541</v>
      </c>
      <c r="AD61" s="7">
        <f t="shared" si="10"/>
        <v>1.0957343360883567</v>
      </c>
      <c r="AE61" s="7">
        <f t="shared" si="10"/>
        <v>0.92011606818645131</v>
      </c>
      <c r="AF61" s="7">
        <f t="shared" si="10"/>
        <v>0.7972508314607254</v>
      </c>
      <c r="AG61" s="7">
        <f t="shared" si="10"/>
        <v>0.62284348603887985</v>
      </c>
      <c r="AH61" s="7">
        <f t="shared" si="10"/>
        <v>0.47405825209926611</v>
      </c>
      <c r="AI61" s="7">
        <f t="shared" si="10"/>
        <v>0.53614676810805695</v>
      </c>
      <c r="AJ61" s="7">
        <f t="shared" si="10"/>
        <v>0.601723240575184</v>
      </c>
      <c r="AK61" s="7">
        <f t="shared" si="10"/>
        <v>0.66082597643723151</v>
      </c>
      <c r="AL61" s="7">
        <f t="shared" si="10"/>
        <v>0.72111869733005229</v>
      </c>
      <c r="AM61" s="7">
        <f t="shared" si="10"/>
        <v>0.67061382566437377</v>
      </c>
      <c r="AN61" s="7">
        <f t="shared" si="10"/>
        <v>0.63519031333340903</v>
      </c>
      <c r="AO61" s="7">
        <f t="shared" si="10"/>
        <v>0.82516298190169612</v>
      </c>
      <c r="AP61" s="7">
        <f t="shared" si="10"/>
        <v>1.0280456110570666</v>
      </c>
      <c r="AQ61" s="7">
        <f t="shared" si="10"/>
        <v>1.0927474609216909</v>
      </c>
      <c r="AR61" s="7">
        <f t="shared" si="10"/>
        <v>1.1581935700248365</v>
      </c>
      <c r="AS61" s="7">
        <f t="shared" si="10"/>
        <v>0.93166024884559329</v>
      </c>
      <c r="AT61" s="7">
        <f t="shared" si="10"/>
        <v>0.73268656469515736</v>
      </c>
      <c r="AU61" s="7">
        <f t="shared" si="10"/>
        <v>0.62577830453411176</v>
      </c>
      <c r="AV61" s="7">
        <f t="shared" si="10"/>
        <v>0.68460496009222538</v>
      </c>
      <c r="AW61" s="7">
        <f t="shared" si="10"/>
        <v>0.50209305734097598</v>
      </c>
      <c r="AX61" s="7">
        <f t="shared" si="10"/>
        <v>0.41064849931423608</v>
      </c>
    </row>
    <row r="62" spans="1:52">
      <c r="B62" t="s">
        <v>18</v>
      </c>
      <c r="D62" s="5" t="s">
        <v>30</v>
      </c>
      <c r="H62" s="7">
        <f t="shared" ref="H62:AX62" si="11">(H22-H42)^2</f>
        <v>6.4081231547918165E-3</v>
      </c>
      <c r="I62" s="7">
        <f t="shared" si="11"/>
        <v>5.1107595891624743E-3</v>
      </c>
      <c r="J62" s="7">
        <f t="shared" si="11"/>
        <v>3.9448258604888901E-3</v>
      </c>
      <c r="K62" s="7">
        <f t="shared" si="11"/>
        <v>3.7433296525731354E-3</v>
      </c>
      <c r="L62" s="7">
        <f t="shared" si="11"/>
        <v>3.5079887372074102E-3</v>
      </c>
      <c r="M62" s="7">
        <f t="shared" si="11"/>
        <v>2.9959121420795524E-3</v>
      </c>
      <c r="N62" s="7">
        <f t="shared" si="11"/>
        <v>2.6629987891204688E-4</v>
      </c>
      <c r="O62" s="7">
        <f t="shared" si="11"/>
        <v>2.5900232700243428E-4</v>
      </c>
      <c r="P62" s="7">
        <f t="shared" si="11"/>
        <v>2.9990345241611175E-4</v>
      </c>
      <c r="Q62" s="7">
        <f t="shared" si="11"/>
        <v>2.3608712016328747E-4</v>
      </c>
      <c r="R62" s="7">
        <f t="shared" si="11"/>
        <v>2.2460685845650569E-4</v>
      </c>
      <c r="S62" s="7">
        <f t="shared" si="11"/>
        <v>6.2242016226053361E-6</v>
      </c>
      <c r="T62" s="7">
        <f t="shared" si="11"/>
        <v>3.1609047738434477E-4</v>
      </c>
      <c r="U62" s="7">
        <f t="shared" si="11"/>
        <v>7.0088946397588048E-5</v>
      </c>
      <c r="V62" s="7">
        <f t="shared" si="11"/>
        <v>1.2005409268459861E-5</v>
      </c>
      <c r="W62" s="7">
        <f t="shared" si="11"/>
        <v>3.640661877472692E-4</v>
      </c>
      <c r="X62" s="7">
        <f t="shared" si="11"/>
        <v>1.0120952791875673E-3</v>
      </c>
      <c r="Y62" s="7">
        <f t="shared" si="11"/>
        <v>4.0118225563995651E-4</v>
      </c>
      <c r="Z62" s="7">
        <f t="shared" si="11"/>
        <v>2.092972727707472E-6</v>
      </c>
      <c r="AA62" s="7">
        <f t="shared" si="11"/>
        <v>3.5097069463703554E-5</v>
      </c>
      <c r="AB62" s="7">
        <f t="shared" si="11"/>
        <v>6.5927053628906323E-5</v>
      </c>
      <c r="AC62" s="7">
        <f t="shared" si="11"/>
        <v>6.1872705011303318E-6</v>
      </c>
      <c r="AD62" s="7">
        <f t="shared" si="11"/>
        <v>2.0330938481775239E-4</v>
      </c>
      <c r="AE62" s="7">
        <f t="shared" si="11"/>
        <v>1.5405254729485621E-3</v>
      </c>
      <c r="AF62" s="7">
        <f t="shared" si="11"/>
        <v>2.1127866384441571E-4</v>
      </c>
      <c r="AG62" s="7">
        <f t="shared" si="11"/>
        <v>5.1732117902566141E-3</v>
      </c>
      <c r="AH62" s="7">
        <f t="shared" si="11"/>
        <v>1.6590995557530241E-2</v>
      </c>
      <c r="AI62" s="7">
        <f t="shared" si="11"/>
        <v>2.8501422580808733E-2</v>
      </c>
      <c r="AJ62" s="7">
        <f t="shared" si="11"/>
        <v>4.3652088679792873E-2</v>
      </c>
      <c r="AK62" s="7">
        <f t="shared" si="11"/>
        <v>3.1966810247112384E-2</v>
      </c>
      <c r="AL62" s="7">
        <f t="shared" si="11"/>
        <v>2.2244067447907669E-2</v>
      </c>
      <c r="AM62" s="7">
        <f t="shared" si="11"/>
        <v>7.8491564098143313E-3</v>
      </c>
      <c r="AN62" s="7">
        <f t="shared" si="11"/>
        <v>6.5124439912529471E-4</v>
      </c>
      <c r="AO62" s="7">
        <f t="shared" si="11"/>
        <v>1.8037396036194209E-3</v>
      </c>
      <c r="AP62" s="7">
        <f t="shared" si="11"/>
        <v>2.786169171134896E-3</v>
      </c>
      <c r="AQ62" s="7">
        <f t="shared" si="11"/>
        <v>3.2335441804618274E-3</v>
      </c>
      <c r="AR62" s="7">
        <f t="shared" si="11"/>
        <v>3.6497574923609602E-3</v>
      </c>
      <c r="AS62" s="7">
        <f t="shared" si="11"/>
        <v>1.1845777844452848E-3</v>
      </c>
      <c r="AT62" s="7">
        <f t="shared" si="11"/>
        <v>6.5253456132178977E-5</v>
      </c>
      <c r="AU62" s="7">
        <f t="shared" si="11"/>
        <v>2.3973266913933007E-3</v>
      </c>
      <c r="AV62" s="7">
        <f t="shared" si="11"/>
        <v>1.3952429223354421E-3</v>
      </c>
      <c r="AW62" s="7">
        <f t="shared" si="11"/>
        <v>1.089752754021771E-2</v>
      </c>
      <c r="AX62" s="7">
        <f t="shared" si="11"/>
        <v>1.1466426800069528E-2</v>
      </c>
    </row>
    <row r="63" spans="1:52">
      <c r="B63" t="s">
        <v>19</v>
      </c>
      <c r="D63" s="5" t="s">
        <v>30</v>
      </c>
      <c r="H63" s="7">
        <f t="shared" ref="H63:AX63" si="12">(H23-H43)^2</f>
        <v>0.54950841219121094</v>
      </c>
      <c r="I63" s="7">
        <f t="shared" si="12"/>
        <v>0.70723777315107905</v>
      </c>
      <c r="J63" s="7">
        <f t="shared" si="12"/>
        <v>0.86467225847586482</v>
      </c>
      <c r="K63" s="7">
        <f t="shared" si="12"/>
        <v>0.77924383588966639</v>
      </c>
      <c r="L63" s="7">
        <f t="shared" si="12"/>
        <v>0.693254744203741</v>
      </c>
      <c r="M63" s="7">
        <f t="shared" si="12"/>
        <v>0.76593764547443477</v>
      </c>
      <c r="N63" s="7">
        <f t="shared" si="12"/>
        <v>1.1199329777005913</v>
      </c>
      <c r="O63" s="7">
        <f t="shared" si="12"/>
        <v>0.88712677837827625</v>
      </c>
      <c r="P63" s="7">
        <f t="shared" si="12"/>
        <v>0.68471994100289124</v>
      </c>
      <c r="Q63" s="7">
        <f t="shared" si="12"/>
        <v>0.57824789677840116</v>
      </c>
      <c r="R63" s="7">
        <f t="shared" si="12"/>
        <v>0.47179777592477268</v>
      </c>
      <c r="S63" s="7">
        <f t="shared" si="12"/>
        <v>0.3187202409181018</v>
      </c>
      <c r="T63" s="7">
        <f t="shared" si="12"/>
        <v>0.19575786910688509</v>
      </c>
      <c r="U63" s="7">
        <f t="shared" si="12"/>
        <v>0.16076667477113676</v>
      </c>
      <c r="V63" s="7">
        <f t="shared" si="12"/>
        <v>0.12544665681093625</v>
      </c>
      <c r="W63" s="7">
        <f t="shared" si="12"/>
        <v>0.13931614071874909</v>
      </c>
      <c r="X63" s="7">
        <f t="shared" si="12"/>
        <v>0.15296106340264423</v>
      </c>
      <c r="Y63" s="7">
        <f t="shared" si="12"/>
        <v>0.28233128136315805</v>
      </c>
      <c r="Z63" s="7">
        <f t="shared" si="12"/>
        <v>0.44121350554523731</v>
      </c>
      <c r="AA63" s="7">
        <f t="shared" si="12"/>
        <v>0.30303425564596176</v>
      </c>
      <c r="AB63" s="7">
        <f t="shared" si="12"/>
        <v>0.19223533255875649</v>
      </c>
      <c r="AC63" s="7">
        <f t="shared" si="12"/>
        <v>0.22481874791005363</v>
      </c>
      <c r="AD63" s="7">
        <f t="shared" si="12"/>
        <v>0.26024335137093113</v>
      </c>
      <c r="AE63" s="7">
        <f t="shared" si="12"/>
        <v>0.36400474376174619</v>
      </c>
      <c r="AF63" s="7">
        <f t="shared" si="12"/>
        <v>0.46466388330058211</v>
      </c>
      <c r="AG63" s="7">
        <f t="shared" si="12"/>
        <v>0.72987467565402875</v>
      </c>
      <c r="AH63" s="7">
        <f t="shared" si="12"/>
        <v>1.0636798813640456</v>
      </c>
      <c r="AI63" s="7">
        <f t="shared" si="12"/>
        <v>0.99557817475869104</v>
      </c>
      <c r="AJ63" s="7">
        <f t="shared" si="12"/>
        <v>0.92780217491827088</v>
      </c>
      <c r="AK63" s="7">
        <f t="shared" si="12"/>
        <v>0.87934070678289467</v>
      </c>
      <c r="AL63" s="7">
        <f t="shared" si="12"/>
        <v>0.81365536584487952</v>
      </c>
      <c r="AM63" s="7">
        <f t="shared" si="12"/>
        <v>1.0310854986361129</v>
      </c>
      <c r="AN63" s="7">
        <f t="shared" si="12"/>
        <v>1.2250651310130225</v>
      </c>
      <c r="AO63" s="7">
        <f t="shared" si="12"/>
        <v>1.2858699381684222</v>
      </c>
      <c r="AP63" s="7">
        <f t="shared" si="12"/>
        <v>1.3184635620471783</v>
      </c>
      <c r="AQ63" s="7">
        <f t="shared" si="12"/>
        <v>1.060295077257533</v>
      </c>
      <c r="AR63" s="7">
        <f t="shared" si="12"/>
        <v>0.8804134662838432</v>
      </c>
      <c r="AS63" s="7">
        <f t="shared" si="12"/>
        <v>0.93345136957362129</v>
      </c>
      <c r="AT63" s="7">
        <f t="shared" si="12"/>
        <v>1.0008567310102177</v>
      </c>
      <c r="AU63" s="7">
        <f t="shared" si="12"/>
        <v>0.74656312373842526</v>
      </c>
      <c r="AV63" s="7">
        <f t="shared" si="12"/>
        <v>0.43252862087593508</v>
      </c>
      <c r="AW63" s="7">
        <f t="shared" si="12"/>
        <v>0.40480977776322236</v>
      </c>
      <c r="AX63" s="7">
        <f t="shared" si="12"/>
        <v>0.31582374049771489</v>
      </c>
    </row>
    <row r="64" spans="1:52">
      <c r="B64" t="s">
        <v>20</v>
      </c>
      <c r="D64" s="5" t="s">
        <v>30</v>
      </c>
      <c r="H64" s="7">
        <f t="shared" ref="H64:AX64" si="13">(H24-H44)^2</f>
        <v>1.8864614311321918E-2</v>
      </c>
      <c r="I64" s="7">
        <f t="shared" si="13"/>
        <v>3.4217521675788259E-2</v>
      </c>
      <c r="J64" s="7">
        <f t="shared" si="13"/>
        <v>5.2644873990870707E-2</v>
      </c>
      <c r="K64" s="7">
        <f t="shared" si="13"/>
        <v>4.0066779792725195E-2</v>
      </c>
      <c r="L64" s="7">
        <f t="shared" si="13"/>
        <v>2.8858631067954839E-2</v>
      </c>
      <c r="M64" s="7">
        <f t="shared" si="13"/>
        <v>1.3158935236865441E-2</v>
      </c>
      <c r="N64" s="7">
        <f t="shared" si="13"/>
        <v>6.4002848674639845E-4</v>
      </c>
      <c r="O64" s="7">
        <f t="shared" si="13"/>
        <v>2.7787829097238848E-5</v>
      </c>
      <c r="P64" s="7">
        <f t="shared" si="13"/>
        <v>3.9171875235396092E-4</v>
      </c>
      <c r="Q64" s="7">
        <f t="shared" si="13"/>
        <v>1.1314205150051717E-3</v>
      </c>
      <c r="R64" s="7">
        <f t="shared" si="13"/>
        <v>2.7169084440606E-3</v>
      </c>
      <c r="S64" s="7">
        <f t="shared" si="13"/>
        <v>9.024299757536522E-4</v>
      </c>
      <c r="T64" s="7">
        <f t="shared" si="13"/>
        <v>4.3606002897421637E-5</v>
      </c>
      <c r="U64" s="7">
        <f t="shared" si="13"/>
        <v>2.9384983122927236E-5</v>
      </c>
      <c r="V64" s="7">
        <f t="shared" si="13"/>
        <v>5.8230205511959274E-5</v>
      </c>
      <c r="W64" s="7">
        <f t="shared" si="13"/>
        <v>3.3613531894894902E-3</v>
      </c>
      <c r="X64" s="7">
        <f t="shared" si="13"/>
        <v>9.7755637627521975E-3</v>
      </c>
      <c r="Y64" s="7">
        <f t="shared" si="13"/>
        <v>1.0868786120079061E-2</v>
      </c>
      <c r="Z64" s="7">
        <f t="shared" si="13"/>
        <v>1.1666251628143172E-2</v>
      </c>
      <c r="AA64" s="7">
        <f t="shared" si="13"/>
        <v>4.3970463982002921E-3</v>
      </c>
      <c r="AB64" s="7">
        <f t="shared" si="13"/>
        <v>9.4204468135590362E-4</v>
      </c>
      <c r="AC64" s="7">
        <f t="shared" si="13"/>
        <v>1.9714623498414399E-3</v>
      </c>
      <c r="AD64" s="7">
        <f t="shared" si="13"/>
        <v>3.1990219064679032E-3</v>
      </c>
      <c r="AE64" s="7">
        <f t="shared" si="13"/>
        <v>5.5953576594943918E-3</v>
      </c>
      <c r="AF64" s="7">
        <f t="shared" si="13"/>
        <v>4.7739364100381071E-2</v>
      </c>
      <c r="AG64" s="7">
        <f t="shared" si="13"/>
        <v>0.16170236975973767</v>
      </c>
      <c r="AH64" s="7">
        <f t="shared" si="13"/>
        <v>0.34471476060637585</v>
      </c>
      <c r="AI64" s="7">
        <f t="shared" si="13"/>
        <v>0.26493671491833232</v>
      </c>
      <c r="AJ64" s="7">
        <f t="shared" si="13"/>
        <v>0.20447290383150316</v>
      </c>
      <c r="AK64" s="7">
        <f t="shared" si="13"/>
        <v>0.18084887736931671</v>
      </c>
      <c r="AL64" s="7">
        <f t="shared" si="13"/>
        <v>0.16305715735054047</v>
      </c>
      <c r="AM64" s="7">
        <f t="shared" si="13"/>
        <v>0.1777389700426594</v>
      </c>
      <c r="AN64" s="7">
        <f t="shared" si="13"/>
        <v>0.18856943581872437</v>
      </c>
      <c r="AO64" s="7">
        <f t="shared" si="13"/>
        <v>0.20328244056089714</v>
      </c>
      <c r="AP64" s="7">
        <f t="shared" si="13"/>
        <v>0.22844619675972835</v>
      </c>
      <c r="AQ64" s="7">
        <f t="shared" si="13"/>
        <v>0.17908488840413231</v>
      </c>
      <c r="AR64" s="7">
        <f t="shared" si="13"/>
        <v>0.12545141849782185</v>
      </c>
      <c r="AS64" s="7">
        <f t="shared" si="13"/>
        <v>7.3398927804164057E-2</v>
      </c>
      <c r="AT64" s="7">
        <f t="shared" si="13"/>
        <v>3.4583504566965372E-2</v>
      </c>
      <c r="AU64" s="7">
        <f t="shared" si="13"/>
        <v>5.7070581649387206E-2</v>
      </c>
      <c r="AV64" s="7">
        <f t="shared" si="13"/>
        <v>9.4877401355404928E-2</v>
      </c>
      <c r="AW64" s="7">
        <f t="shared" si="13"/>
        <v>0.13068404992402838</v>
      </c>
      <c r="AX64" s="7">
        <f t="shared" si="13"/>
        <v>0.12904547263396091</v>
      </c>
    </row>
    <row r="65" spans="1:52">
      <c r="B65" t="s">
        <v>21</v>
      </c>
      <c r="D65" s="5" t="s">
        <v>30</v>
      </c>
      <c r="H65" s="7">
        <f t="shared" ref="H65:AX65" si="14">(H25-H45)^2</f>
        <v>5.521701668046513E-4</v>
      </c>
      <c r="I65" s="7">
        <f t="shared" si="14"/>
        <v>5.4304851849346558E-4</v>
      </c>
      <c r="J65" s="7">
        <f t="shared" si="14"/>
        <v>5.9905981880936806E-4</v>
      </c>
      <c r="K65" s="7">
        <f t="shared" si="14"/>
        <v>2.2524298951935207E-4</v>
      </c>
      <c r="L65" s="7">
        <f t="shared" si="14"/>
        <v>8.8042719917932043E-8</v>
      </c>
      <c r="M65" s="7">
        <f t="shared" si="14"/>
        <v>4.3297551451166872E-4</v>
      </c>
      <c r="N65" s="7">
        <f t="shared" si="14"/>
        <v>5.3718812053910319E-4</v>
      </c>
      <c r="O65" s="7">
        <f t="shared" si="14"/>
        <v>2.264397531296267E-7</v>
      </c>
      <c r="P65" s="7">
        <f t="shared" si="14"/>
        <v>4.2649934480452801E-5</v>
      </c>
      <c r="Q65" s="7">
        <f t="shared" si="14"/>
        <v>7.3671863402679288E-5</v>
      </c>
      <c r="R65" s="7">
        <f t="shared" si="14"/>
        <v>2.6843387735084898E-4</v>
      </c>
      <c r="S65" s="7">
        <f t="shared" si="14"/>
        <v>1.6174379971559965E-5</v>
      </c>
      <c r="T65" s="7">
        <f t="shared" si="14"/>
        <v>7.225265360152654E-4</v>
      </c>
      <c r="U65" s="7">
        <f t="shared" si="14"/>
        <v>8.2319821596323916E-5</v>
      </c>
      <c r="V65" s="7">
        <f t="shared" si="14"/>
        <v>1.6588731230995836E-4</v>
      </c>
      <c r="W65" s="7">
        <f t="shared" si="14"/>
        <v>3.1740401701617158E-3</v>
      </c>
      <c r="X65" s="7">
        <f t="shared" si="14"/>
        <v>1.5633950726127641E-2</v>
      </c>
      <c r="Y65" s="7">
        <f t="shared" si="14"/>
        <v>1.6074276999180109E-2</v>
      </c>
      <c r="Z65" s="7">
        <f t="shared" si="14"/>
        <v>1.6036642588171991E-2</v>
      </c>
      <c r="AA65" s="7">
        <f t="shared" si="14"/>
        <v>5.1322150205133817E-2</v>
      </c>
      <c r="AB65" s="7">
        <f t="shared" si="14"/>
        <v>9.8677566861110885E-2</v>
      </c>
      <c r="AC65" s="7">
        <f t="shared" si="14"/>
        <v>8.6386265390667641E-2</v>
      </c>
      <c r="AD65" s="7">
        <f t="shared" si="14"/>
        <v>8.3096529358267085E-2</v>
      </c>
      <c r="AE65" s="7">
        <f t="shared" si="14"/>
        <v>4.0828807068407746E-2</v>
      </c>
      <c r="AF65" s="7">
        <f t="shared" si="14"/>
        <v>1.2732942842904219E-2</v>
      </c>
      <c r="AG65" s="7">
        <f t="shared" si="14"/>
        <v>6.2268351155528182E-3</v>
      </c>
      <c r="AH65" s="7">
        <f t="shared" si="14"/>
        <v>7.4046553853079585E-4</v>
      </c>
      <c r="AI65" s="7">
        <f t="shared" si="14"/>
        <v>6.655739175672859E-3</v>
      </c>
      <c r="AJ65" s="7">
        <f t="shared" si="14"/>
        <v>1.4908064740300687E-2</v>
      </c>
      <c r="AK65" s="7">
        <f t="shared" si="14"/>
        <v>6.2132710195739856E-2</v>
      </c>
      <c r="AL65" s="7">
        <f t="shared" si="14"/>
        <v>0.12863410248264059</v>
      </c>
      <c r="AM65" s="7">
        <f t="shared" si="14"/>
        <v>0.12300240905368315</v>
      </c>
      <c r="AN65" s="7">
        <f t="shared" si="14"/>
        <v>0.12793564098853163</v>
      </c>
      <c r="AO65" s="7">
        <f t="shared" si="14"/>
        <v>0.16258881965692881</v>
      </c>
      <c r="AP65" s="7">
        <f t="shared" si="14"/>
        <v>0.176983644281653</v>
      </c>
      <c r="AQ65" s="7">
        <f t="shared" si="14"/>
        <v>0.26310332804957559</v>
      </c>
      <c r="AR65" s="7">
        <f t="shared" si="14"/>
        <v>0.39118740639701477</v>
      </c>
      <c r="AS65" s="7">
        <f t="shared" si="14"/>
        <v>0.25898429302458736</v>
      </c>
      <c r="AT65" s="7">
        <f t="shared" si="14"/>
        <v>0.1723924554473156</v>
      </c>
      <c r="AU65" s="7">
        <f t="shared" si="14"/>
        <v>0.10931345014309489</v>
      </c>
      <c r="AV65" s="7">
        <f t="shared" si="14"/>
        <v>0.19153341621347825</v>
      </c>
      <c r="AW65" s="7">
        <f t="shared" si="14"/>
        <v>0.21910164337658064</v>
      </c>
      <c r="AX65" s="7">
        <f t="shared" si="14"/>
        <v>0.25029780483283348</v>
      </c>
    </row>
    <row r="66" spans="1:52">
      <c r="B66" t="s">
        <v>9</v>
      </c>
      <c r="D66" s="5" t="s">
        <v>30</v>
      </c>
      <c r="H66" s="7">
        <f t="shared" ref="H66:AX66" si="15">(H26-H46)^2</f>
        <v>5.9273163632023512E-3</v>
      </c>
      <c r="I66" s="7">
        <f t="shared" si="15"/>
        <v>1.9741186682536885E-3</v>
      </c>
      <c r="J66" s="7">
        <f t="shared" si="15"/>
        <v>1.1730625726835884E-4</v>
      </c>
      <c r="K66" s="7">
        <f t="shared" si="15"/>
        <v>6.6105201389865108E-4</v>
      </c>
      <c r="L66" s="7">
        <f t="shared" si="15"/>
        <v>1.5876961930389186E-3</v>
      </c>
      <c r="M66" s="7">
        <f t="shared" si="15"/>
        <v>1.3491376422307044E-3</v>
      </c>
      <c r="N66" s="7">
        <f t="shared" si="15"/>
        <v>1.1380354054733297E-3</v>
      </c>
      <c r="O66" s="7">
        <f t="shared" si="15"/>
        <v>2.0874665022153693E-4</v>
      </c>
      <c r="P66" s="7">
        <f t="shared" si="15"/>
        <v>2.549781323315952E-6</v>
      </c>
      <c r="Q66" s="7">
        <f t="shared" si="15"/>
        <v>4.8310065189453188E-4</v>
      </c>
      <c r="R66" s="7">
        <f t="shared" si="15"/>
        <v>1.802735252028567E-3</v>
      </c>
      <c r="S66" s="7">
        <f t="shared" si="15"/>
        <v>3.8593505128650825E-4</v>
      </c>
      <c r="T66" s="7">
        <f t="shared" si="15"/>
        <v>5.7799486809617038E-5</v>
      </c>
      <c r="U66" s="7">
        <f t="shared" si="15"/>
        <v>4.892306381240149E-6</v>
      </c>
      <c r="V66" s="7">
        <f t="shared" si="15"/>
        <v>1.1783460468026754E-5</v>
      </c>
      <c r="W66" s="7">
        <f t="shared" si="15"/>
        <v>1.0971398564722222E-2</v>
      </c>
      <c r="X66" s="7">
        <f t="shared" si="15"/>
        <v>4.7226155803707696E-2</v>
      </c>
      <c r="Y66" s="7">
        <f t="shared" si="15"/>
        <v>3.0694447168919822E-2</v>
      </c>
      <c r="Z66" s="7">
        <f t="shared" si="15"/>
        <v>1.5826623801349672E-2</v>
      </c>
      <c r="AA66" s="7">
        <f t="shared" si="15"/>
        <v>3.0726458262671651E-3</v>
      </c>
      <c r="AB66" s="7">
        <f t="shared" si="15"/>
        <v>1.2656868596767386E-4</v>
      </c>
      <c r="AC66" s="7">
        <f t="shared" si="15"/>
        <v>1.1206539158522086E-2</v>
      </c>
      <c r="AD66" s="7">
        <f t="shared" si="15"/>
        <v>4.485525999220305E-2</v>
      </c>
      <c r="AE66" s="7">
        <f t="shared" si="15"/>
        <v>1.4047630385936649E-2</v>
      </c>
      <c r="AF66" s="7">
        <f t="shared" si="15"/>
        <v>8.0687541098677078E-3</v>
      </c>
      <c r="AG66" s="7">
        <f t="shared" si="15"/>
        <v>5.2881168146871821E-3</v>
      </c>
      <c r="AH66" s="7">
        <f t="shared" si="15"/>
        <v>6.457288924244639E-4</v>
      </c>
      <c r="AI66" s="7">
        <f t="shared" si="15"/>
        <v>3.33768910181911E-2</v>
      </c>
      <c r="AJ66" s="7">
        <f t="shared" si="15"/>
        <v>0.11509813148626537</v>
      </c>
      <c r="AK66" s="7">
        <f t="shared" si="15"/>
        <v>0.10946010316836345</v>
      </c>
      <c r="AL66" s="7">
        <f t="shared" si="15"/>
        <v>0.10499150491366117</v>
      </c>
      <c r="AM66" s="7">
        <f t="shared" si="15"/>
        <v>0.25137650985857812</v>
      </c>
      <c r="AN66" s="7">
        <f t="shared" si="15"/>
        <v>0.44754260073427804</v>
      </c>
      <c r="AO66" s="7">
        <f t="shared" si="15"/>
        <v>0.71688607400655968</v>
      </c>
      <c r="AP66" s="7">
        <f t="shared" si="15"/>
        <v>1.042055837803233</v>
      </c>
      <c r="AQ66" s="7">
        <f t="shared" si="15"/>
        <v>1.1967091408359953</v>
      </c>
      <c r="AR66" s="7">
        <f t="shared" si="15"/>
        <v>1.3722742619249615</v>
      </c>
      <c r="AS66" s="7">
        <f t="shared" si="15"/>
        <v>1.2685385987480786</v>
      </c>
      <c r="AT66" s="7">
        <f t="shared" si="15"/>
        <v>1.1730428617787112</v>
      </c>
      <c r="AU66" s="7">
        <f t="shared" si="15"/>
        <v>1.5420192959619394</v>
      </c>
      <c r="AV66" s="7">
        <f t="shared" si="15"/>
        <v>1.830807035570881</v>
      </c>
      <c r="AW66" s="7">
        <f t="shared" si="15"/>
        <v>2.1964012051151731</v>
      </c>
      <c r="AX66" s="7">
        <f t="shared" si="15"/>
        <v>2.5167731688448036</v>
      </c>
    </row>
    <row r="67" spans="1:52">
      <c r="B67" t="s">
        <v>23</v>
      </c>
      <c r="D67" s="5" t="s">
        <v>30</v>
      </c>
      <c r="H67" s="7">
        <f t="shared" ref="H67:AX67" si="16">(H27-H47)^2</f>
        <v>1.2131256400076792E-3</v>
      </c>
      <c r="I67" s="7">
        <f t="shared" si="16"/>
        <v>7.4906326398557451E-4</v>
      </c>
      <c r="J67" s="7">
        <f t="shared" si="16"/>
        <v>3.5104681782406171E-4</v>
      </c>
      <c r="K67" s="7">
        <f t="shared" si="16"/>
        <v>1.5623388137414276E-4</v>
      </c>
      <c r="L67" s="7">
        <f t="shared" si="16"/>
        <v>1.529455729398261E-4</v>
      </c>
      <c r="M67" s="7">
        <f t="shared" si="16"/>
        <v>1.1972791189936334E-3</v>
      </c>
      <c r="N67" s="7">
        <f t="shared" si="16"/>
        <v>1.9263358735776146E-4</v>
      </c>
      <c r="O67" s="7">
        <f t="shared" si="16"/>
        <v>1.4307035715875353E-3</v>
      </c>
      <c r="P67" s="7">
        <f t="shared" si="16"/>
        <v>1.1828157557747525E-3</v>
      </c>
      <c r="Q67" s="7">
        <f t="shared" si="16"/>
        <v>8.7465538380153952E-5</v>
      </c>
      <c r="R67" s="7">
        <f t="shared" si="16"/>
        <v>1.4678427883985602E-3</v>
      </c>
      <c r="S67" s="7">
        <f t="shared" si="16"/>
        <v>2.5834076645826499E-4</v>
      </c>
      <c r="T67" s="7">
        <f t="shared" si="16"/>
        <v>3.3465107848807263E-5</v>
      </c>
      <c r="U67" s="7">
        <f t="shared" si="16"/>
        <v>1.4585168476101464E-4</v>
      </c>
      <c r="V67" s="7">
        <f t="shared" si="16"/>
        <v>9.6953539831984065E-4</v>
      </c>
      <c r="W67" s="7">
        <f t="shared" si="16"/>
        <v>1.4181782613905151E-4</v>
      </c>
      <c r="X67" s="7">
        <f t="shared" si="16"/>
        <v>1.5682039407217832E-4</v>
      </c>
      <c r="Y67" s="7">
        <f t="shared" si="16"/>
        <v>1.2906418015155333E-3</v>
      </c>
      <c r="Z67" s="7">
        <f t="shared" si="16"/>
        <v>3.5020313493179926E-3</v>
      </c>
      <c r="AA67" s="7">
        <f t="shared" si="16"/>
        <v>3.7334598077434583E-2</v>
      </c>
      <c r="AB67" s="7">
        <f t="shared" si="16"/>
        <v>9.859777955125637E-2</v>
      </c>
      <c r="AC67" s="7">
        <f t="shared" si="16"/>
        <v>6.6212073041516079E-2</v>
      </c>
      <c r="AD67" s="7">
        <f t="shared" si="16"/>
        <v>4.5157513600692659E-2</v>
      </c>
      <c r="AE67" s="7">
        <f t="shared" si="16"/>
        <v>2.9132124202811624E-3</v>
      </c>
      <c r="AF67" s="7">
        <f t="shared" si="16"/>
        <v>3.4738368836402436E-3</v>
      </c>
      <c r="AG67" s="7">
        <f t="shared" si="16"/>
        <v>1.0269606723810573E-2</v>
      </c>
      <c r="AH67" s="7">
        <f t="shared" si="16"/>
        <v>2.7305755726660587E-2</v>
      </c>
      <c r="AI67" s="7">
        <f t="shared" si="16"/>
        <v>2.7179890213024024E-2</v>
      </c>
      <c r="AJ67" s="7">
        <f t="shared" si="16"/>
        <v>3.540517072227773E-2</v>
      </c>
      <c r="AK67" s="7">
        <f t="shared" si="16"/>
        <v>5.6134876991006518E-3</v>
      </c>
      <c r="AL67" s="7">
        <f t="shared" si="16"/>
        <v>1.7202374043217609E-4</v>
      </c>
      <c r="AM67" s="7">
        <f t="shared" si="16"/>
        <v>2.8156295674467487E-4</v>
      </c>
      <c r="AN67" s="7">
        <f t="shared" si="16"/>
        <v>4.3106833973054947E-4</v>
      </c>
      <c r="AO67" s="7">
        <f t="shared" si="16"/>
        <v>3.0958243127659122E-3</v>
      </c>
      <c r="AP67" s="7">
        <f t="shared" si="16"/>
        <v>2.3342868703692954E-3</v>
      </c>
      <c r="AQ67" s="7">
        <f t="shared" si="16"/>
        <v>1.9299240271434468E-4</v>
      </c>
      <c r="AR67" s="7">
        <f t="shared" si="16"/>
        <v>1.814882872920872E-4</v>
      </c>
      <c r="AS67" s="7">
        <f t="shared" si="16"/>
        <v>2.7784384817019739E-2</v>
      </c>
      <c r="AT67" s="7">
        <f t="shared" si="16"/>
        <v>0.10915085711737015</v>
      </c>
      <c r="AU67" s="7">
        <f t="shared" si="16"/>
        <v>0.22277156832232589</v>
      </c>
      <c r="AV67" s="7">
        <f t="shared" si="16"/>
        <v>0.13256580901779719</v>
      </c>
      <c r="AW67" s="7">
        <f t="shared" si="16"/>
        <v>0.13427050566511214</v>
      </c>
      <c r="AX67" s="7">
        <f t="shared" si="16"/>
        <v>0.12143800152850383</v>
      </c>
    </row>
    <row r="69" spans="1:52">
      <c r="A69" s="11" t="s">
        <v>843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1" spans="1:52">
      <c r="B71" t="s">
        <v>4</v>
      </c>
      <c r="D71" s="5" t="s">
        <v>30</v>
      </c>
      <c r="E71" s="14">
        <f>AVERAGE(H51:V51)^0.5</f>
        <v>1.6736359698853363E-2</v>
      </c>
      <c r="F71" s="14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2">
      <c r="B72" t="s">
        <v>8</v>
      </c>
      <c r="D72" s="5" t="s">
        <v>30</v>
      </c>
      <c r="E72" s="14">
        <f t="shared" ref="E72:E87" si="17">AVERAGE(H52:V52)^0.5</f>
        <v>3.9465722065090351E-2</v>
      </c>
      <c r="F72" s="1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2">
      <c r="B73" t="s">
        <v>10</v>
      </c>
      <c r="D73" s="5" t="s">
        <v>30</v>
      </c>
      <c r="E73" s="14">
        <f t="shared" si="17"/>
        <v>0.37260383359116328</v>
      </c>
      <c r="F73" s="14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2">
      <c r="B74" t="s">
        <v>22</v>
      </c>
      <c r="D74" s="5" t="s">
        <v>30</v>
      </c>
      <c r="E74" s="14">
        <f t="shared" si="17"/>
        <v>9.0604719837646036E-2</v>
      </c>
      <c r="F74" s="14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2">
      <c r="B75" t="s">
        <v>11</v>
      </c>
      <c r="D75" s="5" t="s">
        <v>30</v>
      </c>
      <c r="E75" s="14">
        <f t="shared" si="17"/>
        <v>8.5308549253203816E-2</v>
      </c>
      <c r="F75" s="14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2">
      <c r="B76" t="s">
        <v>12</v>
      </c>
      <c r="D76" s="5" t="s">
        <v>30</v>
      </c>
      <c r="E76" s="14">
        <f t="shared" si="17"/>
        <v>3.0824023383140803E-2</v>
      </c>
      <c r="F76" s="1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2">
      <c r="B77" t="s">
        <v>14</v>
      </c>
      <c r="D77" s="5" t="s">
        <v>30</v>
      </c>
      <c r="E77" s="14">
        <f t="shared" si="17"/>
        <v>5.9831404668129896E-2</v>
      </c>
      <c r="F77" s="1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2">
      <c r="B78" t="s">
        <v>13</v>
      </c>
      <c r="D78" s="5" t="s">
        <v>30</v>
      </c>
      <c r="E78" s="14">
        <f t="shared" si="17"/>
        <v>5.5119344260416973E-2</v>
      </c>
      <c r="F78" s="14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2">
      <c r="B79" t="s">
        <v>15</v>
      </c>
      <c r="D79" s="5" t="s">
        <v>30</v>
      </c>
      <c r="E79" s="14">
        <f t="shared" si="17"/>
        <v>7.7735999932982733E-2</v>
      </c>
      <c r="F79" s="1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2">
      <c r="B80" t="s">
        <v>16</v>
      </c>
      <c r="D80" s="5" t="s">
        <v>30</v>
      </c>
      <c r="E80" s="14">
        <f t="shared" si="17"/>
        <v>8.6155030166147825E-2</v>
      </c>
      <c r="F80" s="1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2">
      <c r="B81" t="s">
        <v>17</v>
      </c>
      <c r="D81" s="5" t="s">
        <v>30</v>
      </c>
      <c r="E81" s="14">
        <f t="shared" si="17"/>
        <v>0.28112516821563116</v>
      </c>
      <c r="F81" s="1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2">
      <c r="B82" t="s">
        <v>18</v>
      </c>
      <c r="D82" s="5" t="s">
        <v>30</v>
      </c>
      <c r="E82" s="14">
        <f t="shared" si="17"/>
        <v>4.2740494309984035E-2</v>
      </c>
      <c r="F82" s="1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2">
      <c r="B83" t="s">
        <v>19</v>
      </c>
      <c r="D83" s="5" t="s">
        <v>30</v>
      </c>
      <c r="E83" s="14">
        <f t="shared" si="17"/>
        <v>0.77038395106068114</v>
      </c>
      <c r="F83" s="1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2">
      <c r="B84" t="s">
        <v>20</v>
      </c>
      <c r="D84" s="5" t="s">
        <v>30</v>
      </c>
      <c r="E84" s="14">
        <f t="shared" si="17"/>
        <v>0.11365235626537497</v>
      </c>
      <c r="F84" s="1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2">
      <c r="B85" t="s">
        <v>21</v>
      </c>
      <c r="D85" s="5" t="s">
        <v>30</v>
      </c>
      <c r="E85" s="14">
        <f t="shared" si="17"/>
        <v>1.6855589253573517E-2</v>
      </c>
      <c r="F85" s="1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2">
      <c r="B86" t="s">
        <v>9</v>
      </c>
      <c r="D86" s="5" t="s">
        <v>30</v>
      </c>
      <c r="E86" s="14">
        <f t="shared" si="17"/>
        <v>3.2364801028050359E-2</v>
      </c>
      <c r="F86" s="1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2">
      <c r="B87" t="s">
        <v>23</v>
      </c>
      <c r="D87" s="5" t="s">
        <v>30</v>
      </c>
      <c r="E87" s="14">
        <f t="shared" si="17"/>
        <v>2.5282864413157524E-2</v>
      </c>
      <c r="F87" s="1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9" spans="1:52">
      <c r="A89" s="11" t="s">
        <v>844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1" spans="1:52">
      <c r="B91" t="s">
        <v>4</v>
      </c>
      <c r="D91" s="5" t="s">
        <v>30</v>
      </c>
      <c r="E91" s="14">
        <f>AVERAGE(W51:AX51)^0.5</f>
        <v>0.50321799083677765</v>
      </c>
      <c r="F91" s="1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2">
      <c r="B92" t="s">
        <v>8</v>
      </c>
      <c r="D92" s="5" t="s">
        <v>30</v>
      </c>
      <c r="E92" s="14">
        <f t="shared" ref="E92:E107" si="18">AVERAGE(W52:AX52)^0.5</f>
        <v>0.23111081923597934</v>
      </c>
      <c r="F92" s="1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2">
      <c r="B93" t="s">
        <v>10</v>
      </c>
      <c r="D93" s="5" t="s">
        <v>30</v>
      </c>
      <c r="E93" s="14">
        <f t="shared" si="18"/>
        <v>1.5892550526121609</v>
      </c>
      <c r="F93" s="1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1:52">
      <c r="B94" t="s">
        <v>22</v>
      </c>
      <c r="D94" s="5" t="s">
        <v>30</v>
      </c>
      <c r="E94" s="14">
        <f t="shared" si="18"/>
        <v>0.70233377850394696</v>
      </c>
      <c r="F94" s="1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1:52">
      <c r="B95" t="s">
        <v>11</v>
      </c>
      <c r="D95" s="5" t="s">
        <v>30</v>
      </c>
      <c r="E95" s="14">
        <f t="shared" si="18"/>
        <v>0.27116725604165715</v>
      </c>
      <c r="F95" s="1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1:52">
      <c r="B96" t="s">
        <v>12</v>
      </c>
      <c r="D96" s="5" t="s">
        <v>30</v>
      </c>
      <c r="E96" s="14">
        <f t="shared" si="18"/>
        <v>0.37255836965632666</v>
      </c>
      <c r="F96" s="1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1:52">
      <c r="B97" t="s">
        <v>14</v>
      </c>
      <c r="D97" s="5" t="s">
        <v>30</v>
      </c>
      <c r="E97" s="14">
        <f t="shared" si="18"/>
        <v>0.41053486084577562</v>
      </c>
      <c r="F97" s="1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2">
      <c r="B98" t="s">
        <v>13</v>
      </c>
      <c r="D98" s="5" t="s">
        <v>30</v>
      </c>
      <c r="E98" s="14">
        <f t="shared" si="18"/>
        <v>0.12900813793912727</v>
      </c>
      <c r="F98" s="1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1:52">
      <c r="B99" t="s">
        <v>15</v>
      </c>
      <c r="D99" s="5" t="s">
        <v>30</v>
      </c>
      <c r="E99" s="14">
        <f t="shared" si="18"/>
        <v>0.62533709123010128</v>
      </c>
      <c r="F99" s="1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1:52">
      <c r="B100" t="s">
        <v>16</v>
      </c>
      <c r="D100" s="5" t="s">
        <v>30</v>
      </c>
      <c r="E100" s="14">
        <f t="shared" si="18"/>
        <v>0.10416754116747126</v>
      </c>
      <c r="F100" s="1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1:52">
      <c r="B101" t="s">
        <v>17</v>
      </c>
      <c r="D101" s="5" t="s">
        <v>30</v>
      </c>
      <c r="E101" s="14">
        <f t="shared" si="18"/>
        <v>0.86066402651714213</v>
      </c>
      <c r="F101" s="1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1:52">
      <c r="B102" t="s">
        <v>18</v>
      </c>
      <c r="D102" s="5" t="s">
        <v>30</v>
      </c>
      <c r="E102" s="14">
        <f t="shared" si="18"/>
        <v>8.4378044784221326E-2</v>
      </c>
      <c r="F102" s="1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1:52">
      <c r="B103" t="s">
        <v>19</v>
      </c>
      <c r="D103" s="5" t="s">
        <v>30</v>
      </c>
      <c r="E103" s="14">
        <f t="shared" si="18"/>
        <v>0.82093107683910349</v>
      </c>
      <c r="F103" s="1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1:52">
      <c r="B104" t="s">
        <v>20</v>
      </c>
      <c r="D104" s="5" t="s">
        <v>30</v>
      </c>
      <c r="E104" s="14">
        <f t="shared" si="18"/>
        <v>0.32958211222968642</v>
      </c>
      <c r="F104" s="1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1:52">
      <c r="B105" t="s">
        <v>21</v>
      </c>
      <c r="D105" s="5" t="s">
        <v>30</v>
      </c>
      <c r="E105" s="14">
        <f t="shared" si="18"/>
        <v>0.33218354440858699</v>
      </c>
      <c r="F105" s="1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1:52">
      <c r="B106" t="s">
        <v>9</v>
      </c>
      <c r="D106" s="5" t="s">
        <v>30</v>
      </c>
      <c r="E106" s="14">
        <f t="shared" si="18"/>
        <v>0.75850847746873429</v>
      </c>
      <c r="F106" s="1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1:52">
      <c r="B107" t="s">
        <v>23</v>
      </c>
      <c r="D107" s="5" t="s">
        <v>30</v>
      </c>
      <c r="E107" s="14">
        <f t="shared" si="18"/>
        <v>0.19993075671064198</v>
      </c>
      <c r="F107" s="1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9" spans="1:52">
      <c r="A109" s="11" t="s">
        <v>841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1" spans="1:52">
      <c r="B111" t="s">
        <v>4</v>
      </c>
      <c r="D111" s="5" t="s">
        <v>30</v>
      </c>
      <c r="E111" s="14">
        <f>E91/E71</f>
        <v>30.06735036121708</v>
      </c>
      <c r="F111" s="23">
        <f>RANK(E111,$E$111:$E$127,1)</f>
        <v>17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1:52">
      <c r="B112" t="s">
        <v>8</v>
      </c>
      <c r="D112" s="5" t="s">
        <v>30</v>
      </c>
      <c r="E112" s="14">
        <f t="shared" ref="E112:E127" si="19">E92/E72</f>
        <v>5.8559886185487997</v>
      </c>
      <c r="F112" s="23">
        <f t="shared" ref="F112:F127" si="20">RANK(E112,$E$111:$E$127,1)</f>
        <v>9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2:50">
      <c r="B113" t="s">
        <v>10</v>
      </c>
      <c r="D113" s="5" t="s">
        <v>30</v>
      </c>
      <c r="E113" s="14">
        <f t="shared" si="19"/>
        <v>4.2652675827161746</v>
      </c>
      <c r="F113" s="23">
        <f t="shared" si="20"/>
        <v>8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2:50">
      <c r="B114" t="s">
        <v>22</v>
      </c>
      <c r="D114" s="5" t="s">
        <v>30</v>
      </c>
      <c r="E114" s="14">
        <f t="shared" si="19"/>
        <v>7.7516246368009742</v>
      </c>
      <c r="F114" s="23">
        <f t="shared" si="20"/>
        <v>11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2:50">
      <c r="B115" t="s">
        <v>11</v>
      </c>
      <c r="D115" s="5" t="s">
        <v>30</v>
      </c>
      <c r="E115" s="14">
        <f t="shared" si="19"/>
        <v>3.1786644880902517</v>
      </c>
      <c r="F115" s="23">
        <f t="shared" si="20"/>
        <v>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2:50">
      <c r="B116" t="s">
        <v>12</v>
      </c>
      <c r="D116" s="5" t="s">
        <v>30</v>
      </c>
      <c r="E116" s="14">
        <f t="shared" si="19"/>
        <v>12.086623638499361</v>
      </c>
      <c r="F116" s="23">
        <f t="shared" si="20"/>
        <v>14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2:50">
      <c r="B117" t="s">
        <v>14</v>
      </c>
      <c r="D117" s="5" t="s">
        <v>30</v>
      </c>
      <c r="E117" s="14">
        <f t="shared" si="19"/>
        <v>6.8615280407156014</v>
      </c>
      <c r="F117" s="23">
        <f t="shared" si="20"/>
        <v>10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2:50">
      <c r="B118" t="s">
        <v>13</v>
      </c>
      <c r="D118" s="5" t="s">
        <v>30</v>
      </c>
      <c r="E118" s="14">
        <f t="shared" si="19"/>
        <v>2.3405238155522161</v>
      </c>
      <c r="F118" s="23">
        <f t="shared" si="20"/>
        <v>4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2:50">
      <c r="B119" t="s">
        <v>15</v>
      </c>
      <c r="D119" s="5" t="s">
        <v>30</v>
      </c>
      <c r="E119" s="14">
        <f t="shared" si="19"/>
        <v>8.0443692982558002</v>
      </c>
      <c r="F119" s="23">
        <f t="shared" si="20"/>
        <v>13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2:50">
      <c r="B120" t="s">
        <v>16</v>
      </c>
      <c r="D120" s="5" t="s">
        <v>30</v>
      </c>
      <c r="E120" s="14">
        <f t="shared" si="19"/>
        <v>1.2090709151466461</v>
      </c>
      <c r="F120" s="23">
        <f t="shared" si="20"/>
        <v>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2:50">
      <c r="B121" t="s">
        <v>17</v>
      </c>
      <c r="D121" s="5" t="s">
        <v>30</v>
      </c>
      <c r="E121" s="14">
        <f t="shared" si="19"/>
        <v>3.0614975954660446</v>
      </c>
      <c r="F121" s="23">
        <f t="shared" si="20"/>
        <v>6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>
      <c r="B122" t="s">
        <v>18</v>
      </c>
      <c r="D122" s="5" t="s">
        <v>30</v>
      </c>
      <c r="E122" s="14">
        <f t="shared" si="19"/>
        <v>1.9741944061819354</v>
      </c>
      <c r="F122" s="23">
        <f t="shared" si="20"/>
        <v>3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>
      <c r="B123" t="s">
        <v>19</v>
      </c>
      <c r="D123" s="5" t="s">
        <v>30</v>
      </c>
      <c r="E123" s="14">
        <f t="shared" si="19"/>
        <v>1.0656129008253974</v>
      </c>
      <c r="F123" s="23">
        <f t="shared" si="20"/>
        <v>1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2:50">
      <c r="B124" t="s">
        <v>20</v>
      </c>
      <c r="D124" s="5" t="s">
        <v>30</v>
      </c>
      <c r="E124" s="14">
        <f t="shared" si="19"/>
        <v>2.8999144677662616</v>
      </c>
      <c r="F124" s="23">
        <f t="shared" si="20"/>
        <v>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>
      <c r="B125" t="s">
        <v>21</v>
      </c>
      <c r="D125" s="5" t="s">
        <v>30</v>
      </c>
      <c r="E125" s="14">
        <f t="shared" si="19"/>
        <v>19.707619793722813</v>
      </c>
      <c r="F125" s="23">
        <f t="shared" si="20"/>
        <v>15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>
      <c r="B126" t="s">
        <v>9</v>
      </c>
      <c r="D126" s="5" t="s">
        <v>30</v>
      </c>
      <c r="E126" s="14">
        <f t="shared" si="19"/>
        <v>23.436216302128351</v>
      </c>
      <c r="F126" s="23">
        <f t="shared" si="20"/>
        <v>16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>
      <c r="B127" t="s">
        <v>23</v>
      </c>
      <c r="D127" s="5" t="s">
        <v>30</v>
      </c>
      <c r="E127" s="14">
        <f t="shared" si="19"/>
        <v>7.9077573428189361</v>
      </c>
      <c r="F127" s="23">
        <f t="shared" si="20"/>
        <v>12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9" spans="1:52">
      <c r="A129" s="11" t="s">
        <v>838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1" spans="1:52">
      <c r="B131">
        <v>1</v>
      </c>
      <c r="D131" s="5" t="s">
        <v>30</v>
      </c>
      <c r="E131" s="14">
        <f>INDEX($E$111:$E$127,MATCH(B131,$F$111:$F$127,0))</f>
        <v>1.0656129008253974</v>
      </c>
      <c r="F131" s="14" t="str">
        <f>INDEX($B$111:$B$127,MATCH(B131,$F$111:$F$127,0))</f>
        <v>Madrid (Comunidad De)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1:52">
      <c r="B132">
        <v>2</v>
      </c>
      <c r="D132" s="5" t="s">
        <v>30</v>
      </c>
      <c r="E132" s="14">
        <f t="shared" ref="E132:E147" si="21">INDEX($E$111:$E$127,MATCH(B132,$F$111:$F$127,0))</f>
        <v>1.2090709151466461</v>
      </c>
      <c r="F132" s="14" t="str">
        <f t="shared" ref="F132:F147" si="22">INDEX($B$111:$B$127,MATCH(B132,$F$111:$F$127,0))</f>
        <v>Comunidad Valenciana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1:52">
      <c r="B133">
        <v>3</v>
      </c>
      <c r="D133" s="5" t="s">
        <v>30</v>
      </c>
      <c r="E133" s="14">
        <f t="shared" si="21"/>
        <v>1.9741944061819354</v>
      </c>
      <c r="F133" s="14" t="str">
        <f t="shared" si="22"/>
        <v>Galicia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1:52">
      <c r="B134">
        <v>4</v>
      </c>
      <c r="D134" s="5" t="s">
        <v>30</v>
      </c>
      <c r="E134" s="14">
        <f t="shared" si="21"/>
        <v>2.3405238155522161</v>
      </c>
      <c r="F134" s="14" t="str">
        <f t="shared" si="22"/>
        <v>Castilla Y Leon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1:52">
      <c r="B135">
        <v>5</v>
      </c>
      <c r="D135" s="5" t="s">
        <v>30</v>
      </c>
      <c r="E135" s="14">
        <f t="shared" si="21"/>
        <v>2.8999144677662616</v>
      </c>
      <c r="F135" s="14" t="str">
        <f t="shared" si="22"/>
        <v>Murcia (Region de)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1:52">
      <c r="B136">
        <v>6</v>
      </c>
      <c r="D136" s="5" t="s">
        <v>30</v>
      </c>
      <c r="E136" s="14">
        <f t="shared" si="21"/>
        <v>3.0614975954660446</v>
      </c>
      <c r="F136" s="14" t="str">
        <f t="shared" si="22"/>
        <v>Extremadura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1:52">
      <c r="B137">
        <v>7</v>
      </c>
      <c r="D137" s="5" t="s">
        <v>30</v>
      </c>
      <c r="E137" s="14">
        <f t="shared" si="21"/>
        <v>3.1786644880902517</v>
      </c>
      <c r="F137" s="14" t="str">
        <f t="shared" si="22"/>
        <v>Canarias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1:52">
      <c r="B138">
        <v>8</v>
      </c>
      <c r="D138" s="5" t="s">
        <v>30</v>
      </c>
      <c r="E138" s="14">
        <f t="shared" si="21"/>
        <v>4.2652675827161746</v>
      </c>
      <c r="F138" s="14" t="str">
        <f t="shared" si="22"/>
        <v>Baleares (Islas)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1:52">
      <c r="B139">
        <v>9</v>
      </c>
      <c r="D139" s="5" t="s">
        <v>30</v>
      </c>
      <c r="E139" s="14">
        <f t="shared" si="21"/>
        <v>5.8559886185487997</v>
      </c>
      <c r="F139" s="14" t="str">
        <f t="shared" si="22"/>
        <v>Aragon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1:52">
      <c r="B140">
        <v>10</v>
      </c>
      <c r="D140" s="5" t="s">
        <v>30</v>
      </c>
      <c r="E140" s="14">
        <f t="shared" si="21"/>
        <v>6.8615280407156014</v>
      </c>
      <c r="F140" s="14" t="str">
        <f t="shared" si="22"/>
        <v>Castilla-La Mancha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1:52">
      <c r="B141">
        <v>11</v>
      </c>
      <c r="D141" s="5" t="s">
        <v>30</v>
      </c>
      <c r="E141" s="14">
        <f t="shared" si="21"/>
        <v>7.7516246368009742</v>
      </c>
      <c r="F141" s="14" t="str">
        <f t="shared" si="22"/>
        <v>Basque Country (Pais Vasco)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1:52">
      <c r="B142">
        <v>12</v>
      </c>
      <c r="D142" s="5" t="s">
        <v>30</v>
      </c>
      <c r="E142" s="14">
        <f t="shared" si="21"/>
        <v>7.9077573428189361</v>
      </c>
      <c r="F142" s="14" t="str">
        <f t="shared" si="22"/>
        <v>Rioja (La)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1:52">
      <c r="B143">
        <v>13</v>
      </c>
      <c r="D143" s="5" t="s">
        <v>30</v>
      </c>
      <c r="E143" s="14">
        <f t="shared" si="21"/>
        <v>8.0443692982558002</v>
      </c>
      <c r="F143" s="14" t="str">
        <f t="shared" si="22"/>
        <v>Cataluna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2">
      <c r="B144">
        <v>14</v>
      </c>
      <c r="D144" s="5" t="s">
        <v>30</v>
      </c>
      <c r="E144" s="14">
        <f t="shared" si="21"/>
        <v>12.086623638499361</v>
      </c>
      <c r="F144" s="14" t="str">
        <f t="shared" si="22"/>
        <v>Cantabria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2">
      <c r="B145">
        <v>15</v>
      </c>
      <c r="D145" s="5" t="s">
        <v>30</v>
      </c>
      <c r="E145" s="14">
        <f t="shared" si="21"/>
        <v>19.707619793722813</v>
      </c>
      <c r="F145" s="14" t="str">
        <f t="shared" si="22"/>
        <v>Navarra (Comunidad Foral De)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2">
      <c r="B146">
        <v>16</v>
      </c>
      <c r="D146" s="5" t="s">
        <v>30</v>
      </c>
      <c r="E146" s="14">
        <f t="shared" si="21"/>
        <v>23.436216302128351</v>
      </c>
      <c r="F146" s="14" t="str">
        <f t="shared" si="22"/>
        <v>Principado De Asturias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1:52">
      <c r="B147">
        <v>17</v>
      </c>
      <c r="D147" s="5" t="s">
        <v>30</v>
      </c>
      <c r="E147" s="14">
        <f t="shared" si="21"/>
        <v>30.06735036121708</v>
      </c>
      <c r="F147" s="14" t="str">
        <f t="shared" si="22"/>
        <v>Andalucia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9" spans="1:52">
      <c r="B149" t="s">
        <v>840</v>
      </c>
      <c r="D149" s="5" t="s">
        <v>30</v>
      </c>
      <c r="E149" s="5"/>
      <c r="F149" s="5"/>
      <c r="H149" s="7" t="str">
        <f t="shared" ref="H149:AX149" si="23">IF(H3=$E$7,1,"n/a")</f>
        <v>n/a</v>
      </c>
      <c r="I149" s="7" t="str">
        <f t="shared" si="23"/>
        <v>n/a</v>
      </c>
      <c r="J149" s="7" t="str">
        <f t="shared" si="23"/>
        <v>n/a</v>
      </c>
      <c r="K149" s="7" t="str">
        <f t="shared" si="23"/>
        <v>n/a</v>
      </c>
      <c r="L149" s="7" t="str">
        <f t="shared" si="23"/>
        <v>n/a</v>
      </c>
      <c r="M149" s="7" t="str">
        <f t="shared" si="23"/>
        <v>n/a</v>
      </c>
      <c r="N149" s="7" t="str">
        <f t="shared" si="23"/>
        <v>n/a</v>
      </c>
      <c r="O149" s="7" t="str">
        <f t="shared" si="23"/>
        <v>n/a</v>
      </c>
      <c r="P149" s="7" t="str">
        <f t="shared" si="23"/>
        <v>n/a</v>
      </c>
      <c r="Q149" s="7" t="str">
        <f t="shared" si="23"/>
        <v>n/a</v>
      </c>
      <c r="R149" s="7" t="str">
        <f t="shared" si="23"/>
        <v>n/a</v>
      </c>
      <c r="S149" s="7" t="str">
        <f t="shared" si="23"/>
        <v>n/a</v>
      </c>
      <c r="T149" s="7" t="str">
        <f t="shared" si="23"/>
        <v>n/a</v>
      </c>
      <c r="U149" s="7" t="str">
        <f t="shared" si="23"/>
        <v>n/a</v>
      </c>
      <c r="V149" s="7" t="str">
        <f t="shared" si="23"/>
        <v>n/a</v>
      </c>
      <c r="W149" s="7">
        <f t="shared" si="23"/>
        <v>1</v>
      </c>
      <c r="X149" s="7" t="str">
        <f t="shared" si="23"/>
        <v>n/a</v>
      </c>
      <c r="Y149" s="7" t="str">
        <f t="shared" si="23"/>
        <v>n/a</v>
      </c>
      <c r="Z149" s="7" t="str">
        <f t="shared" si="23"/>
        <v>n/a</v>
      </c>
      <c r="AA149" s="7" t="str">
        <f t="shared" si="23"/>
        <v>n/a</v>
      </c>
      <c r="AB149" s="7" t="str">
        <f t="shared" si="23"/>
        <v>n/a</v>
      </c>
      <c r="AC149" s="7" t="str">
        <f t="shared" si="23"/>
        <v>n/a</v>
      </c>
      <c r="AD149" s="7" t="str">
        <f t="shared" si="23"/>
        <v>n/a</v>
      </c>
      <c r="AE149" s="7" t="str">
        <f t="shared" si="23"/>
        <v>n/a</v>
      </c>
      <c r="AF149" s="7" t="str">
        <f t="shared" si="23"/>
        <v>n/a</v>
      </c>
      <c r="AG149" s="7" t="str">
        <f t="shared" si="23"/>
        <v>n/a</v>
      </c>
      <c r="AH149" s="7" t="str">
        <f t="shared" si="23"/>
        <v>n/a</v>
      </c>
      <c r="AI149" s="7" t="str">
        <f t="shared" si="23"/>
        <v>n/a</v>
      </c>
      <c r="AJ149" s="7" t="str">
        <f t="shared" si="23"/>
        <v>n/a</v>
      </c>
      <c r="AK149" s="7" t="str">
        <f t="shared" si="23"/>
        <v>n/a</v>
      </c>
      <c r="AL149" s="7" t="str">
        <f t="shared" si="23"/>
        <v>n/a</v>
      </c>
      <c r="AM149" s="7" t="str">
        <f t="shared" si="23"/>
        <v>n/a</v>
      </c>
      <c r="AN149" s="7" t="str">
        <f t="shared" si="23"/>
        <v>n/a</v>
      </c>
      <c r="AO149" s="7" t="str">
        <f t="shared" si="23"/>
        <v>n/a</v>
      </c>
      <c r="AP149" s="7" t="str">
        <f t="shared" si="23"/>
        <v>n/a</v>
      </c>
      <c r="AQ149" s="7" t="str">
        <f t="shared" si="23"/>
        <v>n/a</v>
      </c>
      <c r="AR149" s="7" t="str">
        <f t="shared" si="23"/>
        <v>n/a</v>
      </c>
      <c r="AS149" s="7" t="str">
        <f t="shared" si="23"/>
        <v>n/a</v>
      </c>
      <c r="AT149" s="7" t="str">
        <f t="shared" si="23"/>
        <v>n/a</v>
      </c>
      <c r="AU149" s="7" t="str">
        <f t="shared" si="23"/>
        <v>n/a</v>
      </c>
      <c r="AV149" s="7" t="str">
        <f t="shared" si="23"/>
        <v>n/a</v>
      </c>
      <c r="AW149" s="7" t="str">
        <f t="shared" si="23"/>
        <v>n/a</v>
      </c>
      <c r="AX149" s="7" t="str">
        <f t="shared" si="23"/>
        <v>n/a</v>
      </c>
    </row>
    <row r="150" spans="1:52">
      <c r="D150" s="5"/>
      <c r="E150" s="5"/>
      <c r="F150" s="5"/>
    </row>
    <row r="151" spans="1:52">
      <c r="A151" s="9" t="s">
        <v>32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3203125" defaultRowHeight="14" x14ac:dyDescent="0"/>
  <cols>
    <col min="1" max="1" width="2.1640625" customWidth="1"/>
    <col min="2" max="2" width="30" customWidth="1"/>
    <col min="3" max="3" width="2.83203125" customWidth="1"/>
    <col min="4" max="4" width="11.5" customWidth="1"/>
    <col min="6" max="6" width="3.83203125" customWidth="1"/>
    <col min="7" max="23" width="25.6640625" customWidth="1"/>
  </cols>
  <sheetData>
    <row r="1" spans="1:25" ht="20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3" spans="1:25">
      <c r="D3" s="3" t="s">
        <v>29</v>
      </c>
      <c r="E3" s="3" t="s">
        <v>28</v>
      </c>
      <c r="G3" t="s">
        <v>4</v>
      </c>
      <c r="H3" t="s">
        <v>8</v>
      </c>
      <c r="I3" t="s">
        <v>10</v>
      </c>
      <c r="J3" t="s">
        <v>22</v>
      </c>
      <c r="K3" t="s">
        <v>11</v>
      </c>
      <c r="L3" t="s">
        <v>12</v>
      </c>
      <c r="M3" t="s">
        <v>14</v>
      </c>
      <c r="N3" t="s">
        <v>13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9</v>
      </c>
      <c r="W3" t="s">
        <v>23</v>
      </c>
      <c r="Y3" s="3" t="s">
        <v>27</v>
      </c>
    </row>
    <row r="5" spans="1:25">
      <c r="A5" s="11" t="s">
        <v>26</v>
      </c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7" spans="1:25">
      <c r="B7" t="s">
        <v>4</v>
      </c>
      <c r="D7" s="5" t="s">
        <v>30</v>
      </c>
      <c r="G7" s="25">
        <f>INDEX(synth2!$C:$C,MATCH(CONCATENATE(G$3,"_",$B7),synth2!$D:$D,0))</f>
        <v>0</v>
      </c>
      <c r="H7" s="25">
        <f>INDEX(synth2!$C:$C,MATCH(CONCATENATE(H$3,"_",$B7),synth2!$D:$D,0))</f>
        <v>2E-3</v>
      </c>
      <c r="I7" s="25">
        <f>INDEX(synth2!$C:$C,MATCH(CONCATENATE(I$3,"_",$B7),synth2!$D:$D,0))</f>
        <v>0</v>
      </c>
      <c r="J7" s="25">
        <f>INDEX(synth2!$C:$C,MATCH(CONCATENATE(J$3,"_",$B7),synth2!$D:$D,0))</f>
        <v>0</v>
      </c>
      <c r="K7" s="25">
        <f>INDEX(synth2!$C:$C,MATCH(CONCATENATE(K$3,"_",$B7),synth2!$D:$D,0))</f>
        <v>0</v>
      </c>
      <c r="L7" s="25">
        <f>INDEX(synth2!$C:$C,MATCH(CONCATENATE(L$3,"_",$B7),synth2!$D:$D,0))</f>
        <v>0</v>
      </c>
      <c r="M7" s="25">
        <f>INDEX(synth2!$C:$C,MATCH(CONCATENATE(M$3,"_",$B7),synth2!$D:$D,0))</f>
        <v>0</v>
      </c>
      <c r="N7" s="25">
        <f>INDEX(synth2!$C:$C,MATCH(CONCATENATE(N$3,"_",$B7),synth2!$D:$D,0))</f>
        <v>0</v>
      </c>
      <c r="O7" s="25">
        <f>INDEX(synth2!$C:$C,MATCH(CONCATENATE(O$3,"_",$B7),synth2!$D:$D,0))</f>
        <v>9.0999999999999998E-2</v>
      </c>
      <c r="P7" s="25">
        <f>INDEX(synth2!$C:$C,MATCH(CONCATENATE(P$3,"_",$B7),synth2!$D:$D,0))</f>
        <v>0</v>
      </c>
      <c r="Q7" s="25">
        <f>INDEX(synth2!$C:$C,MATCH(CONCATENATE(Q$3,"_",$B7),synth2!$D:$D,0))</f>
        <v>0</v>
      </c>
      <c r="R7" s="25">
        <f>INDEX(synth2!$C:$C,MATCH(CONCATENATE(R$3,"_",$B7),synth2!$D:$D,0))</f>
        <v>0</v>
      </c>
      <c r="S7" s="25">
        <f>INDEX(synth2!$C:$C,MATCH(CONCATENATE(S$3,"_",$B7),synth2!$D:$D,0))</f>
        <v>0</v>
      </c>
      <c r="T7" s="25">
        <f>INDEX(synth2!$C:$C,MATCH(CONCATENATE(T$3,"_",$B7),synth2!$D:$D,0))</f>
        <v>0</v>
      </c>
      <c r="U7" s="25">
        <f>INDEX(synth2!$C:$C,MATCH(CONCATENATE(U$3,"_",$B7),synth2!$D:$D,0))</f>
        <v>0</v>
      </c>
      <c r="V7" s="25">
        <f>INDEX(synth2!$C:$C,MATCH(CONCATENATE(V$3,"_",$B7),synth2!$D:$D,0))</f>
        <v>0</v>
      </c>
      <c r="W7" s="25">
        <f>INDEX(synth2!$C:$C,MATCH(CONCATENATE(W$3,"_",$B7),synth2!$D:$D,0))</f>
        <v>0</v>
      </c>
    </row>
    <row r="8" spans="1:25">
      <c r="B8" t="s">
        <v>8</v>
      </c>
      <c r="D8" s="5" t="s">
        <v>30</v>
      </c>
      <c r="G8" s="25">
        <f>INDEX(synth2!$C:$C,MATCH(CONCATENATE(G$3,"_",$B8),synth2!$D:$D,0))</f>
        <v>0</v>
      </c>
      <c r="H8" s="25">
        <f>INDEX(synth2!$C:$C,MATCH(CONCATENATE(H$3,"_",$B8),synth2!$D:$D,0))</f>
        <v>0</v>
      </c>
      <c r="I8" s="25">
        <f>INDEX(synth2!$C:$C,MATCH(CONCATENATE(I$3,"_",$B8),synth2!$D:$D,0))</f>
        <v>0</v>
      </c>
      <c r="J8" s="25">
        <f>INDEX(synth2!$C:$C,MATCH(CONCATENATE(J$3,"_",$B8),synth2!$D:$D,0))</f>
        <v>0</v>
      </c>
      <c r="K8" s="25">
        <f>INDEX(synth2!$C:$C,MATCH(CONCATENATE(K$3,"_",$B8),synth2!$D:$D,0))</f>
        <v>0</v>
      </c>
      <c r="L8" s="25">
        <f>INDEX(synth2!$C:$C,MATCH(CONCATENATE(L$3,"_",$B8),synth2!$D:$D,0))</f>
        <v>7.3999999999999996E-2</v>
      </c>
      <c r="M8" s="25">
        <f>INDEX(synth2!$C:$C,MATCH(CONCATENATE(M$3,"_",$B8),synth2!$D:$D,0))</f>
        <v>0</v>
      </c>
      <c r="N8" s="25">
        <f>INDEX(synth2!$C:$C,MATCH(CONCATENATE(N$3,"_",$B8),synth2!$D:$D,0))</f>
        <v>0</v>
      </c>
      <c r="O8" s="25">
        <f>INDEX(synth2!$C:$C,MATCH(CONCATENATE(O$3,"_",$B8),synth2!$D:$D,0))</f>
        <v>1E-3</v>
      </c>
      <c r="P8" s="25">
        <f>INDEX(synth2!$C:$C,MATCH(CONCATENATE(P$3,"_",$B8),synth2!$D:$D,0))</f>
        <v>0</v>
      </c>
      <c r="Q8" s="25">
        <f>INDEX(synth2!$C:$C,MATCH(CONCATENATE(Q$3,"_",$B8),synth2!$D:$D,0))</f>
        <v>0</v>
      </c>
      <c r="R8" s="25">
        <f>INDEX(synth2!$C:$C,MATCH(CONCATENATE(R$3,"_",$B8),synth2!$D:$D,0))</f>
        <v>0</v>
      </c>
      <c r="S8" s="25">
        <f>INDEX(synth2!$C:$C,MATCH(CONCATENATE(S$3,"_",$B8),synth2!$D:$D,0))</f>
        <v>0</v>
      </c>
      <c r="T8" s="25">
        <f>INDEX(synth2!$C:$C,MATCH(CONCATENATE(T$3,"_",$B8),synth2!$D:$D,0))</f>
        <v>0</v>
      </c>
      <c r="U8" s="25">
        <f>INDEX(synth2!$C:$C,MATCH(CONCATENATE(U$3,"_",$B8),synth2!$D:$D,0))</f>
        <v>0.43099999999999999</v>
      </c>
      <c r="V8" s="25">
        <f>INDEX(synth2!$C:$C,MATCH(CONCATENATE(V$3,"_",$B8),synth2!$D:$D,0))</f>
        <v>0.42299999999999999</v>
      </c>
      <c r="W8" s="25">
        <f>INDEX(synth2!$C:$C,MATCH(CONCATENATE(W$3,"_",$B8),synth2!$D:$D,0))</f>
        <v>0</v>
      </c>
    </row>
    <row r="9" spans="1:25">
      <c r="B9" t="s">
        <v>10</v>
      </c>
      <c r="D9" s="5" t="s">
        <v>30</v>
      </c>
      <c r="G9" s="25">
        <f>INDEX(synth2!$C:$C,MATCH(CONCATENATE(G$3,"_",$B9),synth2!$D:$D,0))</f>
        <v>6.9000000000000006E-2</v>
      </c>
      <c r="H9" s="25">
        <f>INDEX(synth2!$C:$C,MATCH(CONCATENATE(H$3,"_",$B9),synth2!$D:$D,0))</f>
        <v>0.13800000000000001</v>
      </c>
      <c r="I9" s="25">
        <f>INDEX(synth2!$C:$C,MATCH(CONCATENATE(I$3,"_",$B9),synth2!$D:$D,0))</f>
        <v>0</v>
      </c>
      <c r="J9" s="25">
        <f>INDEX(synth2!$C:$C,MATCH(CONCATENATE(J$3,"_",$B9),synth2!$D:$D,0))</f>
        <v>0</v>
      </c>
      <c r="K9" s="25">
        <f>INDEX(synth2!$C:$C,MATCH(CONCATENATE(K$3,"_",$B9),synth2!$D:$D,0))</f>
        <v>0.17100000000000001</v>
      </c>
      <c r="L9" s="25">
        <f>INDEX(synth2!$C:$C,MATCH(CONCATENATE(L$3,"_",$B9),synth2!$D:$D,0))</f>
        <v>0</v>
      </c>
      <c r="M9" s="25">
        <f>INDEX(synth2!$C:$C,MATCH(CONCATENATE(M$3,"_",$B9),synth2!$D:$D,0))</f>
        <v>0</v>
      </c>
      <c r="N9" s="25">
        <f>INDEX(synth2!$C:$C,MATCH(CONCATENATE(N$3,"_",$B9),synth2!$D:$D,0))</f>
        <v>0</v>
      </c>
      <c r="O9" s="25">
        <f>INDEX(synth2!$C:$C,MATCH(CONCATENATE(O$3,"_",$B9),synth2!$D:$D,0))</f>
        <v>0.08</v>
      </c>
      <c r="P9" s="25">
        <f>INDEX(synth2!$C:$C,MATCH(CONCATENATE(P$3,"_",$B9),synth2!$D:$D,0))</f>
        <v>4.0000000000000001E-3</v>
      </c>
      <c r="Q9" s="25">
        <f>INDEX(synth2!$C:$C,MATCH(CONCATENATE(Q$3,"_",$B9),synth2!$D:$D,0))</f>
        <v>0</v>
      </c>
      <c r="R9" s="25">
        <f>INDEX(synth2!$C:$C,MATCH(CONCATENATE(R$3,"_",$B9),synth2!$D:$D,0))</f>
        <v>0</v>
      </c>
      <c r="S9" s="25">
        <f>INDEX(synth2!$C:$C,MATCH(CONCATENATE(S$3,"_",$B9),synth2!$D:$D,0))</f>
        <v>0</v>
      </c>
      <c r="T9" s="25">
        <f>INDEX(synth2!$C:$C,MATCH(CONCATENATE(T$3,"_",$B9),synth2!$D:$D,0))</f>
        <v>0</v>
      </c>
      <c r="U9" s="25">
        <f>INDEX(synth2!$C:$C,MATCH(CONCATENATE(U$3,"_",$B9),synth2!$D:$D,0))</f>
        <v>0</v>
      </c>
      <c r="V9" s="25">
        <f>INDEX(synth2!$C:$C,MATCH(CONCATENATE(V$3,"_",$B9),synth2!$D:$D,0))</f>
        <v>0</v>
      </c>
      <c r="W9" s="25">
        <f>INDEX(synth2!$C:$C,MATCH(CONCATENATE(W$3,"_",$B9),synth2!$D:$D,0))</f>
        <v>0</v>
      </c>
    </row>
    <row r="10" spans="1:25">
      <c r="B10" t="s">
        <v>22</v>
      </c>
      <c r="D10" s="5" t="s">
        <v>30</v>
      </c>
      <c r="G10" s="25">
        <f>INDEX(synth2!$C:$C,MATCH(CONCATENATE(G$3,"_",$B10),synth2!$D:$D,0))</f>
        <v>0</v>
      </c>
      <c r="H10" s="25">
        <f>INDEX(synth2!$C:$C,MATCH(CONCATENATE(H$3,"_",$B10),synth2!$D:$D,0))</f>
        <v>4.0000000000000001E-3</v>
      </c>
      <c r="I10" s="25">
        <f>INDEX(synth2!$C:$C,MATCH(CONCATENATE(I$3,"_",$B10),synth2!$D:$D,0))</f>
        <v>0</v>
      </c>
      <c r="J10" s="25">
        <f>INDEX(synth2!$C:$C,MATCH(CONCATENATE(J$3,"_",$B10),synth2!$D:$D,0))</f>
        <v>0</v>
      </c>
      <c r="K10" s="25">
        <f>INDEX(synth2!$C:$C,MATCH(CONCATENATE(K$3,"_",$B10),synth2!$D:$D,0))</f>
        <v>0</v>
      </c>
      <c r="L10" s="25">
        <f>INDEX(synth2!$C:$C,MATCH(CONCATENATE(L$3,"_",$B10),synth2!$D:$D,0))</f>
        <v>0.16</v>
      </c>
      <c r="M10" s="25">
        <f>INDEX(synth2!$C:$C,MATCH(CONCATENATE(M$3,"_",$B10),synth2!$D:$D,0))</f>
        <v>0</v>
      </c>
      <c r="N10" s="25">
        <f>INDEX(synth2!$C:$C,MATCH(CONCATENATE(N$3,"_",$B10),synth2!$D:$D,0))</f>
        <v>0</v>
      </c>
      <c r="O10" s="25">
        <f>INDEX(synth2!$C:$C,MATCH(CONCATENATE(O$3,"_",$B10),synth2!$D:$D,0))</f>
        <v>0.629</v>
      </c>
      <c r="P10" s="25">
        <f>INDEX(synth2!$C:$C,MATCH(CONCATENATE(P$3,"_",$B10),synth2!$D:$D,0))</f>
        <v>0</v>
      </c>
      <c r="Q10" s="25">
        <f>INDEX(synth2!$C:$C,MATCH(CONCATENATE(Q$3,"_",$B10),synth2!$D:$D,0))</f>
        <v>0</v>
      </c>
      <c r="R10" s="25">
        <f>INDEX(synth2!$C:$C,MATCH(CONCATENATE(R$3,"_",$B10),synth2!$D:$D,0))</f>
        <v>0</v>
      </c>
      <c r="S10" s="25">
        <f>INDEX(synth2!$C:$C,MATCH(CONCATENATE(S$3,"_",$B10),synth2!$D:$D,0))</f>
        <v>1</v>
      </c>
      <c r="T10" s="25">
        <f>INDEX(synth2!$C:$C,MATCH(CONCATENATE(T$3,"_",$B10),synth2!$D:$D,0))</f>
        <v>0</v>
      </c>
      <c r="U10" s="25">
        <f>INDEX(synth2!$C:$C,MATCH(CONCATENATE(U$3,"_",$B10),synth2!$D:$D,0))</f>
        <v>0.14199999999999999</v>
      </c>
      <c r="V10" s="25">
        <f>INDEX(synth2!$C:$C,MATCH(CONCATENATE(V$3,"_",$B10),synth2!$D:$D,0))</f>
        <v>0.182</v>
      </c>
      <c r="W10" s="25">
        <f>INDEX(synth2!$C:$C,MATCH(CONCATENATE(W$3,"_",$B10),synth2!$D:$D,0))</f>
        <v>0</v>
      </c>
    </row>
    <row r="11" spans="1:25">
      <c r="B11" t="s">
        <v>11</v>
      </c>
      <c r="D11" s="5" t="s">
        <v>30</v>
      </c>
      <c r="G11" s="25">
        <f>INDEX(synth2!$C:$C,MATCH(CONCATENATE(G$3,"_",$B11),synth2!$D:$D,0))</f>
        <v>9.9000000000000005E-2</v>
      </c>
      <c r="H11" s="25">
        <f>INDEX(synth2!$C:$C,MATCH(CONCATENATE(H$3,"_",$B11),synth2!$D:$D,0))</f>
        <v>1E-3</v>
      </c>
      <c r="I11" s="25">
        <f>INDEX(synth2!$C:$C,MATCH(CONCATENATE(I$3,"_",$B11),synth2!$D:$D,0))</f>
        <v>0.09</v>
      </c>
      <c r="J11" s="25">
        <f>INDEX(synth2!$C:$C,MATCH(CONCATENATE(J$3,"_",$B11),synth2!$D:$D,0))</f>
        <v>0</v>
      </c>
      <c r="K11" s="25">
        <f>INDEX(synth2!$C:$C,MATCH(CONCATENATE(K$3,"_",$B11),synth2!$D:$D,0))</f>
        <v>0</v>
      </c>
      <c r="L11" s="25">
        <f>INDEX(synth2!$C:$C,MATCH(CONCATENATE(L$3,"_",$B11),synth2!$D:$D,0))</f>
        <v>0.24199999999999999</v>
      </c>
      <c r="M11" s="25">
        <f>INDEX(synth2!$C:$C,MATCH(CONCATENATE(M$3,"_",$B11),synth2!$D:$D,0))</f>
        <v>0</v>
      </c>
      <c r="N11" s="25">
        <f>INDEX(synth2!$C:$C,MATCH(CONCATENATE(N$3,"_",$B11),synth2!$D:$D,0))</f>
        <v>0</v>
      </c>
      <c r="O11" s="25">
        <f>INDEX(synth2!$C:$C,MATCH(CONCATENATE(O$3,"_",$B11),synth2!$D:$D,0))</f>
        <v>0</v>
      </c>
      <c r="P11" s="25">
        <f>INDEX(synth2!$C:$C,MATCH(CONCATENATE(P$3,"_",$B11),synth2!$D:$D,0))</f>
        <v>0.16400000000000001</v>
      </c>
      <c r="Q11" s="25">
        <f>INDEX(synth2!$C:$C,MATCH(CONCATENATE(Q$3,"_",$B11),synth2!$D:$D,0))</f>
        <v>0</v>
      </c>
      <c r="R11" s="25">
        <f>INDEX(synth2!$C:$C,MATCH(CONCATENATE(R$3,"_",$B11),synth2!$D:$D,0))</f>
        <v>0</v>
      </c>
      <c r="S11" s="25">
        <f>INDEX(synth2!$C:$C,MATCH(CONCATENATE(S$3,"_",$B11),synth2!$D:$D,0))</f>
        <v>0</v>
      </c>
      <c r="T11" s="25">
        <f>INDEX(synth2!$C:$C,MATCH(CONCATENATE(T$3,"_",$B11),synth2!$D:$D,0))</f>
        <v>0.60099999999999998</v>
      </c>
      <c r="U11" s="25">
        <f>INDEX(synth2!$C:$C,MATCH(CONCATENATE(U$3,"_",$B11),synth2!$D:$D,0))</f>
        <v>0</v>
      </c>
      <c r="V11" s="25">
        <f>INDEX(synth2!$C:$C,MATCH(CONCATENATE(V$3,"_",$B11),synth2!$D:$D,0))</f>
        <v>0.39500000000000002</v>
      </c>
      <c r="W11" s="25">
        <f>INDEX(synth2!$C:$C,MATCH(CONCATENATE(W$3,"_",$B11),synth2!$D:$D,0))</f>
        <v>0</v>
      </c>
    </row>
    <row r="12" spans="1:25">
      <c r="B12" t="s">
        <v>12</v>
      </c>
      <c r="D12" s="5" t="s">
        <v>30</v>
      </c>
      <c r="G12" s="25">
        <f>INDEX(synth2!$C:$C,MATCH(CONCATENATE(G$3,"_",$B12),synth2!$D:$D,0))</f>
        <v>0</v>
      </c>
      <c r="H12" s="25">
        <f>INDEX(synth2!$C:$C,MATCH(CONCATENATE(H$3,"_",$B12),synth2!$D:$D,0))</f>
        <v>2.1000000000000001E-2</v>
      </c>
      <c r="I12" s="25">
        <f>INDEX(synth2!$C:$C,MATCH(CONCATENATE(I$3,"_",$B12),synth2!$D:$D,0))</f>
        <v>0</v>
      </c>
      <c r="J12" s="25">
        <f>INDEX(synth2!$C:$C,MATCH(CONCATENATE(J$3,"_",$B12),synth2!$D:$D,0))</f>
        <v>0</v>
      </c>
      <c r="K12" s="25">
        <f>INDEX(synth2!$C:$C,MATCH(CONCATENATE(K$3,"_",$B12),synth2!$D:$D,0))</f>
        <v>0</v>
      </c>
      <c r="L12" s="25">
        <f>INDEX(synth2!$C:$C,MATCH(CONCATENATE(L$3,"_",$B12),synth2!$D:$D,0))</f>
        <v>0</v>
      </c>
      <c r="M12" s="25">
        <f>INDEX(synth2!$C:$C,MATCH(CONCATENATE(M$3,"_",$B12),synth2!$D:$D,0))</f>
        <v>0</v>
      </c>
      <c r="N12" s="25">
        <f>INDEX(synth2!$C:$C,MATCH(CONCATENATE(N$3,"_",$B12),synth2!$D:$D,0))</f>
        <v>0</v>
      </c>
      <c r="O12" s="25">
        <f>INDEX(synth2!$C:$C,MATCH(CONCATENATE(O$3,"_",$B12),synth2!$D:$D,0))</f>
        <v>0</v>
      </c>
      <c r="P12" s="25">
        <f>INDEX(synth2!$C:$C,MATCH(CONCATENATE(P$3,"_",$B12),synth2!$D:$D,0))</f>
        <v>0.188</v>
      </c>
      <c r="Q12" s="25">
        <f>INDEX(synth2!$C:$C,MATCH(CONCATENATE(Q$3,"_",$B12),synth2!$D:$D,0))</f>
        <v>0</v>
      </c>
      <c r="R12" s="25">
        <f>INDEX(synth2!$C:$C,MATCH(CONCATENATE(R$3,"_",$B12),synth2!$D:$D,0))</f>
        <v>5.7000000000000002E-2</v>
      </c>
      <c r="S12" s="25">
        <f>INDEX(synth2!$C:$C,MATCH(CONCATENATE(S$3,"_",$B12),synth2!$D:$D,0))</f>
        <v>0</v>
      </c>
      <c r="T12" s="25">
        <f>INDEX(synth2!$C:$C,MATCH(CONCATENATE(T$3,"_",$B12),synth2!$D:$D,0))</f>
        <v>0</v>
      </c>
      <c r="U12" s="25">
        <f>INDEX(synth2!$C:$C,MATCH(CONCATENATE(U$3,"_",$B12),synth2!$D:$D,0))</f>
        <v>0</v>
      </c>
      <c r="V12" s="25">
        <f>INDEX(synth2!$C:$C,MATCH(CONCATENATE(V$3,"_",$B12),synth2!$D:$D,0))</f>
        <v>0</v>
      </c>
      <c r="W12" s="25">
        <f>INDEX(synth2!$C:$C,MATCH(CONCATENATE(W$3,"_",$B12),synth2!$D:$D,0))</f>
        <v>0</v>
      </c>
    </row>
    <row r="13" spans="1:25">
      <c r="B13" t="s">
        <v>14</v>
      </c>
      <c r="D13" s="5" t="s">
        <v>30</v>
      </c>
      <c r="G13" s="25">
        <f>INDEX(synth2!$C:$C,MATCH(CONCATENATE(G$3,"_",$B13),synth2!$D:$D,0))</f>
        <v>8.7999999999999995E-2</v>
      </c>
      <c r="H13" s="25">
        <f>INDEX(synth2!$C:$C,MATCH(CONCATENATE(H$3,"_",$B13),synth2!$D:$D,0))</f>
        <v>4.0000000000000001E-3</v>
      </c>
      <c r="I13" s="25">
        <f>INDEX(synth2!$C:$C,MATCH(CONCATENATE(I$3,"_",$B13),synth2!$D:$D,0))</f>
        <v>0</v>
      </c>
      <c r="J13" s="25">
        <f>INDEX(synth2!$C:$C,MATCH(CONCATENATE(J$3,"_",$B13),synth2!$D:$D,0))</f>
        <v>0</v>
      </c>
      <c r="K13" s="25">
        <f>INDEX(synth2!$C:$C,MATCH(CONCATENATE(K$3,"_",$B13),synth2!$D:$D,0))</f>
        <v>0</v>
      </c>
      <c r="L13" s="25">
        <f>INDEX(synth2!$C:$C,MATCH(CONCATENATE(L$3,"_",$B13),synth2!$D:$D,0))</f>
        <v>0</v>
      </c>
      <c r="M13" s="25">
        <f>INDEX(synth2!$C:$C,MATCH(CONCATENATE(M$3,"_",$B13),synth2!$D:$D,0))</f>
        <v>0</v>
      </c>
      <c r="N13" s="25">
        <f>INDEX(synth2!$C:$C,MATCH(CONCATENATE(N$3,"_",$B13),synth2!$D:$D,0))</f>
        <v>0</v>
      </c>
      <c r="O13" s="25">
        <f>INDEX(synth2!$C:$C,MATCH(CONCATENATE(O$3,"_",$B13),synth2!$D:$D,0))</f>
        <v>1E-3</v>
      </c>
      <c r="P13" s="25">
        <f>INDEX(synth2!$C:$C,MATCH(CONCATENATE(P$3,"_",$B13),synth2!$D:$D,0))</f>
        <v>0.248</v>
      </c>
      <c r="Q13" s="25">
        <f>INDEX(synth2!$C:$C,MATCH(CONCATENATE(Q$3,"_",$B13),synth2!$D:$D,0))</f>
        <v>1</v>
      </c>
      <c r="R13" s="25">
        <f>INDEX(synth2!$C:$C,MATCH(CONCATENATE(R$3,"_",$B13),synth2!$D:$D,0))</f>
        <v>0.34</v>
      </c>
      <c r="S13" s="25">
        <f>INDEX(synth2!$C:$C,MATCH(CONCATENATE(S$3,"_",$B13),synth2!$D:$D,0))</f>
        <v>0</v>
      </c>
      <c r="T13" s="25">
        <f>INDEX(synth2!$C:$C,MATCH(CONCATENATE(T$3,"_",$B13),synth2!$D:$D,0))</f>
        <v>0.28299999999999997</v>
      </c>
      <c r="U13" s="25">
        <f>INDEX(synth2!$C:$C,MATCH(CONCATENATE(U$3,"_",$B13),synth2!$D:$D,0))</f>
        <v>0</v>
      </c>
      <c r="V13" s="25">
        <f>INDEX(synth2!$C:$C,MATCH(CONCATENATE(V$3,"_",$B13),synth2!$D:$D,0))</f>
        <v>0</v>
      </c>
      <c r="W13" s="25">
        <f>INDEX(synth2!$C:$C,MATCH(CONCATENATE(W$3,"_",$B13),synth2!$D:$D,0))</f>
        <v>7.6999999999999999E-2</v>
      </c>
    </row>
    <row r="14" spans="1:25">
      <c r="B14" t="s">
        <v>13</v>
      </c>
      <c r="D14" s="5" t="s">
        <v>30</v>
      </c>
      <c r="G14" s="25">
        <f>INDEX(synth2!$C:$C,MATCH(CONCATENATE(G$3,"_",$B14),synth2!$D:$D,0))</f>
        <v>0</v>
      </c>
      <c r="H14" s="25">
        <f>INDEX(synth2!$C:$C,MATCH(CONCATENATE(H$3,"_",$B14),synth2!$D:$D,0))</f>
        <v>0.13</v>
      </c>
      <c r="I14" s="25">
        <f>INDEX(synth2!$C:$C,MATCH(CONCATENATE(I$3,"_",$B14),synth2!$D:$D,0))</f>
        <v>0</v>
      </c>
      <c r="J14" s="25">
        <f>INDEX(synth2!$C:$C,MATCH(CONCATENATE(J$3,"_",$B14),synth2!$D:$D,0))</f>
        <v>0</v>
      </c>
      <c r="K14" s="25">
        <f>INDEX(synth2!$C:$C,MATCH(CONCATENATE(K$3,"_",$B14),synth2!$D:$D,0))</f>
        <v>0</v>
      </c>
      <c r="L14" s="25">
        <f>INDEX(synth2!$C:$C,MATCH(CONCATENATE(L$3,"_",$B14),synth2!$D:$D,0))</f>
        <v>0</v>
      </c>
      <c r="M14" s="25">
        <f>INDEX(synth2!$C:$C,MATCH(CONCATENATE(M$3,"_",$B14),synth2!$D:$D,0))</f>
        <v>0</v>
      </c>
      <c r="N14" s="25">
        <f>INDEX(synth2!$C:$C,MATCH(CONCATENATE(N$3,"_",$B14),synth2!$D:$D,0))</f>
        <v>0</v>
      </c>
      <c r="O14" s="25">
        <f>INDEX(synth2!$C:$C,MATCH(CONCATENATE(O$3,"_",$B14),synth2!$D:$D,0))</f>
        <v>0</v>
      </c>
      <c r="P14" s="25">
        <f>INDEX(synth2!$C:$C,MATCH(CONCATENATE(P$3,"_",$B14),synth2!$D:$D,0))</f>
        <v>0</v>
      </c>
      <c r="Q14" s="25">
        <f>INDEX(synth2!$C:$C,MATCH(CONCATENATE(Q$3,"_",$B14),synth2!$D:$D,0))</f>
        <v>0</v>
      </c>
      <c r="R14" s="25">
        <f>INDEX(synth2!$C:$C,MATCH(CONCATENATE(R$3,"_",$B14),synth2!$D:$D,0))</f>
        <v>0.40400000000000003</v>
      </c>
      <c r="S14" s="25">
        <f>INDEX(synth2!$C:$C,MATCH(CONCATENATE(S$3,"_",$B14),synth2!$D:$D,0))</f>
        <v>0</v>
      </c>
      <c r="T14" s="25">
        <f>INDEX(synth2!$C:$C,MATCH(CONCATENATE(T$3,"_",$B14),synth2!$D:$D,0))</f>
        <v>0</v>
      </c>
      <c r="U14" s="25">
        <f>INDEX(synth2!$C:$C,MATCH(CONCATENATE(U$3,"_",$B14),synth2!$D:$D,0))</f>
        <v>0</v>
      </c>
      <c r="V14" s="25">
        <f>INDEX(synth2!$C:$C,MATCH(CONCATENATE(V$3,"_",$B14),synth2!$D:$D,0))</f>
        <v>0</v>
      </c>
      <c r="W14" s="25">
        <f>INDEX(synth2!$C:$C,MATCH(CONCATENATE(W$3,"_",$B14),synth2!$D:$D,0))</f>
        <v>4.2000000000000003E-2</v>
      </c>
    </row>
    <row r="15" spans="1:25">
      <c r="B15" t="s">
        <v>15</v>
      </c>
      <c r="D15" s="5" t="s">
        <v>30</v>
      </c>
      <c r="G15" s="25">
        <f>INDEX(synth2!$C:$C,MATCH(CONCATENATE(G$3,"_",$B15),synth2!$D:$D,0))</f>
        <v>0</v>
      </c>
      <c r="H15" s="25">
        <f>INDEX(synth2!$C:$C,MATCH(CONCATENATE(H$3,"_",$B15),synth2!$D:$D,0))</f>
        <v>7.9000000000000001E-2</v>
      </c>
      <c r="I15" s="25">
        <f>INDEX(synth2!$C:$C,MATCH(CONCATENATE(I$3,"_",$B15),synth2!$D:$D,0))</f>
        <v>0.64900000000000002</v>
      </c>
      <c r="J15" s="25">
        <f>INDEX(synth2!$C:$C,MATCH(CONCATENATE(J$3,"_",$B15),synth2!$D:$D,0))</f>
        <v>0.85099999999999998</v>
      </c>
      <c r="K15" s="25">
        <f>INDEX(synth2!$C:$C,MATCH(CONCATENATE(K$3,"_",$B15),synth2!$D:$D,0))</f>
        <v>0</v>
      </c>
      <c r="L15" s="25">
        <f>INDEX(synth2!$C:$C,MATCH(CONCATENATE(L$3,"_",$B15),synth2!$D:$D,0))</f>
        <v>0</v>
      </c>
      <c r="M15" s="25">
        <f>INDEX(synth2!$C:$C,MATCH(CONCATENATE(M$3,"_",$B15),synth2!$D:$D,0))</f>
        <v>0</v>
      </c>
      <c r="N15" s="25">
        <f>INDEX(synth2!$C:$C,MATCH(CONCATENATE(N$3,"_",$B15),synth2!$D:$D,0))</f>
        <v>0</v>
      </c>
      <c r="O15" s="25">
        <f>INDEX(synth2!$C:$C,MATCH(CONCATENATE(O$3,"_",$B15),synth2!$D:$D,0))</f>
        <v>0</v>
      </c>
      <c r="P15" s="25">
        <f>INDEX(synth2!$C:$C,MATCH(CONCATENATE(P$3,"_",$B15),synth2!$D:$D,0))</f>
        <v>0.39500000000000002</v>
      </c>
      <c r="Q15" s="25">
        <f>INDEX(synth2!$C:$C,MATCH(CONCATENATE(Q$3,"_",$B15),synth2!$D:$D,0))</f>
        <v>0</v>
      </c>
      <c r="R15" s="25">
        <f>INDEX(synth2!$C:$C,MATCH(CONCATENATE(R$3,"_",$B15),synth2!$D:$D,0))</f>
        <v>1E-3</v>
      </c>
      <c r="S15" s="25">
        <f>INDEX(synth2!$C:$C,MATCH(CONCATENATE(S$3,"_",$B15),synth2!$D:$D,0))</f>
        <v>0</v>
      </c>
      <c r="T15" s="25">
        <f>INDEX(synth2!$C:$C,MATCH(CONCATENATE(T$3,"_",$B15),synth2!$D:$D,0))</f>
        <v>0</v>
      </c>
      <c r="U15" s="25">
        <f>INDEX(synth2!$C:$C,MATCH(CONCATENATE(U$3,"_",$B15),synth2!$D:$D,0))</f>
        <v>0</v>
      </c>
      <c r="V15" s="25">
        <f>INDEX(synth2!$C:$C,MATCH(CONCATENATE(V$3,"_",$B15),synth2!$D:$D,0))</f>
        <v>0</v>
      </c>
      <c r="W15" s="25">
        <f>INDEX(synth2!$C:$C,MATCH(CONCATENATE(W$3,"_",$B15),synth2!$D:$D,0))</f>
        <v>0</v>
      </c>
    </row>
    <row r="16" spans="1:25">
      <c r="B16" t="s">
        <v>16</v>
      </c>
      <c r="D16" s="5" t="s">
        <v>30</v>
      </c>
      <c r="G16" s="25">
        <f>INDEX(synth2!$C:$C,MATCH(CONCATENATE(G$3,"_",$B16),synth2!$D:$D,0))</f>
        <v>0</v>
      </c>
      <c r="H16" s="25">
        <f>INDEX(synth2!$C:$C,MATCH(CONCATENATE(H$3,"_",$B16),synth2!$D:$D,0))</f>
        <v>4.0000000000000001E-3</v>
      </c>
      <c r="I16" s="25">
        <f>INDEX(synth2!$C:$C,MATCH(CONCATENATE(I$3,"_",$B16),synth2!$D:$D,0))</f>
        <v>1E-3</v>
      </c>
      <c r="J16" s="25">
        <f>INDEX(synth2!$C:$C,MATCH(CONCATENATE(J$3,"_",$B16),synth2!$D:$D,0))</f>
        <v>0</v>
      </c>
      <c r="K16" s="25">
        <f>INDEX(synth2!$C:$C,MATCH(CONCATENATE(K$3,"_",$B16),synth2!$D:$D,0))</f>
        <v>0</v>
      </c>
      <c r="L16" s="25">
        <f>INDEX(synth2!$C:$C,MATCH(CONCATENATE(L$3,"_",$B16),synth2!$D:$D,0))</f>
        <v>0.52400000000000002</v>
      </c>
      <c r="M16" s="25">
        <f>INDEX(synth2!$C:$C,MATCH(CONCATENATE(M$3,"_",$B16),synth2!$D:$D,0))</f>
        <v>0</v>
      </c>
      <c r="N16" s="25">
        <f>INDEX(synth2!$C:$C,MATCH(CONCATENATE(N$3,"_",$B16),synth2!$D:$D,0))</f>
        <v>0</v>
      </c>
      <c r="O16" s="25">
        <f>INDEX(synth2!$C:$C,MATCH(CONCATENATE(O$3,"_",$B16),synth2!$D:$D,0))</f>
        <v>3.0000000000000001E-3</v>
      </c>
      <c r="P16" s="25">
        <f>INDEX(synth2!$C:$C,MATCH(CONCATENATE(P$3,"_",$B16),synth2!$D:$D,0))</f>
        <v>0</v>
      </c>
      <c r="Q16" s="25">
        <f>INDEX(synth2!$C:$C,MATCH(CONCATENATE(Q$3,"_",$B16),synth2!$D:$D,0))</f>
        <v>0</v>
      </c>
      <c r="R16" s="25">
        <f>INDEX(synth2!$C:$C,MATCH(CONCATENATE(R$3,"_",$B16),synth2!$D:$D,0))</f>
        <v>0</v>
      </c>
      <c r="S16" s="25">
        <f>INDEX(synth2!$C:$C,MATCH(CONCATENATE(S$3,"_",$B16),synth2!$D:$D,0))</f>
        <v>0</v>
      </c>
      <c r="T16" s="25">
        <f>INDEX(synth2!$C:$C,MATCH(CONCATENATE(T$3,"_",$B16),synth2!$D:$D,0))</f>
        <v>0</v>
      </c>
      <c r="U16" s="25">
        <f>INDEX(synth2!$C:$C,MATCH(CONCATENATE(U$3,"_",$B16),synth2!$D:$D,0))</f>
        <v>0</v>
      </c>
      <c r="V16" s="25">
        <f>INDEX(synth2!$C:$C,MATCH(CONCATENATE(V$3,"_",$B16),synth2!$D:$D,0))</f>
        <v>0</v>
      </c>
      <c r="W16" s="25">
        <f>INDEX(synth2!$C:$C,MATCH(CONCATENATE(W$3,"_",$B16),synth2!$D:$D,0))</f>
        <v>0</v>
      </c>
    </row>
    <row r="17" spans="1:25">
      <c r="B17" t="s">
        <v>17</v>
      </c>
      <c r="D17" s="5" t="s">
        <v>30</v>
      </c>
      <c r="G17" s="25">
        <f>INDEX(synth2!$C:$C,MATCH(CONCATENATE(G$3,"_",$B17),synth2!$D:$D,0))</f>
        <v>0.60299999999999998</v>
      </c>
      <c r="H17" s="25">
        <f>INDEX(synth2!$C:$C,MATCH(CONCATENATE(H$3,"_",$B17),synth2!$D:$D,0))</f>
        <v>0.16800000000000001</v>
      </c>
      <c r="I17" s="25">
        <f>INDEX(synth2!$C:$C,MATCH(CONCATENATE(I$3,"_",$B17),synth2!$D:$D,0))</f>
        <v>0</v>
      </c>
      <c r="J17" s="25">
        <f>INDEX(synth2!$C:$C,MATCH(CONCATENATE(J$3,"_",$B17),synth2!$D:$D,0))</f>
        <v>0</v>
      </c>
      <c r="K17" s="25">
        <f>INDEX(synth2!$C:$C,MATCH(CONCATENATE(K$3,"_",$B17),synth2!$D:$D,0))</f>
        <v>0.25</v>
      </c>
      <c r="L17" s="25">
        <f>INDEX(synth2!$C:$C,MATCH(CONCATENATE(L$3,"_",$B17),synth2!$D:$D,0))</f>
        <v>0</v>
      </c>
      <c r="M17" s="25">
        <f>INDEX(synth2!$C:$C,MATCH(CONCATENATE(M$3,"_",$B17),synth2!$D:$D,0))</f>
        <v>0.65900000000000003</v>
      </c>
      <c r="N17" s="25">
        <f>INDEX(synth2!$C:$C,MATCH(CONCATENATE(N$3,"_",$B17),synth2!$D:$D,0))</f>
        <v>8.0000000000000002E-3</v>
      </c>
      <c r="O17" s="25">
        <f>INDEX(synth2!$C:$C,MATCH(CONCATENATE(O$3,"_",$B17),synth2!$D:$D,0))</f>
        <v>0</v>
      </c>
      <c r="P17" s="25">
        <f>INDEX(synth2!$C:$C,MATCH(CONCATENATE(P$3,"_",$B17),synth2!$D:$D,0))</f>
        <v>0</v>
      </c>
      <c r="Q17" s="25">
        <f>INDEX(synth2!$C:$C,MATCH(CONCATENATE(Q$3,"_",$B17),synth2!$D:$D,0))</f>
        <v>0</v>
      </c>
      <c r="R17" s="25">
        <f>INDEX(synth2!$C:$C,MATCH(CONCATENATE(R$3,"_",$B17),synth2!$D:$D,0))</f>
        <v>0.191</v>
      </c>
      <c r="S17" s="25">
        <f>INDEX(synth2!$C:$C,MATCH(CONCATENATE(S$3,"_",$B17),synth2!$D:$D,0))</f>
        <v>0</v>
      </c>
      <c r="T17" s="25">
        <f>INDEX(synth2!$C:$C,MATCH(CONCATENATE(T$3,"_",$B17),synth2!$D:$D,0))</f>
        <v>0</v>
      </c>
      <c r="U17" s="25">
        <f>INDEX(synth2!$C:$C,MATCH(CONCATENATE(U$3,"_",$B17),synth2!$D:$D,0))</f>
        <v>0</v>
      </c>
      <c r="V17" s="25">
        <f>INDEX(synth2!$C:$C,MATCH(CONCATENATE(V$3,"_",$B17),synth2!$D:$D,0))</f>
        <v>0</v>
      </c>
      <c r="W17" s="25">
        <f>INDEX(synth2!$C:$C,MATCH(CONCATENATE(W$3,"_",$B17),synth2!$D:$D,0))</f>
        <v>0</v>
      </c>
    </row>
    <row r="18" spans="1:25">
      <c r="B18" t="s">
        <v>18</v>
      </c>
      <c r="D18" s="5" t="s">
        <v>30</v>
      </c>
      <c r="G18" s="25">
        <f>INDEX(synth2!$C:$C,MATCH(CONCATENATE(G$3,"_",$B18),synth2!$D:$D,0))</f>
        <v>0</v>
      </c>
      <c r="H18" s="25">
        <f>INDEX(synth2!$C:$C,MATCH(CONCATENATE(H$3,"_",$B18),synth2!$D:$D,0))</f>
        <v>0</v>
      </c>
      <c r="I18" s="25">
        <f>INDEX(synth2!$C:$C,MATCH(CONCATENATE(I$3,"_",$B18),synth2!$D:$D,0))</f>
        <v>0</v>
      </c>
      <c r="J18" s="25">
        <f>INDEX(synth2!$C:$C,MATCH(CONCATENATE(J$3,"_",$B18),synth2!$D:$D,0))</f>
        <v>0</v>
      </c>
      <c r="K18" s="25">
        <f>INDEX(synth2!$C:$C,MATCH(CONCATENATE(K$3,"_",$B18),synth2!$D:$D,0))</f>
        <v>0</v>
      </c>
      <c r="L18" s="25">
        <f>INDEX(synth2!$C:$C,MATCH(CONCATENATE(L$3,"_",$B18),synth2!$D:$D,0))</f>
        <v>0</v>
      </c>
      <c r="M18" s="25">
        <f>INDEX(synth2!$C:$C,MATCH(CONCATENATE(M$3,"_",$B18),synth2!$D:$D,0))</f>
        <v>1.7999999999999999E-2</v>
      </c>
      <c r="N18" s="25">
        <f>INDEX(synth2!$C:$C,MATCH(CONCATENATE(N$3,"_",$B18),synth2!$D:$D,0))</f>
        <v>0.755</v>
      </c>
      <c r="O18" s="25">
        <f>INDEX(synth2!$C:$C,MATCH(CONCATENATE(O$3,"_",$B18),synth2!$D:$D,0))</f>
        <v>1E-3</v>
      </c>
      <c r="P18" s="25">
        <f>INDEX(synth2!$C:$C,MATCH(CONCATENATE(P$3,"_",$B18),synth2!$D:$D,0))</f>
        <v>0</v>
      </c>
      <c r="Q18" s="25">
        <f>INDEX(synth2!$C:$C,MATCH(CONCATENATE(Q$3,"_",$B18),synth2!$D:$D,0))</f>
        <v>0</v>
      </c>
      <c r="R18" s="25">
        <f>INDEX(synth2!$C:$C,MATCH(CONCATENATE(R$3,"_",$B18),synth2!$D:$D,0))</f>
        <v>0</v>
      </c>
      <c r="S18" s="25">
        <f>INDEX(synth2!$C:$C,MATCH(CONCATENATE(S$3,"_",$B18),synth2!$D:$D,0))</f>
        <v>0</v>
      </c>
      <c r="T18" s="25">
        <f>INDEX(synth2!$C:$C,MATCH(CONCATENATE(T$3,"_",$B18),synth2!$D:$D,0))</f>
        <v>0</v>
      </c>
      <c r="U18" s="25">
        <f>INDEX(synth2!$C:$C,MATCH(CONCATENATE(U$3,"_",$B18),synth2!$D:$D,0))</f>
        <v>0</v>
      </c>
      <c r="V18" s="25">
        <f>INDEX(synth2!$C:$C,MATCH(CONCATENATE(V$3,"_",$B18),synth2!$D:$D,0))</f>
        <v>0</v>
      </c>
      <c r="W18" s="25">
        <f>INDEX(synth2!$C:$C,MATCH(CONCATENATE(W$3,"_",$B18),synth2!$D:$D,0))</f>
        <v>0</v>
      </c>
    </row>
    <row r="19" spans="1:25">
      <c r="B19" t="s">
        <v>19</v>
      </c>
      <c r="D19" s="5" t="s">
        <v>30</v>
      </c>
      <c r="G19" s="25">
        <f>INDEX(synth2!$C:$C,MATCH(CONCATENATE(G$3,"_",$B19),synth2!$D:$D,0))</f>
        <v>4.2999999999999997E-2</v>
      </c>
      <c r="H19" s="25">
        <f>INDEX(synth2!$C:$C,MATCH(CONCATENATE(H$3,"_",$B19),synth2!$D:$D,0))</f>
        <v>0</v>
      </c>
      <c r="I19" s="25">
        <f>INDEX(synth2!$C:$C,MATCH(CONCATENATE(I$3,"_",$B19),synth2!$D:$D,0))</f>
        <v>0.26</v>
      </c>
      <c r="J19" s="25">
        <f>INDEX(synth2!$C:$C,MATCH(CONCATENATE(J$3,"_",$B19),synth2!$D:$D,0))</f>
        <v>0.14899999999999999</v>
      </c>
      <c r="K19" s="25">
        <f>INDEX(synth2!$C:$C,MATCH(CONCATENATE(K$3,"_",$B19),synth2!$D:$D,0))</f>
        <v>0</v>
      </c>
      <c r="L19" s="25">
        <f>INDEX(synth2!$C:$C,MATCH(CONCATENATE(L$3,"_",$B19),synth2!$D:$D,0))</f>
        <v>0</v>
      </c>
      <c r="M19" s="25">
        <f>INDEX(synth2!$C:$C,MATCH(CONCATENATE(M$3,"_",$B19),synth2!$D:$D,0))</f>
        <v>0</v>
      </c>
      <c r="N19" s="25">
        <f>INDEX(synth2!$C:$C,MATCH(CONCATENATE(N$3,"_",$B19),synth2!$D:$D,0))</f>
        <v>1E-3</v>
      </c>
      <c r="O19" s="25">
        <f>INDEX(synth2!$C:$C,MATCH(CONCATENATE(O$3,"_",$B19),synth2!$D:$D,0))</f>
        <v>0.191</v>
      </c>
      <c r="P19" s="25">
        <f>INDEX(synth2!$C:$C,MATCH(CONCATENATE(P$3,"_",$B19),synth2!$D:$D,0))</f>
        <v>0</v>
      </c>
      <c r="Q19" s="25">
        <f>INDEX(synth2!$C:$C,MATCH(CONCATENATE(Q$3,"_",$B19),synth2!$D:$D,0))</f>
        <v>0</v>
      </c>
      <c r="R19" s="25">
        <f>INDEX(synth2!$C:$C,MATCH(CONCATENATE(R$3,"_",$B19),synth2!$D:$D,0))</f>
        <v>0</v>
      </c>
      <c r="S19" s="25">
        <f>INDEX(synth2!$C:$C,MATCH(CONCATENATE(S$3,"_",$B19),synth2!$D:$D,0))</f>
        <v>0</v>
      </c>
      <c r="T19" s="25">
        <f>INDEX(synth2!$C:$C,MATCH(CONCATENATE(T$3,"_",$B19),synth2!$D:$D,0))</f>
        <v>0</v>
      </c>
      <c r="U19" s="25">
        <f>INDEX(synth2!$C:$C,MATCH(CONCATENATE(U$3,"_",$B19),synth2!$D:$D,0))</f>
        <v>1.0999999999999999E-2</v>
      </c>
      <c r="V19" s="25">
        <f>INDEX(synth2!$C:$C,MATCH(CONCATENATE(V$3,"_",$B19),synth2!$D:$D,0))</f>
        <v>0</v>
      </c>
      <c r="W19" s="25">
        <f>INDEX(synth2!$C:$C,MATCH(CONCATENATE(W$3,"_",$B19),synth2!$D:$D,0))</f>
        <v>0</v>
      </c>
    </row>
    <row r="20" spans="1:25">
      <c r="B20" t="s">
        <v>20</v>
      </c>
      <c r="D20" s="5" t="s">
        <v>30</v>
      </c>
      <c r="G20" s="25">
        <f>INDEX(synth2!$C:$C,MATCH(CONCATENATE(G$3,"_",$B20),synth2!$D:$D,0))</f>
        <v>9.9000000000000005E-2</v>
      </c>
      <c r="H20" s="25">
        <f>INDEX(synth2!$C:$C,MATCH(CONCATENATE(H$3,"_",$B20),synth2!$D:$D,0))</f>
        <v>1E-3</v>
      </c>
      <c r="I20" s="25">
        <f>INDEX(synth2!$C:$C,MATCH(CONCATENATE(I$3,"_",$B20),synth2!$D:$D,0))</f>
        <v>0</v>
      </c>
      <c r="J20" s="25">
        <f>INDEX(synth2!$C:$C,MATCH(CONCATENATE(J$3,"_",$B20),synth2!$D:$D,0))</f>
        <v>0</v>
      </c>
      <c r="K20" s="25">
        <f>INDEX(synth2!$C:$C,MATCH(CONCATENATE(K$3,"_",$B20),synth2!$D:$D,0))</f>
        <v>0.57899999999999996</v>
      </c>
      <c r="L20" s="25">
        <f>INDEX(synth2!$C:$C,MATCH(CONCATENATE(L$3,"_",$B20),synth2!$D:$D,0))</f>
        <v>0</v>
      </c>
      <c r="M20" s="25">
        <f>INDEX(synth2!$C:$C,MATCH(CONCATENATE(M$3,"_",$B20),synth2!$D:$D,0))</f>
        <v>0.32300000000000001</v>
      </c>
      <c r="N20" s="25">
        <f>INDEX(synth2!$C:$C,MATCH(CONCATENATE(N$3,"_",$B20),synth2!$D:$D,0))</f>
        <v>0</v>
      </c>
      <c r="O20" s="25">
        <f>INDEX(synth2!$C:$C,MATCH(CONCATENATE(O$3,"_",$B20),synth2!$D:$D,0))</f>
        <v>2E-3</v>
      </c>
      <c r="P20" s="25">
        <f>INDEX(synth2!$C:$C,MATCH(CONCATENATE(P$3,"_",$B20),synth2!$D:$D,0))</f>
        <v>0</v>
      </c>
      <c r="Q20" s="25">
        <f>INDEX(synth2!$C:$C,MATCH(CONCATENATE(Q$3,"_",$B20),synth2!$D:$D,0))</f>
        <v>0</v>
      </c>
      <c r="R20" s="25">
        <f>INDEX(synth2!$C:$C,MATCH(CONCATENATE(R$3,"_",$B20),synth2!$D:$D,0))</f>
        <v>0</v>
      </c>
      <c r="S20" s="25">
        <f>INDEX(synth2!$C:$C,MATCH(CONCATENATE(S$3,"_",$B20),synth2!$D:$D,0))</f>
        <v>0</v>
      </c>
      <c r="T20" s="25">
        <f>INDEX(synth2!$C:$C,MATCH(CONCATENATE(T$3,"_",$B20),synth2!$D:$D,0))</f>
        <v>0</v>
      </c>
      <c r="U20" s="25">
        <f>INDEX(synth2!$C:$C,MATCH(CONCATENATE(U$3,"_",$B20),synth2!$D:$D,0))</f>
        <v>0</v>
      </c>
      <c r="V20" s="25">
        <f>INDEX(synth2!$C:$C,MATCH(CONCATENATE(V$3,"_",$B20),synth2!$D:$D,0))</f>
        <v>0</v>
      </c>
      <c r="W20" s="25">
        <f>INDEX(synth2!$C:$C,MATCH(CONCATENATE(W$3,"_",$B20),synth2!$D:$D,0))</f>
        <v>0</v>
      </c>
    </row>
    <row r="21" spans="1:25">
      <c r="B21" t="s">
        <v>21</v>
      </c>
      <c r="D21" s="5" t="s">
        <v>30</v>
      </c>
      <c r="G21" s="25">
        <f>INDEX(synth2!$C:$C,MATCH(CONCATENATE(G$3,"_",$B21),synth2!$D:$D,0))</f>
        <v>0</v>
      </c>
      <c r="H21" s="25">
        <f>INDEX(synth2!$C:$C,MATCH(CONCATENATE(H$3,"_",$B21),synth2!$D:$D,0))</f>
        <v>0.251</v>
      </c>
      <c r="I21" s="25">
        <f>INDEX(synth2!$C:$C,MATCH(CONCATENATE(I$3,"_",$B21),synth2!$D:$D,0))</f>
        <v>0</v>
      </c>
      <c r="J21" s="25">
        <f>INDEX(synth2!$C:$C,MATCH(CONCATENATE(J$3,"_",$B21),synth2!$D:$D,0))</f>
        <v>0</v>
      </c>
      <c r="K21" s="25">
        <f>INDEX(synth2!$C:$C,MATCH(CONCATENATE(K$3,"_",$B21),synth2!$D:$D,0))</f>
        <v>0</v>
      </c>
      <c r="L21" s="25">
        <f>INDEX(synth2!$C:$C,MATCH(CONCATENATE(L$3,"_",$B21),synth2!$D:$D,0))</f>
        <v>0</v>
      </c>
      <c r="M21" s="25">
        <f>INDEX(synth2!$C:$C,MATCH(CONCATENATE(M$3,"_",$B21),synth2!$D:$D,0))</f>
        <v>0</v>
      </c>
      <c r="N21" s="25">
        <f>INDEX(synth2!$C:$C,MATCH(CONCATENATE(N$3,"_",$B21),synth2!$D:$D,0))</f>
        <v>0</v>
      </c>
      <c r="O21" s="25">
        <f>INDEX(synth2!$C:$C,MATCH(CONCATENATE(O$3,"_",$B21),synth2!$D:$D,0))</f>
        <v>1E-3</v>
      </c>
      <c r="P21" s="25">
        <f>INDEX(synth2!$C:$C,MATCH(CONCATENATE(P$3,"_",$B21),synth2!$D:$D,0))</f>
        <v>0</v>
      </c>
      <c r="Q21" s="25">
        <f>INDEX(synth2!$C:$C,MATCH(CONCATENATE(Q$3,"_",$B21),synth2!$D:$D,0))</f>
        <v>0</v>
      </c>
      <c r="R21" s="25">
        <f>INDEX(synth2!$C:$C,MATCH(CONCATENATE(R$3,"_",$B21),synth2!$D:$D,0))</f>
        <v>0</v>
      </c>
      <c r="S21" s="25">
        <f>INDEX(synth2!$C:$C,MATCH(CONCATENATE(S$3,"_",$B21),synth2!$D:$D,0))</f>
        <v>0</v>
      </c>
      <c r="T21" s="25">
        <f>INDEX(synth2!$C:$C,MATCH(CONCATENATE(T$3,"_",$B21),synth2!$D:$D,0))</f>
        <v>0</v>
      </c>
      <c r="U21" s="25">
        <f>INDEX(synth2!$C:$C,MATCH(CONCATENATE(U$3,"_",$B21),synth2!$D:$D,0))</f>
        <v>0</v>
      </c>
      <c r="V21" s="25">
        <f>INDEX(synth2!$C:$C,MATCH(CONCATENATE(V$3,"_",$B21),synth2!$D:$D,0))</f>
        <v>0</v>
      </c>
      <c r="W21" s="25">
        <f>INDEX(synth2!$C:$C,MATCH(CONCATENATE(W$3,"_",$B21),synth2!$D:$D,0))</f>
        <v>0.88</v>
      </c>
    </row>
    <row r="22" spans="1:25">
      <c r="B22" t="s">
        <v>9</v>
      </c>
      <c r="D22" s="5" t="s">
        <v>30</v>
      </c>
      <c r="G22" s="25">
        <f>INDEX(synth2!$C:$C,MATCH(CONCATENATE(G$3,"_",$B22),synth2!$D:$D,0))</f>
        <v>0</v>
      </c>
      <c r="H22" s="25">
        <f>INDEX(synth2!$C:$C,MATCH(CONCATENATE(H$3,"_",$B22),synth2!$D:$D,0))</f>
        <v>0.19400000000000001</v>
      </c>
      <c r="I22" s="25">
        <f>INDEX(synth2!$C:$C,MATCH(CONCATENATE(I$3,"_",$B22),synth2!$D:$D,0))</f>
        <v>0</v>
      </c>
      <c r="J22" s="25">
        <f>INDEX(synth2!$C:$C,MATCH(CONCATENATE(J$3,"_",$B22),synth2!$D:$D,0))</f>
        <v>0</v>
      </c>
      <c r="K22" s="25">
        <f>INDEX(synth2!$C:$C,MATCH(CONCATENATE(K$3,"_",$B22),synth2!$D:$D,0))</f>
        <v>0</v>
      </c>
      <c r="L22" s="25">
        <f>INDEX(synth2!$C:$C,MATCH(CONCATENATE(L$3,"_",$B22),synth2!$D:$D,0))</f>
        <v>0</v>
      </c>
      <c r="M22" s="25">
        <f>INDEX(synth2!$C:$C,MATCH(CONCATENATE(M$3,"_",$B22),synth2!$D:$D,0))</f>
        <v>0</v>
      </c>
      <c r="N22" s="25">
        <f>INDEX(synth2!$C:$C,MATCH(CONCATENATE(N$3,"_",$B22),synth2!$D:$D,0))</f>
        <v>0.11700000000000001</v>
      </c>
      <c r="O22" s="25">
        <f>INDEX(synth2!$C:$C,MATCH(CONCATENATE(O$3,"_",$B22),synth2!$D:$D,0))</f>
        <v>0</v>
      </c>
      <c r="P22" s="25">
        <f>INDEX(synth2!$C:$C,MATCH(CONCATENATE(P$3,"_",$B22),synth2!$D:$D,0))</f>
        <v>0</v>
      </c>
      <c r="Q22" s="25">
        <f>INDEX(synth2!$C:$C,MATCH(CONCATENATE(Q$3,"_",$B22),synth2!$D:$D,0))</f>
        <v>0</v>
      </c>
      <c r="R22" s="25">
        <f>INDEX(synth2!$C:$C,MATCH(CONCATENATE(R$3,"_",$B22),synth2!$D:$D,0))</f>
        <v>6.0000000000000001E-3</v>
      </c>
      <c r="S22" s="25">
        <f>INDEX(synth2!$C:$C,MATCH(CONCATENATE(S$3,"_",$B22),synth2!$D:$D,0))</f>
        <v>0</v>
      </c>
      <c r="T22" s="25">
        <f>INDEX(synth2!$C:$C,MATCH(CONCATENATE(T$3,"_",$B22),synth2!$D:$D,0))</f>
        <v>0.11600000000000001</v>
      </c>
      <c r="U22" s="25">
        <f>INDEX(synth2!$C:$C,MATCH(CONCATENATE(U$3,"_",$B22),synth2!$D:$D,0))</f>
        <v>0</v>
      </c>
      <c r="V22" s="25">
        <f>INDEX(synth2!$C:$C,MATCH(CONCATENATE(V$3,"_",$B22),synth2!$D:$D,0))</f>
        <v>0</v>
      </c>
      <c r="W22" s="25">
        <f>INDEX(synth2!$C:$C,MATCH(CONCATENATE(W$3,"_",$B22),synth2!$D:$D,0))</f>
        <v>0</v>
      </c>
    </row>
    <row r="23" spans="1:25">
      <c r="B23" t="s">
        <v>23</v>
      </c>
      <c r="D23" s="5" t="s">
        <v>30</v>
      </c>
      <c r="G23" s="25">
        <f>INDEX(synth2!$C:$C,MATCH(CONCATENATE(G$3,"_",$B23),synth2!$D:$D,0))</f>
        <v>0</v>
      </c>
      <c r="H23" s="25">
        <f>INDEX(synth2!$C:$C,MATCH(CONCATENATE(H$3,"_",$B23),synth2!$D:$D,0))</f>
        <v>3.0000000000000001E-3</v>
      </c>
      <c r="I23" s="25">
        <f>INDEX(synth2!$C:$C,MATCH(CONCATENATE(I$3,"_",$B23),synth2!$D:$D,0))</f>
        <v>0</v>
      </c>
      <c r="J23" s="25">
        <f>INDEX(synth2!$C:$C,MATCH(CONCATENATE(J$3,"_",$B23),synth2!$D:$D,0))</f>
        <v>0</v>
      </c>
      <c r="K23" s="25">
        <f>INDEX(synth2!$C:$C,MATCH(CONCATENATE(K$3,"_",$B23),synth2!$D:$D,0))</f>
        <v>0</v>
      </c>
      <c r="L23" s="25">
        <f>INDEX(synth2!$C:$C,MATCH(CONCATENATE(L$3,"_",$B23),synth2!$D:$D,0))</f>
        <v>0</v>
      </c>
      <c r="M23" s="25">
        <f>INDEX(synth2!$C:$C,MATCH(CONCATENATE(M$3,"_",$B23),synth2!$D:$D,0))</f>
        <v>0</v>
      </c>
      <c r="N23" s="25">
        <f>INDEX(synth2!$C:$C,MATCH(CONCATENATE(N$3,"_",$B23),synth2!$D:$D,0))</f>
        <v>0.12</v>
      </c>
      <c r="O23" s="25">
        <f>INDEX(synth2!$C:$C,MATCH(CONCATENATE(O$3,"_",$B23),synth2!$D:$D,0))</f>
        <v>1E-3</v>
      </c>
      <c r="P23" s="25">
        <f>INDEX(synth2!$C:$C,MATCH(CONCATENATE(P$3,"_",$B23),synth2!$D:$D,0))</f>
        <v>0</v>
      </c>
      <c r="Q23" s="25">
        <f>INDEX(synth2!$C:$C,MATCH(CONCATENATE(Q$3,"_",$B23),synth2!$D:$D,0))</f>
        <v>0</v>
      </c>
      <c r="R23" s="25">
        <f>INDEX(synth2!$C:$C,MATCH(CONCATENATE(R$3,"_",$B23),synth2!$D:$D,0))</f>
        <v>1E-3</v>
      </c>
      <c r="S23" s="25">
        <f>INDEX(synth2!$C:$C,MATCH(CONCATENATE(S$3,"_",$B23),synth2!$D:$D,0))</f>
        <v>0</v>
      </c>
      <c r="T23" s="25">
        <f>INDEX(synth2!$C:$C,MATCH(CONCATENATE(T$3,"_",$B23),synth2!$D:$D,0))</f>
        <v>0</v>
      </c>
      <c r="U23" s="25">
        <f>INDEX(synth2!$C:$C,MATCH(CONCATENATE(U$3,"_",$B23),synth2!$D:$D,0))</f>
        <v>0.41599999999999998</v>
      </c>
      <c r="V23" s="25">
        <f>INDEX(synth2!$C:$C,MATCH(CONCATENATE(V$3,"_",$B23),synth2!$D:$D,0))</f>
        <v>0</v>
      </c>
      <c r="W23" s="25">
        <f>INDEX(synth2!$C:$C,MATCH(CONCATENATE(W$3,"_",$B23),synth2!$D:$D,0))</f>
        <v>0</v>
      </c>
    </row>
    <row r="25" spans="1:25">
      <c r="A25" s="9" t="s">
        <v>32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showGridLines="0" workbookViewId="0"/>
  </sheetViews>
  <sheetFormatPr baseColWidth="10" defaultColWidth="8.83203125" defaultRowHeight="14" x14ac:dyDescent="0"/>
  <cols>
    <col min="1" max="1" width="3.33203125" customWidth="1"/>
    <col min="2" max="2" width="36.33203125" customWidth="1"/>
    <col min="3" max="3" width="2" customWidth="1"/>
    <col min="6" max="6" width="2.33203125" customWidth="1"/>
    <col min="50" max="50" width="2.5" customWidth="1"/>
  </cols>
  <sheetData>
    <row r="1" spans="1:51" ht="20">
      <c r="A1" s="2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3" spans="1:51">
      <c r="D3" s="10" t="s">
        <v>29</v>
      </c>
      <c r="E3" s="10" t="s">
        <v>28</v>
      </c>
      <c r="G3">
        <v>1955</v>
      </c>
      <c r="H3">
        <v>1956</v>
      </c>
      <c r="I3">
        <v>1957</v>
      </c>
      <c r="J3">
        <v>1958</v>
      </c>
      <c r="K3">
        <v>1959</v>
      </c>
      <c r="L3">
        <v>1960</v>
      </c>
      <c r="M3">
        <v>1961</v>
      </c>
      <c r="N3">
        <v>1962</v>
      </c>
      <c r="O3">
        <v>1963</v>
      </c>
      <c r="P3">
        <v>1964</v>
      </c>
      <c r="Q3">
        <v>1965</v>
      </c>
      <c r="R3">
        <v>1966</v>
      </c>
      <c r="S3">
        <v>1967</v>
      </c>
      <c r="T3">
        <v>1968</v>
      </c>
      <c r="U3">
        <v>1969</v>
      </c>
      <c r="V3">
        <v>1970</v>
      </c>
      <c r="W3">
        <v>1971</v>
      </c>
      <c r="X3">
        <v>1972</v>
      </c>
      <c r="Y3">
        <v>1973</v>
      </c>
      <c r="Z3">
        <v>1974</v>
      </c>
      <c r="AA3">
        <v>1975</v>
      </c>
      <c r="AB3">
        <v>1976</v>
      </c>
      <c r="AC3">
        <v>1977</v>
      </c>
      <c r="AD3">
        <v>1978</v>
      </c>
      <c r="AE3">
        <v>1979</v>
      </c>
      <c r="AF3">
        <v>1980</v>
      </c>
      <c r="AG3">
        <v>1981</v>
      </c>
      <c r="AH3">
        <v>1982</v>
      </c>
      <c r="AI3">
        <v>1983</v>
      </c>
      <c r="AJ3">
        <v>1984</v>
      </c>
      <c r="AK3">
        <v>1985</v>
      </c>
      <c r="AL3">
        <v>1986</v>
      </c>
      <c r="AM3">
        <v>1987</v>
      </c>
      <c r="AN3">
        <v>1988</v>
      </c>
      <c r="AO3">
        <v>1989</v>
      </c>
      <c r="AP3">
        <v>1990</v>
      </c>
      <c r="AQ3">
        <v>1991</v>
      </c>
      <c r="AR3">
        <v>1992</v>
      </c>
      <c r="AS3">
        <v>1993</v>
      </c>
      <c r="AT3">
        <v>1994</v>
      </c>
      <c r="AU3">
        <v>1995</v>
      </c>
      <c r="AV3">
        <v>1996</v>
      </c>
      <c r="AW3">
        <v>1997</v>
      </c>
      <c r="AY3" s="10" t="s">
        <v>27</v>
      </c>
    </row>
    <row r="4" spans="1:51">
      <c r="D4" s="10"/>
      <c r="E4" s="10"/>
      <c r="AY4" s="10"/>
    </row>
    <row r="5" spans="1:51">
      <c r="A5" s="11" t="s">
        <v>826</v>
      </c>
      <c r="B5" s="12"/>
      <c r="C5" s="12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3"/>
    </row>
    <row r="6" spans="1:51">
      <c r="D6" s="10"/>
      <c r="E6" s="10"/>
      <c r="AY6" s="10"/>
    </row>
    <row r="7" spans="1:51">
      <c r="B7" t="s">
        <v>34</v>
      </c>
      <c r="D7" s="5" t="s">
        <v>35</v>
      </c>
      <c r="G7" s="19">
        <f>INDEX('Raw Data'!$E:$E,MATCH(CONCATENATE('GDP per capita'!$B7,"_",'GDP per capita'!G$3),'Raw Data'!$T:$T,0))</f>
        <v>2.3545416380057707</v>
      </c>
      <c r="H7" s="19">
        <f>INDEX('Raw Data'!$E:$E,MATCH(CONCATENATE('GDP per capita'!$B7,"_",'GDP per capita'!H$3),'Raw Data'!$T:$T,0))</f>
        <v>2.4801485812926218</v>
      </c>
      <c r="I7" s="19">
        <f>INDEX('Raw Data'!$E:$E,MATCH(CONCATENATE('GDP per capita'!$B7,"_",'GDP per capita'!I$3),'Raw Data'!$T:$T,0))</f>
        <v>2.6036131487543739</v>
      </c>
      <c r="J7" s="19">
        <f>INDEX('Raw Data'!$E:$E,MATCH(CONCATENATE('GDP per capita'!$B7,"_",'GDP per capita'!J$3),'Raw Data'!$T:$T,0))</f>
        <v>2.6371035974933501</v>
      </c>
      <c r="K7" s="19">
        <f>INDEX('Raw Data'!$E:$E,MATCH(CONCATENATE('GDP per capita'!$B7,"_",'GDP per capita'!K$3),'Raw Data'!$T:$T,0))</f>
        <v>2.6698801388777316</v>
      </c>
      <c r="L7" s="19">
        <f>INDEX('Raw Data'!$E:$E,MATCH(CONCATENATE('GDP per capita'!$B7,"_",'GDP per capita'!L$3),'Raw Data'!$T:$T,0))</f>
        <v>2.8699657502292872</v>
      </c>
      <c r="M7" s="19">
        <f>INDEX('Raw Data'!$E:$E,MATCH(CONCATENATE('GDP per capita'!$B7,"_",'GDP per capita'!M$3),'Raw Data'!$T:$T,0))</f>
        <v>3.0474863539965145</v>
      </c>
      <c r="N7" s="19">
        <f>INDEX('Raw Data'!$E:$E,MATCH(CONCATENATE('GDP per capita'!$B7,"_",'GDP per capita'!N$3),'Raw Data'!$T:$T,0))</f>
        <v>3.2732791677266317</v>
      </c>
      <c r="O7" s="19">
        <f>INDEX('Raw Data'!$E:$E,MATCH(CONCATENATE('GDP per capita'!$B7,"_",'GDP per capita'!O$3),'Raw Data'!$T:$T,0))</f>
        <v>3.4935019350637542</v>
      </c>
      <c r="P7" s="19">
        <f>INDEX('Raw Data'!$E:$E,MATCH(CONCATENATE('GDP per capita'!$B7,"_",'GDP per capita'!P$3),'Raw Data'!$T:$T,0))</f>
        <v>3.6001142792210041</v>
      </c>
      <c r="Q7" s="19">
        <f>INDEX('Raw Data'!$E:$E,MATCH(CONCATENATE('GDP per capita'!$B7,"_",'GDP per capita'!Q$3),'Raw Data'!$T:$T,0))</f>
        <v>3.7007998412283993</v>
      </c>
      <c r="R7" s="19">
        <f>INDEX('Raw Data'!$E:$E,MATCH(CONCATENATE('GDP per capita'!$B7,"_",'GDP per capita'!R$3),'Raw Data'!$T:$T,0))</f>
        <v>3.8234790234319216</v>
      </c>
      <c r="S7" s="19">
        <f>INDEX('Raw Data'!$E:$E,MATCH(CONCATENATE('GDP per capita'!$B7,"_",'GDP per capita'!S$3),'Raw Data'!$T:$T,0))</f>
        <v>3.9396602540178254</v>
      </c>
      <c r="T7" s="19">
        <f>INDEX('Raw Data'!$E:$E,MATCH(CONCATENATE('GDP per capita'!$B7,"_",'GDP per capita'!T$3),'Raw Data'!$T:$T,0))</f>
        <v>4.1737360056724864</v>
      </c>
      <c r="U7" s="19">
        <f>INDEX('Raw Data'!$E:$E,MATCH(CONCATENATE('GDP per capita'!$B7,"_",'GDP per capita'!U$3),'Raw Data'!$T:$T,0))</f>
        <v>4.410525738460886</v>
      </c>
      <c r="V7" s="19">
        <f>INDEX('Raw Data'!$E:$E,MATCH(CONCATENATE('GDP per capita'!$B7,"_",'GDP per capita'!V$3),'Raw Data'!$T:$T,0))</f>
        <v>4.5916882285864755</v>
      </c>
      <c r="W7" s="19">
        <f>INDEX('Raw Data'!$E:$E,MATCH(CONCATENATE('GDP per capita'!$B7,"_",'GDP per capita'!W$3),'Raw Data'!$T:$T,0))</f>
        <v>4.7690658765464331</v>
      </c>
      <c r="X7" s="19">
        <f>INDEX('Raw Data'!$E:$E,MATCH(CONCATENATE('GDP per capita'!$B7,"_",'GDP per capita'!X$3),'Raw Data'!$T:$T,0))</f>
        <v>5.0742643215219765</v>
      </c>
      <c r="Y7" s="19">
        <f>INDEX('Raw Data'!$E:$E,MATCH(CONCATENATE('GDP per capita'!$B7,"_",'GDP per capita'!Y$3),'Raw Data'!$T:$T,0))</f>
        <v>5.3735362022681024</v>
      </c>
      <c r="Z7" s="19">
        <f>INDEX('Raw Data'!$E:$E,MATCH(CONCATENATE('GDP per capita'!$B7,"_",'GDP per capita'!Z$3),'Raw Data'!$T:$T,0))</f>
        <v>5.5067836540285366</v>
      </c>
      <c r="AA7" s="19">
        <f>INDEX('Raw Data'!$E:$E,MATCH(CONCATENATE('GDP per capita'!$B7,"_",'GDP per capita'!AA$3),'Raw Data'!$T:$T,0))</f>
        <v>5.6326048131058544</v>
      </c>
      <c r="AB7" s="19">
        <f>INDEX('Raw Data'!$E:$E,MATCH(CONCATENATE('GDP per capita'!$B7,"_",'GDP per capita'!AB$3),'Raw Data'!$T:$T,0))</f>
        <v>5.6974435526791458</v>
      </c>
      <c r="AC7" s="19">
        <f>INDEX('Raw Data'!$E:$E,MATCH(CONCATENATE('GDP per capita'!$B7,"_",'GDP per capita'!AC$3),'Raw Data'!$T:$T,0))</f>
        <v>5.7594972690559398</v>
      </c>
      <c r="AD7" s="19">
        <f>INDEX('Raw Data'!$E:$E,MATCH(CONCATENATE('GDP per capita'!$B7,"_",'GDP per capita'!AD$3),'Raw Data'!$T:$T,0))</f>
        <v>5.7166523675992131</v>
      </c>
      <c r="AE7" s="19">
        <f>INDEX('Raw Data'!$E:$E,MATCH(CONCATENATE('GDP per capita'!$B7,"_",'GDP per capita'!AE$3),'Raw Data'!$T:$T,0))</f>
        <v>5.6872322367995309</v>
      </c>
      <c r="AF7" s="19">
        <f>INDEX('Raw Data'!$E:$E,MATCH(CONCATENATE('GDP per capita'!$B7,"_",'GDP per capita'!AF$3),'Raw Data'!$T:$T,0))</f>
        <v>5.7107968454325553</v>
      </c>
      <c r="AG7" s="19">
        <f>INDEX('Raw Data'!$E:$E,MATCH(CONCATENATE('GDP per capita'!$B7,"_",'GDP per capita'!AG$3),'Raw Data'!$T:$T,0))</f>
        <v>5.759925700636872</v>
      </c>
      <c r="AH7" s="19">
        <f>INDEX('Raw Data'!$E:$E,MATCH(CONCATENATE('GDP per capita'!$B7,"_",'GDP per capita'!AH$3),'Raw Data'!$T:$T,0))</f>
        <v>5.8252643496947307</v>
      </c>
      <c r="AI7" s="19">
        <f>INDEX('Raw Data'!$E:$E,MATCH(CONCATENATE('GDP per capita'!$B7,"_",'GDP per capita'!AI$3),'Raw Data'!$T:$T,0))</f>
        <v>5.8935305419154798</v>
      </c>
      <c r="AJ7" s="19">
        <f>INDEX('Raw Data'!$E:$E,MATCH(CONCATENATE('GDP per capita'!$B7,"_",'GDP per capita'!AJ$3),'Raw Data'!$T:$T,0))</f>
        <v>6.0042132040120233</v>
      </c>
      <c r="AK7" s="19">
        <f>INDEX('Raw Data'!$E:$E,MATCH(CONCATENATE('GDP per capita'!$B7,"_",'GDP per capita'!AK$3),'Raw Data'!$T:$T,0))</f>
        <v>6.1163951587213923</v>
      </c>
      <c r="AL7" s="19">
        <f>INDEX('Raw Data'!$E:$E,MATCH(CONCATENATE('GDP per capita'!$B7,"_",'GDP per capita'!AL$3),'Raw Data'!$T:$T,0))</f>
        <v>6.4965011391834482</v>
      </c>
      <c r="AM7" s="19">
        <f>INDEX('Raw Data'!$E:$E,MATCH(CONCATENATE('GDP per capita'!$B7,"_",'GDP per capita'!AM$3),'Raw Data'!$T:$T,0))</f>
        <v>6.8781774543210874</v>
      </c>
      <c r="AN7" s="19">
        <f>INDEX('Raw Data'!$E:$E,MATCH(CONCATENATE('GDP per capita'!$B7,"_",'GDP per capita'!AN$3),'Raw Data'!$T:$T,0))</f>
        <v>7.2429305040914658</v>
      </c>
      <c r="AO7" s="19">
        <f>INDEX('Raw Data'!$E:$E,MATCH(CONCATENATE('GDP per capita'!$B7,"_",'GDP per capita'!AO$3),'Raw Data'!$T:$T,0))</f>
        <v>7.6085404170237076</v>
      </c>
      <c r="AP7" s="19">
        <f>INDEX('Raw Data'!$E:$E,MATCH(CONCATENATE('GDP per capita'!$B7,"_",'GDP per capita'!AP$3),'Raw Data'!$T:$T,0))</f>
        <v>7.7949155640241186</v>
      </c>
      <c r="AQ7" s="19">
        <f>INDEX('Raw Data'!$E:$E,MATCH(CONCATENATE('GDP per capita'!$B7,"_",'GDP per capita'!AQ$3),'Raw Data'!$T:$T,0))</f>
        <v>7.9784350816061487</v>
      </c>
      <c r="AR7" s="19">
        <f>INDEX('Raw Data'!$E:$E,MATCH(CONCATENATE('GDP per capita'!$B7,"_",'GDP per capita'!AR$3),'Raw Data'!$T:$T,0))</f>
        <v>7.8349039643807128</v>
      </c>
      <c r="AS7" s="19">
        <f>INDEX('Raw Data'!$E:$E,MATCH(CONCATENATE('GDP per capita'!$B7,"_",'GDP per capita'!AS$3),'Raw Data'!$T:$T,0))</f>
        <v>7.6920876261916247</v>
      </c>
      <c r="AT7" s="19">
        <f>INDEX('Raw Data'!$E:$E,MATCH(CONCATENATE('GDP per capita'!$B7,"_",'GDP per capita'!AT$3),'Raw Data'!$T:$T,0))</f>
        <v>7.8898887775925637</v>
      </c>
      <c r="AU7" s="19">
        <f>INDEX('Raw Data'!$E:$E,MATCH(CONCATENATE('GDP per capita'!$B7,"_",'GDP per capita'!AU$3),'Raw Data'!$T:$T,0))</f>
        <v>8.0948298742212046</v>
      </c>
      <c r="AV7" s="19">
        <f>INDEX('Raw Data'!$E:$E,MATCH(CONCATENATE('GDP per capita'!$B7,"_",'GDP per capita'!AV$3),'Raw Data'!$T:$T,0))</f>
        <v>8.3240499226783431</v>
      </c>
      <c r="AW7" s="19">
        <f>INDEX('Raw Data'!$E:$E,MATCH(CONCATENATE('GDP per capita'!$B7,"_",'GDP per capita'!AW$3),'Raw Data'!$T:$T,0))</f>
        <v>8.6703795427868826</v>
      </c>
    </row>
    <row r="8" spans="1:51">
      <c r="B8" t="s">
        <v>4</v>
      </c>
      <c r="D8" s="5" t="s">
        <v>35</v>
      </c>
      <c r="G8" s="19">
        <f>INDEX('Raw Data'!$E:$E,MATCH(CONCATENATE('GDP per capita'!$B8,"_",'GDP per capita'!G$3),'Raw Data'!$T:$T,0))</f>
        <v>1.6887318301425598</v>
      </c>
      <c r="H8" s="19">
        <f>INDEX('Raw Data'!$E:$E,MATCH(CONCATENATE('GDP per capita'!$B8,"_",'GDP per capita'!H$3),'Raw Data'!$T:$T,0))</f>
        <v>1.758497532896572</v>
      </c>
      <c r="I8" s="19">
        <f>INDEX('Raw Data'!$E:$E,MATCH(CONCATENATE('GDP per capita'!$B8,"_",'GDP per capita'!I$3),'Raw Data'!$T:$T,0))</f>
        <v>1.8276206972394049</v>
      </c>
      <c r="J8" s="19">
        <f>INDEX('Raw Data'!$E:$E,MATCH(CONCATENATE('GDP per capita'!$B8,"_",'GDP per capita'!J$3),'Raw Data'!$T:$T,0))</f>
        <v>1.852756294309327</v>
      </c>
      <c r="K8" s="19">
        <f>INDEX('Raw Data'!$E:$E,MATCH(CONCATENATE('GDP per capita'!$B8,"_",'GDP per capita'!K$3),'Raw Data'!$T:$T,0))</f>
        <v>1.8780348471865183</v>
      </c>
      <c r="L8" s="19">
        <f>INDEX('Raw Data'!$E:$E,MATCH(CONCATENATE('GDP per capita'!$B8,"_",'GDP per capita'!L$3),'Raw Data'!$T:$T,0))</f>
        <v>2.0101399600114256</v>
      </c>
      <c r="M8" s="19">
        <f>INDEX('Raw Data'!$E:$E,MATCH(CONCATENATE('GDP per capita'!$B8,"_",'GDP per capita'!M$3),'Raw Data'!$T:$T,0))</f>
        <v>2.1291774737770237</v>
      </c>
      <c r="N8" s="19">
        <f>INDEX('Raw Data'!$E:$E,MATCH(CONCATENATE('GDP per capita'!$B8,"_",'GDP per capita'!N$3),'Raw Data'!$T:$T,0))</f>
        <v>2.2803484457147292</v>
      </c>
      <c r="O8" s="19">
        <f>INDEX('Raw Data'!$E:$E,MATCH(CONCATENATE('GDP per capita'!$B8,"_",'GDP per capita'!O$3),'Raw Data'!$T:$T,0))</f>
        <v>2.4310197260883051</v>
      </c>
      <c r="P8" s="19">
        <f>INDEX('Raw Data'!$E:$E,MATCH(CONCATENATE('GDP per capita'!$B8,"_",'GDP per capita'!P$3),'Raw Data'!$T:$T,0))</f>
        <v>2.5088545868172711</v>
      </c>
      <c r="Q8" s="19">
        <f>INDEX('Raw Data'!$E:$E,MATCH(CONCATENATE('GDP per capita'!$B8,"_",'GDP per capita'!Q$3),'Raw Data'!$T:$T,0))</f>
        <v>2.5846900275284073</v>
      </c>
      <c r="R8" s="19">
        <f>INDEX('Raw Data'!$E:$E,MATCH(CONCATENATE('GDP per capita'!$B8,"_",'GDP per capita'!R$3),'Raw Data'!$T:$T,0))</f>
        <v>2.6944443485594518</v>
      </c>
      <c r="S8" s="19">
        <f>INDEX('Raw Data'!$E:$E,MATCH(CONCATENATE('GDP per capita'!$B8,"_",'GDP per capita'!S$3),'Raw Data'!$T:$T,0))</f>
        <v>2.8023422053799361</v>
      </c>
      <c r="T8" s="19">
        <f>INDEX('Raw Data'!$E:$E,MATCH(CONCATENATE('GDP per capita'!$B8,"_",'GDP per capita'!T$3),'Raw Data'!$T:$T,0))</f>
        <v>2.9873607976543535</v>
      </c>
      <c r="U8" s="19">
        <f>INDEX('Raw Data'!$E:$E,MATCH(CONCATENATE('GDP per capita'!$B8,"_",'GDP per capita'!U$3),'Raw Data'!$T:$T,0))</f>
        <v>3.1790917752572927</v>
      </c>
      <c r="V8" s="19">
        <f>INDEX('Raw Data'!$E:$E,MATCH(CONCATENATE('GDP per capita'!$B8,"_",'GDP per capita'!V$3),'Raw Data'!$T:$T,0))</f>
        <v>3.3543272653125893</v>
      </c>
      <c r="W8" s="19">
        <f>INDEX('Raw Data'!$E:$E,MATCH(CONCATENATE('GDP per capita'!$B8,"_",'GDP per capita'!W$3),'Raw Data'!$T:$T,0))</f>
        <v>3.5229220658634364</v>
      </c>
      <c r="X8" s="19">
        <f>INDEX('Raw Data'!$E:$E,MATCH(CONCATENATE('GDP per capita'!$B8,"_",'GDP per capita'!X$3),'Raw Data'!$T:$T,0))</f>
        <v>3.7562126501803057</v>
      </c>
      <c r="Y8" s="19">
        <f>INDEX('Raw Data'!$E:$E,MATCH(CONCATENATE('GDP per capita'!$B8,"_",'GDP per capita'!Y$3),'Raw Data'!$T:$T,0))</f>
        <v>3.9877178123493735</v>
      </c>
      <c r="Z8" s="19">
        <f>INDEX('Raw Data'!$E:$E,MATCH(CONCATENATE('GDP per capita'!$B8,"_",'GDP per capita'!Z$3),'Raw Data'!$T:$T,0))</f>
        <v>4.0518422087271944</v>
      </c>
      <c r="AA8" s="19">
        <f>INDEX('Raw Data'!$E:$E,MATCH(CONCATENATE('GDP per capita'!$B8,"_",'GDP per capita'!AA$3),'Raw Data'!$T:$T,0))</f>
        <v>4.1121821987802596</v>
      </c>
      <c r="AB8" s="19">
        <f>INDEX('Raw Data'!$E:$E,MATCH(CONCATENATE('GDP per capita'!$B8,"_",'GDP per capita'!AB$3),'Raw Data'!$T:$T,0))</f>
        <v>4.2217935640040345</v>
      </c>
      <c r="AC8" s="19">
        <f>INDEX('Raw Data'!$E:$E,MATCH(CONCATENATE('GDP per capita'!$B8,"_",'GDP per capita'!AC$3),'Raw Data'!$T:$T,0))</f>
        <v>4.3316908408423487</v>
      </c>
      <c r="AD8" s="19">
        <f>INDEX('Raw Data'!$E:$E,MATCH(CONCATENATE('GDP per capita'!$B8,"_",'GDP per capita'!AD$3),'Raw Data'!$T:$T,0))</f>
        <v>4.3051986890464331</v>
      </c>
      <c r="AE8" s="19">
        <f>INDEX('Raw Data'!$E:$E,MATCH(CONCATENATE('GDP per capita'!$B8,"_",'GDP per capita'!AE$3),'Raw Data'!$T:$T,0))</f>
        <v>4.2269351788160971</v>
      </c>
      <c r="AF8" s="19">
        <f>INDEX('Raw Data'!$E:$E,MATCH(CONCATENATE('GDP per capita'!$B8,"_",'GDP per capita'!AF$3),'Raw Data'!$T:$T,0))</f>
        <v>4.2115112060616609</v>
      </c>
      <c r="AG8" s="19">
        <f>INDEX('Raw Data'!$E:$E,MATCH(CONCATENATE('GDP per capita'!$B8,"_",'GDP per capita'!AG$3),'Raw Data'!$T:$T,0))</f>
        <v>4.2070124565414346</v>
      </c>
      <c r="AH8" s="19">
        <f>INDEX('Raw Data'!$E:$E,MATCH(CONCATENATE('GDP per capita'!$B8,"_",'GDP per capita'!AH$3),'Raw Data'!$T:$T,0))</f>
        <v>4.2490715368990557</v>
      </c>
      <c r="AI8" s="19">
        <f>INDEX('Raw Data'!$E:$E,MATCH(CONCATENATE('GDP per capita'!$B8,"_",'GDP per capita'!AI$3),'Raw Data'!$T:$T,0))</f>
        <v>4.2916309625821194</v>
      </c>
      <c r="AJ8" s="19">
        <f>INDEX('Raw Data'!$E:$E,MATCH(CONCATENATE('GDP per capita'!$B8,"_",'GDP per capita'!AJ$3),'Raw Data'!$T:$T,0))</f>
        <v>4.3586833379637069</v>
      </c>
      <c r="AK8" s="19">
        <f>INDEX('Raw Data'!$E:$E,MATCH(CONCATENATE('GDP per capita'!$B8,"_",'GDP per capita'!AK$3),'Raw Data'!$T:$T,0))</f>
        <v>4.4265925765071588</v>
      </c>
      <c r="AL8" s="19">
        <f>INDEX('Raw Data'!$E:$E,MATCH(CONCATENATE('GDP per capita'!$B8,"_",'GDP per capita'!AL$3),'Raw Data'!$T:$T,0))</f>
        <v>4.6632389176474138</v>
      </c>
      <c r="AM8" s="19">
        <f>INDEX('Raw Data'!$E:$E,MATCH(CONCATENATE('GDP per capita'!$B8,"_",'GDP per capita'!AM$3),'Raw Data'!$T:$T,0))</f>
        <v>4.9006710798867736</v>
      </c>
      <c r="AN8" s="19">
        <f>INDEX('Raw Data'!$E:$E,MATCH(CONCATENATE('GDP per capita'!$B8,"_",'GDP per capita'!AN$3),'Raw Data'!$T:$T,0))</f>
        <v>5.1595971707581318</v>
      </c>
      <c r="AO8" s="19">
        <f>INDEX('Raw Data'!$E:$E,MATCH(CONCATENATE('GDP per capita'!$B8,"_",'GDP per capita'!AO$3),'Raw Data'!$T:$T,0))</f>
        <v>5.4177378763712607</v>
      </c>
      <c r="AP8" s="19">
        <f>INDEX('Raw Data'!$E:$E,MATCH(CONCATENATE('GDP per capita'!$B8,"_",'GDP per capita'!AP$3),'Raw Data'!$T:$T,0))</f>
        <v>5.5852611621289006</v>
      </c>
      <c r="AQ8" s="19">
        <f>INDEX('Raw Data'!$E:$E,MATCH(CONCATENATE('GDP per capita'!$B8,"_",'GDP per capita'!AQ$3),'Raw Data'!$T:$T,0))</f>
        <v>5.7492144752726899</v>
      </c>
      <c r="AR8" s="19">
        <f>INDEX('Raw Data'!$E:$E,MATCH(CONCATENATE('GDP per capita'!$B8,"_",'GDP per capita'!AR$3),'Raw Data'!$T:$T,0))</f>
        <v>5.6412453584690088</v>
      </c>
      <c r="AS8" s="19">
        <f>INDEX('Raw Data'!$E:$E,MATCH(CONCATENATE('GDP per capita'!$B8,"_",'GDP per capita'!AS$3),'Raw Data'!$T:$T,0))</f>
        <v>5.5349184900854222</v>
      </c>
      <c r="AT8" s="19">
        <f>INDEX('Raw Data'!$E:$E,MATCH(CONCATENATE('GDP per capita'!$B8,"_",'GDP per capita'!AT$3),'Raw Data'!$T:$T,0))</f>
        <v>5.6388172889498094</v>
      </c>
      <c r="AU8" s="19">
        <f>INDEX('Raw Data'!$E:$E,MATCH(CONCATENATE('GDP per capita'!$B8,"_",'GDP per capita'!AU$3),'Raw Data'!$T:$T,0))</f>
        <v>5.7207226855385072</v>
      </c>
      <c r="AV8" s="19">
        <f>INDEX('Raw Data'!$E:$E,MATCH(CONCATENATE('GDP per capita'!$B8,"_",'GDP per capita'!AV$3),'Raw Data'!$T:$T,0))</f>
        <v>5.9959296123261661</v>
      </c>
      <c r="AW8" s="19">
        <f>INDEX('Raw Data'!$E:$E,MATCH(CONCATENATE('GDP per capita'!$B8,"_",'GDP per capita'!AW$3),'Raw Data'!$T:$T,0))</f>
        <v>6.3009855373353156</v>
      </c>
    </row>
    <row r="9" spans="1:51">
      <c r="B9" t="s">
        <v>8</v>
      </c>
      <c r="D9" s="5" t="s">
        <v>35</v>
      </c>
      <c r="G9" s="19">
        <f>INDEX('Raw Data'!$E:$E,MATCH(CONCATENATE('GDP per capita'!$B9,"_",'GDP per capita'!G$3),'Raw Data'!$T:$T,0))</f>
        <v>2.2887745573669802</v>
      </c>
      <c r="H9" s="19">
        <f>INDEX('Raw Data'!$E:$E,MATCH(CONCATENATE('GDP per capita'!$B9,"_",'GDP per capita'!H$3),'Raw Data'!$T:$T,0))</f>
        <v>2.4451586220203829</v>
      </c>
      <c r="I9" s="19">
        <f>INDEX('Raw Data'!$E:$E,MATCH(CONCATENATE('GDP per capita'!$B9,"_",'GDP per capita'!I$3),'Raw Data'!$T:$T,0))</f>
        <v>2.6033989329639078</v>
      </c>
      <c r="J9" s="19">
        <f>INDEX('Raw Data'!$E:$E,MATCH(CONCATENATE('GDP per capita'!$B9,"_",'GDP per capita'!J$3),'Raw Data'!$T:$T,0))</f>
        <v>2.6390317575279831</v>
      </c>
      <c r="K9" s="19">
        <f>INDEX('Raw Data'!$E:$E,MATCH(CONCATENATE('GDP per capita'!$B9,"_",'GDP per capita'!K$3),'Raw Data'!$T:$T,0))</f>
        <v>2.6770922157703829</v>
      </c>
      <c r="L9" s="19">
        <f>INDEX('Raw Data'!$E:$E,MATCH(CONCATENATE('GDP per capita'!$B9,"_",'GDP per capita'!L$3),'Raw Data'!$T:$T,0))</f>
        <v>2.8814623608516987</v>
      </c>
      <c r="M9" s="19">
        <f>INDEX('Raw Data'!$E:$E,MATCH(CONCATENATE('GDP per capita'!$B9,"_",'GDP per capita'!M$3),'Raw Data'!$T:$T,0))</f>
        <v>3.0995429702841601</v>
      </c>
      <c r="N9" s="19">
        <f>INDEX('Raw Data'!$E:$E,MATCH(CONCATENATE('GDP per capita'!$B9,"_",'GDP per capita'!N$3),'Raw Data'!$T:$T,0))</f>
        <v>3.3591831864305512</v>
      </c>
      <c r="O9" s="19">
        <f>INDEX('Raw Data'!$E:$E,MATCH(CONCATENATE('GDP per capita'!$B9,"_",'GDP per capita'!O$3),'Raw Data'!$T:$T,0))</f>
        <v>3.6141816972494469</v>
      </c>
      <c r="P9" s="19">
        <f>INDEX('Raw Data'!$E:$E,MATCH(CONCATENATE('GDP per capita'!$B9,"_",'GDP per capita'!P$3),'Raw Data'!$T:$T,0))</f>
        <v>3.6800912978546312</v>
      </c>
      <c r="Q9" s="19">
        <f>INDEX('Raw Data'!$E:$E,MATCH(CONCATENATE('GDP per capita'!$B9,"_",'GDP per capita'!Q$3),'Raw Data'!$T:$T,0))</f>
        <v>3.7452869911052202</v>
      </c>
      <c r="R9" s="19">
        <f>INDEX('Raw Data'!$E:$E,MATCH(CONCATENATE('GDP per capita'!$B9,"_",'GDP per capita'!R$3),'Raw Data'!$T:$T,0))</f>
        <v>3.8833191040004196</v>
      </c>
      <c r="S9" s="19">
        <f>INDEX('Raw Data'!$E:$E,MATCH(CONCATENATE('GDP per capita'!$B9,"_",'GDP per capita'!S$3),'Raw Data'!$T:$T,0))</f>
        <v>4.0161381241799221</v>
      </c>
      <c r="T9" s="19">
        <f>INDEX('Raw Data'!$E:$E,MATCH(CONCATENATE('GDP per capita'!$B9,"_",'GDP per capita'!T$3),'Raw Data'!$T:$T,0))</f>
        <v>4.2436448821542063</v>
      </c>
      <c r="U9" s="19">
        <f>INDEX('Raw Data'!$E:$E,MATCH(CONCATENATE('GDP per capita'!$B9,"_",'GDP per capita'!U$3),'Raw Data'!$T:$T,0))</f>
        <v>4.4762209053551665</v>
      </c>
      <c r="V9" s="19">
        <f>INDEX('Raw Data'!$E:$E,MATCH(CONCATENATE('GDP per capita'!$B9,"_",'GDP per capita'!V$3),'Raw Data'!$T:$T,0))</f>
        <v>4.5962580201694605</v>
      </c>
      <c r="W9" s="19">
        <f>INDEX('Raw Data'!$E:$E,MATCH(CONCATENATE('GDP per capita'!$B9,"_",'GDP per capita'!W$3),'Raw Data'!$T:$T,0))</f>
        <v>4.7237218635077483</v>
      </c>
      <c r="X9" s="19">
        <f>INDEX('Raw Data'!$E:$E,MATCH(CONCATENATE('GDP per capita'!$B9,"_",'GDP per capita'!X$3),'Raw Data'!$T:$T,0))</f>
        <v>5.0012853819109724</v>
      </c>
      <c r="Y9" s="19">
        <f>INDEX('Raw Data'!$E:$E,MATCH(CONCATENATE('GDP per capita'!$B9,"_",'GDP per capita'!Y$3),'Raw Data'!$T:$T,0))</f>
        <v>5.2834906056416919</v>
      </c>
      <c r="Z9" s="19">
        <f>INDEX('Raw Data'!$E:$E,MATCH(CONCATENATE('GDP per capita'!$B9,"_",'GDP per capita'!Z$3),'Raw Data'!$T:$T,0))</f>
        <v>5.4423737818770537</v>
      </c>
      <c r="AA9" s="19">
        <f>INDEX('Raw Data'!$E:$E,MATCH(CONCATENATE('GDP per capita'!$B9,"_",'GDP per capita'!AA$3),'Raw Data'!$T:$T,0))</f>
        <v>5.6009710464978761</v>
      </c>
      <c r="AB9" s="19">
        <f>INDEX('Raw Data'!$E:$E,MATCH(CONCATENATE('GDP per capita'!$B9,"_",'GDP per capita'!AB$3),'Raw Data'!$T:$T,0))</f>
        <v>5.7365750898738757</v>
      </c>
      <c r="AC9" s="19">
        <f>INDEX('Raw Data'!$E:$E,MATCH(CONCATENATE('GDP per capita'!$B9,"_",'GDP per capita'!AC$3),'Raw Data'!$T:$T,0))</f>
        <v>5.8663955248277277</v>
      </c>
      <c r="AD9" s="19">
        <f>INDEX('Raw Data'!$E:$E,MATCH(CONCATENATE('GDP per capita'!$B9,"_",'GDP per capita'!AD$3),'Raw Data'!$T:$T,0))</f>
        <v>5.9250213527161888</v>
      </c>
      <c r="AE9" s="19">
        <f>INDEX('Raw Data'!$E:$E,MATCH(CONCATENATE('GDP per capita'!$B9,"_",'GDP per capita'!AE$3),'Raw Data'!$T:$T,0))</f>
        <v>5.9527992350957764</v>
      </c>
      <c r="AF9" s="19">
        <f>INDEX('Raw Data'!$E:$E,MATCH(CONCATENATE('GDP per capita'!$B9,"_",'GDP per capita'!AF$3),'Raw Data'!$T:$T,0))</f>
        <v>5.9747215953087069</v>
      </c>
      <c r="AG9" s="19">
        <f>INDEX('Raw Data'!$E:$E,MATCH(CONCATENATE('GDP per capita'!$B9,"_",'GDP per capita'!AG$3),'Raw Data'!$T:$T,0))</f>
        <v>6.0111395872105744</v>
      </c>
      <c r="AH9" s="19">
        <f>INDEX('Raw Data'!$E:$E,MATCH(CONCATENATE('GDP per capita'!$B9,"_",'GDP per capita'!AH$3),'Raw Data'!$T:$T,0))</f>
        <v>6.1336047715440678</v>
      </c>
      <c r="AI9" s="19">
        <f>INDEX('Raw Data'!$E:$E,MATCH(CONCATENATE('GDP per capita'!$B9,"_",'GDP per capita'!AI$3),'Raw Data'!$T:$T,0))</f>
        <v>6.2608541811714513</v>
      </c>
      <c r="AJ9" s="19">
        <f>INDEX('Raw Data'!$E:$E,MATCH(CONCATENATE('GDP per capita'!$B9,"_",'GDP per capita'!AJ$3),'Raw Data'!$T:$T,0))</f>
        <v>6.3728936159144265</v>
      </c>
      <c r="AK9" s="19">
        <f>INDEX('Raw Data'!$E:$E,MATCH(CONCATENATE('GDP per capita'!$B9,"_",'GDP per capita'!AK$3),'Raw Data'!$T:$T,0))</f>
        <v>6.4955013202143137</v>
      </c>
      <c r="AL9" s="19">
        <f>INDEX('Raw Data'!$E:$E,MATCH(CONCATENATE('GDP per capita'!$B9,"_",'GDP per capita'!AL$3),'Raw Data'!$T:$T,0))</f>
        <v>6.9265209242671739</v>
      </c>
      <c r="AM9" s="19">
        <f>INDEX('Raw Data'!$E:$E,MATCH(CONCATENATE('GDP per capita'!$B9,"_",'GDP per capita'!AM$3),'Raw Data'!$T:$T,0))</f>
        <v>7.3586118251928028</v>
      </c>
      <c r="AN9" s="19">
        <f>INDEX('Raw Data'!$E:$E,MATCH(CONCATENATE('GDP per capita'!$B9,"_",'GDP per capita'!AN$3),'Raw Data'!$T:$T,0))</f>
        <v>7.8027702882881682</v>
      </c>
      <c r="AO9" s="19">
        <f>INDEX('Raw Data'!$E:$E,MATCH(CONCATENATE('GDP per capita'!$B9,"_",'GDP per capita'!AO$3),'Raw Data'!$T:$T,0))</f>
        <v>8.2426453072559625</v>
      </c>
      <c r="AP9" s="19">
        <f>INDEX('Raw Data'!$E:$E,MATCH(CONCATENATE('GDP per capita'!$B9,"_",'GDP per capita'!AP$3),'Raw Data'!$T:$T,0))</f>
        <v>8.4582976292487864</v>
      </c>
      <c r="AQ9" s="19">
        <f>INDEX('Raw Data'!$E:$E,MATCH(CONCATENATE('GDP per capita'!$B9,"_",'GDP per capita'!AQ$3),'Raw Data'!$T:$T,0))</f>
        <v>8.6682378207230979</v>
      </c>
      <c r="AR9" s="19">
        <f>INDEX('Raw Data'!$E:$E,MATCH(CONCATENATE('GDP per capita'!$B9,"_",'GDP per capita'!AR$3),'Raw Data'!$T:$T,0))</f>
        <v>8.4668662608674303</v>
      </c>
      <c r="AS9" s="19">
        <f>INDEX('Raw Data'!$E:$E,MATCH(CONCATENATE('GDP per capita'!$B9,"_",'GDP per capita'!AS$3),'Raw Data'!$T:$T,0))</f>
        <v>8.2569269410748714</v>
      </c>
      <c r="AT9" s="19">
        <f>INDEX('Raw Data'!$E:$E,MATCH(CONCATENATE('GDP per capita'!$B9,"_",'GDP per capita'!AT$3),'Raw Data'!$T:$T,0))</f>
        <v>8.573978514509248</v>
      </c>
      <c r="AU9" s="19">
        <f>INDEX('Raw Data'!$E:$E,MATCH(CONCATENATE('GDP per capita'!$B9,"_",'GDP per capita'!AU$3),'Raw Data'!$T:$T,0))</f>
        <v>8.8467582434594583</v>
      </c>
      <c r="AV9" s="19">
        <f>INDEX('Raw Data'!$E:$E,MATCH(CONCATENATE('GDP per capita'!$B9,"_",'GDP per capita'!AV$3),'Raw Data'!$T:$T,0))</f>
        <v>9.0966868352903631</v>
      </c>
      <c r="AW9" s="19">
        <f>INDEX('Raw Data'!$E:$E,MATCH(CONCATENATE('GDP per capita'!$B9,"_",'GDP per capita'!AW$3),'Raw Data'!$T:$T,0))</f>
        <v>9.5187089403027709</v>
      </c>
    </row>
    <row r="10" spans="1:51">
      <c r="B10" t="s">
        <v>9</v>
      </c>
      <c r="D10" s="5" t="s">
        <v>35</v>
      </c>
      <c r="G10" s="19">
        <f>INDEX('Raw Data'!$E:$E,MATCH(CONCATENATE('GDP per capita'!$B10,"_",'GDP per capita'!G$3),'Raw Data'!$T:$T,0))</f>
        <v>2.5029278046674164</v>
      </c>
      <c r="H10" s="19">
        <f>INDEX('Raw Data'!$E:$E,MATCH(CONCATENATE('GDP per capita'!$B10,"_",'GDP per capita'!H$3),'Raw Data'!$T:$T,0))</f>
        <v>2.6155384088781557</v>
      </c>
      <c r="I10" s="19">
        <f>INDEX('Raw Data'!$E:$E,MATCH(CONCATENATE('GDP per capita'!$B10,"_",'GDP per capita'!I$3),'Raw Data'!$T:$T,0))</f>
        <v>2.725792639393767</v>
      </c>
      <c r="J10" s="19">
        <f>INDEX('Raw Data'!$E:$E,MATCH(CONCATENATE('GDP per capita'!$B10,"_",'GDP per capita'!J$3),'Raw Data'!$T:$T,0))</f>
        <v>2.7518565775291881</v>
      </c>
      <c r="K10" s="19">
        <f>INDEX('Raw Data'!$E:$E,MATCH(CONCATENATE('GDP per capita'!$B10,"_",'GDP per capita'!K$3),'Raw Data'!$T:$T,0))</f>
        <v>2.7774208241004805</v>
      </c>
      <c r="L10" s="19">
        <f>INDEX('Raw Data'!$E:$E,MATCH(CONCATENATE('GDP per capita'!$B10,"_",'GDP per capita'!L$3),'Raw Data'!$T:$T,0))</f>
        <v>2.9672951195724213</v>
      </c>
      <c r="M10" s="19">
        <f>INDEX('Raw Data'!$E:$E,MATCH(CONCATENATE('GDP per capita'!$B10,"_",'GDP per capita'!M$3),'Raw Data'!$T:$T,0))</f>
        <v>3.1438873822741495</v>
      </c>
      <c r="N10" s="19">
        <f>INDEX('Raw Data'!$E:$E,MATCH(CONCATENATE('GDP per capita'!$B10,"_",'GDP per capita'!N$3),'Raw Data'!$T:$T,0))</f>
        <v>3.3735360802326571</v>
      </c>
      <c r="O10" s="19">
        <f>INDEX('Raw Data'!$E:$E,MATCH(CONCATENATE('GDP per capita'!$B10,"_",'GDP per capita'!O$3),'Raw Data'!$T:$T,0))</f>
        <v>3.5972579960413098</v>
      </c>
      <c r="P10" s="19">
        <f>INDEX('Raw Data'!$E:$E,MATCH(CONCATENATE('GDP per capita'!$B10,"_",'GDP per capita'!P$3),'Raw Data'!$T:$T,0))</f>
        <v>3.6725935272678791</v>
      </c>
      <c r="Q10" s="19">
        <f>INDEX('Raw Data'!$E:$E,MATCH(CONCATENATE('GDP per capita'!$B10,"_",'GDP per capita'!Q$3),'Raw Data'!$T:$T,0))</f>
        <v>3.7433588310705872</v>
      </c>
      <c r="R10" s="19">
        <f>INDEX('Raw Data'!$E:$E,MATCH(CONCATENATE('GDP per capita'!$B10,"_",'GDP per capita'!R$3),'Raw Data'!$T:$T,0))</f>
        <v>3.909382824215403</v>
      </c>
      <c r="S10" s="19">
        <f>INDEX('Raw Data'!$E:$E,MATCH(CONCATENATE('GDP per capita'!$B10,"_",'GDP per capita'!S$3),'Raw Data'!$T:$T,0))</f>
        <v>4.0731221394891639</v>
      </c>
      <c r="T10" s="19">
        <f>INDEX('Raw Data'!$E:$E,MATCH(CONCATENATE('GDP per capita'!$B10,"_",'GDP per capita'!T$3),'Raw Data'!$T:$T,0))</f>
        <v>4.3086261416938916</v>
      </c>
      <c r="U10" s="19">
        <f>INDEX('Raw Data'!$E:$E,MATCH(CONCATENATE('GDP per capita'!$B10,"_",'GDP per capita'!U$3),'Raw Data'!$T:$T,0))</f>
        <v>4.5497001902916132</v>
      </c>
      <c r="V10" s="19">
        <f>INDEX('Raw Data'!$E:$E,MATCH(CONCATENATE('GDP per capita'!$B10,"_",'GDP per capita'!V$3),'Raw Data'!$T:$T,0))</f>
        <v>4.6316051510394356</v>
      </c>
      <c r="W10" s="19">
        <f>INDEX('Raw Data'!$E:$E,MATCH(CONCATENATE('GDP per capita'!$B10,"_",'GDP per capita'!W$3),'Raw Data'!$T:$T,0))</f>
        <v>4.6996573453901567</v>
      </c>
      <c r="X10" s="19">
        <f>INDEX('Raw Data'!$E:$E,MATCH(CONCATENATE('GDP per capita'!$B10,"_",'GDP per capita'!X$3),'Raw Data'!$T:$T,0))</f>
        <v>5.0225648768320665</v>
      </c>
      <c r="Y10" s="19">
        <f>INDEX('Raw Data'!$E:$E,MATCH(CONCATENATE('GDP per capita'!$B10,"_",'GDP per capita'!Y$3),'Raw Data'!$T:$T,0))</f>
        <v>5.3456153640812447</v>
      </c>
      <c r="Z10" s="19">
        <f>INDEX('Raw Data'!$E:$E,MATCH(CONCATENATE('GDP per capita'!$B10,"_",'GDP per capita'!Z$3),'Raw Data'!$T:$T,0))</f>
        <v>5.5024993382192147</v>
      </c>
      <c r="AA10" s="19">
        <f>INDEX('Raw Data'!$E:$E,MATCH(CONCATENATE('GDP per capita'!$B10,"_",'GDP per capita'!AA$3),'Raw Data'!$T:$T,0))</f>
        <v>5.6519565838331909</v>
      </c>
      <c r="AB10" s="19">
        <f>INDEX('Raw Data'!$E:$E,MATCH(CONCATENATE('GDP per capita'!$B10,"_",'GDP per capita'!AB$3),'Raw Data'!$T:$T,0))</f>
        <v>5.5922594590719621</v>
      </c>
      <c r="AC10" s="19">
        <f>INDEX('Raw Data'!$E:$E,MATCH(CONCATENATE('GDP per capita'!$B10,"_",'GDP per capita'!AC$3),'Raw Data'!$T:$T,0))</f>
        <v>5.5387033322510533</v>
      </c>
      <c r="AD10" s="19">
        <f>INDEX('Raw Data'!$E:$E,MATCH(CONCATENATE('GDP per capita'!$B10,"_",'GDP per capita'!AD$3),'Raw Data'!$T:$T,0))</f>
        <v>5.614610250865824</v>
      </c>
      <c r="AE10" s="19">
        <f>INDEX('Raw Data'!$E:$E,MATCH(CONCATENATE('GDP per capita'!$B10,"_",'GDP per capita'!AE$3),'Raw Data'!$T:$T,0))</f>
        <v>5.7042988938149373</v>
      </c>
      <c r="AF10" s="19">
        <f>INDEX('Raw Data'!$E:$E,MATCH(CONCATENATE('GDP per capita'!$B10,"_",'GDP per capita'!AF$3),'Raw Data'!$T:$T,0))</f>
        <v>5.7969865578305759</v>
      </c>
      <c r="AG10" s="19">
        <f>INDEX('Raw Data'!$E:$E,MATCH(CONCATENATE('GDP per capita'!$B10,"_",'GDP per capita'!AG$3),'Raw Data'!$T:$T,0))</f>
        <v>5.9356611001767359</v>
      </c>
      <c r="AH10" s="19">
        <f>INDEX('Raw Data'!$E:$E,MATCH(CONCATENATE('GDP per capita'!$B10,"_",'GDP per capita'!AH$3),'Raw Data'!$T:$T,0))</f>
        <v>5.8497572993932536</v>
      </c>
      <c r="AI10" s="19">
        <f>INDEX('Raw Data'!$E:$E,MATCH(CONCATENATE('GDP per capita'!$B10,"_",'GDP per capita'!AI$3),'Raw Data'!$T:$T,0))</f>
        <v>5.7690661554845937</v>
      </c>
      <c r="AJ10" s="19">
        <f>INDEX('Raw Data'!$E:$E,MATCH(CONCATENATE('GDP per capita'!$B10,"_",'GDP per capita'!AJ$3),'Raw Data'!$T:$T,0))</f>
        <v>5.8873180660715247</v>
      </c>
      <c r="AK10" s="19">
        <f>INDEX('Raw Data'!$E:$E,MATCH(CONCATENATE('GDP per capita'!$B10,"_",'GDP per capita'!AK$3),'Raw Data'!$T:$T,0))</f>
        <v>6.0112825430178436</v>
      </c>
      <c r="AL10" s="19">
        <f>INDEX('Raw Data'!$E:$E,MATCH(CONCATENATE('GDP per capita'!$B10,"_",'GDP per capita'!AL$3),'Raw Data'!$T:$T,0))</f>
        <v>6.2347900251155925</v>
      </c>
      <c r="AM10" s="19">
        <f>INDEX('Raw Data'!$E:$E,MATCH(CONCATENATE('GDP per capita'!$B10,"_",'GDP per capita'!AM$3),'Raw Data'!$T:$T,0))</f>
        <v>6.4652958041564021</v>
      </c>
      <c r="AN10" s="19">
        <f>INDEX('Raw Data'!$E:$E,MATCH(CONCATENATE('GDP per capita'!$B10,"_",'GDP per capita'!AN$3),'Raw Data'!$T:$T,0))</f>
        <v>6.6881604209623147</v>
      </c>
      <c r="AO10" s="19">
        <f>INDEX('Raw Data'!$E:$E,MATCH(CONCATENATE('GDP per capita'!$B10,"_",'GDP per capita'!AO$3),'Raw Data'!$T:$T,0))</f>
        <v>6.9135245851910616</v>
      </c>
      <c r="AP10" s="19">
        <f>INDEX('Raw Data'!$E:$E,MATCH(CONCATENATE('GDP per capita'!$B10,"_",'GDP per capita'!AP$3),'Raw Data'!$T:$T,0))</f>
        <v>6.9831475500582423</v>
      </c>
      <c r="AQ10" s="19">
        <f>INDEX('Raw Data'!$E:$E,MATCH(CONCATENATE('GDP per capita'!$B10,"_",'GDP per capita'!AQ$3),'Raw Data'!$T:$T,0))</f>
        <v>7.0406310390111759</v>
      </c>
      <c r="AR10" s="19">
        <f>INDEX('Raw Data'!$E:$E,MATCH(CONCATENATE('GDP per capita'!$B10,"_",'GDP per capita'!AR$3),'Raw Data'!$T:$T,0))</f>
        <v>6.9228075600051771</v>
      </c>
      <c r="AS10" s="19">
        <f>INDEX('Raw Data'!$E:$E,MATCH(CONCATENATE('GDP per capita'!$B10,"_",'GDP per capita'!AS$3),'Raw Data'!$T:$T,0))</f>
        <v>6.7983431735742919</v>
      </c>
      <c r="AT10" s="19">
        <f>INDEX('Raw Data'!$E:$E,MATCH(CONCATENATE('GDP per capita'!$B10,"_",'GDP per capita'!AT$3),'Raw Data'!$T:$T,0))</f>
        <v>6.9541558508394923</v>
      </c>
      <c r="AU10" s="19">
        <f>INDEX('Raw Data'!$E:$E,MATCH(CONCATENATE('GDP per capita'!$B10,"_",'GDP per capita'!AU$3),'Raw Data'!$T:$T,0))</f>
        <v>7.1164669155631879</v>
      </c>
      <c r="AV10" s="19">
        <f>INDEX('Raw Data'!$E:$E,MATCH(CONCATENATE('GDP per capita'!$B10,"_",'GDP per capita'!AV$3),'Raw Data'!$T:$T,0))</f>
        <v>7.2172237375537796</v>
      </c>
      <c r="AW10" s="19">
        <f>INDEX('Raw Data'!$E:$E,MATCH(CONCATENATE('GDP per capita'!$B10,"_",'GDP per capita'!AW$3),'Raw Data'!$T:$T,0))</f>
        <v>7.4757213968442056</v>
      </c>
    </row>
    <row r="11" spans="1:51">
      <c r="B11" t="s">
        <v>10</v>
      </c>
      <c r="D11" s="5" t="s">
        <v>35</v>
      </c>
      <c r="G11" s="19">
        <f>INDEX('Raw Data'!$E:$E,MATCH(CONCATENATE('GDP per capita'!$B11,"_",'GDP per capita'!G$3),'Raw Data'!$T:$T,0))</f>
        <v>3.1439588601777841</v>
      </c>
      <c r="H11" s="19">
        <f>INDEX('Raw Data'!$E:$E,MATCH(CONCATENATE('GDP per capita'!$B11,"_",'GDP per capita'!H$3),'Raw Data'!$T:$T,0))</f>
        <v>3.3477578357913367</v>
      </c>
      <c r="I11" s="19">
        <f>INDEX('Raw Data'!$E:$E,MATCH(CONCATENATE('GDP per capita'!$B11,"_",'GDP per capita'!I$3),'Raw Data'!$T:$T,0))</f>
        <v>3.5496286513702562</v>
      </c>
      <c r="J11" s="19">
        <f>INDEX('Raw Data'!$E:$E,MATCH(CONCATENATE('GDP per capita'!$B11,"_",'GDP per capita'!J$3),'Raw Data'!$T:$T,0))</f>
        <v>3.6426734869836297</v>
      </c>
      <c r="K11" s="19">
        <f>INDEX('Raw Data'!$E:$E,MATCH(CONCATENATE('GDP per capita'!$B11,"_",'GDP per capita'!K$3),'Raw Data'!$T:$T,0))</f>
        <v>3.7348616773555774</v>
      </c>
      <c r="L11" s="19">
        <f>INDEX('Raw Data'!$E:$E,MATCH(CONCATENATE('GDP per capita'!$B11,"_",'GDP per capita'!L$3),'Raw Data'!$T:$T,0))</f>
        <v>4.058840505670255</v>
      </c>
      <c r="M11" s="19">
        <f>INDEX('Raw Data'!$E:$E,MATCH(CONCATENATE('GDP per capita'!$B11,"_",'GDP per capita'!M$3),'Raw Data'!$T:$T,0))</f>
        <v>4.3602541084801665</v>
      </c>
      <c r="N11" s="19">
        <f>INDEX('Raw Data'!$E:$E,MATCH(CONCATENATE('GDP per capita'!$B11,"_",'GDP per capita'!N$3),'Raw Data'!$T:$T,0))</f>
        <v>4.6461726964728829</v>
      </c>
      <c r="O11" s="19">
        <f>INDEX('Raw Data'!$E:$E,MATCH(CONCATENATE('GDP per capita'!$B11,"_",'GDP per capita'!O$3),'Raw Data'!$T:$T,0))</f>
        <v>4.911525261058225</v>
      </c>
      <c r="P11" s="19">
        <f>INDEX('Raw Data'!$E:$E,MATCH(CONCATENATE('GDP per capita'!$B11,"_",'GDP per capita'!P$3),'Raw Data'!$T:$T,0))</f>
        <v>5.0506997128889513</v>
      </c>
      <c r="Q11" s="19">
        <f>INDEX('Raw Data'!$E:$E,MATCH(CONCATENATE('GDP per capita'!$B11,"_",'GDP per capita'!Q$3),'Raw Data'!$T:$T,0))</f>
        <v>5.184661507844857</v>
      </c>
      <c r="R11" s="19">
        <f>INDEX('Raw Data'!$E:$E,MATCH(CONCATENATE('GDP per capita'!$B11,"_",'GDP per capita'!R$3),'Raw Data'!$T:$T,0))</f>
        <v>5.4667952536719424</v>
      </c>
      <c r="S11" s="19">
        <f>INDEX('Raw Data'!$E:$E,MATCH(CONCATENATE('GDP per capita'!$B11,"_",'GDP per capita'!S$3),'Raw Data'!$T:$T,0))</f>
        <v>5.7376463867466443</v>
      </c>
      <c r="T11" s="19">
        <f>INDEX('Raw Data'!$E:$E,MATCH(CONCATENATE('GDP per capita'!$B11,"_",'GDP per capita'!T$3),'Raw Data'!$T:$T,0))</f>
        <v>6.161453695986415</v>
      </c>
      <c r="U11" s="19">
        <f>INDEX('Raw Data'!$E:$E,MATCH(CONCATENATE('GDP per capita'!$B11,"_",'GDP per capita'!U$3),'Raw Data'!$T:$T,0))</f>
        <v>6.5816910326123343</v>
      </c>
      <c r="V11" s="19">
        <f>INDEX('Raw Data'!$E:$E,MATCH(CONCATENATE('GDP per capita'!$B11,"_",'GDP per capita'!V$3),'Raw Data'!$T:$T,0))</f>
        <v>6.887032433395146</v>
      </c>
      <c r="W11" s="19">
        <f>INDEX('Raw Data'!$E:$E,MATCH(CONCATENATE('GDP per capita'!$B11,"_",'GDP per capita'!W$3),'Raw Data'!$T:$T,0))</f>
        <v>7.1686662697376651</v>
      </c>
      <c r="X11" s="19">
        <f>INDEX('Raw Data'!$E:$E,MATCH(CONCATENATE('GDP per capita'!$B11,"_",'GDP per capita'!X$3),'Raw Data'!$T:$T,0))</f>
        <v>7.570693738730899</v>
      </c>
      <c r="Y11" s="19">
        <f>INDEX('Raw Data'!$E:$E,MATCH(CONCATENATE('GDP per capita'!$B11,"_",'GDP per capita'!Y$3),'Raw Data'!$T:$T,0))</f>
        <v>7.9562978518414385</v>
      </c>
      <c r="Z11" s="19">
        <f>INDEX('Raw Data'!$E:$E,MATCH(CONCATENATE('GDP per capita'!$B11,"_",'GDP per capita'!Z$3),'Raw Data'!$T:$T,0))</f>
        <v>7.9727220794058846</v>
      </c>
      <c r="AA11" s="19">
        <f>INDEX('Raw Data'!$E:$E,MATCH(CONCATENATE('GDP per capita'!$B11,"_",'GDP per capita'!AA$3),'Raw Data'!$T:$T,0))</f>
        <v>7.974149894115075</v>
      </c>
      <c r="AB11" s="19">
        <f>INDEX('Raw Data'!$E:$E,MATCH(CONCATENATE('GDP per capita'!$B11,"_",'GDP per capita'!AB$3),'Raw Data'!$T:$T,0))</f>
        <v>8.0348468378454374</v>
      </c>
      <c r="AC11" s="19">
        <f>INDEX('Raw Data'!$E:$E,MATCH(CONCATENATE('GDP per capita'!$B11,"_",'GDP per capita'!AC$3),'Raw Data'!$T:$T,0))</f>
        <v>8.0805482404022957</v>
      </c>
      <c r="AD11" s="19">
        <f>INDEX('Raw Data'!$E:$E,MATCH(CONCATENATE('GDP per capita'!$B11,"_",'GDP per capita'!AD$3),'Raw Data'!$T:$T,0))</f>
        <v>8.0419876547548927</v>
      </c>
      <c r="AE11" s="19">
        <f>INDEX('Raw Data'!$E:$E,MATCH(CONCATENATE('GDP per capita'!$B11,"_",'GDP per capita'!AE$3),'Raw Data'!$T:$T,0))</f>
        <v>8.0048557554984292</v>
      </c>
      <c r="AF11" s="19">
        <f>INDEX('Raw Data'!$E:$E,MATCH(CONCATENATE('GDP per capita'!$B11,"_",'GDP per capita'!AF$3),'Raw Data'!$T:$T,0))</f>
        <v>8.2597825704932522</v>
      </c>
      <c r="AG11" s="19">
        <f>INDEX('Raw Data'!$E:$E,MATCH(CONCATENATE('GDP per capita'!$B11,"_",'GDP per capita'!AG$3),'Raw Data'!$T:$T,0))</f>
        <v>8.5311336130525213</v>
      </c>
      <c r="AH11" s="19">
        <f>INDEX('Raw Data'!$E:$E,MATCH(CONCATENATE('GDP per capita'!$B11,"_",'GDP per capita'!AH$3),'Raw Data'!$T:$T,0))</f>
        <v>8.7225078548986001</v>
      </c>
      <c r="AI11" s="19">
        <f>INDEX('Raw Data'!$E:$E,MATCH(CONCATENATE('GDP per capita'!$B11,"_",'GDP per capita'!AI$3),'Raw Data'!$T:$T,0))</f>
        <v>8.9253072294634581</v>
      </c>
      <c r="AJ11" s="19">
        <f>INDEX('Raw Data'!$E:$E,MATCH(CONCATENATE('GDP per capita'!$B11,"_",'GDP per capita'!AJ$3),'Raw Data'!$T:$T,0))</f>
        <v>9.2759211653813196</v>
      </c>
      <c r="AK11" s="19">
        <f>INDEX('Raw Data'!$E:$E,MATCH(CONCATENATE('GDP per capita'!$B11,"_",'GDP per capita'!AK$3),'Raw Data'!$T:$T,0))</f>
        <v>9.6522418678368691</v>
      </c>
      <c r="AL11" s="19">
        <f>INDEX('Raw Data'!$E:$E,MATCH(CONCATENATE('GDP per capita'!$B11,"_",'GDP per capita'!AL$3),'Raw Data'!$T:$T,0))</f>
        <v>10.257783490431306</v>
      </c>
      <c r="AM11" s="19">
        <f>INDEX('Raw Data'!$E:$E,MATCH(CONCATENATE('GDP per capita'!$B11,"_",'GDP per capita'!AM$3),'Raw Data'!$T:$T,0))</f>
        <v>10.823335840987397</v>
      </c>
      <c r="AN11" s="19">
        <f>INDEX('Raw Data'!$E:$E,MATCH(CONCATENATE('GDP per capita'!$B11,"_",'GDP per capita'!AN$3),'Raw Data'!$T:$T,0))</f>
        <v>11.120394521766103</v>
      </c>
      <c r="AO11" s="19">
        <f>INDEX('Raw Data'!$E:$E,MATCH(CONCATENATE('GDP per capita'!$B11,"_",'GDP per capita'!AO$3),'Raw Data'!$T:$T,0))</f>
        <v>11.408168920208066</v>
      </c>
      <c r="AP11" s="19">
        <f>INDEX('Raw Data'!$E:$E,MATCH(CONCATENATE('GDP per capita'!$B11,"_",'GDP per capita'!AP$3),'Raw Data'!$T:$T,0))</f>
        <v>11.51242467274975</v>
      </c>
      <c r="AQ11" s="19">
        <f>INDEX('Raw Data'!$E:$E,MATCH(CONCATENATE('GDP per capita'!$B11,"_",'GDP per capita'!AQ$3),'Raw Data'!$T:$T,0))</f>
        <v>11.679519962767335</v>
      </c>
      <c r="AR11" s="19">
        <f>INDEX('Raw Data'!$E:$E,MATCH(CONCATENATE('GDP per capita'!$B11,"_",'GDP per capita'!AR$3),'Raw Data'!$T:$T,0))</f>
        <v>11.319622616194481</v>
      </c>
      <c r="AS11" s="19">
        <f>INDEX('Raw Data'!$E:$E,MATCH(CONCATENATE('GDP per capita'!$B11,"_",'GDP per capita'!AS$3),'Raw Data'!$T:$T,0))</f>
        <v>10.969722587631214</v>
      </c>
      <c r="AT11" s="19">
        <f>INDEX('Raw Data'!$E:$E,MATCH(CONCATENATE('GDP per capita'!$B11,"_",'GDP per capita'!AT$3),'Raw Data'!$T:$T,0))</f>
        <v>11.419594052926843</v>
      </c>
      <c r="AU11" s="19">
        <f>INDEX('Raw Data'!$E:$E,MATCH(CONCATENATE('GDP per capita'!$B11,"_",'GDP per capita'!AU$3),'Raw Data'!$T:$T,0))</f>
        <v>11.773779268981185</v>
      </c>
      <c r="AV11" s="19">
        <f>INDEX('Raw Data'!$E:$E,MATCH(CONCATENATE('GDP per capita'!$B11,"_",'GDP per capita'!AV$3),'Raw Data'!$T:$T,0))</f>
        <v>11.926592053498108</v>
      </c>
      <c r="AW11" s="19">
        <f>INDEX('Raw Data'!$E:$E,MATCH(CONCATENATE('GDP per capita'!$B11,"_",'GDP per capita'!AW$3),'Raw Data'!$T:$T,0))</f>
        <v>12.350042844901457</v>
      </c>
    </row>
    <row r="12" spans="1:51">
      <c r="B12" t="s">
        <v>11</v>
      </c>
      <c r="D12" s="5" t="s">
        <v>35</v>
      </c>
      <c r="G12" s="19">
        <f>INDEX('Raw Data'!$E:$E,MATCH(CONCATENATE('GDP per capita'!$B12,"_",'GDP per capita'!G$3),'Raw Data'!$T:$T,0))</f>
        <v>1.9143815791051888</v>
      </c>
      <c r="H12" s="19">
        <f>INDEX('Raw Data'!$E:$E,MATCH(CONCATENATE('GDP per capita'!$B12,"_",'GDP per capita'!H$3),'Raw Data'!$T:$T,0))</f>
        <v>2.071836722710922</v>
      </c>
      <c r="I12" s="19">
        <f>INDEX('Raw Data'!$E:$E,MATCH(CONCATENATE('GDP per capita'!$B12,"_",'GDP per capita'!I$3),'Raw Data'!$T:$T,0))</f>
        <v>2.2260781936187874</v>
      </c>
      <c r="J12" s="19">
        <f>INDEX('Raw Data'!$E:$E,MATCH(CONCATENATE('GDP per capita'!$B12,"_",'GDP per capita'!J$3),'Raw Data'!$T:$T,0))</f>
        <v>2.220865536743966</v>
      </c>
      <c r="K12" s="19">
        <f>INDEX('Raw Data'!$E:$E,MATCH(CONCATENATE('GDP per capita'!$B12,"_",'GDP per capita'!K$3),'Raw Data'!$T:$T,0))</f>
        <v>2.2134390261404109</v>
      </c>
      <c r="L12" s="19">
        <f>INDEX('Raw Data'!$E:$E,MATCH(CONCATENATE('GDP per capita'!$B12,"_",'GDP per capita'!L$3),'Raw Data'!$T:$T,0))</f>
        <v>2.3576836148795657</v>
      </c>
      <c r="M12" s="19">
        <f>INDEX('Raw Data'!$E:$E,MATCH(CONCATENATE('GDP per capita'!$B12,"_",'GDP per capita'!M$3),'Raw Data'!$T:$T,0))</f>
        <v>2.4457297914881462</v>
      </c>
      <c r="N12" s="19">
        <f>INDEX('Raw Data'!$E:$E,MATCH(CONCATENATE('GDP per capita'!$B12,"_",'GDP per capita'!N$3),'Raw Data'!$T:$T,0))</f>
        <v>2.648243254438464</v>
      </c>
      <c r="O12" s="19">
        <f>INDEX('Raw Data'!$E:$E,MATCH(CONCATENATE('GDP per capita'!$B12,"_",'GDP per capita'!O$3),'Raw Data'!$T:$T,0))</f>
        <v>2.8447586752557306</v>
      </c>
      <c r="P12" s="19">
        <f>INDEX('Raw Data'!$E:$E,MATCH(CONCATENATE('GDP per capita'!$B12,"_",'GDP per capita'!P$3),'Raw Data'!$T:$T,0))</f>
        <v>2.9511568036225144</v>
      </c>
      <c r="Q12" s="19">
        <f>INDEX('Raw Data'!$E:$E,MATCH(CONCATENATE('GDP per capita'!$B12,"_",'GDP per capita'!Q$3),'Raw Data'!$T:$T,0))</f>
        <v>3.0541987393250367</v>
      </c>
      <c r="R12" s="19">
        <f>INDEX('Raw Data'!$E:$E,MATCH(CONCATENATE('GDP per capita'!$B12,"_",'GDP per capita'!R$3),'Raw Data'!$T:$T,0))</f>
        <v>3.2317908209958985</v>
      </c>
      <c r="S12" s="19">
        <f>INDEX('Raw Data'!$E:$E,MATCH(CONCATENATE('GDP per capita'!$B12,"_",'GDP per capita'!S$3),'Raw Data'!$T:$T,0))</f>
        <v>3.4033846426132714</v>
      </c>
      <c r="T12" s="19">
        <f>INDEX('Raw Data'!$E:$E,MATCH(CONCATENATE('GDP per capita'!$B12,"_",'GDP per capita'!T$3),'Raw Data'!$T:$T,0))</f>
        <v>3.6603115313872379</v>
      </c>
      <c r="U12" s="19">
        <f>INDEX('Raw Data'!$E:$E,MATCH(CONCATENATE('GDP per capita'!$B12,"_",'GDP per capita'!U$3),'Raw Data'!$T:$T,0))</f>
        <v>3.9128821906073714</v>
      </c>
      <c r="V12" s="19">
        <f>INDEX('Raw Data'!$E:$E,MATCH(CONCATENATE('GDP per capita'!$B12,"_",'GDP per capita'!V$3),'Raw Data'!$T:$T,0))</f>
        <v>4.22493554087783</v>
      </c>
      <c r="W12" s="19">
        <f>INDEX('Raw Data'!$E:$E,MATCH(CONCATENATE('GDP per capita'!$B12,"_",'GDP per capita'!W$3),'Raw Data'!$T:$T,0))</f>
        <v>4.4935734739851121</v>
      </c>
      <c r="X12" s="19">
        <f>INDEX('Raw Data'!$E:$E,MATCH(CONCATENATE('GDP per capita'!$B12,"_",'GDP per capita'!X$3),'Raw Data'!$T:$T,0))</f>
        <v>4.7819192598152762</v>
      </c>
      <c r="Y12" s="19">
        <f>INDEX('Raw Data'!$E:$E,MATCH(CONCATENATE('GDP per capita'!$B12,"_",'GDP per capita'!Y$3),'Raw Data'!$T:$T,0))</f>
        <v>5.0549129866355154</v>
      </c>
      <c r="Z12" s="19">
        <f>INDEX('Raw Data'!$E:$E,MATCH(CONCATENATE('GDP per capita'!$B12,"_",'GDP per capita'!Z$3),'Raw Data'!$T:$T,0))</f>
        <v>4.9677949331719962</v>
      </c>
      <c r="AA12" s="19">
        <f>INDEX('Raw Data'!$E:$E,MATCH(CONCATENATE('GDP per capita'!$B12,"_",'GDP per capita'!AA$3),'Raw Data'!$T:$T,0))</f>
        <v>4.8815337428703405</v>
      </c>
      <c r="AB12" s="19">
        <f>INDEX('Raw Data'!$E:$E,MATCH(CONCATENATE('GDP per capita'!$B12,"_",'GDP per capita'!AB$3),'Raw Data'!$T:$T,0))</f>
        <v>4.9484431624446588</v>
      </c>
      <c r="AC12" s="19">
        <f>INDEX('Raw Data'!$E:$E,MATCH(CONCATENATE('GDP per capita'!$B12,"_",'GDP per capita'!AC$3),'Raw Data'!$T:$T,0))</f>
        <v>5.0079262893358596</v>
      </c>
      <c r="AD12" s="19">
        <f>INDEX('Raw Data'!$E:$E,MATCH(CONCATENATE('GDP per capita'!$B12,"_",'GDP per capita'!AD$3),'Raw Data'!$T:$T,0))</f>
        <v>5.0409168285902695</v>
      </c>
      <c r="AE12" s="19">
        <f>INDEX('Raw Data'!$E:$E,MATCH(CONCATENATE('GDP per capita'!$B12,"_",'GDP per capita'!AE$3),'Raw Data'!$T:$T,0))</f>
        <v>5.2335048872755108</v>
      </c>
      <c r="AF12" s="19">
        <f>INDEX('Raw Data'!$E:$E,MATCH(CONCATENATE('GDP per capita'!$B12,"_",'GDP per capita'!AF$3),'Raw Data'!$T:$T,0))</f>
        <v>5.4370892112577209</v>
      </c>
      <c r="AG12" s="19">
        <f>INDEX('Raw Data'!$E:$E,MATCH(CONCATENATE('GDP per capita'!$B12,"_",'GDP per capita'!AG$3),'Raw Data'!$T:$T,0))</f>
        <v>5.6582405375807809</v>
      </c>
      <c r="AH12" s="19">
        <f>INDEX('Raw Data'!$E:$E,MATCH(CONCATENATE('GDP per capita'!$B12,"_",'GDP per capita'!AH$3),'Raw Data'!$T:$T,0))</f>
        <v>5.6873037147031651</v>
      </c>
      <c r="AI12" s="19">
        <f>INDEX('Raw Data'!$E:$E,MATCH(CONCATENATE('GDP per capita'!$B12,"_",'GDP per capita'!AI$3),'Raw Data'!$T:$T,0))</f>
        <v>5.7198658223766428</v>
      </c>
      <c r="AJ12" s="19">
        <f>INDEX('Raw Data'!$E:$E,MATCH(CONCATENATE('GDP per capita'!$B12,"_",'GDP per capita'!AJ$3),'Raw Data'!$T:$T,0))</f>
        <v>5.8013423515435329</v>
      </c>
      <c r="AK12" s="19">
        <f>INDEX('Raw Data'!$E:$E,MATCH(CONCATENATE('GDP per capita'!$B12,"_",'GDP per capita'!AK$3),'Raw Data'!$T:$T,0))</f>
        <v>5.8856039039069197</v>
      </c>
      <c r="AL12" s="19">
        <f>INDEX('Raw Data'!$E:$E,MATCH(CONCATENATE('GDP per capita'!$B12,"_",'GDP per capita'!AL$3),'Raw Data'!$T:$T,0))</f>
        <v>6.2567838632321573</v>
      </c>
      <c r="AM12" s="19">
        <f>INDEX('Raw Data'!$E:$E,MATCH(CONCATENATE('GDP per capita'!$B12,"_",'GDP per capita'!AM$3),'Raw Data'!$T:$T,0))</f>
        <v>6.6126819339284761</v>
      </c>
      <c r="AN12" s="19">
        <f>INDEX('Raw Data'!$E:$E,MATCH(CONCATENATE('GDP per capita'!$B12,"_",'GDP per capita'!AN$3),'Raw Data'!$T:$T,0))</f>
        <v>6.9770065521179223</v>
      </c>
      <c r="AO12" s="19">
        <f>INDEX('Raw Data'!$E:$E,MATCH(CONCATENATE('GDP per capita'!$B12,"_",'GDP per capita'!AO$3),'Raw Data'!$T:$T,0))</f>
        <v>7.3379032818190346</v>
      </c>
      <c r="AP12" s="19">
        <f>INDEX('Raw Data'!$E:$E,MATCH(CONCATENATE('GDP per capita'!$B12,"_",'GDP per capita'!AP$3),'Raw Data'!$T:$T,0))</f>
        <v>7.3450440987284891</v>
      </c>
      <c r="AQ12" s="19">
        <f>INDEX('Raw Data'!$E:$E,MATCH(CONCATENATE('GDP per capita'!$B12,"_",'GDP per capita'!AQ$3),'Raw Data'!$T:$T,0))</f>
        <v>7.3471866924740254</v>
      </c>
      <c r="AR12" s="19">
        <f>INDEX('Raw Data'!$E:$E,MATCH(CONCATENATE('GDP per capita'!$B12,"_",'GDP per capita'!AR$3),'Raw Data'!$T:$T,0))</f>
        <v>7.2200798028130357</v>
      </c>
      <c r="AS12" s="19">
        <f>INDEX('Raw Data'!$E:$E,MATCH(CONCATENATE('GDP per capita'!$B12,"_",'GDP per capita'!AS$3),'Raw Data'!$T:$T,0))</f>
        <v>7.0921879637346921</v>
      </c>
      <c r="AT12" s="19">
        <f>INDEX('Raw Data'!$E:$E,MATCH(CONCATENATE('GDP per capita'!$B12,"_",'GDP per capita'!AT$3),'Raw Data'!$T:$T,0))</f>
        <v>7.4107401373045203</v>
      </c>
      <c r="AU12" s="19">
        <f>INDEX('Raw Data'!$E:$E,MATCH(CONCATENATE('GDP per capita'!$B12,"_",'GDP per capita'!AU$3),'Raw Data'!$T:$T,0))</f>
        <v>7.6163951412877573</v>
      </c>
      <c r="AV12" s="19">
        <f>INDEX('Raw Data'!$E:$E,MATCH(CONCATENATE('GDP per capita'!$B12,"_",'GDP per capita'!AV$3),'Raw Data'!$T:$T,0))</f>
        <v>7.8170519221070771</v>
      </c>
      <c r="AW12" s="19">
        <f>INDEX('Raw Data'!$E:$E,MATCH(CONCATENATE('GDP per capita'!$B12,"_",'GDP per capita'!AW$3),'Raw Data'!$T:$T,0))</f>
        <v>8.0605544760648744</v>
      </c>
    </row>
    <row r="13" spans="1:51">
      <c r="B13" t="s">
        <v>12</v>
      </c>
      <c r="D13" s="5" t="s">
        <v>35</v>
      </c>
      <c r="G13" s="19">
        <f>INDEX('Raw Data'!$E:$E,MATCH(CONCATENATE('GDP per capita'!$B13,"_",'GDP per capita'!G$3),'Raw Data'!$T:$T,0))</f>
        <v>2.5594116925716537</v>
      </c>
      <c r="H13" s="19">
        <f>INDEX('Raw Data'!$E:$E,MATCH(CONCATENATE('GDP per capita'!$B13,"_",'GDP per capita'!H$3),'Raw Data'!$T:$T,0))</f>
        <v>2.6938731790916881</v>
      </c>
      <c r="I13" s="19">
        <f>INDEX('Raw Data'!$E:$E,MATCH(CONCATENATE('GDP per capita'!$B13,"_",'GDP per capita'!I$3),'Raw Data'!$T:$T,0))</f>
        <v>2.8203369855404037</v>
      </c>
      <c r="J13" s="19">
        <f>INDEX('Raw Data'!$E:$E,MATCH(CONCATENATE('GDP per capita'!$B13,"_",'GDP per capita'!J$3),'Raw Data'!$T:$T,0))</f>
        <v>2.879034509252937</v>
      </c>
      <c r="K13" s="19">
        <f>INDEX('Raw Data'!$E:$E,MATCH(CONCATENATE('GDP per capita'!$B13,"_",'GDP per capita'!K$3),'Raw Data'!$T:$T,0))</f>
        <v>2.9437302930189588</v>
      </c>
      <c r="L13" s="19">
        <f>INDEX('Raw Data'!$E:$E,MATCH(CONCATENATE('GDP per capita'!$B13,"_",'GDP per capita'!L$3),'Raw Data'!$T:$T,0))</f>
        <v>3.1370322590587958</v>
      </c>
      <c r="M13" s="19">
        <f>INDEX('Raw Data'!$E:$E,MATCH(CONCATENATE('GDP per capita'!$B13,"_",'GDP per capita'!M$3),'Raw Data'!$T:$T,0))</f>
        <v>3.3276206798057699</v>
      </c>
      <c r="N13" s="19">
        <f>INDEX('Raw Data'!$E:$E,MATCH(CONCATENATE('GDP per capita'!$B13,"_",'GDP per capita'!N$3),'Raw Data'!$T:$T,0))</f>
        <v>3.5553414356500825</v>
      </c>
      <c r="O13" s="19">
        <f>INDEX('Raw Data'!$E:$E,MATCH(CONCATENATE('GDP per capita'!$B13,"_",'GDP per capita'!O$3),'Raw Data'!$T:$T,0))</f>
        <v>3.771422625064714</v>
      </c>
      <c r="P13" s="19">
        <f>INDEX('Raw Data'!$E:$E,MATCH(CONCATENATE('GDP per capita'!$B13,"_",'GDP per capita'!P$3),'Raw Data'!$T:$T,0))</f>
        <v>3.8394029056709247</v>
      </c>
      <c r="Q13" s="19">
        <f>INDEX('Raw Data'!$E:$E,MATCH(CONCATENATE('GDP per capita'!$B13,"_",'GDP per capita'!Q$3),'Raw Data'!$T:$T,0))</f>
        <v>3.9060983273752146</v>
      </c>
      <c r="R13" s="19">
        <f>INDEX('Raw Data'!$E:$E,MATCH(CONCATENATE('GDP per capita'!$B13,"_",'GDP per capita'!R$3),'Raw Data'!$T:$T,0))</f>
        <v>4.0321334843225598</v>
      </c>
      <c r="S13" s="19">
        <f>INDEX('Raw Data'!$E:$E,MATCH(CONCATENATE('GDP per capita'!$B13,"_",'GDP per capita'!S$3),'Raw Data'!$T:$T,0))</f>
        <v>4.1559554413024848</v>
      </c>
      <c r="T13" s="19">
        <f>INDEX('Raw Data'!$E:$E,MATCH(CONCATENATE('GDP per capita'!$B13,"_",'GDP per capita'!T$3),'Raw Data'!$T:$T,0))</f>
        <v>4.375892514945507</v>
      </c>
      <c r="U13" s="19">
        <f>INDEX('Raw Data'!$E:$E,MATCH(CONCATENATE('GDP per capita'!$B13,"_",'GDP per capita'!U$3),'Raw Data'!$T:$T,0))</f>
        <v>4.6108255656029087</v>
      </c>
      <c r="V13" s="19">
        <f>INDEX('Raw Data'!$E:$E,MATCH(CONCATENATE('GDP per capita'!$B13,"_",'GDP per capita'!V$3),'Raw Data'!$T:$T,0))</f>
        <v>4.7914166683402959</v>
      </c>
      <c r="W13" s="19">
        <f>INDEX('Raw Data'!$E:$E,MATCH(CONCATENATE('GDP per capita'!$B13,"_",'GDP per capita'!W$3),'Raw Data'!$T:$T,0))</f>
        <v>4.9696516153029942</v>
      </c>
      <c r="X13" s="19">
        <f>INDEX('Raw Data'!$E:$E,MATCH(CONCATENATE('GDP per capita'!$B13,"_",'GDP per capita'!X$3),'Raw Data'!$T:$T,0))</f>
        <v>5.155384332852444</v>
      </c>
      <c r="Y13" s="19">
        <f>INDEX('Raw Data'!$E:$E,MATCH(CONCATENATE('GDP per capita'!$B13,"_",'GDP per capita'!Y$3),'Raw Data'!$T:$T,0))</f>
        <v>5.3387604587863295</v>
      </c>
      <c r="Z13" s="19">
        <f>INDEX('Raw Data'!$E:$E,MATCH(CONCATENATE('GDP per capita'!$B13,"_",'GDP per capita'!Z$3),'Raw Data'!$T:$T,0))</f>
        <v>5.5083548603858725</v>
      </c>
      <c r="AA13" s="19">
        <f>INDEX('Raw Data'!$E:$E,MATCH(CONCATENATE('GDP per capita'!$B13,"_",'GDP per capita'!AA$3),'Raw Data'!$T:$T,0))</f>
        <v>5.6752357166925522</v>
      </c>
      <c r="AB13" s="19">
        <f>INDEX('Raw Data'!$E:$E,MATCH(CONCATENATE('GDP per capita'!$B13,"_",'GDP per capita'!AB$3),'Raw Data'!$T:$T,0))</f>
        <v>5.7960582167650765</v>
      </c>
      <c r="AC13" s="19">
        <f>INDEX('Raw Data'!$E:$E,MATCH(CONCATENATE('GDP per capita'!$B13,"_",'GDP per capita'!AC$3),'Raw Data'!$T:$T,0))</f>
        <v>5.9029564725368644</v>
      </c>
      <c r="AD13" s="19">
        <f>INDEX('Raw Data'!$E:$E,MATCH(CONCATENATE('GDP per capita'!$B13,"_",'GDP per capita'!AD$3),'Raw Data'!$T:$T,0))</f>
        <v>5.9165952410639377</v>
      </c>
      <c r="AE13" s="19">
        <f>INDEX('Raw Data'!$E:$E,MATCH(CONCATENATE('GDP per capita'!$B13,"_",'GDP per capita'!AE$3),'Raw Data'!$T:$T,0))</f>
        <v>5.906455403087957</v>
      </c>
      <c r="AF13" s="19">
        <f>INDEX('Raw Data'!$E:$E,MATCH(CONCATENATE('GDP per capita'!$B13,"_",'GDP per capita'!AF$3),'Raw Data'!$T:$T,0))</f>
        <v>5.8991001524675992</v>
      </c>
      <c r="AG13" s="19">
        <f>INDEX('Raw Data'!$E:$E,MATCH(CONCATENATE('GDP per capita'!$B13,"_",'GDP per capita'!AG$3),'Raw Data'!$T:$T,0))</f>
        <v>5.9148815147402081</v>
      </c>
      <c r="AH13" s="19">
        <f>INDEX('Raw Data'!$E:$E,MATCH(CONCATENATE('GDP per capita'!$B13,"_",'GDP per capita'!AH$3),'Raw Data'!$T:$T,0))</f>
        <v>5.9168807168376008</v>
      </c>
      <c r="AI13" s="19">
        <f>INDEX('Raw Data'!$E:$E,MATCH(CONCATENATE('GDP per capita'!$B13,"_",'GDP per capita'!AI$3),'Raw Data'!$T:$T,0))</f>
        <v>5.9416595781506629</v>
      </c>
      <c r="AJ13" s="19">
        <f>INDEX('Raw Data'!$E:$E,MATCH(CONCATENATE('GDP per capita'!$B13,"_",'GDP per capita'!AJ$3),'Raw Data'!$T:$T,0))</f>
        <v>6.0288491095178163</v>
      </c>
      <c r="AK13" s="19">
        <f>INDEX('Raw Data'!$E:$E,MATCH(CONCATENATE('GDP per capita'!$B13,"_",'GDP per capita'!AK$3),'Raw Data'!$T:$T,0))</f>
        <v>6.1383175189343229</v>
      </c>
      <c r="AL13" s="19">
        <f>INDEX('Raw Data'!$E:$E,MATCH(CONCATENATE('GDP per capita'!$B13,"_",'GDP per capita'!AL$3),'Raw Data'!$T:$T,0))</f>
        <v>6.4204512647614083</v>
      </c>
      <c r="AM13" s="19">
        <f>INDEX('Raw Data'!$E:$E,MATCH(CONCATENATE('GDP per capita'!$B13,"_",'GDP per capita'!AM$3),'Raw Data'!$T:$T,0))</f>
        <v>6.7132247580490398</v>
      </c>
      <c r="AN13" s="19">
        <f>INDEX('Raw Data'!$E:$E,MATCH(CONCATENATE('GDP per capita'!$B13,"_",'GDP per capita'!AN$3),'Raw Data'!$T:$T,0))</f>
        <v>7.0234218620293758</v>
      </c>
      <c r="AO13" s="19">
        <f>INDEX('Raw Data'!$E:$E,MATCH(CONCATENATE('GDP per capita'!$B13,"_",'GDP per capita'!AO$3),'Raw Data'!$T:$T,0))</f>
        <v>7.3336189660097117</v>
      </c>
      <c r="AP13" s="19">
        <f>INDEX('Raw Data'!$E:$E,MATCH(CONCATENATE('GDP per capita'!$B13,"_",'GDP per capita'!AP$3),'Raw Data'!$T:$T,0))</f>
        <v>7.4507285376611154</v>
      </c>
      <c r="AQ13" s="19">
        <f>INDEX('Raw Data'!$E:$E,MATCH(CONCATENATE('GDP per capita'!$B13,"_",'GDP per capita'!AQ$3),'Raw Data'!$T:$T,0))</f>
        <v>7.596401376950336</v>
      </c>
      <c r="AR13" s="19">
        <f>INDEX('Raw Data'!$E:$E,MATCH(CONCATENATE('GDP per capita'!$B13,"_",'GDP per capita'!AR$3),'Raw Data'!$T:$T,0))</f>
        <v>7.4621536703798919</v>
      </c>
      <c r="AS13" s="19">
        <f>INDEX('Raw Data'!$E:$E,MATCH(CONCATENATE('GDP per capita'!$B13,"_",'GDP per capita'!AS$3),'Raw Data'!$T:$T,0))</f>
        <v>7.3279059638094477</v>
      </c>
      <c r="AT13" s="19">
        <f>INDEX('Raw Data'!$E:$E,MATCH(CONCATENATE('GDP per capita'!$B13,"_",'GDP per capita'!AT$3),'Raw Data'!$T:$T,0))</f>
        <v>7.5506999743934777</v>
      </c>
      <c r="AU13" s="19">
        <f>INDEX('Raw Data'!$E:$E,MATCH(CONCATENATE('GDP per capita'!$B13,"_",'GDP per capita'!AU$3),'Raw Data'!$T:$T,0))</f>
        <v>7.7770635217504829</v>
      </c>
      <c r="AV13" s="19">
        <f>INDEX('Raw Data'!$E:$E,MATCH(CONCATENATE('GDP per capita'!$B13,"_",'GDP per capita'!AV$3),'Raw Data'!$T:$T,0))</f>
        <v>7.9077408198661994</v>
      </c>
      <c r="AW13" s="19">
        <f>INDEX('Raw Data'!$E:$E,MATCH(CONCATENATE('GDP per capita'!$B13,"_",'GDP per capita'!AW$3),'Raw Data'!$T:$T,0))</f>
        <v>8.2269349870461124</v>
      </c>
    </row>
    <row r="14" spans="1:51">
      <c r="B14" t="s">
        <v>13</v>
      </c>
      <c r="D14" s="5" t="s">
        <v>35</v>
      </c>
      <c r="G14" s="19">
        <f>INDEX('Raw Data'!$E:$E,MATCH(CONCATENATE('GDP per capita'!$B14,"_",'GDP per capita'!G$3),'Raw Data'!$T:$T,0))</f>
        <v>1.7291487710403055</v>
      </c>
      <c r="H14" s="19">
        <f>INDEX('Raw Data'!$E:$E,MATCH(CONCATENATE('GDP per capita'!$B14,"_",'GDP per capita'!H$3),'Raw Data'!$T:$T,0))</f>
        <v>1.8383319226035866</v>
      </c>
      <c r="I14" s="19">
        <f>INDEX('Raw Data'!$E:$E,MATCH(CONCATENATE('GDP per capita'!$B14,"_",'GDP per capita'!I$3),'Raw Data'!$T:$T,0))</f>
        <v>1.9476578120536991</v>
      </c>
      <c r="J14" s="19">
        <f>INDEX('Raw Data'!$E:$E,MATCH(CONCATENATE('GDP per capita'!$B14,"_",'GDP per capita'!J$3),'Raw Data'!$T:$T,0))</f>
        <v>1.9713653764939929</v>
      </c>
      <c r="K14" s="19">
        <f>INDEX('Raw Data'!$E:$E,MATCH(CONCATENATE('GDP per capita'!$B14,"_",'GDP per capita'!K$3),'Raw Data'!$T:$T,0))</f>
        <v>1.9951442009174836</v>
      </c>
      <c r="L14" s="19">
        <f>INDEX('Raw Data'!$E:$E,MATCH(CONCATENATE('GDP per capita'!$B14,"_",'GDP per capita'!L$3),'Raw Data'!$T:$T,0))</f>
        <v>2.1388174022684368</v>
      </c>
      <c r="M14" s="19">
        <f>INDEX('Raw Data'!$E:$E,MATCH(CONCATENATE('GDP per capita'!$B14,"_",'GDP per capita'!M$3),'Raw Data'!$T:$T,0))</f>
        <v>2.239502964275832</v>
      </c>
      <c r="N14" s="19">
        <f>INDEX('Raw Data'!$E:$E,MATCH(CONCATENATE('GDP per capita'!$B14,"_",'GDP per capita'!N$3),'Raw Data'!$T:$T,0))</f>
        <v>2.4542273810440323</v>
      </c>
      <c r="O14" s="19">
        <f>INDEX('Raw Data'!$E:$E,MATCH(CONCATENATE('GDP per capita'!$B14,"_",'GDP per capita'!O$3),'Raw Data'!$T:$T,0))</f>
        <v>2.6722365125728587</v>
      </c>
      <c r="P14" s="19">
        <f>INDEX('Raw Data'!$E:$E,MATCH(CONCATENATE('GDP per capita'!$B14,"_",'GDP per capita'!P$3),'Raw Data'!$T:$T,0))</f>
        <v>2.7777777777777781</v>
      </c>
      <c r="Q14" s="19">
        <f>INDEX('Raw Data'!$E:$E,MATCH(CONCATENATE('GDP per capita'!$B14,"_",'GDP per capita'!Q$3),'Raw Data'!$T:$T,0))</f>
        <v>2.8821764861267316</v>
      </c>
      <c r="R14" s="19">
        <f>INDEX('Raw Data'!$E:$E,MATCH(CONCATENATE('GDP per capita'!$B14,"_",'GDP per capita'!R$3),'Raw Data'!$T:$T,0))</f>
        <v>2.9880749229293864</v>
      </c>
      <c r="S14" s="19">
        <f>INDEX('Raw Data'!$E:$E,MATCH(CONCATENATE('GDP per capita'!$B14,"_",'GDP per capita'!S$3),'Raw Data'!$T:$T,0))</f>
        <v>3.0945443112793667</v>
      </c>
      <c r="T14" s="19">
        <f>INDEX('Raw Data'!$E:$E,MATCH(CONCATENATE('GDP per capita'!$B14,"_",'GDP per capita'!T$3),'Raw Data'!$T:$T,0))</f>
        <v>3.3022708669453817</v>
      </c>
      <c r="U14" s="19">
        <f>INDEX('Raw Data'!$E:$E,MATCH(CONCATENATE('GDP per capita'!$B14,"_",'GDP per capita'!U$3),'Raw Data'!$T:$T,0))</f>
        <v>3.5209939058288038</v>
      </c>
      <c r="V14" s="19">
        <f>INDEX('Raw Data'!$E:$E,MATCH(CONCATENATE('GDP per capita'!$B14,"_",'GDP per capita'!V$3),'Raw Data'!$T:$T,0))</f>
        <v>3.6705228472668527</v>
      </c>
      <c r="W14" s="19">
        <f>INDEX('Raw Data'!$E:$E,MATCH(CONCATENATE('GDP per capita'!$B14,"_",'GDP per capita'!W$3),'Raw Data'!$T:$T,0))</f>
        <v>3.8218367750118274</v>
      </c>
      <c r="X14" s="19">
        <f>INDEX('Raw Data'!$E:$E,MATCH(CONCATENATE('GDP per capita'!$B14,"_",'GDP per capita'!X$3),'Raw Data'!$T:$T,0))</f>
        <v>4.0817622490114438</v>
      </c>
      <c r="Y14" s="19">
        <f>INDEX('Raw Data'!$E:$E,MATCH(CONCATENATE('GDP per capita'!$B14,"_",'GDP per capita'!Y$3),'Raw Data'!$T:$T,0))</f>
        <v>4.3454015231139316</v>
      </c>
      <c r="Z14" s="19">
        <f>INDEX('Raw Data'!$E:$E,MATCH(CONCATENATE('GDP per capita'!$B14,"_",'GDP per capita'!Z$3),'Raw Data'!$T:$T,0))</f>
        <v>4.464724294732755</v>
      </c>
      <c r="AA14" s="19">
        <f>INDEX('Raw Data'!$E:$E,MATCH(CONCATENATE('GDP per capita'!$B14,"_",'GDP per capita'!AA$3),'Raw Data'!$T:$T,0))</f>
        <v>4.5811195231886872</v>
      </c>
      <c r="AB14" s="19">
        <f>INDEX('Raw Data'!$E:$E,MATCH(CONCATENATE('GDP per capita'!$B14,"_",'GDP per capita'!AB$3),'Raw Data'!$T:$T,0))</f>
        <v>4.7327193625482007</v>
      </c>
      <c r="AC14" s="19">
        <f>INDEX('Raw Data'!$E:$E,MATCH(CONCATENATE('GDP per capita'!$B14,"_",'GDP per capita'!AC$3),'Raw Data'!$T:$T,0))</f>
        <v>4.8846757197441359</v>
      </c>
      <c r="AD14" s="19">
        <f>INDEX('Raw Data'!$E:$E,MATCH(CONCATENATE('GDP per capita'!$B14,"_",'GDP per capita'!AD$3),'Raw Data'!$T:$T,0))</f>
        <v>4.946800914024565</v>
      </c>
      <c r="AE14" s="19">
        <f>INDEX('Raw Data'!$E:$E,MATCH(CONCATENATE('GDP per capita'!$B14,"_",'GDP per capita'!AE$3),'Raw Data'!$T:$T,0))</f>
        <v>4.9203798042914082</v>
      </c>
      <c r="AF14" s="19">
        <f>INDEX('Raw Data'!$E:$E,MATCH(CONCATENATE('GDP per capita'!$B14,"_",'GDP per capita'!AF$3),'Raw Data'!$T:$T,0))</f>
        <v>4.8937446966882234</v>
      </c>
      <c r="AG14" s="19">
        <f>INDEX('Raw Data'!$E:$E,MATCH(CONCATENATE('GDP per capita'!$B14,"_",'GDP per capita'!AG$3),'Raw Data'!$T:$T,0))</f>
        <v>4.8810338333857741</v>
      </c>
      <c r="AH14" s="19">
        <f>INDEX('Raw Data'!$E:$E,MATCH(CONCATENATE('GDP per capita'!$B14,"_",'GDP per capita'!AH$3),'Raw Data'!$T:$T,0))</f>
        <v>4.9230933495842706</v>
      </c>
      <c r="AI14" s="19">
        <f>INDEX('Raw Data'!$E:$E,MATCH(CONCATENATE('GDP per capita'!$B14,"_",'GDP per capita'!AI$3),'Raw Data'!$T:$T,0))</f>
        <v>4.9707224763348865</v>
      </c>
      <c r="AJ14" s="19">
        <f>INDEX('Raw Data'!$E:$E,MATCH(CONCATENATE('GDP per capita'!$B14,"_",'GDP per capita'!AJ$3),'Raw Data'!$T:$T,0))</f>
        <v>5.1134677724612168</v>
      </c>
      <c r="AK14" s="19">
        <f>INDEX('Raw Data'!$E:$E,MATCH(CONCATENATE('GDP per capita'!$B14,"_",'GDP per capita'!AK$3),'Raw Data'!$T:$T,0))</f>
        <v>5.2619966770096935</v>
      </c>
      <c r="AL14" s="19">
        <f>INDEX('Raw Data'!$E:$E,MATCH(CONCATENATE('GDP per capita'!$B14,"_",'GDP per capita'!AL$3),'Raw Data'!$T:$T,0))</f>
        <v>5.6473148785056955</v>
      </c>
      <c r="AM14" s="19">
        <f>INDEX('Raw Data'!$E:$E,MATCH(CONCATENATE('GDP per capita'!$B14,"_",'GDP per capita'!AM$3),'Raw Data'!$T:$T,0))</f>
        <v>6.0446300359495506</v>
      </c>
      <c r="AN14" s="19">
        <f>INDEX('Raw Data'!$E:$E,MATCH(CONCATENATE('GDP per capita'!$B14,"_",'GDP per capita'!AN$3),'Raw Data'!$T:$T,0))</f>
        <v>6.3543987083489544</v>
      </c>
      <c r="AO14" s="19">
        <f>INDEX('Raw Data'!$E:$E,MATCH(CONCATENATE('GDP per capita'!$B14,"_",'GDP per capita'!AO$3),'Raw Data'!$T:$T,0))</f>
        <v>6.674021742950675</v>
      </c>
      <c r="AP14" s="19">
        <f>INDEX('Raw Data'!$E:$E,MATCH(CONCATENATE('GDP per capita'!$B14,"_",'GDP per capita'!AP$3),'Raw Data'!$T:$T,0))</f>
        <v>6.8703227300570378</v>
      </c>
      <c r="AQ14" s="19">
        <f>INDEX('Raw Data'!$E:$E,MATCH(CONCATENATE('GDP per capita'!$B14,"_",'GDP per capita'!AQ$3),'Raw Data'!$T:$T,0))</f>
        <v>7.0631962645159421</v>
      </c>
      <c r="AR14" s="19">
        <f>INDEX('Raw Data'!$E:$E,MATCH(CONCATENATE('GDP per capita'!$B14,"_",'GDP per capita'!AR$3),'Raw Data'!$T:$T,0))</f>
        <v>7.0454871780495756</v>
      </c>
      <c r="AS14" s="19">
        <f>INDEX('Raw Data'!$E:$E,MATCH(CONCATENATE('GDP per capita'!$B14,"_",'GDP per capita'!AS$3),'Raw Data'!$T:$T,0))</f>
        <v>7.027635135775939</v>
      </c>
      <c r="AT14" s="19">
        <f>INDEX('Raw Data'!$E:$E,MATCH(CONCATENATE('GDP per capita'!$B14,"_",'GDP per capita'!AT$3),'Raw Data'!$T:$T,0))</f>
        <v>7.0742644435574213</v>
      </c>
      <c r="AU14" s="19">
        <f>INDEX('Raw Data'!$E:$E,MATCH(CONCATENATE('GDP per capita'!$B14,"_",'GDP per capita'!AU$3),'Raw Data'!$T:$T,0))</f>
        <v>7.2829193402889354</v>
      </c>
      <c r="AV14" s="19">
        <f>INDEX('Raw Data'!$E:$E,MATCH(CONCATENATE('GDP per capita'!$B14,"_",'GDP per capita'!AV$3),'Raw Data'!$T:$T,0))</f>
        <v>7.6113969181238401</v>
      </c>
      <c r="AW14" s="19">
        <f>INDEX('Raw Data'!$E:$E,MATCH(CONCATENATE('GDP per capita'!$B14,"_",'GDP per capita'!AW$3),'Raw Data'!$T:$T,0))</f>
        <v>7.8884600912016216</v>
      </c>
    </row>
    <row r="15" spans="1:51">
      <c r="B15" t="s">
        <v>14</v>
      </c>
      <c r="D15" s="5" t="s">
        <v>35</v>
      </c>
      <c r="G15" s="19">
        <f>INDEX('Raw Data'!$E:$E,MATCH(CONCATENATE('GDP per capita'!$B15,"_",'GDP per capita'!G$3),'Raw Data'!$T:$T,0))</f>
        <v>1.327763513577594</v>
      </c>
      <c r="H15" s="19">
        <f>INDEX('Raw Data'!$E:$E,MATCH(CONCATENATE('GDP per capita'!$B15,"_",'GDP per capita'!H$3),'Raw Data'!$T:$T,0))</f>
        <v>1.4150956738713605</v>
      </c>
      <c r="I15" s="19">
        <f>INDEX('Raw Data'!$E:$E,MATCH(CONCATENATE('GDP per capita'!$B15,"_",'GDP per capita'!I$3),'Raw Data'!$T:$T,0))</f>
        <v>1.5035703910210922</v>
      </c>
      <c r="J15" s="19">
        <f>INDEX('Raw Data'!$E:$E,MATCH(CONCATENATE('GDP per capita'!$B15,"_",'GDP per capita'!J$3),'Raw Data'!$T:$T,0))</f>
        <v>1.531419642344096</v>
      </c>
      <c r="K15" s="19">
        <f>INDEX('Raw Data'!$E:$E,MATCH(CONCATENATE('GDP per capita'!$B15,"_",'GDP per capita'!K$3),'Raw Data'!$T:$T,0))</f>
        <v>1.5593401536502964</v>
      </c>
      <c r="L15" s="19">
        <f>INDEX('Raw Data'!$E:$E,MATCH(CONCATENATE('GDP per capita'!$B15,"_",'GDP per capita'!L$3),'Raw Data'!$T:$T,0))</f>
        <v>1.6675235952046625</v>
      </c>
      <c r="M15" s="19">
        <f>INDEX('Raw Data'!$E:$E,MATCH(CONCATENATE('GDP per capita'!$B15,"_",'GDP per capita'!M$3),'Raw Data'!$T:$T,0))</f>
        <v>1.7524279038996671</v>
      </c>
      <c r="N15" s="19">
        <f>INDEX('Raw Data'!$E:$E,MATCH(CONCATENATE('GDP per capita'!$B15,"_",'GDP per capita'!N$3),'Raw Data'!$T:$T,0))</f>
        <v>1.9204513170623128</v>
      </c>
      <c r="O15" s="19">
        <f>INDEX('Raw Data'!$E:$E,MATCH(CONCATENATE('GDP per capita'!$B15,"_",'GDP per capita'!O$3),'Raw Data'!$T:$T,0))</f>
        <v>2.0919024007928542</v>
      </c>
      <c r="P15" s="19">
        <f>INDEX('Raw Data'!$E:$E,MATCH(CONCATENATE('GDP per capita'!$B15,"_",'GDP per capita'!P$3),'Raw Data'!$T:$T,0))</f>
        <v>2.1825906447906624</v>
      </c>
      <c r="Q15" s="19">
        <f>INDEX('Raw Data'!$E:$E,MATCH(CONCATENATE('GDP per capita'!$B15,"_",'GDP per capita'!Q$3),'Raw Data'!$T:$T,0))</f>
        <v>2.2747071393385374</v>
      </c>
      <c r="R15" s="19">
        <f>INDEX('Raw Data'!$E:$E,MATCH(CONCATENATE('GDP per capita'!$B15,"_",'GDP per capita'!R$3),'Raw Data'!$T:$T,0))</f>
        <v>2.3783919403328961</v>
      </c>
      <c r="S15" s="19">
        <f>INDEX('Raw Data'!$E:$E,MATCH(CONCATENATE('GDP per capita'!$B15,"_",'GDP per capita'!S$3),'Raw Data'!$T:$T,0))</f>
        <v>2.4823622171009179</v>
      </c>
      <c r="T15" s="19">
        <f>INDEX('Raw Data'!$E:$E,MATCH(CONCATENATE('GDP per capita'!$B15,"_",'GDP per capita'!T$3),'Raw Data'!$T:$T,0))</f>
        <v>2.7090831539760964</v>
      </c>
      <c r="U15" s="19">
        <f>INDEX('Raw Data'!$E:$E,MATCH(CONCATENATE('GDP per capita'!$B15,"_",'GDP per capita'!U$3),'Raw Data'!$T:$T,0))</f>
        <v>2.9474436572809557</v>
      </c>
      <c r="V15" s="19">
        <f>INDEX('Raw Data'!$E:$E,MATCH(CONCATENATE('GDP per capita'!$B15,"_",'GDP per capita'!V$3),'Raw Data'!$T:$T,0))</f>
        <v>3.1368895211719643</v>
      </c>
      <c r="W15" s="19">
        <f>INDEX('Raw Data'!$E:$E,MATCH(CONCATENATE('GDP per capita'!$B15,"_",'GDP per capita'!W$3),'Raw Data'!$T:$T,0))</f>
        <v>3.3196229997344511</v>
      </c>
      <c r="X15" s="19">
        <f>INDEX('Raw Data'!$E:$E,MATCH(CONCATENATE('GDP per capita'!$B15,"_",'GDP per capita'!X$3),'Raw Data'!$T:$T,0))</f>
        <v>3.6291774563433887</v>
      </c>
      <c r="Y15" s="19">
        <f>INDEX('Raw Data'!$E:$E,MATCH(CONCATENATE('GDP per capita'!$B15,"_",'GDP per capita'!Y$3),'Raw Data'!$T:$T,0))</f>
        <v>3.9460867277318088</v>
      </c>
      <c r="Z15" s="19">
        <f>INDEX('Raw Data'!$E:$E,MATCH(CONCATENATE('GDP per capita'!$B15,"_",'GDP per capita'!Z$3),'Raw Data'!$T:$T,0))</f>
        <v>4.0281346442869008</v>
      </c>
      <c r="AA15" s="19">
        <f>INDEX('Raw Data'!$E:$E,MATCH(CONCATENATE('GDP per capita'!$B15,"_",'GDP per capita'!AA$3),'Raw Data'!$T:$T,0))</f>
        <v>4.1119682009102316</v>
      </c>
      <c r="AB15" s="19">
        <f>INDEX('Raw Data'!$E:$E,MATCH(CONCATENATE('GDP per capita'!$B15,"_",'GDP per capita'!AB$3),'Raw Data'!$T:$T,0))</f>
        <v>4.2607111033287364</v>
      </c>
      <c r="AC15" s="19">
        <f>INDEX('Raw Data'!$E:$E,MATCH(CONCATENATE('GDP per capita'!$B15,"_",'GDP per capita'!AC$3),'Raw Data'!$T:$T,0))</f>
        <v>4.4121679868809807</v>
      </c>
      <c r="AD15" s="19">
        <f>INDEX('Raw Data'!$E:$E,MATCH(CONCATENATE('GDP per capita'!$B15,"_",'GDP per capita'!AD$3),'Raw Data'!$T:$T,0))</f>
        <v>4.4463008650709179</v>
      </c>
      <c r="AE15" s="19">
        <f>INDEX('Raw Data'!$E:$E,MATCH(CONCATENATE('GDP per capita'!$B15,"_",'GDP per capita'!AE$3),'Raw Data'!$T:$T,0))</f>
        <v>4.4087405342335231</v>
      </c>
      <c r="AF15" s="19">
        <f>INDEX('Raw Data'!$E:$E,MATCH(CONCATENATE('GDP per capita'!$B15,"_",'GDP per capita'!AF$3),'Raw Data'!$T:$T,0))</f>
        <v>4.3287632976794583</v>
      </c>
      <c r="AG15" s="19">
        <f>INDEX('Raw Data'!$E:$E,MATCH(CONCATENATE('GDP per capita'!$B15,"_",'GDP per capita'!AG$3),'Raw Data'!$T:$T,0))</f>
        <v>4.2612824907169387</v>
      </c>
      <c r="AH15" s="19">
        <f>INDEX('Raw Data'!$E:$E,MATCH(CONCATENATE('GDP per capita'!$B15,"_",'GDP per capita'!AH$3),'Raw Data'!$T:$T,0))</f>
        <v>4.3431874514647602</v>
      </c>
      <c r="AI15" s="19">
        <f>INDEX('Raw Data'!$E:$E,MATCH(CONCATENATE('GDP per capita'!$B15,"_",'GDP per capita'!AI$3),'Raw Data'!$T:$T,0))</f>
        <v>4.4246644164725257</v>
      </c>
      <c r="AJ15" s="19">
        <f>INDEX('Raw Data'!$E:$E,MATCH(CONCATENATE('GDP per capita'!$B15,"_",'GDP per capita'!AJ$3),'Raw Data'!$T:$T,0))</f>
        <v>4.5500571439689113</v>
      </c>
      <c r="AK15" s="19">
        <f>INDEX('Raw Data'!$E:$E,MATCH(CONCATENATE('GDP per capita'!$B15,"_",'GDP per capita'!AK$3),'Raw Data'!$T:$T,0))</f>
        <v>4.6776635072735919</v>
      </c>
      <c r="AL15" s="19">
        <f>INDEX('Raw Data'!$E:$E,MATCH(CONCATENATE('GDP per capita'!$B15,"_",'GDP per capita'!AL$3),'Raw Data'!$T:$T,0))</f>
        <v>4.9806483164408384</v>
      </c>
      <c r="AM15" s="19">
        <f>INDEX('Raw Data'!$E:$E,MATCH(CONCATENATE('GDP per capita'!$B15,"_",'GDP per capita'!AM$3),'Raw Data'!$T:$T,0))</f>
        <v>5.2955586036523048</v>
      </c>
      <c r="AN15" s="19">
        <f>INDEX('Raw Data'!$E:$E,MATCH(CONCATENATE('GDP per capita'!$B15,"_",'GDP per capita'!AN$3),'Raw Data'!$T:$T,0))</f>
        <v>5.6778777840817805</v>
      </c>
      <c r="AO15" s="19">
        <f>INDEX('Raw Data'!$E:$E,MATCH(CONCATENATE('GDP per capita'!$B15,"_",'GDP per capita'!AO$3),'Raw Data'!$T:$T,0))</f>
        <v>6.0653385793233188</v>
      </c>
      <c r="AP15" s="19">
        <f>INDEX('Raw Data'!$E:$E,MATCH(CONCATENATE('GDP per capita'!$B15,"_",'GDP per capita'!AP$3),'Raw Data'!$T:$T,0))</f>
        <v>6.2794201307996822</v>
      </c>
      <c r="AQ15" s="19">
        <f>INDEX('Raw Data'!$E:$E,MATCH(CONCATENATE('GDP per capita'!$B15,"_",'GDP per capita'!AQ$3),'Raw Data'!$T:$T,0))</f>
        <v>6.4745073010668834</v>
      </c>
      <c r="AR15" s="19">
        <f>INDEX('Raw Data'!$E:$E,MATCH(CONCATENATE('GDP per capita'!$B15,"_",'GDP per capita'!AR$3),'Raw Data'!$T:$T,0))</f>
        <v>6.3306911439086599</v>
      </c>
      <c r="AS15" s="19">
        <f>INDEX('Raw Data'!$E:$E,MATCH(CONCATENATE('GDP per capita'!$B15,"_",'GDP per capita'!AS$3),'Raw Data'!$T:$T,0))</f>
        <v>6.1885891489150424</v>
      </c>
      <c r="AT15" s="19">
        <f>INDEX('Raw Data'!$E:$E,MATCH(CONCATENATE('GDP per capita'!$B15,"_",'GDP per capita'!AT$3),'Raw Data'!$T:$T,0))</f>
        <v>6.2309341408872019</v>
      </c>
      <c r="AU15" s="19">
        <f>INDEX('Raw Data'!$E:$E,MATCH(CONCATENATE('GDP per capita'!$B15,"_",'GDP per capita'!AU$3),'Raw Data'!$T:$T,0))</f>
        <v>6.3287634197149032</v>
      </c>
      <c r="AV15" s="19">
        <f>INDEX('Raw Data'!$E:$E,MATCH(CONCATENATE('GDP per capita'!$B15,"_",'GDP per capita'!AV$3),'Raw Data'!$T:$T,0))</f>
        <v>6.6143960960930812</v>
      </c>
      <c r="AW15" s="19">
        <f>INDEX('Raw Data'!$E:$E,MATCH(CONCATENATE('GDP per capita'!$B15,"_",'GDP per capita'!AW$3),'Raw Data'!$T:$T,0))</f>
        <v>6.8653955489558793</v>
      </c>
    </row>
    <row r="16" spans="1:51">
      <c r="B16" t="s">
        <v>15</v>
      </c>
      <c r="D16" s="5" t="s">
        <v>35</v>
      </c>
      <c r="G16" s="19">
        <f>INDEX('Raw Data'!$E:$E,MATCH(CONCATENATE('GDP per capita'!$B16,"_",'GDP per capita'!G$3),'Raw Data'!$T:$T,0))</f>
        <v>3.5466296303037304</v>
      </c>
      <c r="H16" s="19">
        <f>INDEX('Raw Data'!$E:$E,MATCH(CONCATENATE('GDP per capita'!$B16,"_",'GDP per capita'!H$3),'Raw Data'!$T:$T,0))</f>
        <v>3.6904455695415153</v>
      </c>
      <c r="I16" s="19">
        <f>INDEX('Raw Data'!$E:$E,MATCH(CONCATENATE('GDP per capita'!$B16,"_",'GDP per capita'!I$3),'Raw Data'!$T:$T,0))</f>
        <v>3.8268349981757446</v>
      </c>
      <c r="J16" s="19">
        <f>INDEX('Raw Data'!$E:$E,MATCH(CONCATENATE('GDP per capita'!$B16,"_",'GDP per capita'!J$3),'Raw Data'!$T:$T,0))</f>
        <v>3.8756783776063983</v>
      </c>
      <c r="K16" s="19">
        <f>INDEX('Raw Data'!$E:$E,MATCH(CONCATENATE('GDP per capita'!$B16,"_",'GDP per capita'!K$3),'Raw Data'!$T:$T,0))</f>
        <v>3.9217367338405547</v>
      </c>
      <c r="L16" s="19">
        <f>INDEX('Raw Data'!$E:$E,MATCH(CONCATENATE('GDP per capita'!$B16,"_",'GDP per capita'!L$3),'Raw Data'!$T:$T,0))</f>
        <v>4.2417882000232083</v>
      </c>
      <c r="M16" s="19">
        <f>INDEX('Raw Data'!$E:$E,MATCH(CONCATENATE('GDP per capita'!$B16,"_",'GDP per capita'!M$3),'Raw Data'!$T:$T,0))</f>
        <v>4.5753354789256644</v>
      </c>
      <c r="N16" s="19">
        <f>INDEX('Raw Data'!$E:$E,MATCH(CONCATENATE('GDP per capita'!$B16,"_",'GDP per capita'!N$3),'Raw Data'!$T:$T,0))</f>
        <v>4.8380464119626536</v>
      </c>
      <c r="O16" s="19">
        <f>INDEX('Raw Data'!$E:$E,MATCH(CONCATENATE('GDP per capita'!$B16,"_",'GDP per capita'!O$3),'Raw Data'!$T:$T,0))</f>
        <v>5.0813340963686722</v>
      </c>
      <c r="P16" s="19">
        <f>INDEX('Raw Data'!$E:$E,MATCH(CONCATENATE('GDP per capita'!$B16,"_",'GDP per capita'!P$3),'Raw Data'!$T:$T,0))</f>
        <v>5.1580978781453073</v>
      </c>
      <c r="Q16" s="19">
        <f>INDEX('Raw Data'!$E:$E,MATCH(CONCATENATE('GDP per capita'!$B16,"_",'GDP per capita'!Q$3),'Raw Data'!$T:$T,0))</f>
        <v>5.2236505250731939</v>
      </c>
      <c r="R16" s="19">
        <f>INDEX('Raw Data'!$E:$E,MATCH(CONCATENATE('GDP per capita'!$B16,"_",'GDP per capita'!R$3),'Raw Data'!$T:$T,0))</f>
        <v>5.3324765050387395</v>
      </c>
      <c r="S16" s="19">
        <f>INDEX('Raw Data'!$E:$E,MATCH(CONCATENATE('GDP per capita'!$B16,"_",'GDP per capita'!S$3),'Raw Data'!$T:$T,0))</f>
        <v>5.4294489207045755</v>
      </c>
      <c r="T16" s="19">
        <f>INDEX('Raw Data'!$E:$E,MATCH(CONCATENATE('GDP per capita'!$B16,"_",'GDP per capita'!T$3),'Raw Data'!$T:$T,0))</f>
        <v>5.6743788535306878</v>
      </c>
      <c r="U16" s="19">
        <f>INDEX('Raw Data'!$E:$E,MATCH(CONCATENATE('GDP per capita'!$B16,"_",'GDP per capita'!U$3),'Raw Data'!$T:$T,0))</f>
        <v>5.9155239441911691</v>
      </c>
      <c r="V16" s="19">
        <f>INDEX('Raw Data'!$E:$E,MATCH(CONCATENATE('GDP per capita'!$B16,"_",'GDP per capita'!V$3),'Raw Data'!$T:$T,0))</f>
        <v>6.0668378719361433</v>
      </c>
      <c r="W16" s="19">
        <f>INDEX('Raw Data'!$E:$E,MATCH(CONCATENATE('GDP per capita'!$B16,"_",'GDP per capita'!W$3),'Raw Data'!$T:$T,0))</f>
        <v>6.2276492082061381</v>
      </c>
      <c r="X16" s="19">
        <f>INDEX('Raw Data'!$E:$E,MATCH(CONCATENATE('GDP per capita'!$B16,"_",'GDP per capita'!X$3),'Raw Data'!$T:$T,0))</f>
        <v>6.5390601290256356</v>
      </c>
      <c r="Y16" s="19">
        <f>INDEX('Raw Data'!$E:$E,MATCH(CONCATENATE('GDP per capita'!$B16,"_",'GDP per capita'!Y$3),'Raw Data'!$T:$T,0))</f>
        <v>6.8379750560944643</v>
      </c>
      <c r="Z16" s="19">
        <f>INDEX('Raw Data'!$E:$E,MATCH(CONCATENATE('GDP per capita'!$B16,"_",'GDP per capita'!Z$3),'Raw Data'!$T:$T,0))</f>
        <v>6.9873608238048064</v>
      </c>
      <c r="AA16" s="19">
        <f>INDEX('Raw Data'!$E:$E,MATCH(CONCATENATE('GDP per capita'!$B16,"_",'GDP per capita'!AA$3),'Raw Data'!$T:$T,0))</f>
        <v>7.1248930272154389</v>
      </c>
      <c r="AB16" s="19">
        <f>INDEX('Raw Data'!$E:$E,MATCH(CONCATENATE('GDP per capita'!$B16,"_",'GDP per capita'!AB$3),'Raw Data'!$T:$T,0))</f>
        <v>7.1353898188687168</v>
      </c>
      <c r="AC16" s="19">
        <f>INDEX('Raw Data'!$E:$E,MATCH(CONCATENATE('GDP per capita'!$B16,"_",'GDP per capita'!AC$3),'Raw Data'!$T:$T,0))</f>
        <v>7.1429590673591035</v>
      </c>
      <c r="AD16" s="19">
        <f>INDEX('Raw Data'!$E:$E,MATCH(CONCATENATE('GDP per capita'!$B16,"_",'GDP per capita'!AD$3),'Raw Data'!$T:$T,0))</f>
        <v>7.0193515440900818</v>
      </c>
      <c r="AE16" s="19">
        <f>INDEX('Raw Data'!$E:$E,MATCH(CONCATENATE('GDP per capita'!$B16,"_",'GDP per capita'!AE$3),'Raw Data'!$T:$T,0))</f>
        <v>7.0109969103414658</v>
      </c>
      <c r="AF16" s="19">
        <f>INDEX('Raw Data'!$E:$E,MATCH(CONCATENATE('GDP per capita'!$B16,"_",'GDP per capita'!AF$3),'Raw Data'!$T:$T,0))</f>
        <v>7.0788346709812826</v>
      </c>
      <c r="AG16" s="19">
        <f>INDEX('Raw Data'!$E:$E,MATCH(CONCATENATE('GDP per capita'!$B16,"_",'GDP per capita'!AG$3),'Raw Data'!$T:$T,0))</f>
        <v>7.1822335603611025</v>
      </c>
      <c r="AH16" s="19">
        <f>INDEX('Raw Data'!$E:$E,MATCH(CONCATENATE('GDP per capita'!$B16,"_",'GDP per capita'!AH$3),'Raw Data'!$T:$T,0))</f>
        <v>7.2872036560982583</v>
      </c>
      <c r="AI16" s="19">
        <f>INDEX('Raw Data'!$E:$E,MATCH(CONCATENATE('GDP per capita'!$B16,"_",'GDP per capita'!AI$3),'Raw Data'!$T:$T,0))</f>
        <v>7.3978863181948018</v>
      </c>
      <c r="AJ16" s="19">
        <f>INDEX('Raw Data'!$E:$E,MATCH(CONCATENATE('GDP per capita'!$B16,"_",'GDP per capita'!AJ$3),'Raw Data'!$T:$T,0))</f>
        <v>7.4842900284628504</v>
      </c>
      <c r="AK16" s="19">
        <f>INDEX('Raw Data'!$E:$E,MATCH(CONCATENATE('GDP per capita'!$B16,"_",'GDP per capita'!AK$3),'Raw Data'!$T:$T,0))</f>
        <v>7.5699798313763038</v>
      </c>
      <c r="AL16" s="19">
        <f>INDEX('Raw Data'!$E:$E,MATCH(CONCATENATE('GDP per capita'!$B16,"_",'GDP per capita'!AL$3),'Raw Data'!$T:$T,0))</f>
        <v>8.0776917393021641</v>
      </c>
      <c r="AM16" s="19">
        <f>INDEX('Raw Data'!$E:$E,MATCH(CONCATENATE('GDP per capita'!$B16,"_",'GDP per capita'!AM$3),'Raw Data'!$T:$T,0))</f>
        <v>8.5839758325188349</v>
      </c>
      <c r="AN16" s="19">
        <f>INDEX('Raw Data'!$E:$E,MATCH(CONCATENATE('GDP per capita'!$B16,"_",'GDP per capita'!AN$3),'Raw Data'!$T:$T,0))</f>
        <v>9.0574123422883641</v>
      </c>
      <c r="AO16" s="19">
        <f>INDEX('Raw Data'!$E:$E,MATCH(CONCATENATE('GDP per capita'!$B16,"_",'GDP per capita'!AO$3),'Raw Data'!$T:$T,0))</f>
        <v>9.5258497572122263</v>
      </c>
      <c r="AP16" s="19">
        <f>INDEX('Raw Data'!$E:$E,MATCH(CONCATENATE('GDP per capita'!$B16,"_",'GDP per capita'!AP$3),'Raw Data'!$T:$T,0))</f>
        <v>9.785061759698122</v>
      </c>
      <c r="AQ16" s="19">
        <f>INDEX('Raw Data'!$E:$E,MATCH(CONCATENATE('GDP per capita'!$B16,"_",'GDP per capita'!AQ$3),'Raw Data'!$T:$T,0))</f>
        <v>10.050699800057128</v>
      </c>
      <c r="AR16" s="19">
        <f>INDEX('Raw Data'!$E:$E,MATCH(CONCATENATE('GDP per capita'!$B16,"_",'GDP per capita'!AR$3),'Raw Data'!$T:$T,0))</f>
        <v>9.8379031074826848</v>
      </c>
      <c r="AS16" s="19">
        <f>INDEX('Raw Data'!$E:$E,MATCH(CONCATENATE('GDP per capita'!$B16,"_",'GDP per capita'!AS$3),'Raw Data'!$T:$T,0))</f>
        <v>9.6251072865899925</v>
      </c>
      <c r="AT16" s="19">
        <f>INDEX('Raw Data'!$E:$E,MATCH(CONCATENATE('GDP per capita'!$B16,"_",'GDP per capita'!AT$3),'Raw Data'!$T:$T,0))</f>
        <v>10.006427083891211</v>
      </c>
      <c r="AU16" s="19">
        <f>INDEX('Raw Data'!$E:$E,MATCH(CONCATENATE('GDP per capita'!$B16,"_",'GDP per capita'!AU$3),'Raw Data'!$T:$T,0))</f>
        <v>10.339902884890032</v>
      </c>
      <c r="AV16" s="19">
        <f>INDEX('Raw Data'!$E:$E,MATCH(CONCATENATE('GDP per capita'!$B16,"_",'GDP per capita'!AV$3),'Raw Data'!$T:$T,0))</f>
        <v>10.576263750256624</v>
      </c>
      <c r="AW16" s="19">
        <f>INDEX('Raw Data'!$E:$E,MATCH(CONCATENATE('GDP per capita'!$B16,"_",'GDP per capita'!AW$3),'Raw Data'!$T:$T,0))</f>
        <v>11.045415944216831</v>
      </c>
    </row>
    <row r="17" spans="1:51">
      <c r="B17" t="s">
        <v>16</v>
      </c>
      <c r="D17" s="5" t="s">
        <v>35</v>
      </c>
      <c r="G17" s="19">
        <f>INDEX('Raw Data'!$E:$E,MATCH(CONCATENATE('GDP per capita'!$B17,"_",'GDP per capita'!G$3),'Raw Data'!$T:$T,0))</f>
        <v>2.5759782221820551</v>
      </c>
      <c r="H17" s="19">
        <f>INDEX('Raw Data'!$E:$E,MATCH(CONCATENATE('GDP per capita'!$B17,"_",'GDP per capita'!H$3),'Raw Data'!$T:$T,0))</f>
        <v>2.7385032847757786</v>
      </c>
      <c r="I17" s="19">
        <f>INDEX('Raw Data'!$E:$E,MATCH(CONCATENATE('GDP per capita'!$B17,"_",'GDP per capita'!I$3),'Raw Data'!$T:$T,0))</f>
        <v>2.8998857905135367</v>
      </c>
      <c r="J17" s="19">
        <f>INDEX('Raw Data'!$E:$E,MATCH(CONCATENATE('GDP per capita'!$B17,"_",'GDP per capita'!J$3),'Raw Data'!$T:$T,0))</f>
        <v>2.963510495327228</v>
      </c>
      <c r="K17" s="19">
        <f>INDEX('Raw Data'!$E:$E,MATCH(CONCATENATE('GDP per capita'!$B17,"_",'GDP per capita'!K$3),'Raw Data'!$T:$T,0))</f>
        <v>3.0262068590754208</v>
      </c>
      <c r="L17" s="19">
        <f>INDEX('Raw Data'!$E:$E,MATCH(CONCATENATE('GDP per capita'!$B17,"_",'GDP per capita'!L$3),'Raw Data'!$T:$T,0))</f>
        <v>3.2192943914043535</v>
      </c>
      <c r="M17" s="19">
        <f>INDEX('Raw Data'!$E:$E,MATCH(CONCATENATE('GDP per capita'!$B17,"_",'GDP per capita'!M$3),'Raw Data'!$T:$T,0))</f>
        <v>3.3624679011911778</v>
      </c>
      <c r="N17" s="19">
        <f>INDEX('Raw Data'!$E:$E,MATCH(CONCATENATE('GDP per capita'!$B17,"_",'GDP per capita'!N$3),'Raw Data'!$T:$T,0))</f>
        <v>3.5699800231462886</v>
      </c>
      <c r="O17" s="19">
        <f>INDEX('Raw Data'!$E:$E,MATCH(CONCATENATE('GDP per capita'!$B17,"_",'GDP per capita'!O$3),'Raw Data'!$T:$T,0))</f>
        <v>3.7652101492207586</v>
      </c>
      <c r="P17" s="19">
        <f>INDEX('Raw Data'!$E:$E,MATCH(CONCATENATE('GDP per capita'!$B17,"_",'GDP per capita'!P$3),'Raw Data'!$T:$T,0))</f>
        <v>3.8236930213019495</v>
      </c>
      <c r="Q17" s="19">
        <f>INDEX('Raw Data'!$E:$E,MATCH(CONCATENATE('GDP per capita'!$B17,"_",'GDP per capita'!Q$3),'Raw Data'!$T:$T,0))</f>
        <v>3.8741786491526975</v>
      </c>
      <c r="R17" s="19">
        <f>INDEX('Raw Data'!$E:$E,MATCH(CONCATENATE('GDP per capita'!$B17,"_",'GDP per capita'!R$3),'Raw Data'!$T:$T,0))</f>
        <v>3.9781489259207192</v>
      </c>
      <c r="S17" s="19">
        <f>INDEX('Raw Data'!$E:$E,MATCH(CONCATENATE('GDP per capita'!$B17,"_",'GDP per capita'!S$3),'Raw Data'!$T:$T,0))</f>
        <v>4.0734076152628269</v>
      </c>
      <c r="T17" s="19">
        <f>INDEX('Raw Data'!$E:$E,MATCH(CONCATENATE('GDP per capita'!$B17,"_",'GDP per capita'!T$3),'Raw Data'!$T:$T,0))</f>
        <v>4.2797773982824108</v>
      </c>
      <c r="U17" s="19">
        <f>INDEX('Raw Data'!$E:$E,MATCH(CONCATENATE('GDP per capita'!$B17,"_",'GDP per capita'!U$3),'Raw Data'!$T:$T,0))</f>
        <v>4.4862897012683876</v>
      </c>
      <c r="V17" s="19">
        <f>INDEX('Raw Data'!$E:$E,MATCH(CONCATENATE('GDP per capita'!$B17,"_",'GDP per capita'!V$3),'Raw Data'!$T:$T,0))</f>
        <v>4.6547413280915277</v>
      </c>
      <c r="W17" s="19">
        <f>INDEX('Raw Data'!$E:$E,MATCH(CONCATENATE('GDP per capita'!$B17,"_",'GDP per capita'!W$3),'Raw Data'!$T:$T,0))</f>
        <v>4.8171238707188575</v>
      </c>
      <c r="X17" s="19">
        <f>INDEX('Raw Data'!$E:$E,MATCH(CONCATENATE('GDP per capita'!$B17,"_",'GDP per capita'!X$3),'Raw Data'!$T:$T,0))</f>
        <v>5.1388890632252391</v>
      </c>
      <c r="Y17" s="19">
        <f>INDEX('Raw Data'!$E:$E,MATCH(CONCATENATE('GDP per capita'!$B17,"_",'GDP per capita'!Y$3),'Raw Data'!$T:$T,0))</f>
        <v>5.449371642979238</v>
      </c>
      <c r="Z17" s="19">
        <f>INDEX('Raw Data'!$E:$E,MATCH(CONCATENATE('GDP per capita'!$B17,"_",'GDP per capita'!Z$3),'Raw Data'!$T:$T,0))</f>
        <v>5.5579836250747556</v>
      </c>
      <c r="AA17" s="19">
        <f>INDEX('Raw Data'!$E:$E,MATCH(CONCATENATE('GDP per capita'!$B17,"_",'GDP per capita'!AA$3),'Raw Data'!$T:$T,0))</f>
        <v>5.6559554238688499</v>
      </c>
      <c r="AB17" s="19">
        <f>INDEX('Raw Data'!$E:$E,MATCH(CONCATENATE('GDP per capita'!$B17,"_",'GDP per capita'!AB$3),'Raw Data'!$T:$T,0))</f>
        <v>5.7613539511869378</v>
      </c>
      <c r="AC17" s="19">
        <f>INDEX('Raw Data'!$E:$E,MATCH(CONCATENATE('GDP per capita'!$B17,"_",'GDP per capita'!AC$3),'Raw Data'!$T:$T,0))</f>
        <v>5.8610399121456371</v>
      </c>
      <c r="AD17" s="19">
        <f>INDEX('Raw Data'!$E:$E,MATCH(CONCATENATE('GDP per capita'!$B17,"_",'GDP per capita'!AD$3),'Raw Data'!$T:$T,0))</f>
        <v>5.8109112379721868</v>
      </c>
      <c r="AE17" s="19">
        <f>INDEX('Raw Data'!$E:$E,MATCH(CONCATENATE('GDP per capita'!$B17,"_",'GDP per capita'!AE$3),'Raw Data'!$T:$T,0))</f>
        <v>5.7754926291985775</v>
      </c>
      <c r="AF17" s="19">
        <f>INDEX('Raw Data'!$E:$E,MATCH(CONCATENATE('GDP per capita'!$B17,"_",'GDP per capita'!AF$3),'Raw Data'!$T:$T,0))</f>
        <v>5.790988079856648</v>
      </c>
      <c r="AG17" s="19">
        <f>INDEX('Raw Data'!$E:$E,MATCH(CONCATENATE('GDP per capita'!$B17,"_",'GDP per capita'!AG$3),'Raw Data'!$T:$T,0))</f>
        <v>5.8996715398558006</v>
      </c>
      <c r="AH17" s="19">
        <f>INDEX('Raw Data'!$E:$E,MATCH(CONCATENATE('GDP per capita'!$B17,"_",'GDP per capita'!AH$3),'Raw Data'!$T:$T,0))</f>
        <v>6.018137884153635</v>
      </c>
      <c r="AI17" s="19">
        <f>INDEX('Raw Data'!$E:$E,MATCH(CONCATENATE('GDP per capita'!$B17,"_",'GDP per capita'!AI$3),'Raw Data'!$T:$T,0))</f>
        <v>6.1398172473880237</v>
      </c>
      <c r="AJ17" s="19">
        <f>INDEX('Raw Data'!$E:$E,MATCH(CONCATENATE('GDP per capita'!$B17,"_",'GDP per capita'!AJ$3),'Raw Data'!$T:$T,0))</f>
        <v>6.2368607051166185</v>
      </c>
      <c r="AK17" s="19">
        <f>INDEX('Raw Data'!$E:$E,MATCH(CONCATENATE('GDP per capita'!$B17,"_",'GDP per capita'!AK$3),'Raw Data'!$T:$T,0))</f>
        <v>6.3361182344943856</v>
      </c>
      <c r="AL17" s="19">
        <f>INDEX('Raw Data'!$E:$E,MATCH(CONCATENATE('GDP per capita'!$B17,"_",'GDP per capita'!AL$3),'Raw Data'!$T:$T,0))</f>
        <v>6.7393603920085337</v>
      </c>
      <c r="AM17" s="19">
        <f>INDEX('Raw Data'!$E:$E,MATCH(CONCATENATE('GDP per capita'!$B17,"_",'GDP per capita'!AM$3),'Raw Data'!$T:$T,0))</f>
        <v>7.1443873179091693</v>
      </c>
      <c r="AN17" s="19">
        <f>INDEX('Raw Data'!$E:$E,MATCH(CONCATENATE('GDP per capita'!$B17,"_",'GDP per capita'!AN$3),'Raw Data'!$T:$T,0))</f>
        <v>7.5606972924030638</v>
      </c>
      <c r="AO17" s="19">
        <f>INDEX('Raw Data'!$E:$E,MATCH(CONCATENATE('GDP per capita'!$B17,"_",'GDP per capita'!AO$3),'Raw Data'!$T:$T,0))</f>
        <v>7.969151670951157</v>
      </c>
      <c r="AP17" s="19">
        <f>INDEX('Raw Data'!$E:$E,MATCH(CONCATENATE('GDP per capita'!$B17,"_",'GDP per capita'!AP$3),'Raw Data'!$T:$T,0))</f>
        <v>8.1383886830325274</v>
      </c>
      <c r="AQ17" s="19">
        <f>INDEX('Raw Data'!$E:$E,MATCH(CONCATENATE('GDP per capita'!$B17,"_",'GDP per capita'!AQ$3),'Raw Data'!$T:$T,0))</f>
        <v>8.3061978804047065</v>
      </c>
      <c r="AR17" s="19">
        <f>INDEX('Raw Data'!$E:$E,MATCH(CONCATENATE('GDP per capita'!$B17,"_",'GDP per capita'!AR$3),'Raw Data'!$T:$T,0))</f>
        <v>8.0805482404022957</v>
      </c>
      <c r="AS17" s="19">
        <f>INDEX('Raw Data'!$E:$E,MATCH(CONCATENATE('GDP per capita'!$B17,"_",'GDP per capita'!AS$3),'Raw Data'!$T:$T,0))</f>
        <v>7.857041194145423</v>
      </c>
      <c r="AT17" s="19">
        <f>INDEX('Raw Data'!$E:$E,MATCH(CONCATENATE('GDP per capita'!$B17,"_",'GDP per capita'!AT$3),'Raw Data'!$T:$T,0))</f>
        <v>8.0684092003289241</v>
      </c>
      <c r="AU17" s="19">
        <f>INDEX('Raw Data'!$E:$E,MATCH(CONCATENATE('GDP per capita'!$B17,"_",'GDP per capita'!AU$3),'Raw Data'!$T:$T,0))</f>
        <v>8.2890606171674168</v>
      </c>
      <c r="AV17" s="19">
        <f>INDEX('Raw Data'!$E:$E,MATCH(CONCATENATE('GDP per capita'!$B17,"_",'GDP per capita'!AV$3),'Raw Data'!$T:$T,0))</f>
        <v>8.4297343616109686</v>
      </c>
      <c r="AW17" s="19">
        <f>INDEX('Raw Data'!$E:$E,MATCH(CONCATENATE('GDP per capita'!$B17,"_",'GDP per capita'!AW$3),'Raw Data'!$T:$T,0))</f>
        <v>8.7253643559987335</v>
      </c>
    </row>
    <row r="18" spans="1:51">
      <c r="B18" t="s">
        <v>17</v>
      </c>
      <c r="D18" s="5" t="s">
        <v>35</v>
      </c>
      <c r="G18" s="19">
        <f>INDEX('Raw Data'!$E:$E,MATCH(CONCATENATE('GDP per capita'!$B18,"_",'GDP per capita'!G$3),'Raw Data'!$T:$T,0))</f>
        <v>1.243430483310572</v>
      </c>
      <c r="H18" s="19">
        <f>INDEX('Raw Data'!$E:$E,MATCH(CONCATENATE('GDP per capita'!$B18,"_",'GDP per capita'!H$3),'Raw Data'!$T:$T,0))</f>
        <v>1.3325478478317021</v>
      </c>
      <c r="I18" s="19">
        <f>INDEX('Raw Data'!$E:$E,MATCH(CONCATENATE('GDP per capita'!$B18,"_",'GDP per capita'!I$3),'Raw Data'!$T:$T,0))</f>
        <v>1.422450706571281</v>
      </c>
      <c r="J18" s="19">
        <f>INDEX('Raw Data'!$E:$E,MATCH(CONCATENATE('GDP per capita'!$B18,"_",'GDP per capita'!J$3),'Raw Data'!$T:$T,0))</f>
        <v>1.4402313799015014</v>
      </c>
      <c r="K18" s="19">
        <f>INDEX('Raw Data'!$E:$E,MATCH(CONCATENATE('GDP per capita'!$B18,"_",'GDP per capita'!K$3),'Raw Data'!$T:$T,0))</f>
        <v>1.4580834221751375</v>
      </c>
      <c r="L18" s="19">
        <f>INDEX('Raw Data'!$E:$E,MATCH(CONCATENATE('GDP per capita'!$B18,"_",'GDP per capita'!L$3),'Raw Data'!$T:$T,0))</f>
        <v>1.5358469139606876</v>
      </c>
      <c r="M18" s="19">
        <f>INDEX('Raw Data'!$E:$E,MATCH(CONCATENATE('GDP per capita'!$B18,"_",'GDP per capita'!M$3),'Raw Data'!$T:$T,0))</f>
        <v>1.5962581639969495</v>
      </c>
      <c r="N18" s="19">
        <f>INDEX('Raw Data'!$E:$E,MATCH(CONCATENATE('GDP per capita'!$B18,"_",'GDP per capita'!N$3),'Raw Data'!$T:$T,0))</f>
        <v>1.7055841624072809</v>
      </c>
      <c r="O18" s="19">
        <f>INDEX('Raw Data'!$E:$E,MATCH(CONCATENATE('GDP per capita'!$B18,"_",'GDP per capita'!O$3),'Raw Data'!$T:$T,0))</f>
        <v>1.8176949660936721</v>
      </c>
      <c r="P18" s="19">
        <f>INDEX('Raw Data'!$E:$E,MATCH(CONCATENATE('GDP per capita'!$B18,"_",'GDP per capita'!P$3),'Raw Data'!$T:$T,0))</f>
        <v>1.8828192904008454</v>
      </c>
      <c r="Q18" s="19">
        <f>INDEX('Raw Data'!$E:$E,MATCH(CONCATENATE('GDP per capita'!$B18,"_",'GDP per capita'!Q$3),'Raw Data'!$T:$T,0))</f>
        <v>1.9488718468132991</v>
      </c>
      <c r="R18" s="19">
        <f>INDEX('Raw Data'!$E:$E,MATCH(CONCATENATE('GDP per capita'!$B18,"_",'GDP per capita'!R$3),'Raw Data'!$T:$T,0))</f>
        <v>2.0326334896921194</v>
      </c>
      <c r="S18" s="19">
        <f>INDEX('Raw Data'!$E:$E,MATCH(CONCATENATE('GDP per capita'!$B18,"_",'GDP per capita'!S$3),'Raw Data'!$T:$T,0))</f>
        <v>2.1176091673305395</v>
      </c>
      <c r="T18" s="19">
        <f>INDEX('Raw Data'!$E:$E,MATCH(CONCATENATE('GDP per capita'!$B18,"_",'GDP per capita'!T$3),'Raw Data'!$T:$T,0))</f>
        <v>2.2455012243293213</v>
      </c>
      <c r="U18" s="19">
        <f>INDEX('Raw Data'!$E:$E,MATCH(CONCATENATE('GDP per capita'!$B18,"_",'GDP per capita'!U$3),'Raw Data'!$T:$T,0))</f>
        <v>2.3819623487876234</v>
      </c>
      <c r="V18" s="19">
        <f>INDEX('Raw Data'!$E:$E,MATCH(CONCATENATE('GDP per capita'!$B18,"_",'GDP per capita'!V$3),'Raw Data'!$T:$T,0))</f>
        <v>2.5184947332291223</v>
      </c>
      <c r="W18" s="19">
        <f>INDEX('Raw Data'!$E:$E,MATCH(CONCATENATE('GDP per capita'!$B18,"_",'GDP per capita'!W$3),'Raw Data'!$T:$T,0))</f>
        <v>2.6540275166219249</v>
      </c>
      <c r="X18" s="19">
        <f>INDEX('Raw Data'!$E:$E,MATCH(CONCATENATE('GDP per capita'!$B18,"_",'GDP per capita'!X$3),'Raw Data'!$T:$T,0))</f>
        <v>2.8464009236758248</v>
      </c>
      <c r="Y18" s="19">
        <f>INDEX('Raw Data'!$E:$E,MATCH(CONCATENATE('GDP per capita'!$B18,"_",'GDP per capita'!Y$3),'Raw Data'!$T:$T,0))</f>
        <v>3.0456298897859542</v>
      </c>
      <c r="Z18" s="19">
        <f>INDEX('Raw Data'!$E:$E,MATCH(CONCATENATE('GDP per capita'!$B18,"_",'GDP per capita'!Z$3),'Raw Data'!$T:$T,0))</f>
        <v>3.1030419008352528</v>
      </c>
      <c r="AA18" s="19">
        <f>INDEX('Raw Data'!$E:$E,MATCH(CONCATENATE('GDP per capita'!$B18,"_",'GDP per capita'!AA$3),'Raw Data'!$T:$T,0))</f>
        <v>3.1567409834634304</v>
      </c>
      <c r="AB18" s="19">
        <f>INDEX('Raw Data'!$E:$E,MATCH(CONCATENATE('GDP per capita'!$B18,"_",'GDP per capita'!AB$3),'Raw Data'!$T:$T,0))</f>
        <v>3.2625679423624501</v>
      </c>
      <c r="AC18" s="19">
        <f>INDEX('Raw Data'!$E:$E,MATCH(CONCATENATE('GDP per capita'!$B18,"_",'GDP per capita'!AC$3),'Raw Data'!$T:$T,0))</f>
        <v>3.3653956622745067</v>
      </c>
      <c r="AD18" s="19">
        <f>INDEX('Raw Data'!$E:$E,MATCH(CONCATENATE('GDP per capita'!$B18,"_",'GDP per capita'!AD$3),'Raw Data'!$T:$T,0))</f>
        <v>3.4870750255088949</v>
      </c>
      <c r="AE18" s="19">
        <f>INDEX('Raw Data'!$E:$E,MATCH(CONCATENATE('GDP per capita'!$B18,"_",'GDP per capita'!AE$3),'Raw Data'!$T:$T,0))</f>
        <v>3.5158525089371788</v>
      </c>
      <c r="AF18" s="19">
        <f>INDEX('Raw Data'!$E:$E,MATCH(CONCATENATE('GDP per capita'!$B18,"_",'GDP per capita'!AF$3),'Raw Data'!$T:$T,0))</f>
        <v>3.5395600733774728</v>
      </c>
      <c r="AG18" s="19">
        <f>INDEX('Raw Data'!$E:$E,MATCH(CONCATENATE('GDP per capita'!$B18,"_",'GDP per capita'!AG$3),'Raw Data'!$T:$T,0))</f>
        <v>3.5727648284223483</v>
      </c>
      <c r="AH18" s="19">
        <f>INDEX('Raw Data'!$E:$E,MATCH(CONCATENATE('GDP per capita'!$B18,"_",'GDP per capita'!AH$3),'Raw Data'!$T:$T,0))</f>
        <v>3.6109682424720173</v>
      </c>
      <c r="AI18" s="19">
        <f>INDEX('Raw Data'!$E:$E,MATCH(CONCATENATE('GDP per capita'!$B18,"_",'GDP per capita'!AI$3),'Raw Data'!$T:$T,0))</f>
        <v>3.6489574407312197</v>
      </c>
      <c r="AJ18" s="19">
        <f>INDEX('Raw Data'!$E:$E,MATCH(CONCATENATE('GDP per capita'!$B18,"_",'GDP per capita'!AJ$3),'Raw Data'!$T:$T,0))</f>
        <v>3.7371463552266317</v>
      </c>
      <c r="AK18" s="19">
        <f>INDEX('Raw Data'!$E:$E,MATCH(CONCATENATE('GDP per capita'!$B18,"_",'GDP per capita'!AK$3),'Raw Data'!$T:$T,0))</f>
        <v>3.8284776824367146</v>
      </c>
      <c r="AL18" s="19">
        <f>INDEX('Raw Data'!$E:$E,MATCH(CONCATENATE('GDP per capita'!$B18,"_",'GDP per capita'!AL$3),'Raw Data'!$T:$T,0))</f>
        <v>4.1617394855655085</v>
      </c>
      <c r="AM18" s="19">
        <f>INDEX('Raw Data'!$E:$E,MATCH(CONCATENATE('GDP per capita'!$B18,"_",'GDP per capita'!AM$3),'Raw Data'!$T:$T,0))</f>
        <v>4.4985716971490293</v>
      </c>
      <c r="AN18" s="19">
        <f>INDEX('Raw Data'!$E:$E,MATCH(CONCATENATE('GDP per capita'!$B18,"_",'GDP per capita'!AN$3),'Raw Data'!$T:$T,0))</f>
        <v>4.7694943081273653</v>
      </c>
      <c r="AO18" s="19">
        <f>INDEX('Raw Data'!$E:$E,MATCH(CONCATENATE('GDP per capita'!$B18,"_",'GDP per capita'!AO$3),'Raw Data'!$T:$T,0))</f>
        <v>5.0514140560844227</v>
      </c>
      <c r="AP18" s="19">
        <f>INDEX('Raw Data'!$E:$E,MATCH(CONCATENATE('GDP per capita'!$B18,"_",'GDP per capita'!AP$3),'Raw Data'!$T:$T,0))</f>
        <v>5.2340758388228368</v>
      </c>
      <c r="AQ18" s="19">
        <f>INDEX('Raw Data'!$E:$E,MATCH(CONCATENATE('GDP per capita'!$B18,"_",'GDP per capita'!AQ$3),'Raw Data'!$T:$T,0))</f>
        <v>5.3983146277402891</v>
      </c>
      <c r="AR18" s="19">
        <f>INDEX('Raw Data'!$E:$E,MATCH(CONCATENATE('GDP per capita'!$B18,"_",'GDP per capita'!AR$3),'Raw Data'!$T:$T,0))</f>
        <v>5.3654670442931485</v>
      </c>
      <c r="AS18" s="19">
        <f>INDEX('Raw Data'!$E:$E,MATCH(CONCATENATE('GDP per capita'!$B18,"_",'GDP per capita'!AS$3),'Raw Data'!$T:$T,0))</f>
        <v>5.3326194608460087</v>
      </c>
      <c r="AT18" s="19">
        <f>INDEX('Raw Data'!$E:$E,MATCH(CONCATENATE('GDP per capita'!$B18,"_",'GDP per capita'!AT$3),'Raw Data'!$T:$T,0))</f>
        <v>5.4398742344542184</v>
      </c>
      <c r="AU18" s="19">
        <f>INDEX('Raw Data'!$E:$E,MATCH(CONCATENATE('GDP per capita'!$B18,"_",'GDP per capita'!AU$3),'Raw Data'!$T:$T,0))</f>
        <v>5.501356563442811</v>
      </c>
      <c r="AV18" s="19">
        <f>INDEX('Raw Data'!$E:$E,MATCH(CONCATENATE('GDP per capita'!$B18,"_",'GDP per capita'!AV$3),'Raw Data'!$T:$T,0))</f>
        <v>5.9058125377961215</v>
      </c>
      <c r="AW18" s="19">
        <f>INDEX('Raw Data'!$E:$E,MATCH(CONCATENATE('GDP per capita'!$B18,"_",'GDP per capita'!AW$3),'Raw Data'!$T:$T,0))</f>
        <v>6.2245787092359777</v>
      </c>
    </row>
    <row r="19" spans="1:51">
      <c r="B19" t="s">
        <v>18</v>
      </c>
      <c r="D19" s="5" t="s">
        <v>35</v>
      </c>
      <c r="G19" s="19">
        <f>INDEX('Raw Data'!$E:$E,MATCH(CONCATENATE('GDP per capita'!$B19,"_",'GDP per capita'!G$3),'Raw Data'!$T:$T,0))</f>
        <v>1.6346757938370846</v>
      </c>
      <c r="H19" s="19">
        <f>INDEX('Raw Data'!$E:$E,MATCH(CONCATENATE('GDP per capita'!$B19,"_",'GDP per capita'!H$3),'Raw Data'!$T:$T,0))</f>
        <v>1.7255783625855783</v>
      </c>
      <c r="I19" s="19">
        <f>INDEX('Raw Data'!$E:$E,MATCH(CONCATENATE('GDP per capita'!$B19,"_",'GDP per capita'!I$3),'Raw Data'!$T:$T,0))</f>
        <v>1.816481040294291</v>
      </c>
      <c r="J19" s="19">
        <f>INDEX('Raw Data'!$E:$E,MATCH(CONCATENATE('GDP per capita'!$B19,"_",'GDP per capita'!J$3),'Raw Data'!$T:$T,0))</f>
        <v>1.84090251208918</v>
      </c>
      <c r="K19" s="19">
        <f>INDEX('Raw Data'!$E:$E,MATCH(CONCATENATE('GDP per capita'!$B19,"_",'GDP per capita'!K$3),'Raw Data'!$T:$T,0))</f>
        <v>1.8653956797081415</v>
      </c>
      <c r="L19" s="19">
        <f>INDEX('Raw Data'!$E:$E,MATCH(CONCATENATE('GDP per capita'!$B19,"_",'GDP per capita'!L$3),'Raw Data'!$T:$T,0))</f>
        <v>1.9832904186973366</v>
      </c>
      <c r="M19" s="19">
        <f>INDEX('Raw Data'!$E:$E,MATCH(CONCATENATE('GDP per capita'!$B19,"_",'GDP per capita'!M$3),'Raw Data'!$T:$T,0))</f>
        <v>2.0057841662984686</v>
      </c>
      <c r="N19" s="19">
        <f>INDEX('Raw Data'!$E:$E,MATCH(CONCATENATE('GDP per capita'!$B19,"_",'GDP per capita'!N$3),'Raw Data'!$T:$T,0))</f>
        <v>2.1856611437608229</v>
      </c>
      <c r="O19" s="19">
        <f>INDEX('Raw Data'!$E:$E,MATCH(CONCATENATE('GDP per capita'!$B19,"_",'GDP per capita'!O$3),'Raw Data'!$T:$T,0))</f>
        <v>2.3663954202259179</v>
      </c>
      <c r="P19" s="19">
        <f>INDEX('Raw Data'!$E:$E,MATCH(CONCATENATE('GDP per capita'!$B19,"_",'GDP per capita'!P$3),'Raw Data'!$T:$T,0))</f>
        <v>2.4587973905474554</v>
      </c>
      <c r="Q19" s="19">
        <f>INDEX('Raw Data'!$E:$E,MATCH(CONCATENATE('GDP per capita'!$B19,"_",'GDP per capita'!Q$3),'Raw Data'!$T:$T,0))</f>
        <v>2.5497000682561679</v>
      </c>
      <c r="R19" s="19">
        <f>INDEX('Raw Data'!$E:$E,MATCH(CONCATENATE('GDP per capita'!$B19,"_",'GDP per capita'!R$3),'Raw Data'!$T:$T,0))</f>
        <v>2.6696657051668273</v>
      </c>
      <c r="S19" s="19">
        <f>INDEX('Raw Data'!$E:$E,MATCH(CONCATENATE('GDP per capita'!$B19,"_",'GDP per capita'!S$3),'Raw Data'!$T:$T,0))</f>
        <v>2.7878463557705611</v>
      </c>
      <c r="T19" s="19">
        <f>INDEX('Raw Data'!$E:$E,MATCH(CONCATENATE('GDP per capita'!$B19,"_",'GDP per capita'!T$3),'Raw Data'!$T:$T,0))</f>
        <v>2.9783632986139006</v>
      </c>
      <c r="U19" s="19">
        <f>INDEX('Raw Data'!$E:$E,MATCH(CONCATENATE('GDP per capita'!$B19,"_",'GDP per capita'!U$3),'Raw Data'!$T:$T,0))</f>
        <v>3.1773778310131258</v>
      </c>
      <c r="V19" s="19">
        <f>INDEX('Raw Data'!$E:$E,MATCH(CONCATENATE('GDP per capita'!$B19,"_",'GDP per capita'!V$3),'Raw Data'!$T:$T,0))</f>
        <v>3.361967991706611</v>
      </c>
      <c r="W19" s="19">
        <f>INDEX('Raw Data'!$E:$E,MATCH(CONCATENATE('GDP per capita'!$B19,"_",'GDP per capita'!W$3),'Raw Data'!$T:$T,0))</f>
        <v>3.5347758480835836</v>
      </c>
      <c r="X19" s="19">
        <f>INDEX('Raw Data'!$E:$E,MATCH(CONCATENATE('GDP per capita'!$B19,"_",'GDP per capita'!X$3),'Raw Data'!$T:$T,0))</f>
        <v>3.7832047114607881</v>
      </c>
      <c r="Y19" s="19">
        <f>INDEX('Raw Data'!$E:$E,MATCH(CONCATENATE('GDP per capita'!$B19,"_",'GDP per capita'!Y$3),'Raw Data'!$T:$T,0))</f>
        <v>4.0299913264178988</v>
      </c>
      <c r="Z19" s="19">
        <f>INDEX('Raw Data'!$E:$E,MATCH(CONCATENATE('GDP per capita'!$B19,"_",'GDP per capita'!Z$3),'Raw Data'!$T:$T,0))</f>
        <v>4.1323908326694605</v>
      </c>
      <c r="AA19" s="19">
        <f>INDEX('Raw Data'!$E:$E,MATCH(CONCATENATE('GDP per capita'!$B19,"_",'GDP per capita'!AA$3),'Raw Data'!$T:$T,0))</f>
        <v>4.2310054967553912</v>
      </c>
      <c r="AB19" s="19">
        <f>INDEX('Raw Data'!$E:$E,MATCH(CONCATENATE('GDP per capita'!$B19,"_",'GDP per capita'!AB$3),'Raw Data'!$T:$T,0))</f>
        <v>4.3590402916410049</v>
      </c>
      <c r="AC19" s="19">
        <f>INDEX('Raw Data'!$E:$E,MATCH(CONCATENATE('GDP per capita'!$B19,"_",'GDP per capita'!AC$3),'Raw Data'!$T:$T,0))</f>
        <v>4.485646835976552</v>
      </c>
      <c r="AD19" s="19">
        <f>INDEX('Raw Data'!$E:$E,MATCH(CONCATENATE('GDP per capita'!$B19,"_",'GDP per capita'!AD$3),'Raw Data'!$T:$T,0))</f>
        <v>4.5217078742011214</v>
      </c>
      <c r="AE19" s="19">
        <f>INDEX('Raw Data'!$E:$E,MATCH(CONCATENATE('GDP per capita'!$B19,"_",'GDP per capita'!AE$3),'Raw Data'!$T:$T,0))</f>
        <v>4.5574834366520278</v>
      </c>
      <c r="AF19" s="19">
        <f>INDEX('Raw Data'!$E:$E,MATCH(CONCATENATE('GDP per capita'!$B19,"_",'GDP per capita'!AF$3),'Raw Data'!$T:$T,0))</f>
        <v>4.5816909105768886</v>
      </c>
      <c r="AG19" s="19">
        <f>INDEX('Raw Data'!$E:$E,MATCH(CONCATENATE('GDP per capita'!$B19,"_",'GDP per capita'!AG$3),'Raw Data'!$T:$T,0))</f>
        <v>4.6187517677705925</v>
      </c>
      <c r="AH19" s="19">
        <f>INDEX('Raw Data'!$E:$E,MATCH(CONCATENATE('GDP per capita'!$B19,"_",'GDP per capita'!AH$3),'Raw Data'!$T:$T,0))</f>
        <v>4.710797002335271</v>
      </c>
      <c r="AI19" s="19">
        <f>INDEX('Raw Data'!$E:$E,MATCH(CONCATENATE('GDP per capita'!$B19,"_",'GDP per capita'!AI$3),'Raw Data'!$T:$T,0))</f>
        <v>4.8063411674510412</v>
      </c>
      <c r="AJ19" s="19">
        <f>INDEX('Raw Data'!$E:$E,MATCH(CONCATENATE('GDP per capita'!$B19,"_",'GDP per capita'!AJ$3),'Raw Data'!$T:$T,0))</f>
        <v>4.899314307240342</v>
      </c>
      <c r="AK19" s="19">
        <f>INDEX('Raw Data'!$E:$E,MATCH(CONCATENATE('GDP per capita'!$B19,"_",'GDP per capita'!AK$3),'Raw Data'!$T:$T,0))</f>
        <v>4.9977864513598798</v>
      </c>
      <c r="AL19" s="19">
        <f>INDEX('Raw Data'!$E:$E,MATCH(CONCATENATE('GDP per capita'!$B19,"_",'GDP per capita'!AL$3),'Raw Data'!$T:$T,0))</f>
        <v>5.2779205592486971</v>
      </c>
      <c r="AM19" s="19">
        <f>INDEX('Raw Data'!$E:$E,MATCH(CONCATENATE('GDP per capita'!$B19,"_",'GDP per capita'!AM$3),'Raw Data'!$T:$T,0))</f>
        <v>5.5657668714351702</v>
      </c>
      <c r="AN19" s="19">
        <f>INDEX('Raw Data'!$E:$E,MATCH(CONCATENATE('GDP per capita'!$B19,"_",'GDP per capita'!AN$3),'Raw Data'!$T:$T,0))</f>
        <v>5.9095259020581175</v>
      </c>
      <c r="AO19" s="19">
        <f>INDEX('Raw Data'!$E:$E,MATCH(CONCATENATE('GDP per capita'!$B19,"_",'GDP per capita'!AO$3),'Raw Data'!$T:$T,0))</f>
        <v>6.2544987495202271</v>
      </c>
      <c r="AP19" s="19">
        <f>INDEX('Raw Data'!$E:$E,MATCH(CONCATENATE('GDP per capita'!$B19,"_",'GDP per capita'!AP$3),'Raw Data'!$T:$T,0))</f>
        <v>6.4532278061457893</v>
      </c>
      <c r="AQ19" s="19">
        <f>INDEX('Raw Data'!$E:$E,MATCH(CONCATENATE('GDP per capita'!$B19,"_",'GDP per capita'!AQ$3),'Raw Data'!$T:$T,0))</f>
        <v>6.6416025910844674</v>
      </c>
      <c r="AR19" s="19">
        <f>INDEX('Raw Data'!$E:$E,MATCH(CONCATENATE('GDP per capita'!$B19,"_",'GDP per capita'!AR$3),'Raw Data'!$T:$T,0))</f>
        <v>6.5444872196113613</v>
      </c>
      <c r="AS19" s="19">
        <f>INDEX('Raw Data'!$E:$E,MATCH(CONCATENATE('GDP per capita'!$B19,"_",'GDP per capita'!AS$3),'Raw Data'!$T:$T,0))</f>
        <v>6.4475148039455252</v>
      </c>
      <c r="AT19" s="19">
        <f>INDEX('Raw Data'!$E:$E,MATCH(CONCATENATE('GDP per capita'!$B19,"_",'GDP per capita'!AT$3),'Raw Data'!$T:$T,0))</f>
        <v>6.55648373971834</v>
      </c>
      <c r="AU19" s="19">
        <f>INDEX('Raw Data'!$E:$E,MATCH(CONCATENATE('GDP per capita'!$B19,"_",'GDP per capita'!AU$3),'Raw Data'!$T:$T,0))</f>
        <v>6.6886603304468819</v>
      </c>
      <c r="AV19" s="19">
        <f>INDEX('Raw Data'!$E:$E,MATCH(CONCATENATE('GDP per capita'!$B19,"_",'GDP per capita'!AV$3),'Raw Data'!$T:$T,0))</f>
        <v>6.8624680057929881</v>
      </c>
      <c r="AW19" s="19">
        <f>INDEX('Raw Data'!$E:$E,MATCH(CONCATENATE('GDP per capita'!$B19,"_",'GDP per capita'!AW$3),'Raw Data'!$T:$T,0))</f>
        <v>7.1385317957425114</v>
      </c>
    </row>
    <row r="20" spans="1:51">
      <c r="B20" t="s">
        <v>19</v>
      </c>
      <c r="D20" s="5" t="s">
        <v>35</v>
      </c>
      <c r="G20" s="19">
        <f>INDEX('Raw Data'!$E:$E,MATCH(CONCATENATE('GDP per capita'!$B20,"_",'GDP per capita'!G$3),'Raw Data'!$T:$T,0))</f>
        <v>4.5944728159420976</v>
      </c>
      <c r="H20" s="19">
        <f>INDEX('Raw Data'!$E:$E,MATCH(CONCATENATE('GDP per capita'!$B20,"_",'GDP per capita'!H$3),'Raw Data'!$T:$T,0))</f>
        <v>4.7866324430464067</v>
      </c>
      <c r="I20" s="19">
        <f>INDEX('Raw Data'!$E:$E,MATCH(CONCATENATE('GDP per capita'!$B20,"_",'GDP per capita'!I$3),'Raw Data'!$T:$T,0))</f>
        <v>4.9634391394590391</v>
      </c>
      <c r="J20" s="19">
        <f>INDEX('Raw Data'!$E:$E,MATCH(CONCATENATE('GDP per capita'!$B20,"_",'GDP per capita'!J$3),'Raw Data'!$T:$T,0))</f>
        <v>4.9061696483761335</v>
      </c>
      <c r="K20" s="19">
        <f>INDEX('Raw Data'!$E:$E,MATCH(CONCATENATE('GDP per capita'!$B20,"_",'GDP per capita'!K$3),'Raw Data'!$T:$T,0))</f>
        <v>4.8464010457112705</v>
      </c>
      <c r="L20" s="19">
        <f>INDEX('Raw Data'!$E:$E,MATCH(CONCATENATE('GDP per capita'!$B20,"_",'GDP per capita'!L$3),'Raw Data'!$T:$T,0))</f>
        <v>5.1610968992118327</v>
      </c>
      <c r="M20" s="19">
        <f>INDEX('Raw Data'!$E:$E,MATCH(CONCATENATE('GDP per capita'!$B20,"_",'GDP per capita'!M$3),'Raw Data'!$T:$T,0))</f>
        <v>5.6326048131058544</v>
      </c>
      <c r="N20" s="19">
        <f>INDEX('Raw Data'!$E:$E,MATCH(CONCATENATE('GDP per capita'!$B20,"_",'GDP per capita'!N$3),'Raw Data'!$T:$T,0))</f>
        <v>5.8408312782564362</v>
      </c>
      <c r="O20" s="19">
        <f>INDEX('Raw Data'!$E:$E,MATCH(CONCATENATE('GDP per capita'!$B20,"_",'GDP per capita'!O$3),'Raw Data'!$T:$T,0))</f>
        <v>6.0244928799639839</v>
      </c>
      <c r="P20" s="19">
        <f>INDEX('Raw Data'!$E:$E,MATCH(CONCATENATE('GDP per capita'!$B20,"_",'GDP per capita'!P$3),'Raw Data'!$T:$T,0))</f>
        <v>6.0993289375468622</v>
      </c>
      <c r="Q20" s="19">
        <f>INDEX('Raw Data'!$E:$E,MATCH(CONCATENATE('GDP per capita'!$B20,"_",'GDP per capita'!Q$3),'Raw Data'!$T:$T,0))</f>
        <v>6.1520282012059058</v>
      </c>
      <c r="R20" s="19">
        <f>INDEX('Raw Data'!$E:$E,MATCH(CONCATENATE('GDP per capita'!$B20,"_",'GDP per capita'!R$3),'Raw Data'!$T:$T,0))</f>
        <v>6.1104685944919757</v>
      </c>
      <c r="S20" s="19">
        <f>INDEX('Raw Data'!$E:$E,MATCH(CONCATENATE('GDP per capita'!$B20,"_",'GDP per capita'!S$3),'Raw Data'!$T:$T,0))</f>
        <v>6.0573408992519999</v>
      </c>
      <c r="T20" s="19">
        <f>INDEX('Raw Data'!$E:$E,MATCH(CONCATENATE('GDP per capita'!$B20,"_",'GDP per capita'!T$3),'Raw Data'!$T:$T,0))</f>
        <v>6.2531419768737955</v>
      </c>
      <c r="U20" s="19">
        <f>INDEX('Raw Data'!$E:$E,MATCH(CONCATENATE('GDP per capita'!$B20,"_",'GDP per capita'!U$3),'Raw Data'!$T:$T,0))</f>
        <v>6.4355897617421816</v>
      </c>
      <c r="V20" s="19">
        <f>INDEX('Raw Data'!$E:$E,MATCH(CONCATENATE('GDP per capita'!$B20,"_",'GDP per capita'!V$3),'Raw Data'!$T:$T,0))</f>
        <v>6.5433448806758339</v>
      </c>
      <c r="W20" s="19">
        <f>INDEX('Raw Data'!$E:$E,MATCH(CONCATENATE('GDP per capita'!$B20,"_",'GDP per capita'!W$3),'Raw Data'!$T:$T,0))</f>
        <v>6.6747356503052702</v>
      </c>
      <c r="X20" s="19">
        <f>INDEX('Raw Data'!$E:$E,MATCH(CONCATENATE('GDP per capita'!$B20,"_",'GDP per capita'!X$3),'Raw Data'!$T:$T,0))</f>
        <v>7.0869038289562365</v>
      </c>
      <c r="Y20" s="19">
        <f>INDEX('Raw Data'!$E:$E,MATCH(CONCATENATE('GDP per capita'!$B20,"_",'GDP per capita'!Y$3),'Raw Data'!$T:$T,0))</f>
        <v>7.4750074894896104</v>
      </c>
      <c r="Z20" s="19">
        <f>INDEX('Raw Data'!$E:$E,MATCH(CONCATENATE('GDP per capita'!$B20,"_",'GDP per capita'!Z$3),'Raw Data'!$T:$T,0))</f>
        <v>7.6556696342897572</v>
      </c>
      <c r="AA20" s="19">
        <f>INDEX('Raw Data'!$E:$E,MATCH(CONCATENATE('GDP per capita'!$B20,"_",'GDP per capita'!AA$3),'Raw Data'!$T:$T,0))</f>
        <v>7.8163380147524819</v>
      </c>
      <c r="AB20" s="19">
        <f>INDEX('Raw Data'!$E:$E,MATCH(CONCATENATE('GDP per capita'!$B20,"_",'GDP per capita'!AB$3),'Raw Data'!$T:$T,0))</f>
        <v>7.7070840390468796</v>
      </c>
      <c r="AC20" s="19">
        <f>INDEX('Raw Data'!$E:$E,MATCH(CONCATENATE('GDP per capita'!$B20,"_",'GDP per capita'!AC$3),'Raw Data'!$T:$T,0))</f>
        <v>7.5999717854050637</v>
      </c>
      <c r="AD20" s="19">
        <f>INDEX('Raw Data'!$E:$E,MATCH(CONCATENATE('GDP per capita'!$B20,"_",'GDP per capita'!AD$3),'Raw Data'!$T:$T,0))</f>
        <v>7.3900315939307522</v>
      </c>
      <c r="AE20" s="19">
        <f>INDEX('Raw Data'!$E:$E,MATCH(CONCATENATE('GDP per capita'!$B20,"_",'GDP per capita'!AE$3),'Raw Data'!$T:$T,0))</f>
        <v>7.3214799259363401</v>
      </c>
      <c r="AF20" s="19">
        <f>INDEX('Raw Data'!$E:$E,MATCH(CONCATENATE('GDP per capita'!$B20,"_",'GDP per capita'!AF$3),'Raw Data'!$T:$T,0))</f>
        <v>7.4171661751776279</v>
      </c>
      <c r="AG20" s="19">
        <f>INDEX('Raw Data'!$E:$E,MATCH(CONCATENATE('GDP per capita'!$B20,"_",'GDP per capita'!AG$3),'Raw Data'!$T:$T,0))</f>
        <v>7.532134024765246</v>
      </c>
      <c r="AH20" s="19">
        <f>INDEX('Raw Data'!$E:$E,MATCH(CONCATENATE('GDP per capita'!$B20,"_",'GDP per capita'!AH$3),'Raw Data'!$T:$T,0))</f>
        <v>7.5428452501294281</v>
      </c>
      <c r="AI20" s="19">
        <f>INDEX('Raw Data'!$E:$E,MATCH(CONCATENATE('GDP per capita'!$B20,"_",'GDP per capita'!AI$3),'Raw Data'!$T:$T,0))</f>
        <v>7.5585546986575265</v>
      </c>
      <c r="AJ20" s="19">
        <f>INDEX('Raw Data'!$E:$E,MATCH(CONCATENATE('GDP per capita'!$B20,"_",'GDP per capita'!AJ$3),'Raw Data'!$T:$T,0))</f>
        <v>7.6992284431010791</v>
      </c>
      <c r="AK20" s="19">
        <f>INDEX('Raw Data'!$E:$E,MATCH(CONCATENATE('GDP per capita'!$B20,"_",'GDP per capita'!AK$3),'Raw Data'!$T:$T,0))</f>
        <v>7.8391891518717873</v>
      </c>
      <c r="AL20" s="19">
        <f>INDEX('Raw Data'!$E:$E,MATCH(CONCATENATE('GDP per capita'!$B20,"_",'GDP per capita'!AL$3),'Raw Data'!$T:$T,0))</f>
        <v>8.3476149671522428</v>
      </c>
      <c r="AM20" s="19">
        <f>INDEX('Raw Data'!$E:$E,MATCH(CONCATENATE('GDP per capita'!$B20,"_",'GDP per capita'!AM$3),'Raw Data'!$T:$T,0))</f>
        <v>8.8496147445595899</v>
      </c>
      <c r="AN20" s="19">
        <f>INDEX('Raw Data'!$E:$E,MATCH(CONCATENATE('GDP per capita'!$B20,"_",'GDP per capita'!AN$3),'Raw Data'!$T:$T,0))</f>
        <v>9.2544987146529571</v>
      </c>
      <c r="AO20" s="19">
        <f>INDEX('Raw Data'!$E:$E,MATCH(CONCATENATE('GDP per capita'!$B20,"_",'GDP per capita'!AO$3),'Raw Data'!$T:$T,0))</f>
        <v>9.6579548700371323</v>
      </c>
      <c r="AP20" s="19">
        <f>INDEX('Raw Data'!$E:$E,MATCH(CONCATENATE('GDP per capita'!$B20,"_",'GDP per capita'!AP$3),'Raw Data'!$T:$T,0))</f>
        <v>9.8064842104264862</v>
      </c>
      <c r="AQ20" s="19">
        <f>INDEX('Raw Data'!$E:$E,MATCH(CONCATENATE('GDP per capita'!$B20,"_",'GDP per capita'!AQ$3),'Raw Data'!$T:$T,0))</f>
        <v>9.9635821824344841</v>
      </c>
      <c r="AR20" s="19">
        <f>INDEX('Raw Data'!$E:$E,MATCH(CONCATENATE('GDP per capita'!$B20,"_",'GDP per capita'!AR$3),'Raw Data'!$T:$T,0))</f>
        <v>9.8400457012282203</v>
      </c>
      <c r="AS20" s="19">
        <f>INDEX('Raw Data'!$E:$E,MATCH(CONCATENATE('GDP per capita'!$B20,"_",'GDP per capita'!AS$3),'Raw Data'!$T:$T,0))</f>
        <v>9.7186518137674955</v>
      </c>
      <c r="AT20" s="19">
        <f>INDEX('Raw Data'!$E:$E,MATCH(CONCATENATE('GDP per capita'!$B20,"_",'GDP per capita'!AT$3),'Raw Data'!$T:$T,0))</f>
        <v>9.8821766953303527</v>
      </c>
      <c r="AU20" s="19">
        <f>INDEX('Raw Data'!$E:$E,MATCH(CONCATENATE('GDP per capita'!$B20,"_",'GDP per capita'!AU$3),'Raw Data'!$T:$T,0))</f>
        <v>10.098542924677771</v>
      </c>
      <c r="AV20" s="19">
        <f>INDEX('Raw Data'!$E:$E,MATCH(CONCATENATE('GDP per capita'!$B20,"_",'GDP per capita'!AV$3),'Raw Data'!$T:$T,0))</f>
        <v>10.322764749970991</v>
      </c>
      <c r="AW20" s="19">
        <f>INDEX('Raw Data'!$E:$E,MATCH(CONCATENATE('GDP per capita'!$B20,"_",'GDP per capita'!AW$3),'Raw Data'!$T:$T,0))</f>
        <v>10.732647814910026</v>
      </c>
    </row>
    <row r="21" spans="1:51">
      <c r="B21" t="s">
        <v>20</v>
      </c>
      <c r="D21" s="5" t="s">
        <v>35</v>
      </c>
      <c r="G21" s="19">
        <f>INDEX('Raw Data'!$E:$E,MATCH(CONCATENATE('GDP per capita'!$B21,"_",'GDP per capita'!G$3),'Raw Data'!$T:$T,0))</f>
        <v>1.679520115311641</v>
      </c>
      <c r="H21" s="19">
        <f>INDEX('Raw Data'!$E:$E,MATCH(CONCATENATE('GDP per capita'!$B21,"_",'GDP per capita'!H$3),'Raw Data'!$T:$T,0))</f>
        <v>1.7642816861198141</v>
      </c>
      <c r="I21" s="19">
        <f>INDEX('Raw Data'!$E:$E,MATCH(CONCATENATE('GDP per capita'!$B21,"_",'GDP per capita'!I$3),'Raw Data'!$T:$T,0))</f>
        <v>1.8503284427105648</v>
      </c>
      <c r="J21" s="19">
        <f>INDEX('Raw Data'!$E:$E,MATCH(CONCATENATE('GDP per capita'!$B21,"_",'GDP per capita'!J$3),'Raw Data'!$T:$T,0))</f>
        <v>1.8873892999042685</v>
      </c>
      <c r="K21" s="19">
        <f>INDEX('Raw Data'!$E:$E,MATCH(CONCATENATE('GDP per capita'!$B21,"_",'GDP per capita'!K$3),'Raw Data'!$T:$T,0))</f>
        <v>1.9240932034206746</v>
      </c>
      <c r="L21" s="19">
        <f>INDEX('Raw Data'!$E:$E,MATCH(CONCATENATE('GDP per capita'!$B21,"_",'GDP per capita'!L$3),'Raw Data'!$T:$T,0))</f>
        <v>2.1186089862996735</v>
      </c>
      <c r="M21" s="19">
        <f>INDEX('Raw Data'!$E:$E,MATCH(CONCATENATE('GDP per capita'!$B21,"_",'GDP per capita'!M$3),'Raw Data'!$T:$T,0))</f>
        <v>2.3054840427846508</v>
      </c>
      <c r="N21" s="19">
        <f>INDEX('Raw Data'!$E:$E,MATCH(CONCATENATE('GDP per capita'!$B21,"_",'GDP per capita'!N$3),'Raw Data'!$T:$T,0))</f>
        <v>2.5214224943124512</v>
      </c>
      <c r="O21" s="19">
        <f>INDEX('Raw Data'!$E:$E,MATCH(CONCATENATE('GDP per capita'!$B21,"_",'GDP per capita'!O$3),'Raw Data'!$T:$T,0))</f>
        <v>2.7390744542435423</v>
      </c>
      <c r="P21" s="19">
        <f>INDEX('Raw Data'!$E:$E,MATCH(CONCATENATE('GDP per capita'!$B21,"_",'GDP per capita'!P$3),'Raw Data'!$T:$T,0))</f>
        <v>2.8512568447937867</v>
      </c>
      <c r="Q21" s="19">
        <f>INDEX('Raw Data'!$E:$E,MATCH(CONCATENATE('GDP per capita'!$B21,"_",'GDP per capita'!Q$3),'Raw Data'!$T:$T,0))</f>
        <v>2.9659383469259901</v>
      </c>
      <c r="R21" s="19">
        <f>INDEX('Raw Data'!$E:$E,MATCH(CONCATENATE('GDP per capita'!$B21,"_",'GDP per capita'!R$3),'Raw Data'!$T:$T,0))</f>
        <v>3.0991860166068625</v>
      </c>
      <c r="S21" s="19">
        <f>INDEX('Raw Data'!$E:$E,MATCH(CONCATENATE('GDP per capita'!$B21,"_",'GDP per capita'!S$3),'Raw Data'!$T:$T,0))</f>
        <v>3.22729228939611</v>
      </c>
      <c r="T21" s="19">
        <f>INDEX('Raw Data'!$E:$E,MATCH(CONCATENATE('GDP per capita'!$B21,"_",'GDP per capita'!T$3),'Raw Data'!$T:$T,0))</f>
        <v>3.461154043180743</v>
      </c>
      <c r="U21" s="19">
        <f>INDEX('Raw Data'!$E:$E,MATCH(CONCATENATE('GDP per capita'!$B21,"_",'GDP per capita'!U$3),'Raw Data'!$T:$T,0))</f>
        <v>3.7061554539104899</v>
      </c>
      <c r="V21" s="19">
        <f>INDEX('Raw Data'!$E:$E,MATCH(CONCATENATE('GDP per capita'!$B21,"_",'GDP per capita'!V$3),'Raw Data'!$T:$T,0))</f>
        <v>3.9063838031488771</v>
      </c>
      <c r="W21" s="19">
        <f>INDEX('Raw Data'!$E:$E,MATCH(CONCATENATE('GDP per capita'!$B21,"_",'GDP per capita'!W$3),'Raw Data'!$T:$T,0))</f>
        <v>4.0864754322425734</v>
      </c>
      <c r="X21" s="19">
        <f>INDEX('Raw Data'!$E:$E,MATCH(CONCATENATE('GDP per capita'!$B21,"_",'GDP per capita'!X$3),'Raw Data'!$T:$T,0))</f>
        <v>4.3794629234002338</v>
      </c>
      <c r="Y21" s="19">
        <f>INDEX('Raw Data'!$E:$E,MATCH(CONCATENATE('GDP per capita'!$B21,"_",'GDP per capita'!Y$3),'Raw Data'!$T:$T,0))</f>
        <v>4.6669522819094098</v>
      </c>
      <c r="Z21" s="19">
        <f>INDEX('Raw Data'!$E:$E,MATCH(CONCATENATE('GDP per capita'!$B21,"_",'GDP per capita'!Z$3),'Raw Data'!$T:$T,0))</f>
        <v>4.6978006632591587</v>
      </c>
      <c r="AA21" s="19">
        <f>INDEX('Raw Data'!$E:$E,MATCH(CONCATENATE('GDP per capita'!$B21,"_",'GDP per capita'!AA$3),'Raw Data'!$T:$T,0))</f>
        <v>4.7227220445386147</v>
      </c>
      <c r="AB21" s="19">
        <f>INDEX('Raw Data'!$E:$E,MATCH(CONCATENATE('GDP per capita'!$B21,"_",'GDP per capita'!AB$3),'Raw Data'!$T:$T,0))</f>
        <v>4.7843473293344765</v>
      </c>
      <c r="AC21" s="19">
        <f>INDEX('Raw Data'!$E:$E,MATCH(CONCATENATE('GDP per capita'!$B21,"_",'GDP per capita'!AC$3),'Raw Data'!$T:$T,0))</f>
        <v>4.8445443635802716</v>
      </c>
      <c r="AD21" s="19">
        <f>INDEX('Raw Data'!$E:$E,MATCH(CONCATENATE('GDP per capita'!$B21,"_",'GDP per capita'!AD$3),'Raw Data'!$T:$T,0))</f>
        <v>4.8646100416622042</v>
      </c>
      <c r="AE21" s="19">
        <f>INDEX('Raw Data'!$E:$E,MATCH(CONCATENATE('GDP per capita'!$B21,"_",'GDP per capita'!AE$3),'Raw Data'!$T:$T,0))</f>
        <v>4.8364037277016836</v>
      </c>
      <c r="AF21" s="19">
        <f>INDEX('Raw Data'!$E:$E,MATCH(CONCATENATE('GDP per capita'!$B21,"_",'GDP per capita'!AF$3),'Raw Data'!$T:$T,0))</f>
        <v>4.7632103543797761</v>
      </c>
      <c r="AG21" s="19">
        <f>INDEX('Raw Data'!$E:$E,MATCH(CONCATENATE('GDP per capita'!$B21,"_",'GDP per capita'!AG$3),'Raw Data'!$T:$T,0))</f>
        <v>4.7080834570424077</v>
      </c>
      <c r="AH21" s="19">
        <f>INDEX('Raw Data'!$E:$E,MATCH(CONCATENATE('GDP per capita'!$B21,"_",'GDP per capita'!AH$3),'Raw Data'!$T:$T,0))</f>
        <v>4.8111253927449305</v>
      </c>
      <c r="AI21" s="19">
        <f>INDEX('Raw Data'!$E:$E,MATCH(CONCATENATE('GDP per capita'!$B21,"_",'GDP per capita'!AI$3),'Raw Data'!$T:$T,0))</f>
        <v>4.9068835557307287</v>
      </c>
      <c r="AJ21" s="19">
        <f>INDEX('Raw Data'!$E:$E,MATCH(CONCATENATE('GDP per capita'!$B21,"_",'GDP per capita'!AJ$3),'Raw Data'!$T:$T,0))</f>
        <v>5.0319908074534512</v>
      </c>
      <c r="AK21" s="19">
        <f>INDEX('Raw Data'!$E:$E,MATCH(CONCATENATE('GDP per capita'!$B21,"_",'GDP per capita'!AK$3),'Raw Data'!$T:$T,0))</f>
        <v>5.1545985117533384</v>
      </c>
      <c r="AL21" s="19">
        <f>INDEX('Raw Data'!$E:$E,MATCH(CONCATENATE('GDP per capita'!$B21,"_",'GDP per capita'!AL$3),'Raw Data'!$T:$T,0))</f>
        <v>5.4715080010621966</v>
      </c>
      <c r="AM21" s="19">
        <f>INDEX('Raw Data'!$E:$E,MATCH(CONCATENATE('GDP per capita'!$B21,"_",'GDP per capita'!AM$3),'Raw Data'!$T:$T,0))</f>
        <v>5.788560446178324</v>
      </c>
      <c r="AN21" s="19">
        <f>INDEX('Raw Data'!$E:$E,MATCH(CONCATENATE('GDP per capita'!$B21,"_",'GDP per capita'!AN$3),'Raw Data'!$T:$T,0))</f>
        <v>6.1248927482772784</v>
      </c>
      <c r="AO21" s="19">
        <f>INDEX('Raw Data'!$E:$E,MATCH(CONCATENATE('GDP per capita'!$B21,"_",'GDP per capita'!AO$3),'Raw Data'!$T:$T,0))</f>
        <v>6.4504427829492919</v>
      </c>
      <c r="AP21" s="19">
        <f>INDEX('Raw Data'!$E:$E,MATCH(CONCATENATE('GDP per capita'!$B21,"_",'GDP per capita'!AP$3),'Raw Data'!$T:$T,0))</f>
        <v>6.5781921020612417</v>
      </c>
      <c r="AQ21" s="19">
        <f>INDEX('Raw Data'!$E:$E,MATCH(CONCATENATE('GDP per capita'!$B21,"_",'GDP per capita'!AQ$3),'Raw Data'!$T:$T,0))</f>
        <v>6.7103682569489083</v>
      </c>
      <c r="AR21" s="19">
        <f>INDEX('Raw Data'!$E:$E,MATCH(CONCATENATE('GDP per capita'!$B21,"_",'GDP per capita'!AR$3),'Raw Data'!$T:$T,0))</f>
        <v>6.6628820860055615</v>
      </c>
      <c r="AS21" s="19">
        <f>INDEX('Raw Data'!$E:$E,MATCH(CONCATENATE('GDP per capita'!$B21,"_",'GDP per capita'!AS$3),'Raw Data'!$T:$T,0))</f>
        <v>6.616323820286838</v>
      </c>
      <c r="AT21" s="19">
        <f>INDEX('Raw Data'!$E:$E,MATCH(CONCATENATE('GDP per capita'!$B21,"_",'GDP per capita'!AT$3),'Raw Data'!$T:$T,0))</f>
        <v>6.7848473608544886</v>
      </c>
      <c r="AU21" s="19">
        <f>INDEX('Raw Data'!$E:$E,MATCH(CONCATENATE('GDP per capita'!$B21,"_",'GDP per capita'!AU$3),'Raw Data'!$T:$T,0))</f>
        <v>6.8858181807151082</v>
      </c>
      <c r="AV21" s="19">
        <f>INDEX('Raw Data'!$E:$E,MATCH(CONCATENATE('GDP per capita'!$B21,"_",'GDP per capita'!AV$3),'Raw Data'!$T:$T,0))</f>
        <v>7.0454157001459405</v>
      </c>
      <c r="AW21" s="19">
        <f>INDEX('Raw Data'!$E:$E,MATCH(CONCATENATE('GDP per capita'!$B21,"_",'GDP per capita'!AW$3),'Raw Data'!$T:$T,0))</f>
        <v>7.2950583803623079</v>
      </c>
    </row>
    <row r="22" spans="1:51">
      <c r="B22" t="s">
        <v>21</v>
      </c>
      <c r="D22" s="5" t="s">
        <v>35</v>
      </c>
      <c r="G22" s="19">
        <f>INDEX('Raw Data'!$E:$E,MATCH(CONCATENATE('GDP per capita'!$B22,"_",'GDP per capita'!G$3),'Raw Data'!$T:$T,0))</f>
        <v>2.5551271588418936</v>
      </c>
      <c r="H22" s="19">
        <f>INDEX('Raw Data'!$E:$E,MATCH(CONCATENATE('GDP per capita'!$B22,"_",'GDP per capita'!H$3),'Raw Data'!$T:$T,0))</f>
        <v>2.6981577128214487</v>
      </c>
      <c r="I22" s="19">
        <f>INDEX('Raw Data'!$E:$E,MATCH(CONCATENATE('GDP per capita'!$B22,"_",'GDP per capita'!I$3),'Raw Data'!$T:$T,0))</f>
        <v>2.8398314941545721</v>
      </c>
      <c r="J22" s="19">
        <f>INDEX('Raw Data'!$E:$E,MATCH(CONCATENATE('GDP per capita'!$B22,"_",'GDP per capita'!J$3),'Raw Data'!$T:$T,0))</f>
        <v>2.8818907924326309</v>
      </c>
      <c r="K22" s="19">
        <f>INDEX('Raw Data'!$E:$E,MATCH(CONCATENATE('GDP per capita'!$B22,"_",'GDP per capita'!K$3),'Raw Data'!$T:$T,0))</f>
        <v>2.9308769097501162</v>
      </c>
      <c r="L22" s="19">
        <f>INDEX('Raw Data'!$E:$E,MATCH(CONCATENATE('GDP per capita'!$B22,"_",'GDP per capita'!L$3),'Raw Data'!$T:$T,0))</f>
        <v>3.1635246287751491</v>
      </c>
      <c r="M22" s="19">
        <f>INDEX('Raw Data'!$E:$E,MATCH(CONCATENATE('GDP per capita'!$B22,"_",'GDP per capita'!M$3),'Raw Data'!$T:$T,0))</f>
        <v>3.3359040535711895</v>
      </c>
      <c r="N22" s="19">
        <f>INDEX('Raw Data'!$E:$E,MATCH(CONCATENATE('GDP per capita'!$B22,"_",'GDP per capita'!N$3),'Raw Data'!$T:$T,0))</f>
        <v>3.6233934120803655</v>
      </c>
      <c r="O22" s="19">
        <f>INDEX('Raw Data'!$E:$E,MATCH(CONCATENATE('GDP per capita'!$B22,"_",'GDP per capita'!O$3),'Raw Data'!$T:$T,0))</f>
        <v>3.894815714622831</v>
      </c>
      <c r="P22" s="19">
        <f>INDEX('Raw Data'!$E:$E,MATCH(CONCATENATE('GDP per capita'!$B22,"_",'GDP per capita'!P$3),'Raw Data'!$T:$T,0))</f>
        <v>3.9851472228637803</v>
      </c>
      <c r="Q22" s="19">
        <f>INDEX('Raw Data'!$E:$E,MATCH(CONCATENATE('GDP per capita'!$B22,"_",'GDP per capita'!Q$3),'Raw Data'!$T:$T,0))</f>
        <v>4.0729791836818947</v>
      </c>
      <c r="R22" s="19">
        <f>INDEX('Raw Data'!$E:$E,MATCH(CONCATENATE('GDP per capita'!$B22,"_",'GDP per capita'!R$3),'Raw Data'!$T:$T,0))</f>
        <v>4.2100114776079609</v>
      </c>
      <c r="S22" s="19">
        <f>INDEX('Raw Data'!$E:$E,MATCH(CONCATENATE('GDP per capita'!$B22,"_",'GDP per capita'!S$3),'Raw Data'!$T:$T,0))</f>
        <v>4.3523993842161168</v>
      </c>
      <c r="T22" s="19">
        <f>INDEX('Raw Data'!$E:$E,MATCH(CONCATENATE('GDP per capita'!$B22,"_",'GDP per capita'!T$3),'Raw Data'!$T:$T,0))</f>
        <v>4.5569835271674615</v>
      </c>
      <c r="U22" s="19">
        <f>INDEX('Raw Data'!$E:$E,MATCH(CONCATENATE('GDP per capita'!$B22,"_",'GDP per capita'!U$3),'Raw Data'!$T:$T,0))</f>
        <v>4.7657099018026106</v>
      </c>
      <c r="V22" s="19">
        <f>INDEX('Raw Data'!$E:$E,MATCH(CONCATENATE('GDP per capita'!$B22,"_",'GDP per capita'!V$3),'Raw Data'!$T:$T,0))</f>
        <v>4.9794344996016768</v>
      </c>
      <c r="W22" s="19">
        <f>INDEX('Raw Data'!$E:$E,MATCH(CONCATENATE('GDP per capita'!$B22,"_",'GDP per capita'!W$3),'Raw Data'!$T:$T,0))</f>
        <v>5.1996570490183611</v>
      </c>
      <c r="X22" s="19">
        <f>INDEX('Raw Data'!$E:$E,MATCH(CONCATENATE('GDP per capita'!$B22,"_",'GDP per capita'!X$3),'Raw Data'!$T:$T,0))</f>
        <v>5.4667952536719424</v>
      </c>
      <c r="Y22" s="19">
        <f>INDEX('Raw Data'!$E:$E,MATCH(CONCATENATE('GDP per capita'!$B22,"_",'GDP per capita'!Y$3),'Raw Data'!$T:$T,0))</f>
        <v>5.7305055698371898</v>
      </c>
      <c r="Z22" s="19">
        <f>INDEX('Raw Data'!$E:$E,MATCH(CONCATENATE('GDP per capita'!$B22,"_",'GDP per capita'!Z$3),'Raw Data'!$T:$T,0))</f>
        <v>5.9847899553810517</v>
      </c>
      <c r="AA22" s="19">
        <f>INDEX('Raw Data'!$E:$E,MATCH(CONCATENATE('GDP per capita'!$B22,"_",'GDP per capita'!AA$3),'Raw Data'!$T:$T,0))</f>
        <v>6.222936460815883</v>
      </c>
      <c r="AB22" s="19">
        <f>INDEX('Raw Data'!$E:$E,MATCH(CONCATENATE('GDP per capita'!$B22,"_",'GDP per capita'!AB$3),'Raw Data'!$T:$T,0))</f>
        <v>6.297772082557886</v>
      </c>
      <c r="AC22" s="19">
        <f>INDEX('Raw Data'!$E:$E,MATCH(CONCATENATE('GDP per capita'!$B22,"_",'GDP per capita'!AC$3),'Raw Data'!$T:$T,0))</f>
        <v>6.384461704440473</v>
      </c>
      <c r="AD22" s="19">
        <f>INDEX('Raw Data'!$E:$E,MATCH(CONCATENATE('GDP per capita'!$B22,"_",'GDP per capita'!AD$3),'Raw Data'!$T:$T,0))</f>
        <v>6.3241931922910419</v>
      </c>
      <c r="AE22" s="19">
        <f>INDEX('Raw Data'!$E:$E,MATCH(CONCATENATE('GDP per capita'!$B22,"_",'GDP per capita'!AE$3),'Raw Data'!$T:$T,0))</f>
        <v>6.2396457283131159</v>
      </c>
      <c r="AF22" s="19">
        <f>INDEX('Raw Data'!$E:$E,MATCH(CONCATENATE('GDP per capita'!$B22,"_",'GDP per capita'!AF$3),'Raw Data'!$T:$T,0))</f>
        <v>6.2084403932860708</v>
      </c>
      <c r="AG22" s="19">
        <f>INDEX('Raw Data'!$E:$E,MATCH(CONCATENATE('GDP per capita'!$B22,"_",'GDP per capita'!AG$3),'Raw Data'!$T:$T,0))</f>
        <v>6.1778779235508612</v>
      </c>
      <c r="AH22" s="19">
        <f>INDEX('Raw Data'!$E:$E,MATCH(CONCATENATE('GDP per capita'!$B22,"_",'GDP per capita'!AH$3),'Raw Data'!$T:$T,0))</f>
        <v>6.3620394347429752</v>
      </c>
      <c r="AI22" s="19">
        <f>INDEX('Raw Data'!$E:$E,MATCH(CONCATENATE('GDP per capita'!$B22,"_",'GDP per capita'!AI$3),'Raw Data'!$T:$T,0))</f>
        <v>6.5447016533222655</v>
      </c>
      <c r="AJ22" s="19">
        <f>INDEX('Raw Data'!$E:$E,MATCH(CONCATENATE('GDP per capita'!$B22,"_",'GDP per capita'!AJ$3),'Raw Data'!$T:$T,0))</f>
        <v>6.7972008346387645</v>
      </c>
      <c r="AK22" s="19">
        <f>INDEX('Raw Data'!$E:$E,MATCH(CONCATENATE('GDP per capita'!$B22,"_",'GDP per capita'!AK$3),'Raw Data'!$T:$T,0))</f>
        <v>7.0477718559206304</v>
      </c>
      <c r="AL22" s="19">
        <f>INDEX('Raw Data'!$E:$E,MATCH(CONCATENATE('GDP per capita'!$B22,"_",'GDP per capita'!AL$3),'Raw Data'!$T:$T,0))</f>
        <v>7.4492998512701734</v>
      </c>
      <c r="AM22" s="19">
        <f>INDEX('Raw Data'!$E:$E,MATCH(CONCATENATE('GDP per capita'!$B22,"_",'GDP per capita'!AM$3),'Raw Data'!$T:$T,0))</f>
        <v>7.8791775522283816</v>
      </c>
      <c r="AN22" s="19">
        <f>INDEX('Raw Data'!$E:$E,MATCH(CONCATENATE('GDP per capita'!$B22,"_",'GDP per capita'!AN$3),'Raw Data'!$T:$T,0))</f>
        <v>8.3497575608977801</v>
      </c>
      <c r="AO22" s="19">
        <f>INDEX('Raw Data'!$E:$E,MATCH(CONCATENATE('GDP per capita'!$B22,"_",'GDP per capita'!AO$3),'Raw Data'!$T:$T,0))</f>
        <v>8.8039133420027316</v>
      </c>
      <c r="AP22" s="19">
        <f>INDEX('Raw Data'!$E:$E,MATCH(CONCATENATE('GDP per capita'!$B22,"_",'GDP per capita'!AP$3),'Raw Data'!$T:$T,0))</f>
        <v>9.1973721793773215</v>
      </c>
      <c r="AQ22" s="19">
        <f>INDEX('Raw Data'!$E:$E,MATCH(CONCATENATE('GDP per capita'!$B22,"_",'GDP per capita'!AQ$3),'Raw Data'!$T:$T,0))</f>
        <v>9.5915449241065058</v>
      </c>
      <c r="AR22" s="19">
        <f>INDEX('Raw Data'!$E:$E,MATCH(CONCATENATE('GDP per capita'!$B22,"_",'GDP per capita'!AR$3),'Raw Data'!$T:$T,0))</f>
        <v>9.3451867407303268</v>
      </c>
      <c r="AS22" s="19">
        <f>INDEX('Raw Data'!$E:$E,MATCH(CONCATENATE('GDP per capita'!$B22,"_",'GDP per capita'!AS$3),'Raw Data'!$T:$T,0))</f>
        <v>9.1173953786641331</v>
      </c>
      <c r="AT22" s="19">
        <f>INDEX('Raw Data'!$E:$E,MATCH(CONCATENATE('GDP per capita'!$B22,"_",'GDP per capita'!AT$3),'Raw Data'!$T:$T,0))</f>
        <v>9.365895284104095</v>
      </c>
      <c r="AU22" s="19">
        <f>INDEX('Raw Data'!$E:$E,MATCH(CONCATENATE('GDP per capita'!$B22,"_",'GDP per capita'!AU$3),'Raw Data'!$T:$T,0))</f>
        <v>9.7586402141240907</v>
      </c>
      <c r="AV22" s="19">
        <f>INDEX('Raw Data'!$E:$E,MATCH(CONCATENATE('GDP per capita'!$B22,"_",'GDP per capita'!AV$3),'Raw Data'!$T:$T,0))</f>
        <v>10.060697118066713</v>
      </c>
      <c r="AW22" s="19">
        <f>INDEX('Raw Data'!$E:$E,MATCH(CONCATENATE('GDP per capita'!$B22,"_",'GDP per capita'!AW$3),'Raw Data'!$T:$T,0))</f>
        <v>10.522707623435716</v>
      </c>
    </row>
    <row r="23" spans="1:51">
      <c r="B23" t="s">
        <v>22</v>
      </c>
      <c r="D23" s="5" t="s">
        <v>35</v>
      </c>
      <c r="G23" s="19">
        <f>INDEX('Raw Data'!$E:$E,MATCH(CONCATENATE('GDP per capita'!$B23,"_",'GDP per capita'!G$3),'Raw Data'!$T:$T,0))</f>
        <v>3.8531846300052668</v>
      </c>
      <c r="H23" s="19">
        <f>INDEX('Raw Data'!$E:$E,MATCH(CONCATENATE('GDP per capita'!$B23,"_",'GDP per capita'!H$3),'Raw Data'!$T:$T,0))</f>
        <v>3.9456582961508766</v>
      </c>
      <c r="I23" s="19">
        <f>INDEX('Raw Data'!$E:$E,MATCH(CONCATENATE('GDP per capita'!$B23,"_",'GDP per capita'!I$3),'Raw Data'!$T:$T,0))</f>
        <v>4.0335617348726256</v>
      </c>
      <c r="J23" s="19">
        <f>INDEX('Raw Data'!$E:$E,MATCH(CONCATENATE('GDP per capita'!$B23,"_",'GDP per capita'!J$3),'Raw Data'!$T:$T,0))</f>
        <v>4.0234218968966458</v>
      </c>
      <c r="K23" s="19">
        <f>INDEX('Raw Data'!$E:$E,MATCH(CONCATENATE('GDP per capita'!$B23,"_",'GDP per capita'!K$3),'Raw Data'!$T:$T,0))</f>
        <v>4.0137819684052323</v>
      </c>
      <c r="L23" s="19">
        <f>INDEX('Raw Data'!$E:$E,MATCH(CONCATENATE('GDP per capita'!$B23,"_",'GDP per capita'!L$3),'Raw Data'!$T:$T,0))</f>
        <v>4.2859183962227316</v>
      </c>
      <c r="M23" s="19">
        <f>INDEX('Raw Data'!$E:$E,MATCH(CONCATENATE('GDP per capita'!$B23,"_",'GDP per capita'!M$3),'Raw Data'!$T:$T,0))</f>
        <v>4.5743360957974062</v>
      </c>
      <c r="N23" s="19">
        <f>INDEX('Raw Data'!$E:$E,MATCH(CONCATENATE('GDP per capita'!$B23,"_",'GDP per capita'!N$3),'Raw Data'!$T:$T,0))</f>
        <v>4.8989573535630448</v>
      </c>
      <c r="O23" s="19">
        <f>INDEX('Raw Data'!$E:$E,MATCH(CONCATENATE('GDP per capita'!$B23,"_",'GDP per capita'!O$3),'Raw Data'!$T:$T,0))</f>
        <v>5.1970149816291329</v>
      </c>
      <c r="P23" s="19">
        <f>INDEX('Raw Data'!$E:$E,MATCH(CONCATENATE('GDP per capita'!$B23,"_",'GDP per capita'!P$3),'Raw Data'!$T:$T,0))</f>
        <v>5.3389029787527225</v>
      </c>
      <c r="Q23" s="19">
        <f>INDEX('Raw Data'!$E:$E,MATCH(CONCATENATE('GDP per capita'!$B23,"_",'GDP per capita'!Q$3),'Raw Data'!$T:$T,0))</f>
        <v>5.4651530052518478</v>
      </c>
      <c r="R23" s="19">
        <f>INDEX('Raw Data'!$E:$E,MATCH(CONCATENATE('GDP per capita'!$B23,"_",'GDP per capita'!R$3),'Raw Data'!$T:$T,0))</f>
        <v>5.5459156270641428</v>
      </c>
      <c r="S23" s="19">
        <f>INDEX('Raw Data'!$E:$E,MATCH(CONCATENATE('GDP per capita'!$B23,"_",'GDP per capita'!S$3),'Raw Data'!$T:$T,0))</f>
        <v>5.614895726639487</v>
      </c>
      <c r="T23" s="19">
        <f>INDEX('Raw Data'!$E:$E,MATCH(CONCATENATE('GDP per capita'!$B23,"_",'GDP per capita'!T$3),'Raw Data'!$T:$T,0))</f>
        <v>5.8521849330715785</v>
      </c>
      <c r="U23" s="19">
        <f>INDEX('Raw Data'!$E:$E,MATCH(CONCATENATE('GDP per capita'!$B23,"_",'GDP per capita'!U$3),'Raw Data'!$T:$T,0))</f>
        <v>6.0814054173695915</v>
      </c>
      <c r="V23" s="19">
        <f>INDEX('Raw Data'!$E:$E,MATCH(CONCATENATE('GDP per capita'!$B23,"_",'GDP per capita'!V$3),'Raw Data'!$T:$T,0))</f>
        <v>6.1700942413495703</v>
      </c>
      <c r="W23" s="19">
        <f>INDEX('Raw Data'!$E:$E,MATCH(CONCATENATE('GDP per capita'!$B23,"_",'GDP per capita'!W$3),'Raw Data'!$T:$T,0))</f>
        <v>6.2836334045462463</v>
      </c>
      <c r="X23" s="19">
        <f>INDEX('Raw Data'!$E:$E,MATCH(CONCATENATE('GDP per capita'!$B23,"_",'GDP per capita'!X$3),'Raw Data'!$T:$T,0))</f>
        <v>6.5555553986528405</v>
      </c>
      <c r="Y23" s="19">
        <f>INDEX('Raw Data'!$E:$E,MATCH(CONCATENATE('GDP per capita'!$B23,"_",'GDP per capita'!Y$3),'Raw Data'!$T:$T,0))</f>
        <v>6.8107685611030782</v>
      </c>
      <c r="Z23" s="19">
        <f>INDEX('Raw Data'!$E:$E,MATCH(CONCATENATE('GDP per capita'!$B23,"_",'GDP per capita'!Z$3),'Raw Data'!$T:$T,0))</f>
        <v>7.1051843028108044</v>
      </c>
      <c r="AA23" s="19">
        <f>INDEX('Raw Data'!$E:$E,MATCH(CONCATENATE('GDP per capita'!$B23,"_",'GDP per capita'!AA$3),'Raw Data'!$T:$T,0))</f>
        <v>7.3778916821756289</v>
      </c>
      <c r="AB23" s="19">
        <f>INDEX('Raw Data'!$E:$E,MATCH(CONCATENATE('GDP per capita'!$B23,"_",'GDP per capita'!AB$3),'Raw Data'!$T:$T,0))</f>
        <v>7.2329336219227542</v>
      </c>
      <c r="AC23" s="19">
        <f>INDEX('Raw Data'!$E:$E,MATCH(CONCATENATE('GDP per capita'!$B23,"_",'GDP per capita'!AC$3),'Raw Data'!$T:$T,0))</f>
        <v>7.0898313721191268</v>
      </c>
      <c r="AD23" s="19">
        <f>INDEX('Raw Data'!$E:$E,MATCH(CONCATENATE('GDP per capita'!$B23,"_",'GDP per capita'!AD$3),'Raw Data'!$T:$T,0))</f>
        <v>6.7867036071446112</v>
      </c>
      <c r="AE23" s="19">
        <f>INDEX('Raw Data'!$E:$E,MATCH(CONCATENATE('GDP per capita'!$B23,"_",'GDP per capita'!AE$3),'Raw Data'!$T:$T,0))</f>
        <v>6.6398173868571035</v>
      </c>
      <c r="AF23" s="19">
        <f>INDEX('Raw Data'!$E:$E,MATCH(CONCATENATE('GDP per capita'!$B23,"_",'GDP per capita'!AF$3),'Raw Data'!$T:$T,0))</f>
        <v>6.5628391713695642</v>
      </c>
      <c r="AG23" s="19">
        <f>INDEX('Raw Data'!$E:$E,MATCH(CONCATENATE('GDP per capita'!$B23,"_",'GDP per capita'!AG$3),'Raw Data'!$T:$T,0))</f>
        <v>6.5007854549927702</v>
      </c>
      <c r="AH23" s="19">
        <f>INDEX('Raw Data'!$E:$E,MATCH(CONCATENATE('GDP per capita'!$B23,"_",'GDP per capita'!AH$3),'Raw Data'!$T:$T,0))</f>
        <v>6.5450586069995627</v>
      </c>
      <c r="AI23" s="19">
        <f>INDEX('Raw Data'!$E:$E,MATCH(CONCATENATE('GDP per capita'!$B23,"_",'GDP per capita'!AI$3),'Raw Data'!$T:$T,0))</f>
        <v>6.5953298011394068</v>
      </c>
      <c r="AJ23" s="19">
        <f>INDEX('Raw Data'!$E:$E,MATCH(CONCATENATE('GDP per capita'!$B23,"_",'GDP per capita'!AJ$3),'Raw Data'!$T:$T,0))</f>
        <v>6.7614967500914922</v>
      </c>
      <c r="AK23" s="19">
        <f>INDEX('Raw Data'!$E:$E,MATCH(CONCATENATE('GDP per capita'!$B23,"_",'GDP per capita'!AK$3),'Raw Data'!$T:$T,0))</f>
        <v>6.937160671727721</v>
      </c>
      <c r="AL23" s="19">
        <f>INDEX('Raw Data'!$E:$E,MATCH(CONCATENATE('GDP per capita'!$B23,"_",'GDP per capita'!AL$3),'Raw Data'!$T:$T,0))</f>
        <v>7.3321911513005213</v>
      </c>
      <c r="AM23" s="19">
        <f>INDEX('Raw Data'!$E:$E,MATCH(CONCATENATE('GDP per capita'!$B23,"_",'GDP per capita'!AM$3),'Raw Data'!$T:$T,0))</f>
        <v>7.7427881235941518</v>
      </c>
      <c r="AN23" s="19">
        <f>INDEX('Raw Data'!$E:$E,MATCH(CONCATENATE('GDP per capita'!$B23,"_",'GDP per capita'!AN$3),'Raw Data'!$T:$T,0))</f>
        <v>8.1205366407588908</v>
      </c>
      <c r="AO23" s="19">
        <f>INDEX('Raw Data'!$E:$E,MATCH(CONCATENATE('GDP per capita'!$B23,"_",'GDP per capita'!AO$3),'Raw Data'!$T:$T,0))</f>
        <v>8.509711162324157</v>
      </c>
      <c r="AP23" s="19">
        <f>INDEX('Raw Data'!$E:$E,MATCH(CONCATENATE('GDP per capita'!$B23,"_",'GDP per capita'!AP$3),'Raw Data'!$T:$T,0))</f>
        <v>8.7767778890741042</v>
      </c>
      <c r="AQ23" s="19">
        <f>INDEX('Raw Data'!$E:$E,MATCH(CONCATENATE('GDP per capita'!$B23,"_",'GDP per capita'!AQ$3),'Raw Data'!$T:$T,0))</f>
        <v>9.0252786661958204</v>
      </c>
      <c r="AR23" s="19">
        <f>INDEX('Raw Data'!$E:$E,MATCH(CONCATENATE('GDP per capita'!$B23,"_",'GDP per capita'!AR$3),'Raw Data'!$T:$T,0))</f>
        <v>8.8738928247063349</v>
      </c>
      <c r="AS23" s="19">
        <f>INDEX('Raw Data'!$E:$E,MATCH(CONCATENATE('GDP per capita'!$B23,"_",'GDP per capita'!AS$3),'Raw Data'!$T:$T,0))</f>
        <v>8.7182235390892782</v>
      </c>
      <c r="AT23" s="19">
        <f>INDEX('Raw Data'!$E:$E,MATCH(CONCATENATE('GDP per capita'!$B23,"_",'GDP per capita'!AT$3),'Raw Data'!$T:$T,0))</f>
        <v>9.0181378492863651</v>
      </c>
      <c r="AU23" s="19">
        <f>INDEX('Raw Data'!$E:$E,MATCH(CONCATENATE('GDP per capita'!$B23,"_",'GDP per capita'!AU$3),'Raw Data'!$T:$T,0))</f>
        <v>9.4408738616533672</v>
      </c>
      <c r="AV23" s="19">
        <f>INDEX('Raw Data'!$E:$E,MATCH(CONCATENATE('GDP per capita'!$B23,"_",'GDP per capita'!AV$3),'Raw Data'!$T:$T,0))</f>
        <v>9.6865181376749501</v>
      </c>
      <c r="AW23" s="19">
        <f>INDEX('Raw Data'!$E:$E,MATCH(CONCATENATE('GDP per capita'!$B23,"_",'GDP per capita'!AW$3),'Raw Data'!$T:$T,0))</f>
        <v>10.170665872808662</v>
      </c>
    </row>
    <row r="24" spans="1:51">
      <c r="B24" t="s">
        <v>23</v>
      </c>
      <c r="D24" s="5" t="s">
        <v>35</v>
      </c>
      <c r="G24" s="19">
        <f>INDEX('Raw Data'!$E:$E,MATCH(CONCATENATE('GDP per capita'!$B24,"_",'GDP per capita'!G$3),'Raw Data'!$T:$T,0))</f>
        <v>2.390459938343509</v>
      </c>
      <c r="H24" s="19">
        <f>INDEX('Raw Data'!$E:$E,MATCH(CONCATENATE('GDP per capita'!$B24,"_",'GDP per capita'!H$3),'Raw Data'!$T:$T,0))</f>
        <v>2.5352042186467929</v>
      </c>
      <c r="I24" s="19">
        <f>INDEX('Raw Data'!$E:$E,MATCH(CONCATENATE('GDP per capita'!$B24,"_",'GDP per capita'!I$3),'Raw Data'!$T:$T,0))</f>
        <v>2.6800199768537114</v>
      </c>
      <c r="J24" s="19">
        <f>INDEX('Raw Data'!$E:$E,MATCH(CONCATENATE('GDP per capita'!$B24,"_",'GDP per capita'!J$3),'Raw Data'!$T:$T,0))</f>
        <v>2.7264352867651653</v>
      </c>
      <c r="K24" s="19">
        <f>INDEX('Raw Data'!$E:$E,MATCH(CONCATENATE('GDP per capita'!$B24,"_",'GDP per capita'!K$3),'Raw Data'!$T:$T,0))</f>
        <v>2.7728505966766193</v>
      </c>
      <c r="L24" s="19">
        <f>INDEX('Raw Data'!$E:$E,MATCH(CONCATENATE('GDP per capita'!$B24,"_",'GDP per capita'!L$3),'Raw Data'!$T:$T,0))</f>
        <v>2.9698657090580149</v>
      </c>
      <c r="M24" s="19">
        <f>INDEX('Raw Data'!$E:$E,MATCH(CONCATENATE('GDP per capita'!$B24,"_",'GDP per capita'!M$3),'Raw Data'!$T:$T,0))</f>
        <v>3.1531705750087031</v>
      </c>
      <c r="N24" s="19">
        <f>INDEX('Raw Data'!$E:$E,MATCH(CONCATENATE('GDP per capita'!$B24,"_",'GDP per capita'!N$3),'Raw Data'!$T:$T,0))</f>
        <v>3.404384461582405</v>
      </c>
      <c r="O24" s="19">
        <f>INDEX('Raw Data'!$E:$E,MATCH(CONCATENATE('GDP per capita'!$B24,"_",'GDP per capita'!O$3),'Raw Data'!$T:$T,0))</f>
        <v>3.6692375525240557</v>
      </c>
      <c r="P24" s="19">
        <f>INDEX('Raw Data'!$E:$E,MATCH(CONCATENATE('GDP per capita'!$B24,"_",'GDP per capita'!P$3),'Raw Data'!$T:$T,0))</f>
        <v>3.8039847327381913</v>
      </c>
      <c r="Q24" s="19">
        <f>INDEX('Raw Data'!$E:$E,MATCH(CONCATENATE('GDP per capita'!$B24,"_",'GDP per capita'!Q$3),'Raw Data'!$T:$T,0))</f>
        <v>3.9218082117441893</v>
      </c>
      <c r="R24" s="19">
        <f>INDEX('Raw Data'!$E:$E,MATCH(CONCATENATE('GDP per capita'!$B24,"_",'GDP per capita'!R$3),'Raw Data'!$T:$T,0))</f>
        <v>4.0327048717107612</v>
      </c>
      <c r="S24" s="19">
        <f>INDEX('Raw Data'!$E:$E,MATCH(CONCATENATE('GDP per capita'!$B24,"_",'GDP per capita'!S$3),'Raw Data'!$T:$T,0))</f>
        <v>4.1603112350154419</v>
      </c>
      <c r="T24" s="19">
        <f>INDEX('Raw Data'!$E:$E,MATCH(CONCATENATE('GDP per capita'!$B24,"_",'GDP per capita'!T$3),'Raw Data'!$T:$T,0))</f>
        <v>4.3730364496862508</v>
      </c>
      <c r="U24" s="19">
        <f>INDEX('Raw Data'!$E:$E,MATCH(CONCATENATE('GDP per capita'!$B24,"_",'GDP per capita'!U$3),'Raw Data'!$T:$T,0))</f>
        <v>4.6035417928861841</v>
      </c>
      <c r="V24" s="19">
        <f>INDEX('Raw Data'!$E:$E,MATCH(CONCATENATE('GDP per capita'!$B24,"_",'GDP per capita'!V$3),'Raw Data'!$T:$T,0))</f>
        <v>4.793416306278564</v>
      </c>
      <c r="W24" s="19">
        <f>INDEX('Raw Data'!$E:$E,MATCH(CONCATENATE('GDP per capita'!$B24,"_",'GDP per capita'!W$3),'Raw Data'!$T:$T,0))</f>
        <v>4.9833618617337017</v>
      </c>
      <c r="X24" s="19">
        <f>INDEX('Raw Data'!$E:$E,MATCH(CONCATENATE('GDP per capita'!$B24,"_",'GDP per capita'!X$3),'Raw Data'!$T:$T,0))</f>
        <v>5.2300769987871769</v>
      </c>
      <c r="Y24" s="19">
        <f>INDEX('Raw Data'!$E:$E,MATCH(CONCATENATE('GDP per capita'!$B24,"_",'GDP per capita'!Y$3),'Raw Data'!$T:$T,0))</f>
        <v>5.4746499779359921</v>
      </c>
      <c r="Z24" s="19">
        <f>INDEX('Raw Data'!$E:$E,MATCH(CONCATENATE('GDP per capita'!$B24,"_",'GDP per capita'!Z$3),'Raw Data'!$T:$T,0))</f>
        <v>5.5758356673483922</v>
      </c>
      <c r="AA24" s="19">
        <f>INDEX('Raw Data'!$E:$E,MATCH(CONCATENATE('GDP per capita'!$B24,"_",'GDP per capita'!AA$3),'Raw Data'!$T:$T,0))</f>
        <v>5.6760925798544166</v>
      </c>
      <c r="AB24" s="19">
        <f>INDEX('Raw Data'!$E:$E,MATCH(CONCATENATE('GDP per capita'!$B24,"_",'GDP per capita'!AB$3),'Raw Data'!$T:$T,0))</f>
        <v>5.8165523264279404</v>
      </c>
      <c r="AC24" s="19">
        <f>INDEX('Raw Data'!$E:$E,MATCH(CONCATENATE('GDP per capita'!$B24,"_",'GDP per capita'!AC$3),'Raw Data'!$T:$T,0))</f>
        <v>5.9557982561623017</v>
      </c>
      <c r="AD24" s="19">
        <f>INDEX('Raw Data'!$E:$E,MATCH(CONCATENATE('GDP per capita'!$B24,"_",'GDP per capita'!AD$3),'Raw Data'!$T:$T,0))</f>
        <v>6.0665523961624803</v>
      </c>
      <c r="AE24" s="19">
        <f>INDEX('Raw Data'!$E:$E,MATCH(CONCATENATE('GDP per capita'!$B24,"_",'GDP per capita'!AE$3),'Raw Data'!$T:$T,0))</f>
        <v>6.101042663870591</v>
      </c>
      <c r="AF24" s="19">
        <f>INDEX('Raw Data'!$E:$E,MATCH(CONCATENATE('GDP per capita'!$B24,"_",'GDP per capita'!AF$3),'Raw Data'!$T:$T,0))</f>
        <v>6.1086833902646118</v>
      </c>
      <c r="AG24" s="19">
        <f>INDEX('Raw Data'!$E:$E,MATCH(CONCATENATE('GDP per capita'!$B24,"_",'GDP per capita'!AG$3),'Raw Data'!$T:$T,0))</f>
        <v>6.1399602031952929</v>
      </c>
      <c r="AH24" s="19">
        <f>INDEX('Raw Data'!$E:$E,MATCH(CONCATENATE('GDP per capita'!$B24,"_",'GDP per capita'!AH$3),'Raw Data'!$T:$T,0))</f>
        <v>6.3097686026648638</v>
      </c>
      <c r="AI24" s="19">
        <f>INDEX('Raw Data'!$E:$E,MATCH(CONCATENATE('GDP per capita'!$B24,"_",'GDP per capita'!AI$3),'Raw Data'!$T:$T,0))</f>
        <v>6.5021422276392018</v>
      </c>
      <c r="AJ24" s="19">
        <f>INDEX('Raw Data'!$E:$E,MATCH(CONCATENATE('GDP per capita'!$B24,"_",'GDP per capita'!AJ$3),'Raw Data'!$T:$T,0))</f>
        <v>6.6268925256846263</v>
      </c>
      <c r="AK24" s="19">
        <f>INDEX('Raw Data'!$E:$E,MATCH(CONCATENATE('GDP per capita'!$B24,"_",'GDP per capita'!AK$3),'Raw Data'!$T:$T,0))</f>
        <v>6.7755639501994969</v>
      </c>
      <c r="AL24" s="19">
        <f>INDEX('Raw Data'!$E:$E,MATCH(CONCATENATE('GDP per capita'!$B24,"_",'GDP per capita'!AL$3),'Raw Data'!$T:$T,0))</f>
        <v>7.1650958612829374</v>
      </c>
      <c r="AM24" s="19">
        <f>INDEX('Raw Data'!$E:$E,MATCH(CONCATENATE('GDP per capita'!$B24,"_",'GDP per capita'!AM$3),'Raw Data'!$T:$T,0))</f>
        <v>7.580691056740485</v>
      </c>
      <c r="AN24" s="19">
        <f>INDEX('Raw Data'!$E:$E,MATCH(CONCATENATE('GDP per capita'!$B24,"_",'GDP per capita'!AN$3),'Raw Data'!$T:$T,0))</f>
        <v>8.0027131617528919</v>
      </c>
      <c r="AO24" s="19">
        <f>INDEX('Raw Data'!$E:$E,MATCH(CONCATENATE('GDP per capita'!$B24,"_",'GDP per capita'!AO$3),'Raw Data'!$T:$T,0))</f>
        <v>8.4532994060848683</v>
      </c>
      <c r="AP24" s="19">
        <f>INDEX('Raw Data'!$E:$E,MATCH(CONCATENATE('GDP per capita'!$B24,"_",'GDP per capita'!AP$3),'Raw Data'!$T:$T,0))</f>
        <v>8.8588972835328299</v>
      </c>
      <c r="AQ24" s="19">
        <f>INDEX('Raw Data'!$E:$E,MATCH(CONCATENATE('GDP per capita'!$B24,"_",'GDP per capita'!AQ$3),'Raw Data'!$T:$T,0))</f>
        <v>9.229505855469867</v>
      </c>
      <c r="AR24" s="19">
        <f>INDEX('Raw Data'!$E:$E,MATCH(CONCATENATE('GDP per capita'!$B24,"_",'GDP per capita'!AR$3),'Raw Data'!$T:$T,0))</f>
        <v>9.1809479518128754</v>
      </c>
      <c r="AS24" s="19">
        <f>INDEX('Raw Data'!$E:$E,MATCH(CONCATENATE('GDP per capita'!$B24,"_",'GDP per capita'!AS$3),'Raw Data'!$T:$T,0))</f>
        <v>9.1323909198376363</v>
      </c>
      <c r="AT24" s="19">
        <f>INDEX('Raw Data'!$E:$E,MATCH(CONCATENATE('GDP per capita'!$B24,"_",'GDP per capita'!AT$3),'Raw Data'!$T:$T,0))</f>
        <v>9.4980003969290028</v>
      </c>
      <c r="AU24" s="19">
        <f>INDEX('Raw Data'!$E:$E,MATCH(CONCATENATE('GDP per capita'!$B24,"_",'GDP per capita'!AU$3),'Raw Data'!$T:$T,0))</f>
        <v>9.7522133045692314</v>
      </c>
      <c r="AV24" s="19">
        <f>INDEX('Raw Data'!$E:$E,MATCH(CONCATENATE('GDP per capita'!$B24,"_",'GDP per capita'!AV$3),'Raw Data'!$T:$T,0))</f>
        <v>10.056412802257391</v>
      </c>
      <c r="AW24" s="19">
        <f>INDEX('Raw Data'!$E:$E,MATCH(CONCATENATE('GDP per capita'!$B24,"_",'GDP per capita'!AW$3),'Raw Data'!$T:$T,0))</f>
        <v>10.476292313524262</v>
      </c>
    </row>
    <row r="26" spans="1:51">
      <c r="A26" s="9" t="s">
        <v>32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6</vt:i4>
      </vt:variant>
    </vt:vector>
  </HeadingPairs>
  <TitlesOfParts>
    <vt:vector size="23" baseType="lpstr">
      <vt:lpstr>Cover</vt:lpstr>
      <vt:lpstr>Graphs&gt;&gt;</vt:lpstr>
      <vt:lpstr>Analysis&gt;&gt;</vt:lpstr>
      <vt:lpstr>Leave-one-out</vt:lpstr>
      <vt:lpstr>Time Placebo</vt:lpstr>
      <vt:lpstr>Gaps</vt:lpstr>
      <vt:lpstr>RMSPE</vt:lpstr>
      <vt:lpstr>Weights</vt:lpstr>
      <vt:lpstr>GDP per capita</vt:lpstr>
      <vt:lpstr>Raw Data&gt;&gt;</vt:lpstr>
      <vt:lpstr>synth1</vt:lpstr>
      <vt:lpstr>synth2</vt:lpstr>
      <vt:lpstr>synth3</vt:lpstr>
      <vt:lpstr>synth4</vt:lpstr>
      <vt:lpstr>synth5</vt:lpstr>
      <vt:lpstr>Raw Data</vt:lpstr>
      <vt:lpstr>Input</vt:lpstr>
      <vt:lpstr>Figure 1</vt:lpstr>
      <vt:lpstr>Figure 2</vt:lpstr>
      <vt:lpstr>Figure 3</vt:lpstr>
      <vt:lpstr>Figure 4</vt:lpstr>
      <vt:lpstr>Figure 5</vt:lpstr>
      <vt:lpstr>Figure 6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2019-08-15T19:54:59Z</cp:lastPrinted>
  <dcterms:created xsi:type="dcterms:W3CDTF">2019-08-07T14:59:21Z</dcterms:created>
  <dcterms:modified xsi:type="dcterms:W3CDTF">2019-11-17T09:06:12Z</dcterms:modified>
  <cp:category/>
</cp:coreProperties>
</file>