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NUELTeNorioSilva\Windows\Desktop\"/>
    </mc:Choice>
  </mc:AlternateContent>
  <xr:revisionPtr revIDLastSave="0" documentId="13_ncr:1_{44B019A2-C2A9-4C74-A50D-079409A2BFFE}" xr6:coauthVersionLast="45" xr6:coauthVersionMax="45" xr10:uidLastSave="{00000000-0000-0000-0000-000000000000}"/>
  <bookViews>
    <workbookView xWindow="-120" yWindow="330" windowWidth="20730" windowHeight="11310" firstSheet="1" activeTab="1" xr2:uid="{2D55BDF2-A9B2-47A1-9E15-0F096CEFEF64}"/>
  </bookViews>
  <sheets>
    <sheet name="MARKETING" sheetId="1" r:id="rId1"/>
    <sheet name="CUADRO BONO MARKETING" sheetId="3" r:id="rId2"/>
    <sheet name="CUADRO BONO RESIDUA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5" i="3" l="1"/>
  <c r="K24" i="3"/>
  <c r="G16" i="3" l="1"/>
  <c r="G9" i="3"/>
  <c r="G10" i="3"/>
  <c r="G5" i="3"/>
  <c r="O6" i="4" l="1"/>
  <c r="N6" i="4"/>
  <c r="M6" i="4"/>
  <c r="L6" i="4"/>
  <c r="K6" i="4"/>
  <c r="J6" i="4"/>
  <c r="I6" i="4"/>
  <c r="H6" i="4"/>
  <c r="G6" i="4"/>
  <c r="F6" i="4"/>
  <c r="E6" i="4"/>
  <c r="D6" i="4"/>
  <c r="C7" i="4"/>
  <c r="C8" i="4" s="1"/>
  <c r="C9" i="4" s="1"/>
  <c r="M9" i="4" s="1"/>
  <c r="E10" i="3"/>
  <c r="F5" i="3"/>
  <c r="E5" i="3"/>
  <c r="F9" i="3"/>
  <c r="E9" i="3"/>
  <c r="L42" i="1"/>
  <c r="L52" i="1"/>
  <c r="K52" i="1"/>
  <c r="K49" i="1"/>
  <c r="K50" i="1"/>
  <c r="K51" i="1"/>
  <c r="F52" i="1"/>
  <c r="E52" i="1"/>
  <c r="E49" i="1"/>
  <c r="E50" i="1"/>
  <c r="E51" i="1"/>
  <c r="J50" i="1"/>
  <c r="J51" i="1" s="1"/>
  <c r="L51" i="1" s="1"/>
  <c r="D50" i="1"/>
  <c r="D51" i="1" s="1"/>
  <c r="F51" i="1" s="1"/>
  <c r="E32" i="1"/>
  <c r="K39" i="1"/>
  <c r="K40" i="1"/>
  <c r="K41" i="1"/>
  <c r="E39" i="1"/>
  <c r="E40" i="1"/>
  <c r="E41" i="1"/>
  <c r="J40" i="1"/>
  <c r="J41" i="1" s="1"/>
  <c r="D40" i="1"/>
  <c r="D41" i="1" s="1"/>
  <c r="F41" i="1" s="1"/>
  <c r="E29" i="1"/>
  <c r="E30" i="1"/>
  <c r="E31" i="1"/>
  <c r="K31" i="1"/>
  <c r="K30" i="1"/>
  <c r="L30" i="1" s="1"/>
  <c r="J30" i="1"/>
  <c r="J31" i="1" s="1"/>
  <c r="D30" i="1"/>
  <c r="D31" i="1" s="1"/>
  <c r="F31" i="1" s="1"/>
  <c r="K19" i="1"/>
  <c r="K20" i="1"/>
  <c r="K21" i="1"/>
  <c r="E20" i="1"/>
  <c r="E21" i="1"/>
  <c r="J20" i="1"/>
  <c r="J21" i="1" s="1"/>
  <c r="D20" i="1"/>
  <c r="D21" i="1" s="1"/>
  <c r="F21" i="1" s="1"/>
  <c r="J10" i="1"/>
  <c r="J11" i="1" s="1"/>
  <c r="K12" i="1" s="1"/>
  <c r="D10" i="1"/>
  <c r="D11" i="1" s="1"/>
  <c r="D9" i="1"/>
  <c r="K10" i="1"/>
  <c r="E10" i="1"/>
  <c r="K11" i="1"/>
  <c r="E11" i="1"/>
  <c r="J47" i="1"/>
  <c r="J46" i="1"/>
  <c r="D47" i="1"/>
  <c r="D46" i="1"/>
  <c r="J37" i="1"/>
  <c r="J36" i="1"/>
  <c r="D37" i="1"/>
  <c r="D36" i="1"/>
  <c r="J27" i="1"/>
  <c r="J26" i="1"/>
  <c r="D27" i="1"/>
  <c r="D26" i="1"/>
  <c r="J17" i="1"/>
  <c r="J16" i="1"/>
  <c r="D17" i="1"/>
  <c r="D16" i="1"/>
  <c r="J6" i="1"/>
  <c r="D6" i="1"/>
  <c r="D8" i="1" s="1"/>
  <c r="K48" i="1"/>
  <c r="E48" i="1"/>
  <c r="K38" i="1"/>
  <c r="E38" i="1"/>
  <c r="K9" i="1"/>
  <c r="E9" i="1"/>
  <c r="E19" i="1"/>
  <c r="K29" i="1"/>
  <c r="K28" i="1"/>
  <c r="E28" i="1"/>
  <c r="K18" i="1"/>
  <c r="E18" i="1"/>
  <c r="K8" i="1"/>
  <c r="E8" i="1"/>
  <c r="G11" i="3" l="1"/>
  <c r="G15" i="3"/>
  <c r="F11" i="3"/>
  <c r="O8" i="4"/>
  <c r="O7" i="4"/>
  <c r="D9" i="4"/>
  <c r="N8" i="4"/>
  <c r="N7" i="4"/>
  <c r="N9" i="4"/>
  <c r="O9" i="4"/>
  <c r="G9" i="4"/>
  <c r="J9" i="4"/>
  <c r="L9" i="4"/>
  <c r="D7" i="4"/>
  <c r="F8" i="4"/>
  <c r="G8" i="4"/>
  <c r="H8" i="4"/>
  <c r="I8" i="4"/>
  <c r="J8" i="4"/>
  <c r="K8" i="4"/>
  <c r="L8" i="4"/>
  <c r="M8" i="4"/>
  <c r="D8" i="4"/>
  <c r="F9" i="4"/>
  <c r="H9" i="4"/>
  <c r="I9" i="4"/>
  <c r="K9" i="4"/>
  <c r="F7" i="4"/>
  <c r="G7" i="4"/>
  <c r="H7" i="4"/>
  <c r="I7" i="4"/>
  <c r="J7" i="4"/>
  <c r="K7" i="4"/>
  <c r="L7" i="4"/>
  <c r="M7" i="4"/>
  <c r="C10" i="4"/>
  <c r="E9" i="4"/>
  <c r="E8" i="4"/>
  <c r="E7" i="4"/>
  <c r="E15" i="3"/>
  <c r="E16" i="3"/>
  <c r="F16" i="3"/>
  <c r="F15" i="3"/>
  <c r="F10" i="3"/>
  <c r="E11" i="3"/>
  <c r="K32" i="1"/>
  <c r="L50" i="1"/>
  <c r="E22" i="1"/>
  <c r="E42" i="1"/>
  <c r="F50" i="1"/>
  <c r="K22" i="1"/>
  <c r="K42" i="1"/>
  <c r="L41" i="1"/>
  <c r="L31" i="1"/>
  <c r="L40" i="1"/>
  <c r="F40" i="1"/>
  <c r="F10" i="1"/>
  <c r="F30" i="1"/>
  <c r="L21" i="1"/>
  <c r="L20" i="1"/>
  <c r="F20" i="1"/>
  <c r="E12" i="1"/>
  <c r="F16" i="1"/>
  <c r="F36" i="1"/>
  <c r="J8" i="1"/>
  <c r="F26" i="1"/>
  <c r="J38" i="1"/>
  <c r="L26" i="1"/>
  <c r="L36" i="1"/>
  <c r="F46" i="1"/>
  <c r="L46" i="1"/>
  <c r="L16" i="1"/>
  <c r="L6" i="1"/>
  <c r="D18" i="1"/>
  <c r="D48" i="1"/>
  <c r="F6" i="1"/>
  <c r="J28" i="1"/>
  <c r="D38" i="1"/>
  <c r="D28" i="1"/>
  <c r="J48" i="1"/>
  <c r="J18" i="1"/>
  <c r="F8" i="1"/>
  <c r="F11" i="1"/>
  <c r="F17" i="3" l="1"/>
  <c r="G17" i="3"/>
  <c r="O10" i="4"/>
  <c r="O11" i="4" s="1"/>
  <c r="N10" i="4"/>
  <c r="N11" i="4" s="1"/>
  <c r="D10" i="4"/>
  <c r="D11" i="4" s="1"/>
  <c r="M10" i="4"/>
  <c r="M11" i="4" s="1"/>
  <c r="L10" i="4"/>
  <c r="L11" i="4" s="1"/>
  <c r="K10" i="4"/>
  <c r="K11" i="4" s="1"/>
  <c r="I10" i="4"/>
  <c r="I11" i="4" s="1"/>
  <c r="H10" i="4"/>
  <c r="H11" i="4" s="1"/>
  <c r="G10" i="4"/>
  <c r="F10" i="4"/>
  <c r="F11" i="4" s="1"/>
  <c r="J10" i="4"/>
  <c r="G11" i="4"/>
  <c r="E10" i="4"/>
  <c r="E11" i="4" s="1"/>
  <c r="J11" i="4"/>
  <c r="J9" i="1"/>
  <c r="L11" i="1" s="1"/>
  <c r="L10" i="1"/>
  <c r="L8" i="1"/>
  <c r="J39" i="1"/>
  <c r="D39" i="1"/>
  <c r="F39" i="1" s="1"/>
  <c r="F42" i="1" s="1"/>
  <c r="D19" i="1"/>
  <c r="F19" i="1" s="1"/>
  <c r="F22" i="1" s="1"/>
  <c r="D49" i="1"/>
  <c r="J19" i="1"/>
  <c r="J29" i="1"/>
  <c r="L29" i="1" s="1"/>
  <c r="L32" i="1" s="1"/>
  <c r="D29" i="1"/>
  <c r="L38" i="1"/>
  <c r="J49" i="1"/>
  <c r="E57" i="1"/>
  <c r="L9" i="1"/>
  <c r="F38" i="1"/>
  <c r="F18" i="1"/>
  <c r="L48" i="1"/>
  <c r="F48" i="1"/>
  <c r="L18" i="1"/>
  <c r="L28" i="1"/>
  <c r="F28" i="1"/>
  <c r="F29" i="1"/>
  <c r="F32" i="1" s="1"/>
  <c r="E56" i="1"/>
  <c r="F9" i="1"/>
  <c r="F12" i="1" s="1"/>
  <c r="L12" i="1" l="1"/>
  <c r="F57" i="1"/>
  <c r="L19" i="1"/>
  <c r="L22" i="1" s="1"/>
  <c r="L49" i="1"/>
  <c r="F49" i="1"/>
  <c r="E58" i="1"/>
  <c r="E60" i="1"/>
  <c r="L39" i="1"/>
  <c r="E59" i="1"/>
  <c r="C57" i="1"/>
  <c r="C59" i="1"/>
  <c r="G12" i="3" l="1"/>
  <c r="E12" i="3"/>
  <c r="F12" i="3"/>
  <c r="F58" i="1"/>
  <c r="F59" i="1" s="1"/>
  <c r="F60" i="1" s="1"/>
  <c r="E63" i="1"/>
  <c r="E64" i="1"/>
  <c r="E65" i="1"/>
  <c r="E62" i="1"/>
  <c r="E61" i="1"/>
  <c r="C63" i="1"/>
  <c r="C60" i="1"/>
  <c r="C65" i="1"/>
  <c r="C62" i="1"/>
  <c r="C64" i="1"/>
  <c r="C61" i="1"/>
  <c r="C58" i="1"/>
  <c r="G18" i="3" l="1"/>
  <c r="H12" i="3"/>
  <c r="E18" i="3"/>
  <c r="F18" i="3"/>
  <c r="F61" i="1"/>
  <c r="F62" i="1" s="1"/>
  <c r="F63" i="1" s="1"/>
  <c r="F64" i="1" s="1"/>
  <c r="F65" i="1" s="1"/>
  <c r="C56" i="1"/>
  <c r="H18" i="3" l="1"/>
  <c r="C66" i="1"/>
  <c r="D57" i="1"/>
  <c r="D58" i="1" s="1"/>
  <c r="D59" i="1" s="1"/>
  <c r="D60" i="1" s="1"/>
  <c r="D61" i="1" s="1"/>
  <c r="D62" i="1" s="1"/>
  <c r="D63" i="1" s="1"/>
  <c r="D64" i="1" s="1"/>
  <c r="D65" i="1" s="1"/>
</calcChain>
</file>

<file path=xl/sharedStrings.xml><?xml version="1.0" encoding="utf-8"?>
<sst xmlns="http://schemas.openxmlformats.org/spreadsheetml/2006/main" count="188" uniqueCount="39">
  <si>
    <t>PERSONAS</t>
  </si>
  <si>
    <t>PAR</t>
  </si>
  <si>
    <t>IMPAR</t>
  </si>
  <si>
    <t>NIVEL</t>
  </si>
  <si>
    <t>BONO</t>
  </si>
  <si>
    <t>BM</t>
  </si>
  <si>
    <t>GANANCIA</t>
  </si>
  <si>
    <t>PACK $10</t>
  </si>
  <si>
    <t>POSICION</t>
  </si>
  <si>
    <t>PACK $20</t>
  </si>
  <si>
    <t>PACK $40</t>
  </si>
  <si>
    <t>PACK $70</t>
  </si>
  <si>
    <t>PACK $100</t>
  </si>
  <si>
    <t>PACK $140</t>
  </si>
  <si>
    <t>PACK $170</t>
  </si>
  <si>
    <t>PACK $200</t>
  </si>
  <si>
    <t>PACK $250</t>
  </si>
  <si>
    <t>PACK $300</t>
  </si>
  <si>
    <t>RESUMEN</t>
  </si>
  <si>
    <t>PACK 10</t>
  </si>
  <si>
    <t>PACK 40</t>
  </si>
  <si>
    <t>PACK 70</t>
  </si>
  <si>
    <t>PACK 140</t>
  </si>
  <si>
    <t>PACK 20</t>
  </si>
  <si>
    <t>PACK 100</t>
  </si>
  <si>
    <t>PACK 170</t>
  </si>
  <si>
    <t>PACK 200</t>
  </si>
  <si>
    <t>PACK 250</t>
  </si>
  <si>
    <t>PACK 300</t>
  </si>
  <si>
    <t>PV</t>
  </si>
  <si>
    <t>NIVEL 1</t>
  </si>
  <si>
    <t>NIVEL 2</t>
  </si>
  <si>
    <t>PROFUNDIDADES</t>
  </si>
  <si>
    <t>TOTAL PERSONAS</t>
  </si>
  <si>
    <t>NIVEL 3</t>
  </si>
  <si>
    <t>NIVEL 4</t>
  </si>
  <si>
    <t>NIVEL 5</t>
  </si>
  <si>
    <t>PUNTAJE (PV)</t>
  </si>
  <si>
    <t>PUNTAJE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</si>
</sst>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$-540A]#,##0.00"/>
    <numFmt numFmtId="165" formatCode="[$$-409]#,##0.00"/>
    <numFmt numFmtId="166" formatCode="#,##0.00;[Red]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15E1E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2" fillId="0" borderId="1" xfId="0" applyNumberFormat="1" applyFont="1" applyBorder="1" applyAlignment="1">
      <alignment horizontal="right"/>
    </xf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5" fontId="2" fillId="5" borderId="1" xfId="0" applyNumberFormat="1" applyFont="1" applyFill="1" applyBorder="1" applyAlignment="1">
      <alignment horizontal="right"/>
    </xf>
    <xf numFmtId="165" fontId="0" fillId="0" borderId="0" xfId="0" applyNumberFormat="1"/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6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right" vertical="center"/>
    </xf>
    <xf numFmtId="165" fontId="0" fillId="0" borderId="1" xfId="1" applyNumberFormat="1" applyFont="1" applyBorder="1" applyAlignment="1">
      <alignment horizontal="right" vertical="center"/>
    </xf>
    <xf numFmtId="0" fontId="2" fillId="3" borderId="1" xfId="1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65" fontId="5" fillId="0" borderId="0" xfId="0" applyNumberFormat="1" applyFont="1"/>
    <xf numFmtId="0" fontId="0" fillId="0" borderId="0" xfId="0" applyBorder="1"/>
    <xf numFmtId="0" fontId="0" fillId="0" borderId="1" xfId="0" applyFill="1" applyBorder="1" applyAlignment="1">
      <alignment horizontal="center" vertical="center"/>
    </xf>
    <xf numFmtId="166" fontId="5" fillId="0" borderId="2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right" vertical="center"/>
    </xf>
    <xf numFmtId="4" fontId="2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right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5E1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1EB4D-9D6D-49B9-9173-79ADFBFAC921}">
  <dimension ref="B2:L66"/>
  <sheetViews>
    <sheetView zoomScaleNormal="100" workbookViewId="0">
      <selection activeCell="E10" sqref="E10"/>
    </sheetView>
  </sheetViews>
  <sheetFormatPr baseColWidth="10" defaultRowHeight="15" x14ac:dyDescent="0.25"/>
  <cols>
    <col min="3" max="3" width="19.140625" style="1" customWidth="1"/>
    <col min="4" max="4" width="21" customWidth="1"/>
    <col min="5" max="5" width="13" style="1" customWidth="1"/>
    <col min="6" max="6" width="17.42578125" style="1" bestFit="1" customWidth="1"/>
    <col min="7" max="7" width="6.85546875" customWidth="1"/>
    <col min="8" max="8" width="12" customWidth="1"/>
    <col min="9" max="9" width="19.5703125" customWidth="1"/>
    <col min="10" max="10" width="18.7109375" customWidth="1"/>
    <col min="11" max="11" width="13.42578125" customWidth="1"/>
    <col min="12" max="12" width="18.42578125" customWidth="1"/>
  </cols>
  <sheetData>
    <row r="2" spans="2:12" x14ac:dyDescent="0.25">
      <c r="B2" s="5" t="s">
        <v>1</v>
      </c>
      <c r="C2" s="4">
        <v>3</v>
      </c>
      <c r="D2" s="5" t="s">
        <v>2</v>
      </c>
      <c r="E2" s="4">
        <v>3</v>
      </c>
    </row>
    <row r="4" spans="2:12" ht="15.75" x14ac:dyDescent="0.25">
      <c r="B4" s="35" t="s">
        <v>7</v>
      </c>
      <c r="C4" s="35"/>
      <c r="D4" s="35"/>
      <c r="E4" s="35"/>
      <c r="F4" s="35"/>
      <c r="H4" s="35" t="s">
        <v>9</v>
      </c>
      <c r="I4" s="35"/>
      <c r="J4" s="35"/>
      <c r="K4" s="35"/>
      <c r="L4" s="35"/>
    </row>
    <row r="5" spans="2:12" ht="15.75" x14ac:dyDescent="0.25">
      <c r="B5" s="11" t="s">
        <v>3</v>
      </c>
      <c r="C5" s="11" t="s">
        <v>8</v>
      </c>
      <c r="D5" s="11" t="s">
        <v>0</v>
      </c>
      <c r="E5" s="11" t="s">
        <v>5</v>
      </c>
      <c r="F5" s="11" t="s">
        <v>6</v>
      </c>
      <c r="H5" s="11" t="s">
        <v>3</v>
      </c>
      <c r="I5" s="11" t="s">
        <v>8</v>
      </c>
      <c r="J5" s="11" t="s">
        <v>0</v>
      </c>
      <c r="K5" s="11" t="s">
        <v>5</v>
      </c>
      <c r="L5" s="11" t="s">
        <v>6</v>
      </c>
    </row>
    <row r="6" spans="2:12" x14ac:dyDescent="0.25">
      <c r="B6" s="36">
        <v>1</v>
      </c>
      <c r="C6" s="9" t="s">
        <v>1</v>
      </c>
      <c r="D6" s="7">
        <f>$C$2</f>
        <v>3</v>
      </c>
      <c r="E6" s="14">
        <v>2</v>
      </c>
      <c r="F6" s="37">
        <f>D6*E6+D7*E7</f>
        <v>24</v>
      </c>
      <c r="H6" s="36">
        <v>1</v>
      </c>
      <c r="I6" s="9" t="s">
        <v>1</v>
      </c>
      <c r="J6" s="7">
        <f>$C$2</f>
        <v>3</v>
      </c>
      <c r="K6" s="14">
        <v>4</v>
      </c>
      <c r="L6" s="37">
        <f>J6*K6+J7*K7</f>
        <v>45</v>
      </c>
    </row>
    <row r="7" spans="2:12" x14ac:dyDescent="0.25">
      <c r="B7" s="36"/>
      <c r="C7" s="9" t="s">
        <v>2</v>
      </c>
      <c r="D7" s="7">
        <v>3</v>
      </c>
      <c r="E7" s="14">
        <v>6</v>
      </c>
      <c r="F7" s="37"/>
      <c r="H7" s="36"/>
      <c r="I7" s="9" t="s">
        <v>2</v>
      </c>
      <c r="J7" s="7">
        <v>3</v>
      </c>
      <c r="K7" s="14">
        <v>11</v>
      </c>
      <c r="L7" s="37"/>
    </row>
    <row r="8" spans="2:12" x14ac:dyDescent="0.25">
      <c r="B8" s="12">
        <v>2</v>
      </c>
      <c r="C8" s="9" t="s">
        <v>1</v>
      </c>
      <c r="D8" s="9">
        <f>D6*$D$6</f>
        <v>9</v>
      </c>
      <c r="E8" s="14">
        <f>$E$7-$E$6</f>
        <v>4</v>
      </c>
      <c r="F8" s="10">
        <f>D8*E8</f>
        <v>36</v>
      </c>
      <c r="H8" s="12">
        <v>2</v>
      </c>
      <c r="I8" s="9" t="s">
        <v>1</v>
      </c>
      <c r="J8" s="9">
        <f>J6*$D$6</f>
        <v>9</v>
      </c>
      <c r="K8" s="14">
        <f>$K$7-$K$6</f>
        <v>7</v>
      </c>
      <c r="L8" s="10">
        <f>J8*K8</f>
        <v>63</v>
      </c>
    </row>
    <row r="9" spans="2:12" x14ac:dyDescent="0.25">
      <c r="B9" s="12">
        <v>3</v>
      </c>
      <c r="C9" s="9" t="s">
        <v>1</v>
      </c>
      <c r="D9" s="9">
        <f>D8*$D$6</f>
        <v>27</v>
      </c>
      <c r="E9" s="14">
        <f t="shared" ref="E9:E11" si="0">$E$7-$E$6</f>
        <v>4</v>
      </c>
      <c r="F9" s="10">
        <f t="shared" ref="F9:F10" si="1">D9*E9</f>
        <v>108</v>
      </c>
      <c r="H9" s="12">
        <v>3</v>
      </c>
      <c r="I9" s="9" t="s">
        <v>1</v>
      </c>
      <c r="J9" s="9">
        <f>J8*$D$6</f>
        <v>27</v>
      </c>
      <c r="K9" s="14">
        <f t="shared" ref="K9:K11" si="2">$K$7-$K$6</f>
        <v>7</v>
      </c>
      <c r="L9" s="10">
        <f t="shared" ref="L9:L10" si="3">J9*K9</f>
        <v>189</v>
      </c>
    </row>
    <row r="10" spans="2:12" x14ac:dyDescent="0.25">
      <c r="B10" s="12">
        <v>4</v>
      </c>
      <c r="C10" s="9" t="s">
        <v>1</v>
      </c>
      <c r="D10" s="9">
        <f t="shared" ref="D10:D11" si="4">D9*$D$6</f>
        <v>81</v>
      </c>
      <c r="E10" s="14">
        <f t="shared" si="0"/>
        <v>4</v>
      </c>
      <c r="F10" s="10">
        <f t="shared" si="1"/>
        <v>324</v>
      </c>
      <c r="H10" s="12">
        <v>3</v>
      </c>
      <c r="I10" s="9" t="s">
        <v>1</v>
      </c>
      <c r="J10" s="9">
        <f t="shared" ref="J10:J11" si="5">J9*$D$6</f>
        <v>81</v>
      </c>
      <c r="K10" s="14">
        <f t="shared" si="2"/>
        <v>7</v>
      </c>
      <c r="L10" s="10">
        <f t="shared" si="3"/>
        <v>567</v>
      </c>
    </row>
    <row r="11" spans="2:12" x14ac:dyDescent="0.25">
      <c r="B11" s="12">
        <v>5</v>
      </c>
      <c r="C11" s="9" t="s">
        <v>1</v>
      </c>
      <c r="D11" s="9">
        <f t="shared" si="4"/>
        <v>243</v>
      </c>
      <c r="E11" s="14">
        <f t="shared" si="0"/>
        <v>4</v>
      </c>
      <c r="F11" s="10">
        <f t="shared" ref="F11" si="6">D11*E11</f>
        <v>972</v>
      </c>
      <c r="H11" s="12">
        <v>3</v>
      </c>
      <c r="I11" s="9" t="s">
        <v>1</v>
      </c>
      <c r="J11" s="9">
        <f t="shared" si="5"/>
        <v>243</v>
      </c>
      <c r="K11" s="14">
        <f t="shared" si="2"/>
        <v>7</v>
      </c>
      <c r="L11" s="10">
        <f t="shared" ref="L11" si="7">J11*K11</f>
        <v>1701</v>
      </c>
    </row>
    <row r="12" spans="2:12" x14ac:dyDescent="0.25">
      <c r="C12" s="1" t="s">
        <v>29</v>
      </c>
      <c r="D12" s="1">
        <v>5</v>
      </c>
      <c r="E12" s="1">
        <f>SUM(D6:D11)*D12</f>
        <v>1830</v>
      </c>
      <c r="F12" s="15">
        <f>SUM(F6:F11)</f>
        <v>1464</v>
      </c>
      <c r="I12" s="1" t="s">
        <v>29</v>
      </c>
      <c r="J12" s="1">
        <v>10</v>
      </c>
      <c r="K12" s="1">
        <f>SUM(J6:J11)*J12</f>
        <v>3660</v>
      </c>
      <c r="L12" s="15">
        <f>SUM(L6:L11)</f>
        <v>2565</v>
      </c>
    </row>
    <row r="14" spans="2:12" ht="15.75" x14ac:dyDescent="0.25">
      <c r="B14" s="35" t="s">
        <v>10</v>
      </c>
      <c r="C14" s="35"/>
      <c r="D14" s="35"/>
      <c r="E14" s="35"/>
      <c r="F14" s="35"/>
      <c r="H14" s="35" t="s">
        <v>11</v>
      </c>
      <c r="I14" s="35"/>
      <c r="J14" s="35"/>
      <c r="K14" s="35"/>
      <c r="L14" s="35"/>
    </row>
    <row r="15" spans="2:12" ht="15.75" x14ac:dyDescent="0.25">
      <c r="B15" s="11" t="s">
        <v>3</v>
      </c>
      <c r="C15" s="11" t="s">
        <v>8</v>
      </c>
      <c r="D15" s="11" t="s">
        <v>0</v>
      </c>
      <c r="E15" s="11" t="s">
        <v>5</v>
      </c>
      <c r="F15" s="11" t="s">
        <v>6</v>
      </c>
      <c r="H15" s="11" t="s">
        <v>3</v>
      </c>
      <c r="I15" s="11" t="s">
        <v>8</v>
      </c>
      <c r="J15" s="11" t="s">
        <v>0</v>
      </c>
      <c r="K15" s="11" t="s">
        <v>5</v>
      </c>
      <c r="L15" s="11" t="s">
        <v>6</v>
      </c>
    </row>
    <row r="16" spans="2:12" x14ac:dyDescent="0.25">
      <c r="B16" s="36">
        <v>1</v>
      </c>
      <c r="C16" s="9" t="s">
        <v>1</v>
      </c>
      <c r="D16" s="7">
        <f>$C$2</f>
        <v>3</v>
      </c>
      <c r="E16" s="14">
        <v>8</v>
      </c>
      <c r="F16" s="37">
        <f>D16*E16+D17*E17</f>
        <v>96</v>
      </c>
      <c r="H16" s="36">
        <v>1</v>
      </c>
      <c r="I16" s="9" t="s">
        <v>1</v>
      </c>
      <c r="J16" s="7">
        <f>$C$2</f>
        <v>3</v>
      </c>
      <c r="K16" s="14">
        <v>10</v>
      </c>
      <c r="L16" s="37">
        <f>J16*K16+J17*K17</f>
        <v>138</v>
      </c>
    </row>
    <row r="17" spans="2:12" x14ac:dyDescent="0.25">
      <c r="B17" s="36"/>
      <c r="C17" s="9" t="s">
        <v>2</v>
      </c>
      <c r="D17" s="7">
        <f>$E$2</f>
        <v>3</v>
      </c>
      <c r="E17" s="14">
        <v>24</v>
      </c>
      <c r="F17" s="37"/>
      <c r="H17" s="36"/>
      <c r="I17" s="9" t="s">
        <v>2</v>
      </c>
      <c r="J17" s="7">
        <f>$E$2</f>
        <v>3</v>
      </c>
      <c r="K17" s="14">
        <v>36</v>
      </c>
      <c r="L17" s="37"/>
    </row>
    <row r="18" spans="2:12" x14ac:dyDescent="0.25">
      <c r="B18" s="12">
        <v>2</v>
      </c>
      <c r="C18" s="9" t="s">
        <v>1</v>
      </c>
      <c r="D18" s="9">
        <f>D16*$D$6</f>
        <v>9</v>
      </c>
      <c r="E18" s="14">
        <f>$E$17-$E$16</f>
        <v>16</v>
      </c>
      <c r="F18" s="10">
        <f>D18*E18</f>
        <v>144</v>
      </c>
      <c r="H18" s="12">
        <v>2</v>
      </c>
      <c r="I18" s="9" t="s">
        <v>1</v>
      </c>
      <c r="J18" s="9">
        <f>J16*$D$6</f>
        <v>9</v>
      </c>
      <c r="K18" s="14">
        <f>$K$17-$K$16</f>
        <v>26</v>
      </c>
      <c r="L18" s="10">
        <f>J18*K18</f>
        <v>234</v>
      </c>
    </row>
    <row r="19" spans="2:12" x14ac:dyDescent="0.25">
      <c r="B19" s="12">
        <v>3</v>
      </c>
      <c r="C19" s="9" t="s">
        <v>1</v>
      </c>
      <c r="D19" s="9">
        <f>D18*$D$6</f>
        <v>27</v>
      </c>
      <c r="E19" s="14">
        <f>$E$17-$E$16</f>
        <v>16</v>
      </c>
      <c r="F19" s="10">
        <f t="shared" ref="F19:F21" si="8">D19*E19</f>
        <v>432</v>
      </c>
      <c r="H19" s="12">
        <v>3</v>
      </c>
      <c r="I19" s="9" t="s">
        <v>1</v>
      </c>
      <c r="J19" s="9">
        <f>J18*$D$6</f>
        <v>27</v>
      </c>
      <c r="K19" s="14">
        <f t="shared" ref="K19:K21" si="9">$K$17-$K$16</f>
        <v>26</v>
      </c>
      <c r="L19" s="10">
        <f t="shared" ref="L19:L21" si="10">J19*K19</f>
        <v>702</v>
      </c>
    </row>
    <row r="20" spans="2:12" x14ac:dyDescent="0.25">
      <c r="B20" s="12">
        <v>4</v>
      </c>
      <c r="C20" s="9" t="s">
        <v>1</v>
      </c>
      <c r="D20" s="9">
        <f t="shared" ref="D20:D21" si="11">D19*$D$6</f>
        <v>81</v>
      </c>
      <c r="E20" s="14">
        <f t="shared" ref="E20:E21" si="12">$E$17-$E$16</f>
        <v>16</v>
      </c>
      <c r="F20" s="10">
        <f t="shared" si="8"/>
        <v>1296</v>
      </c>
      <c r="H20" s="12">
        <v>3</v>
      </c>
      <c r="I20" s="9" t="s">
        <v>1</v>
      </c>
      <c r="J20" s="9">
        <f t="shared" ref="J20:J21" si="13">J19*$D$6</f>
        <v>81</v>
      </c>
      <c r="K20" s="14">
        <f t="shared" si="9"/>
        <v>26</v>
      </c>
      <c r="L20" s="10">
        <f t="shared" si="10"/>
        <v>2106</v>
      </c>
    </row>
    <row r="21" spans="2:12" x14ac:dyDescent="0.25">
      <c r="B21" s="12">
        <v>5</v>
      </c>
      <c r="C21" s="9" t="s">
        <v>1</v>
      </c>
      <c r="D21" s="9">
        <f t="shared" si="11"/>
        <v>243</v>
      </c>
      <c r="E21" s="14">
        <f t="shared" si="12"/>
        <v>16</v>
      </c>
      <c r="F21" s="10">
        <f t="shared" si="8"/>
        <v>3888</v>
      </c>
      <c r="H21" s="12">
        <v>3</v>
      </c>
      <c r="I21" s="9" t="s">
        <v>1</v>
      </c>
      <c r="J21" s="9">
        <f t="shared" si="13"/>
        <v>243</v>
      </c>
      <c r="K21" s="14">
        <f t="shared" si="9"/>
        <v>26</v>
      </c>
      <c r="L21" s="10">
        <f t="shared" si="10"/>
        <v>6318</v>
      </c>
    </row>
    <row r="22" spans="2:12" x14ac:dyDescent="0.25">
      <c r="C22" s="1" t="s">
        <v>29</v>
      </c>
      <c r="D22" s="1">
        <v>20</v>
      </c>
      <c r="E22" s="1">
        <f>SUM(D16:D21)*D22</f>
        <v>7320</v>
      </c>
      <c r="F22" s="15">
        <f>SUM(F16:F21)</f>
        <v>5856</v>
      </c>
      <c r="I22" s="1" t="s">
        <v>29</v>
      </c>
      <c r="J22" s="1">
        <v>30</v>
      </c>
      <c r="K22" s="1">
        <f>SUM(J16:J21)*J22</f>
        <v>10980</v>
      </c>
      <c r="L22" s="15">
        <f>SUM(L16:L21)</f>
        <v>9498</v>
      </c>
    </row>
    <row r="24" spans="2:12" ht="15.75" x14ac:dyDescent="0.25">
      <c r="B24" s="35" t="s">
        <v>12</v>
      </c>
      <c r="C24" s="35"/>
      <c r="D24" s="35"/>
      <c r="E24" s="35"/>
      <c r="F24" s="35"/>
      <c r="H24" s="35" t="s">
        <v>13</v>
      </c>
      <c r="I24" s="35"/>
      <c r="J24" s="35"/>
      <c r="K24" s="35"/>
      <c r="L24" s="35"/>
    </row>
    <row r="25" spans="2:12" ht="15.75" x14ac:dyDescent="0.25">
      <c r="B25" s="11" t="s">
        <v>3</v>
      </c>
      <c r="C25" s="11" t="s">
        <v>8</v>
      </c>
      <c r="D25" s="11" t="s">
        <v>0</v>
      </c>
      <c r="E25" s="11" t="s">
        <v>5</v>
      </c>
      <c r="F25" s="11" t="s">
        <v>6</v>
      </c>
      <c r="H25" s="11" t="s">
        <v>3</v>
      </c>
      <c r="I25" s="11" t="s">
        <v>8</v>
      </c>
      <c r="J25" s="11" t="s">
        <v>0</v>
      </c>
      <c r="K25" s="11" t="s">
        <v>5</v>
      </c>
      <c r="L25" s="11" t="s">
        <v>6</v>
      </c>
    </row>
    <row r="26" spans="2:12" x14ac:dyDescent="0.25">
      <c r="B26" s="36">
        <v>1</v>
      </c>
      <c r="C26" s="9" t="s">
        <v>1</v>
      </c>
      <c r="D26" s="7">
        <f>$C$2</f>
        <v>3</v>
      </c>
      <c r="E26" s="14">
        <v>15</v>
      </c>
      <c r="F26" s="37">
        <f>D26*E26+D27*E27</f>
        <v>204</v>
      </c>
      <c r="H26" s="36">
        <v>1</v>
      </c>
      <c r="I26" s="9" t="s">
        <v>1</v>
      </c>
      <c r="J26" s="7">
        <f>$C$2</f>
        <v>3</v>
      </c>
      <c r="K26" s="14">
        <v>20</v>
      </c>
      <c r="L26" s="37">
        <f>J26*K26+J27*K27</f>
        <v>270</v>
      </c>
    </row>
    <row r="27" spans="2:12" x14ac:dyDescent="0.25">
      <c r="B27" s="36"/>
      <c r="C27" s="9" t="s">
        <v>2</v>
      </c>
      <c r="D27" s="7">
        <f>$E$2</f>
        <v>3</v>
      </c>
      <c r="E27" s="14">
        <v>53</v>
      </c>
      <c r="F27" s="37"/>
      <c r="H27" s="36"/>
      <c r="I27" s="9" t="s">
        <v>2</v>
      </c>
      <c r="J27" s="7">
        <f>$E$2</f>
        <v>3</v>
      </c>
      <c r="K27" s="14">
        <v>70</v>
      </c>
      <c r="L27" s="37"/>
    </row>
    <row r="28" spans="2:12" x14ac:dyDescent="0.25">
      <c r="B28" s="12">
        <v>2</v>
      </c>
      <c r="C28" s="9" t="s">
        <v>1</v>
      </c>
      <c r="D28" s="9">
        <f>D26*$D$6</f>
        <v>9</v>
      </c>
      <c r="E28" s="14">
        <f>$E$27-$E$26</f>
        <v>38</v>
      </c>
      <c r="F28" s="10">
        <f>D28*E28</f>
        <v>342</v>
      </c>
      <c r="H28" s="12">
        <v>2</v>
      </c>
      <c r="I28" s="9" t="s">
        <v>1</v>
      </c>
      <c r="J28" s="9">
        <f>J26*$D$6</f>
        <v>9</v>
      </c>
      <c r="K28" s="14">
        <f>$K$27-$K$26</f>
        <v>50</v>
      </c>
      <c r="L28" s="10">
        <f>J28*K28</f>
        <v>450</v>
      </c>
    </row>
    <row r="29" spans="2:12" x14ac:dyDescent="0.25">
      <c r="B29" s="12">
        <v>3</v>
      </c>
      <c r="C29" s="9" t="s">
        <v>1</v>
      </c>
      <c r="D29" s="9">
        <f>D28*$D$6</f>
        <v>27</v>
      </c>
      <c r="E29" s="14">
        <f t="shared" ref="E29:E31" si="14">$E$27-$E$26</f>
        <v>38</v>
      </c>
      <c r="F29" s="10">
        <f t="shared" ref="F29:F31" si="15">D29*E29</f>
        <v>1026</v>
      </c>
      <c r="H29" s="12">
        <v>3</v>
      </c>
      <c r="I29" s="9" t="s">
        <v>1</v>
      </c>
      <c r="J29" s="9">
        <f>J28*$D$6</f>
        <v>27</v>
      </c>
      <c r="K29" s="14">
        <f>$K$27-$K$26</f>
        <v>50</v>
      </c>
      <c r="L29" s="10">
        <f t="shared" ref="L29:L31" si="16">J29*K29</f>
        <v>1350</v>
      </c>
    </row>
    <row r="30" spans="2:12" x14ac:dyDescent="0.25">
      <c r="B30" s="12">
        <v>4</v>
      </c>
      <c r="C30" s="9" t="s">
        <v>1</v>
      </c>
      <c r="D30" s="9">
        <f t="shared" ref="D30:D31" si="17">D29*$D$6</f>
        <v>81</v>
      </c>
      <c r="E30" s="14">
        <f t="shared" si="14"/>
        <v>38</v>
      </c>
      <c r="F30" s="10">
        <f t="shared" si="15"/>
        <v>3078</v>
      </c>
      <c r="H30" s="12">
        <v>3</v>
      </c>
      <c r="I30" s="9" t="s">
        <v>1</v>
      </c>
      <c r="J30" s="9">
        <f t="shared" ref="J30:J31" si="18">J29*$D$6</f>
        <v>81</v>
      </c>
      <c r="K30" s="14">
        <f t="shared" ref="K30:K31" si="19">$K$17-$K$16</f>
        <v>26</v>
      </c>
      <c r="L30" s="10">
        <f t="shared" si="16"/>
        <v>2106</v>
      </c>
    </row>
    <row r="31" spans="2:12" x14ac:dyDescent="0.25">
      <c r="B31" s="12">
        <v>5</v>
      </c>
      <c r="C31" s="9" t="s">
        <v>1</v>
      </c>
      <c r="D31" s="9">
        <f t="shared" si="17"/>
        <v>243</v>
      </c>
      <c r="E31" s="14">
        <f t="shared" si="14"/>
        <v>38</v>
      </c>
      <c r="F31" s="10">
        <f t="shared" si="15"/>
        <v>9234</v>
      </c>
      <c r="H31" s="12">
        <v>3</v>
      </c>
      <c r="I31" s="9" t="s">
        <v>1</v>
      </c>
      <c r="J31" s="9">
        <f t="shared" si="18"/>
        <v>243</v>
      </c>
      <c r="K31" s="14">
        <f t="shared" si="19"/>
        <v>26</v>
      </c>
      <c r="L31" s="10">
        <f t="shared" si="16"/>
        <v>6318</v>
      </c>
    </row>
    <row r="32" spans="2:12" x14ac:dyDescent="0.25">
      <c r="C32" s="1" t="s">
        <v>29</v>
      </c>
      <c r="D32" s="1">
        <v>50</v>
      </c>
      <c r="E32" s="1">
        <f>SUM(D26:D31)*D32</f>
        <v>18300</v>
      </c>
      <c r="F32" s="15">
        <f>SUM(F26:F31)</f>
        <v>13884</v>
      </c>
      <c r="I32" s="1" t="s">
        <v>29</v>
      </c>
      <c r="J32" s="1">
        <v>50</v>
      </c>
      <c r="K32" s="1">
        <f>SUM(J26:J31)*J32</f>
        <v>18300</v>
      </c>
      <c r="L32" s="15">
        <f>SUM(L26:L31)</f>
        <v>10494</v>
      </c>
    </row>
    <row r="34" spans="2:12" ht="15.75" x14ac:dyDescent="0.25">
      <c r="B34" s="35" t="s">
        <v>14</v>
      </c>
      <c r="C34" s="35"/>
      <c r="D34" s="35"/>
      <c r="E34" s="35"/>
      <c r="F34" s="35"/>
      <c r="H34" s="35" t="s">
        <v>15</v>
      </c>
      <c r="I34" s="35"/>
      <c r="J34" s="35"/>
      <c r="K34" s="35"/>
      <c r="L34" s="35"/>
    </row>
    <row r="35" spans="2:12" ht="15.75" x14ac:dyDescent="0.25">
      <c r="B35" s="11" t="s">
        <v>3</v>
      </c>
      <c r="C35" s="11" t="s">
        <v>8</v>
      </c>
      <c r="D35" s="11" t="s">
        <v>0</v>
      </c>
      <c r="E35" s="11" t="s">
        <v>5</v>
      </c>
      <c r="F35" s="11" t="s">
        <v>6</v>
      </c>
      <c r="H35" s="11" t="s">
        <v>3</v>
      </c>
      <c r="I35" s="11" t="s">
        <v>8</v>
      </c>
      <c r="J35" s="11" t="s">
        <v>0</v>
      </c>
      <c r="K35" s="11" t="s">
        <v>5</v>
      </c>
      <c r="L35" s="11" t="s">
        <v>6</v>
      </c>
    </row>
    <row r="36" spans="2:12" x14ac:dyDescent="0.25">
      <c r="B36" s="36">
        <v>1</v>
      </c>
      <c r="C36" s="9" t="s">
        <v>1</v>
      </c>
      <c r="D36" s="7">
        <f>$C$2</f>
        <v>3</v>
      </c>
      <c r="E36" s="14">
        <v>25</v>
      </c>
      <c r="F36" s="37">
        <f>D36*E36+D37*E37</f>
        <v>336</v>
      </c>
      <c r="H36" s="36">
        <v>1</v>
      </c>
      <c r="I36" s="9" t="s">
        <v>1</v>
      </c>
      <c r="J36" s="7">
        <f>$C$2</f>
        <v>3</v>
      </c>
      <c r="K36" s="14">
        <v>30</v>
      </c>
      <c r="L36" s="37">
        <f>J36*K36+J37*K37</f>
        <v>405</v>
      </c>
    </row>
    <row r="37" spans="2:12" x14ac:dyDescent="0.25">
      <c r="B37" s="36"/>
      <c r="C37" s="9" t="s">
        <v>2</v>
      </c>
      <c r="D37" s="7">
        <f>$E$2</f>
        <v>3</v>
      </c>
      <c r="E37" s="14">
        <v>87</v>
      </c>
      <c r="F37" s="37"/>
      <c r="H37" s="36"/>
      <c r="I37" s="9" t="s">
        <v>2</v>
      </c>
      <c r="J37" s="7">
        <f>$E$2</f>
        <v>3</v>
      </c>
      <c r="K37" s="14">
        <v>105</v>
      </c>
      <c r="L37" s="37"/>
    </row>
    <row r="38" spans="2:12" x14ac:dyDescent="0.25">
      <c r="B38" s="12">
        <v>2</v>
      </c>
      <c r="C38" s="9" t="s">
        <v>1</v>
      </c>
      <c r="D38" s="9">
        <f>D36*$D$6</f>
        <v>9</v>
      </c>
      <c r="E38" s="14">
        <f>$E$37-$E$36</f>
        <v>62</v>
      </c>
      <c r="F38" s="10">
        <f>D38*E38</f>
        <v>558</v>
      </c>
      <c r="H38" s="12">
        <v>2</v>
      </c>
      <c r="I38" s="9" t="s">
        <v>1</v>
      </c>
      <c r="J38" s="9">
        <f>J36*$D$6</f>
        <v>9</v>
      </c>
      <c r="K38" s="14">
        <f>$K$37-$K$36</f>
        <v>75</v>
      </c>
      <c r="L38" s="10">
        <f>J38*K38</f>
        <v>675</v>
      </c>
    </row>
    <row r="39" spans="2:12" x14ac:dyDescent="0.25">
      <c r="B39" s="12">
        <v>3</v>
      </c>
      <c r="C39" s="9" t="s">
        <v>1</v>
      </c>
      <c r="D39" s="9">
        <f>D38*$D$6</f>
        <v>27</v>
      </c>
      <c r="E39" s="14">
        <f t="shared" ref="E39:E41" si="20">$E$37-$E$36</f>
        <v>62</v>
      </c>
      <c r="F39" s="10">
        <f t="shared" ref="F39:F41" si="21">D39*E39</f>
        <v>1674</v>
      </c>
      <c r="H39" s="12">
        <v>3</v>
      </c>
      <c r="I39" s="9" t="s">
        <v>1</v>
      </c>
      <c r="J39" s="9">
        <f>J38*$D$6</f>
        <v>27</v>
      </c>
      <c r="K39" s="14">
        <f t="shared" ref="K39:K41" si="22">$K$37-$K$36</f>
        <v>75</v>
      </c>
      <c r="L39" s="10">
        <f t="shared" ref="L39:L41" si="23">J39*K39</f>
        <v>2025</v>
      </c>
    </row>
    <row r="40" spans="2:12" x14ac:dyDescent="0.25">
      <c r="B40" s="12">
        <v>4</v>
      </c>
      <c r="C40" s="9" t="s">
        <v>1</v>
      </c>
      <c r="D40" s="9">
        <f t="shared" ref="D40:D41" si="24">D39*$D$6</f>
        <v>81</v>
      </c>
      <c r="E40" s="14">
        <f t="shared" si="20"/>
        <v>62</v>
      </c>
      <c r="F40" s="10">
        <f t="shared" si="21"/>
        <v>5022</v>
      </c>
      <c r="H40" s="12">
        <v>3</v>
      </c>
      <c r="I40" s="9" t="s">
        <v>1</v>
      </c>
      <c r="J40" s="9">
        <f t="shared" ref="J40:J41" si="25">J39*$D$6</f>
        <v>81</v>
      </c>
      <c r="K40" s="14">
        <f t="shared" si="22"/>
        <v>75</v>
      </c>
      <c r="L40" s="10">
        <f t="shared" si="23"/>
        <v>6075</v>
      </c>
    </row>
    <row r="41" spans="2:12" x14ac:dyDescent="0.25">
      <c r="B41" s="12">
        <v>5</v>
      </c>
      <c r="C41" s="9" t="s">
        <v>1</v>
      </c>
      <c r="D41" s="9">
        <f t="shared" si="24"/>
        <v>243</v>
      </c>
      <c r="E41" s="14">
        <f t="shared" si="20"/>
        <v>62</v>
      </c>
      <c r="F41" s="10">
        <f t="shared" si="21"/>
        <v>15066</v>
      </c>
      <c r="H41" s="12">
        <v>3</v>
      </c>
      <c r="I41" s="9" t="s">
        <v>1</v>
      </c>
      <c r="J41" s="9">
        <f t="shared" si="25"/>
        <v>243</v>
      </c>
      <c r="K41" s="14">
        <f t="shared" si="22"/>
        <v>75</v>
      </c>
      <c r="L41" s="10">
        <f t="shared" si="23"/>
        <v>18225</v>
      </c>
    </row>
    <row r="42" spans="2:12" x14ac:dyDescent="0.25">
      <c r="C42" s="1" t="s">
        <v>29</v>
      </c>
      <c r="D42" s="1">
        <v>50</v>
      </c>
      <c r="E42" s="1">
        <f>SUM(D36:D41)*D42</f>
        <v>18300</v>
      </c>
      <c r="F42" s="15">
        <f>SUM(F36:F41)</f>
        <v>22656</v>
      </c>
      <c r="I42" s="1" t="s">
        <v>29</v>
      </c>
      <c r="J42" s="1">
        <v>50</v>
      </c>
      <c r="K42" s="1">
        <f>SUM(J36:J41)*J42</f>
        <v>18300</v>
      </c>
      <c r="L42" s="15">
        <f>SUM(L36:L41)</f>
        <v>27405</v>
      </c>
    </row>
    <row r="44" spans="2:12" ht="15.75" x14ac:dyDescent="0.25">
      <c r="B44" s="35" t="s">
        <v>16</v>
      </c>
      <c r="C44" s="35"/>
      <c r="D44" s="35"/>
      <c r="E44" s="35"/>
      <c r="F44" s="35"/>
      <c r="H44" s="35" t="s">
        <v>17</v>
      </c>
      <c r="I44" s="35"/>
      <c r="J44" s="35"/>
      <c r="K44" s="35"/>
      <c r="L44" s="35"/>
    </row>
    <row r="45" spans="2:12" ht="15.75" x14ac:dyDescent="0.25">
      <c r="B45" s="11" t="s">
        <v>3</v>
      </c>
      <c r="C45" s="11" t="s">
        <v>8</v>
      </c>
      <c r="D45" s="11" t="s">
        <v>0</v>
      </c>
      <c r="E45" s="11" t="s">
        <v>5</v>
      </c>
      <c r="F45" s="11" t="s">
        <v>6</v>
      </c>
      <c r="H45" s="11" t="s">
        <v>3</v>
      </c>
      <c r="I45" s="11" t="s">
        <v>8</v>
      </c>
      <c r="J45" s="11" t="s">
        <v>0</v>
      </c>
      <c r="K45" s="11" t="s">
        <v>5</v>
      </c>
      <c r="L45" s="11" t="s">
        <v>6</v>
      </c>
    </row>
    <row r="46" spans="2:12" x14ac:dyDescent="0.25">
      <c r="B46" s="36">
        <v>1</v>
      </c>
      <c r="C46" s="9" t="s">
        <v>1</v>
      </c>
      <c r="D46" s="7">
        <f>$C$2</f>
        <v>3</v>
      </c>
      <c r="E46" s="14">
        <v>35</v>
      </c>
      <c r="F46" s="37">
        <f>D46*E46+D47*E47</f>
        <v>471</v>
      </c>
      <c r="H46" s="36">
        <v>1</v>
      </c>
      <c r="I46" s="9" t="s">
        <v>1</v>
      </c>
      <c r="J46" s="7">
        <f>$C$2</f>
        <v>3</v>
      </c>
      <c r="K46" s="14">
        <v>40</v>
      </c>
      <c r="L46" s="37">
        <f>J46*K46+J47*K47</f>
        <v>558</v>
      </c>
    </row>
    <row r="47" spans="2:12" x14ac:dyDescent="0.25">
      <c r="B47" s="36"/>
      <c r="C47" s="9" t="s">
        <v>2</v>
      </c>
      <c r="D47" s="7">
        <f>$E$2</f>
        <v>3</v>
      </c>
      <c r="E47" s="14">
        <v>122</v>
      </c>
      <c r="F47" s="37"/>
      <c r="H47" s="36"/>
      <c r="I47" s="9" t="s">
        <v>2</v>
      </c>
      <c r="J47" s="7">
        <f>$E$2</f>
        <v>3</v>
      </c>
      <c r="K47" s="14">
        <v>146</v>
      </c>
      <c r="L47" s="37"/>
    </row>
    <row r="48" spans="2:12" x14ac:dyDescent="0.25">
      <c r="B48" s="12">
        <v>2</v>
      </c>
      <c r="C48" s="9" t="s">
        <v>1</v>
      </c>
      <c r="D48" s="9">
        <f>D46*$D$6</f>
        <v>9</v>
      </c>
      <c r="E48" s="14">
        <f>$E$47-$E$46</f>
        <v>87</v>
      </c>
      <c r="F48" s="10">
        <f>D48*E48</f>
        <v>783</v>
      </c>
      <c r="H48" s="12">
        <v>2</v>
      </c>
      <c r="I48" s="9" t="s">
        <v>1</v>
      </c>
      <c r="J48" s="9">
        <f>J46*$D$6</f>
        <v>9</v>
      </c>
      <c r="K48" s="14">
        <f>$K$47-$K$46</f>
        <v>106</v>
      </c>
      <c r="L48" s="10">
        <f>J48*K48</f>
        <v>954</v>
      </c>
    </row>
    <row r="49" spans="2:12" x14ac:dyDescent="0.25">
      <c r="B49" s="12">
        <v>3</v>
      </c>
      <c r="C49" s="9" t="s">
        <v>1</v>
      </c>
      <c r="D49" s="9">
        <f>D48*$D$6</f>
        <v>27</v>
      </c>
      <c r="E49" s="14">
        <f t="shared" ref="E49:E51" si="26">$E$47-$E$46</f>
        <v>87</v>
      </c>
      <c r="F49" s="10">
        <f t="shared" ref="F49:F51" si="27">D49*E49</f>
        <v>2349</v>
      </c>
      <c r="H49" s="12">
        <v>3</v>
      </c>
      <c r="I49" s="9" t="s">
        <v>1</v>
      </c>
      <c r="J49" s="9">
        <f>J48*$D$6</f>
        <v>27</v>
      </c>
      <c r="K49" s="14">
        <f t="shared" ref="K49:K51" si="28">$K$47-$K$46</f>
        <v>106</v>
      </c>
      <c r="L49" s="10">
        <f t="shared" ref="L49:L51" si="29">J49*K49</f>
        <v>2862</v>
      </c>
    </row>
    <row r="50" spans="2:12" x14ac:dyDescent="0.25">
      <c r="B50" s="12">
        <v>4</v>
      </c>
      <c r="C50" s="9" t="s">
        <v>1</v>
      </c>
      <c r="D50" s="9">
        <f t="shared" ref="D50:D51" si="30">D49*$D$6</f>
        <v>81</v>
      </c>
      <c r="E50" s="14">
        <f t="shared" si="26"/>
        <v>87</v>
      </c>
      <c r="F50" s="10">
        <f t="shared" si="27"/>
        <v>7047</v>
      </c>
      <c r="H50" s="12">
        <v>3</v>
      </c>
      <c r="I50" s="9" t="s">
        <v>1</v>
      </c>
      <c r="J50" s="9">
        <f t="shared" ref="J50:J51" si="31">J49*$D$6</f>
        <v>81</v>
      </c>
      <c r="K50" s="14">
        <f t="shared" si="28"/>
        <v>106</v>
      </c>
      <c r="L50" s="10">
        <f t="shared" si="29"/>
        <v>8586</v>
      </c>
    </row>
    <row r="51" spans="2:12" x14ac:dyDescent="0.25">
      <c r="B51" s="12">
        <v>5</v>
      </c>
      <c r="C51" s="9" t="s">
        <v>1</v>
      </c>
      <c r="D51" s="9">
        <f t="shared" si="30"/>
        <v>243</v>
      </c>
      <c r="E51" s="14">
        <f t="shared" si="26"/>
        <v>87</v>
      </c>
      <c r="F51" s="10">
        <f t="shared" si="27"/>
        <v>21141</v>
      </c>
      <c r="H51" s="12">
        <v>3</v>
      </c>
      <c r="I51" s="9" t="s">
        <v>1</v>
      </c>
      <c r="J51" s="9">
        <f t="shared" si="31"/>
        <v>243</v>
      </c>
      <c r="K51" s="14">
        <f t="shared" si="28"/>
        <v>106</v>
      </c>
      <c r="L51" s="10">
        <f t="shared" si="29"/>
        <v>25758</v>
      </c>
    </row>
    <row r="52" spans="2:12" x14ac:dyDescent="0.25">
      <c r="C52" s="1" t="s">
        <v>29</v>
      </c>
      <c r="D52" s="1">
        <v>50</v>
      </c>
      <c r="E52" s="1">
        <f>SUM(D46:D51)*D52</f>
        <v>18300</v>
      </c>
      <c r="F52" s="15">
        <f>SUM(F46:F51)</f>
        <v>31791</v>
      </c>
      <c r="I52" s="1" t="s">
        <v>29</v>
      </c>
      <c r="J52" s="1">
        <v>50</v>
      </c>
      <c r="K52" s="1">
        <f>SUM(J46:J51)*J52</f>
        <v>18300</v>
      </c>
      <c r="L52" s="15">
        <f>SUM(L46:L51)</f>
        <v>38718</v>
      </c>
    </row>
    <row r="55" spans="2:12" x14ac:dyDescent="0.25">
      <c r="B55" t="s">
        <v>18</v>
      </c>
      <c r="E55" s="1" t="s">
        <v>29</v>
      </c>
    </row>
    <row r="56" spans="2:12" x14ac:dyDescent="0.25">
      <c r="B56" t="s">
        <v>19</v>
      </c>
      <c r="C56" s="3">
        <f>F12</f>
        <v>1464</v>
      </c>
      <c r="E56" s="1">
        <f>E12</f>
        <v>1830</v>
      </c>
    </row>
    <row r="57" spans="2:12" x14ac:dyDescent="0.25">
      <c r="B57" t="s">
        <v>23</v>
      </c>
      <c r="C57" s="3">
        <f>L12</f>
        <v>2565</v>
      </c>
      <c r="D57" s="16">
        <f>C57+C56</f>
        <v>4029</v>
      </c>
      <c r="E57" s="1">
        <f>K12</f>
        <v>3660</v>
      </c>
      <c r="F57" s="1">
        <f>E56+E57</f>
        <v>5490</v>
      </c>
    </row>
    <row r="58" spans="2:12" x14ac:dyDescent="0.25">
      <c r="B58" t="s">
        <v>20</v>
      </c>
      <c r="C58" s="3">
        <f>F22</f>
        <v>5856</v>
      </c>
      <c r="D58" s="16">
        <f>C58+D57</f>
        <v>9885</v>
      </c>
      <c r="E58" s="1">
        <f>E22</f>
        <v>7320</v>
      </c>
      <c r="F58" s="1">
        <f>F57+E58</f>
        <v>12810</v>
      </c>
    </row>
    <row r="59" spans="2:12" x14ac:dyDescent="0.25">
      <c r="B59" t="s">
        <v>21</v>
      </c>
      <c r="C59" s="3">
        <f>L22</f>
        <v>9498</v>
      </c>
      <c r="D59" s="16">
        <f t="shared" ref="D59:D65" si="32">C59+D58</f>
        <v>19383</v>
      </c>
      <c r="E59" s="1">
        <f>K22</f>
        <v>10980</v>
      </c>
      <c r="F59" s="1">
        <f t="shared" ref="F59:F65" si="33">F58+E59</f>
        <v>23790</v>
      </c>
    </row>
    <row r="60" spans="2:12" x14ac:dyDescent="0.25">
      <c r="B60" t="s">
        <v>24</v>
      </c>
      <c r="C60" s="3">
        <f>F32</f>
        <v>13884</v>
      </c>
      <c r="D60" s="16">
        <f t="shared" si="32"/>
        <v>33267</v>
      </c>
      <c r="E60" s="1">
        <f>E32</f>
        <v>18300</v>
      </c>
      <c r="F60" s="1">
        <f t="shared" si="33"/>
        <v>42090</v>
      </c>
    </row>
    <row r="61" spans="2:12" x14ac:dyDescent="0.25">
      <c r="B61" t="s">
        <v>22</v>
      </c>
      <c r="C61" s="3">
        <f>L32</f>
        <v>10494</v>
      </c>
      <c r="D61" s="16">
        <f t="shared" si="32"/>
        <v>43761</v>
      </c>
      <c r="E61" s="1">
        <f>$E$60</f>
        <v>18300</v>
      </c>
      <c r="F61" s="1">
        <f t="shared" si="33"/>
        <v>60390</v>
      </c>
    </row>
    <row r="62" spans="2:12" x14ac:dyDescent="0.25">
      <c r="B62" t="s">
        <v>25</v>
      </c>
      <c r="C62" s="3">
        <f>F42</f>
        <v>22656</v>
      </c>
      <c r="D62" s="16">
        <f t="shared" si="32"/>
        <v>66417</v>
      </c>
      <c r="E62" s="1">
        <f t="shared" ref="E62:E65" si="34">$E$60</f>
        <v>18300</v>
      </c>
      <c r="F62" s="1">
        <f t="shared" si="33"/>
        <v>78690</v>
      </c>
    </row>
    <row r="63" spans="2:12" x14ac:dyDescent="0.25">
      <c r="B63" t="s">
        <v>26</v>
      </c>
      <c r="C63" s="3">
        <f>L42</f>
        <v>27405</v>
      </c>
      <c r="D63" s="16">
        <f t="shared" si="32"/>
        <v>93822</v>
      </c>
      <c r="E63" s="1">
        <f t="shared" si="34"/>
        <v>18300</v>
      </c>
      <c r="F63" s="1">
        <f t="shared" si="33"/>
        <v>96990</v>
      </c>
    </row>
    <row r="64" spans="2:12" x14ac:dyDescent="0.25">
      <c r="B64" t="s">
        <v>27</v>
      </c>
      <c r="C64" s="3">
        <f>F52</f>
        <v>31791</v>
      </c>
      <c r="D64" s="16">
        <f t="shared" si="32"/>
        <v>125613</v>
      </c>
      <c r="E64" s="1">
        <f t="shared" si="34"/>
        <v>18300</v>
      </c>
      <c r="F64" s="1">
        <f t="shared" si="33"/>
        <v>115290</v>
      </c>
    </row>
    <row r="65" spans="2:6" x14ac:dyDescent="0.25">
      <c r="B65" t="s">
        <v>28</v>
      </c>
      <c r="C65" s="3">
        <f>L52</f>
        <v>38718</v>
      </c>
      <c r="D65" s="16">
        <f t="shared" si="32"/>
        <v>164331</v>
      </c>
      <c r="E65" s="1">
        <f t="shared" si="34"/>
        <v>18300</v>
      </c>
      <c r="F65" s="1">
        <f t="shared" si="33"/>
        <v>133590</v>
      </c>
    </row>
    <row r="66" spans="2:6" x14ac:dyDescent="0.25">
      <c r="C66" s="13">
        <f>SUM(C56:C65)</f>
        <v>164331</v>
      </c>
    </row>
  </sheetData>
  <mergeCells count="30">
    <mergeCell ref="B16:B17"/>
    <mergeCell ref="F16:F17"/>
    <mergeCell ref="H14:L14"/>
    <mergeCell ref="H16:H17"/>
    <mergeCell ref="L16:L17"/>
    <mergeCell ref="B4:F4"/>
    <mergeCell ref="H4:L4"/>
    <mergeCell ref="H6:H7"/>
    <mergeCell ref="L6:L7"/>
    <mergeCell ref="B14:F14"/>
    <mergeCell ref="B6:B7"/>
    <mergeCell ref="F6:F7"/>
    <mergeCell ref="B24:F24"/>
    <mergeCell ref="B26:B27"/>
    <mergeCell ref="F26:F27"/>
    <mergeCell ref="H24:L24"/>
    <mergeCell ref="H26:H27"/>
    <mergeCell ref="L26:L27"/>
    <mergeCell ref="B34:F34"/>
    <mergeCell ref="B36:B37"/>
    <mergeCell ref="F36:F37"/>
    <mergeCell ref="H34:L34"/>
    <mergeCell ref="H36:H37"/>
    <mergeCell ref="L36:L37"/>
    <mergeCell ref="B44:F44"/>
    <mergeCell ref="B46:B47"/>
    <mergeCell ref="F46:F47"/>
    <mergeCell ref="H44:L44"/>
    <mergeCell ref="H46:H47"/>
    <mergeCell ref="L46:L4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FC3D-24D7-4A23-BAF1-628E62BBC4C9}">
  <dimension ref="B2:L25"/>
  <sheetViews>
    <sheetView showGridLines="0" tabSelected="1" workbookViewId="0">
      <selection activeCell="G15" sqref="G15"/>
    </sheetView>
  </sheetViews>
  <sheetFormatPr baseColWidth="10" defaultRowHeight="15" x14ac:dyDescent="0.25"/>
  <cols>
    <col min="1" max="1" width="2.28515625" customWidth="1"/>
    <col min="2" max="2" width="7.5703125" style="1" bestFit="1" customWidth="1"/>
    <col min="3" max="3" width="7" style="1" bestFit="1" customWidth="1"/>
    <col min="4" max="4" width="17.5703125" customWidth="1"/>
    <col min="5" max="7" width="13.7109375" customWidth="1"/>
    <col min="8" max="8" width="23.28515625" customWidth="1"/>
  </cols>
  <sheetData>
    <row r="2" spans="2:8" x14ac:dyDescent="0.25">
      <c r="E2" s="32" t="s">
        <v>19</v>
      </c>
      <c r="F2" s="32" t="s">
        <v>23</v>
      </c>
      <c r="G2" s="32" t="s">
        <v>20</v>
      </c>
    </row>
    <row r="3" spans="2:8" x14ac:dyDescent="0.25">
      <c r="D3" s="19" t="s">
        <v>2</v>
      </c>
      <c r="E3" s="23">
        <v>6</v>
      </c>
      <c r="F3" s="23">
        <v>11</v>
      </c>
      <c r="G3" s="23">
        <v>24</v>
      </c>
    </row>
    <row r="4" spans="2:8" x14ac:dyDescent="0.25">
      <c r="D4" s="19" t="s">
        <v>1</v>
      </c>
      <c r="E4" s="23">
        <v>2</v>
      </c>
      <c r="F4" s="23">
        <v>4</v>
      </c>
      <c r="G4" s="23">
        <v>8</v>
      </c>
    </row>
    <row r="5" spans="2:8" x14ac:dyDescent="0.25">
      <c r="D5" s="19" t="s">
        <v>32</v>
      </c>
      <c r="E5" s="23">
        <f>E3-E4</f>
        <v>4</v>
      </c>
      <c r="F5" s="23">
        <f t="shared" ref="F5:G5" si="0">F3-F4</f>
        <v>7</v>
      </c>
      <c r="G5" s="23">
        <f t="shared" si="0"/>
        <v>16</v>
      </c>
    </row>
    <row r="6" spans="2:8" x14ac:dyDescent="0.25">
      <c r="D6" s="19" t="s">
        <v>37</v>
      </c>
      <c r="E6" s="24">
        <v>5</v>
      </c>
      <c r="F6" s="24">
        <v>10</v>
      </c>
      <c r="G6" s="24">
        <v>20</v>
      </c>
    </row>
    <row r="8" spans="2:8" x14ac:dyDescent="0.25">
      <c r="D8" s="18" t="s">
        <v>33</v>
      </c>
      <c r="E8" s="20" t="s">
        <v>6</v>
      </c>
      <c r="F8" s="20" t="s">
        <v>6</v>
      </c>
      <c r="G8" s="20" t="s">
        <v>6</v>
      </c>
    </row>
    <row r="9" spans="2:8" x14ac:dyDescent="0.25">
      <c r="B9" s="36" t="s">
        <v>30</v>
      </c>
      <c r="C9" s="12" t="s">
        <v>2</v>
      </c>
      <c r="D9" s="21">
        <v>6</v>
      </c>
      <c r="E9" s="22">
        <f>$D$9*E$3</f>
        <v>36</v>
      </c>
      <c r="F9" s="22">
        <f>$D$9*F$3</f>
        <v>66</v>
      </c>
      <c r="G9" s="22">
        <f t="shared" ref="G9" si="1">$D$9*G$3</f>
        <v>144</v>
      </c>
    </row>
    <row r="10" spans="2:8" x14ac:dyDescent="0.25">
      <c r="B10" s="36"/>
      <c r="C10" s="12" t="s">
        <v>1</v>
      </c>
      <c r="D10" s="30">
        <v>0</v>
      </c>
      <c r="E10" s="22">
        <f>$D$10*E$4</f>
        <v>0</v>
      </c>
      <c r="F10" s="22">
        <f t="shared" ref="F10:G10" si="2">$D$10*F$4</f>
        <v>0</v>
      </c>
      <c r="G10" s="22">
        <f t="shared" si="2"/>
        <v>0</v>
      </c>
    </row>
    <row r="11" spans="2:8" x14ac:dyDescent="0.25">
      <c r="B11" s="18" t="s">
        <v>31</v>
      </c>
      <c r="C11" s="12" t="s">
        <v>1</v>
      </c>
      <c r="D11" s="8">
        <v>16</v>
      </c>
      <c r="E11" s="22">
        <f>$D11*E$5</f>
        <v>64</v>
      </c>
      <c r="F11" s="22">
        <f t="shared" ref="F11:G11" si="3">$D11*F$5</f>
        <v>112</v>
      </c>
      <c r="G11" s="22">
        <f t="shared" si="3"/>
        <v>256</v>
      </c>
    </row>
    <row r="12" spans="2:8" ht="18.75" x14ac:dyDescent="0.3">
      <c r="B12" s="26"/>
      <c r="C12" s="17"/>
      <c r="D12" s="27"/>
      <c r="E12" s="33">
        <f>SUM(E9:E11)</f>
        <v>100</v>
      </c>
      <c r="F12" s="33">
        <f>SUM(F9:F11)</f>
        <v>178</v>
      </c>
      <c r="G12" s="33">
        <f>SUM(G9:G11)</f>
        <v>400</v>
      </c>
      <c r="H12" s="28">
        <f>SUM(E12:G12)</f>
        <v>678</v>
      </c>
    </row>
    <row r="13" spans="2:8" x14ac:dyDescent="0.25">
      <c r="D13" s="2"/>
    </row>
    <row r="14" spans="2:8" x14ac:dyDescent="0.25">
      <c r="D14" s="18" t="s">
        <v>33</v>
      </c>
      <c r="E14" s="6" t="s">
        <v>38</v>
      </c>
      <c r="F14" s="6" t="s">
        <v>38</v>
      </c>
      <c r="G14" s="6" t="s">
        <v>38</v>
      </c>
    </row>
    <row r="15" spans="2:8" x14ac:dyDescent="0.25">
      <c r="B15" s="36" t="s">
        <v>30</v>
      </c>
      <c r="C15" s="12" t="s">
        <v>2</v>
      </c>
      <c r="D15" s="30">
        <v>2</v>
      </c>
      <c r="E15" s="25">
        <f>$D15*$E$6</f>
        <v>10</v>
      </c>
      <c r="F15" s="25">
        <f>$D15*$F$6</f>
        <v>20</v>
      </c>
      <c r="G15" s="25">
        <f>$D15*$G$6</f>
        <v>40</v>
      </c>
    </row>
    <row r="16" spans="2:8" x14ac:dyDescent="0.25">
      <c r="B16" s="36"/>
      <c r="C16" s="12" t="s">
        <v>1</v>
      </c>
      <c r="D16" s="30">
        <v>0</v>
      </c>
      <c r="E16" s="25">
        <f t="shared" ref="E16:E17" si="4">$D16*$E$6</f>
        <v>0</v>
      </c>
      <c r="F16" s="25">
        <f t="shared" ref="F16:F17" si="5">$D16*$F$6</f>
        <v>0</v>
      </c>
      <c r="G16" s="25">
        <f t="shared" ref="G16:G17" si="6">$D16*$G$6</f>
        <v>0</v>
      </c>
    </row>
    <row r="17" spans="2:12" x14ac:dyDescent="0.25">
      <c r="B17" s="18" t="s">
        <v>31</v>
      </c>
      <c r="C17" s="12" t="s">
        <v>1</v>
      </c>
      <c r="D17" s="8">
        <v>21</v>
      </c>
      <c r="E17" s="25">
        <v>100</v>
      </c>
      <c r="F17" s="25">
        <f t="shared" si="5"/>
        <v>210</v>
      </c>
      <c r="G17" s="25">
        <f t="shared" si="6"/>
        <v>420</v>
      </c>
    </row>
    <row r="18" spans="2:12" ht="18.75" x14ac:dyDescent="0.25">
      <c r="E18" s="34">
        <f>SUM(E15:E17)</f>
        <v>110</v>
      </c>
      <c r="F18" s="34">
        <f>SUM(F15:F17)</f>
        <v>230</v>
      </c>
      <c r="G18" s="34">
        <f>SUM(G15:G17)</f>
        <v>460</v>
      </c>
      <c r="H18" s="31">
        <f>SUM(E18:G18)</f>
        <v>800</v>
      </c>
      <c r="I18" s="29"/>
    </row>
    <row r="22" spans="2:12" x14ac:dyDescent="0.25">
      <c r="K22">
        <v>105</v>
      </c>
    </row>
    <row r="23" spans="2:12" x14ac:dyDescent="0.25">
      <c r="K23">
        <v>610</v>
      </c>
    </row>
    <row r="24" spans="2:12" x14ac:dyDescent="0.25">
      <c r="K24">
        <f>SUM(K22:K23)</f>
        <v>715</v>
      </c>
      <c r="L24">
        <v>1500</v>
      </c>
    </row>
    <row r="25" spans="2:12" x14ac:dyDescent="0.25">
      <c r="L25">
        <f>L24-K24</f>
        <v>785</v>
      </c>
    </row>
  </sheetData>
  <mergeCells count="2">
    <mergeCell ref="B9:B10"/>
    <mergeCell ref="B15:B16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2BC2F-CC43-4B73-999C-8B4E5BCEA012}">
  <dimension ref="B2:O12"/>
  <sheetViews>
    <sheetView zoomScaleNormal="100" workbookViewId="0">
      <selection activeCell="D8" sqref="D8"/>
    </sheetView>
  </sheetViews>
  <sheetFormatPr baseColWidth="10" defaultRowHeight="15" x14ac:dyDescent="0.25"/>
  <cols>
    <col min="1" max="1" width="2.28515625" customWidth="1"/>
    <col min="2" max="2" width="7.5703125" style="1" bestFit="1" customWidth="1"/>
    <col min="3" max="3" width="10.42578125" bestFit="1" customWidth="1"/>
    <col min="4" max="13" width="13.7109375" customWidth="1"/>
    <col min="14" max="14" width="12.85546875" customWidth="1"/>
    <col min="15" max="15" width="16.42578125" customWidth="1"/>
  </cols>
  <sheetData>
    <row r="2" spans="2:15" x14ac:dyDescent="0.25">
      <c r="D2" s="32">
        <v>20</v>
      </c>
      <c r="E2" s="32">
        <v>30</v>
      </c>
      <c r="F2" s="32">
        <v>50</v>
      </c>
      <c r="G2" s="32">
        <v>100</v>
      </c>
      <c r="H2" s="32">
        <v>150</v>
      </c>
      <c r="I2" s="32">
        <v>200</v>
      </c>
      <c r="J2" s="32">
        <v>300</v>
      </c>
      <c r="K2" s="32">
        <v>500</v>
      </c>
      <c r="L2" s="32">
        <v>1000</v>
      </c>
      <c r="M2" s="32">
        <v>3000</v>
      </c>
      <c r="N2" s="32">
        <v>5000</v>
      </c>
      <c r="O2" s="32">
        <v>10000</v>
      </c>
    </row>
    <row r="3" spans="2:15" x14ac:dyDescent="0.25">
      <c r="C3" s="19" t="s">
        <v>4</v>
      </c>
      <c r="D3" s="23">
        <v>1.5</v>
      </c>
      <c r="E3" s="23">
        <v>2</v>
      </c>
      <c r="F3" s="23">
        <v>3</v>
      </c>
      <c r="G3" s="23">
        <v>5</v>
      </c>
      <c r="H3" s="23">
        <v>10</v>
      </c>
      <c r="I3" s="23">
        <v>13</v>
      </c>
      <c r="J3" s="23">
        <v>16</v>
      </c>
      <c r="K3" s="23">
        <v>30</v>
      </c>
      <c r="L3" s="23">
        <v>40</v>
      </c>
      <c r="M3" s="23">
        <v>70</v>
      </c>
      <c r="N3" s="23">
        <v>120</v>
      </c>
      <c r="O3" s="23">
        <v>170</v>
      </c>
    </row>
    <row r="5" spans="2:15" x14ac:dyDescent="0.25">
      <c r="C5" s="18" t="s">
        <v>0</v>
      </c>
      <c r="D5" s="20" t="s">
        <v>6</v>
      </c>
      <c r="E5" s="20" t="s">
        <v>6</v>
      </c>
      <c r="F5" s="20" t="s">
        <v>6</v>
      </c>
      <c r="G5" s="20" t="s">
        <v>6</v>
      </c>
      <c r="H5" s="20" t="s">
        <v>6</v>
      </c>
      <c r="I5" s="20" t="s">
        <v>6</v>
      </c>
      <c r="J5" s="20" t="s">
        <v>6</v>
      </c>
      <c r="K5" s="20" t="s">
        <v>6</v>
      </c>
      <c r="L5" s="20" t="s">
        <v>6</v>
      </c>
      <c r="M5" s="20" t="s">
        <v>6</v>
      </c>
      <c r="N5" s="20" t="s">
        <v>6</v>
      </c>
      <c r="O5" s="20" t="s">
        <v>6</v>
      </c>
    </row>
    <row r="6" spans="2:15" x14ac:dyDescent="0.25">
      <c r="B6" s="12" t="s">
        <v>30</v>
      </c>
      <c r="C6" s="21">
        <v>6</v>
      </c>
      <c r="D6" s="22">
        <f>$C6*$D$3</f>
        <v>9</v>
      </c>
      <c r="E6" s="22">
        <f>$C6*$E$3</f>
        <v>12</v>
      </c>
      <c r="F6" s="22">
        <f>$C6*$F$3</f>
        <v>18</v>
      </c>
      <c r="G6" s="22">
        <f>$C6*$G$3</f>
        <v>30</v>
      </c>
      <c r="H6" s="22">
        <f>$C6*$H$3</f>
        <v>60</v>
      </c>
      <c r="I6" s="22">
        <f>$C6*$I$3</f>
        <v>78</v>
      </c>
      <c r="J6" s="22">
        <f>$C6*$J$3</f>
        <v>96</v>
      </c>
      <c r="K6" s="22">
        <f>$C6*$K$3</f>
        <v>180</v>
      </c>
      <c r="L6" s="22">
        <f>$C6*$L$3</f>
        <v>240</v>
      </c>
      <c r="M6" s="22">
        <f>$C6*$M$3</f>
        <v>420</v>
      </c>
      <c r="N6" s="22">
        <f>$C6*$N$3</f>
        <v>720</v>
      </c>
      <c r="O6" s="22">
        <f>$C6*$N$3</f>
        <v>720</v>
      </c>
    </row>
    <row r="7" spans="2:15" x14ac:dyDescent="0.25">
      <c r="B7" s="18" t="s">
        <v>31</v>
      </c>
      <c r="C7" s="8">
        <f>C6*C6</f>
        <v>36</v>
      </c>
      <c r="D7" s="22">
        <f t="shared" ref="D7:D10" si="0">$C7*$D$3</f>
        <v>54</v>
      </c>
      <c r="E7" s="22">
        <f>$C7*E$3</f>
        <v>72</v>
      </c>
      <c r="F7" s="22">
        <f t="shared" ref="F7:F10" si="1">$C7*$F$3</f>
        <v>108</v>
      </c>
      <c r="G7" s="22">
        <f t="shared" ref="G7:G10" si="2">$C7*$G$3</f>
        <v>180</v>
      </c>
      <c r="H7" s="22">
        <f t="shared" ref="H7:H10" si="3">$C7*$H$3</f>
        <v>360</v>
      </c>
      <c r="I7" s="22">
        <f t="shared" ref="I7:I10" si="4">$C7*$I$3</f>
        <v>468</v>
      </c>
      <c r="J7" s="22">
        <f t="shared" ref="J7:J10" si="5">$C7*$J$3</f>
        <v>576</v>
      </c>
      <c r="K7" s="22">
        <f t="shared" ref="K7:K10" si="6">$C7*$K$3</f>
        <v>1080</v>
      </c>
      <c r="L7" s="22">
        <f t="shared" ref="L7:L10" si="7">$C7*$L$3</f>
        <v>1440</v>
      </c>
      <c r="M7" s="22">
        <f t="shared" ref="M7:M10" si="8">$C7*$M$3</f>
        <v>2520</v>
      </c>
      <c r="N7" s="22">
        <f t="shared" ref="N7:O10" si="9">$C7*$N$3</f>
        <v>4320</v>
      </c>
      <c r="O7" s="22">
        <f t="shared" si="9"/>
        <v>4320</v>
      </c>
    </row>
    <row r="8" spans="2:15" x14ac:dyDescent="0.25">
      <c r="B8" s="18" t="s">
        <v>34</v>
      </c>
      <c r="C8" s="8">
        <f>C7*$C$6</f>
        <v>216</v>
      </c>
      <c r="D8" s="22">
        <f t="shared" si="0"/>
        <v>324</v>
      </c>
      <c r="E8" s="22">
        <f>$C8*E$3</f>
        <v>432</v>
      </c>
      <c r="F8" s="22">
        <f t="shared" si="1"/>
        <v>648</v>
      </c>
      <c r="G8" s="22">
        <f t="shared" si="2"/>
        <v>1080</v>
      </c>
      <c r="H8" s="22">
        <f t="shared" si="3"/>
        <v>2160</v>
      </c>
      <c r="I8" s="22">
        <f t="shared" si="4"/>
        <v>2808</v>
      </c>
      <c r="J8" s="22">
        <f t="shared" si="5"/>
        <v>3456</v>
      </c>
      <c r="K8" s="22">
        <f t="shared" si="6"/>
        <v>6480</v>
      </c>
      <c r="L8" s="22">
        <f t="shared" si="7"/>
        <v>8640</v>
      </c>
      <c r="M8" s="22">
        <f t="shared" si="8"/>
        <v>15120</v>
      </c>
      <c r="N8" s="22">
        <f t="shared" si="9"/>
        <v>25920</v>
      </c>
      <c r="O8" s="22">
        <f t="shared" si="9"/>
        <v>25920</v>
      </c>
    </row>
    <row r="9" spans="2:15" x14ac:dyDescent="0.25">
      <c r="B9" s="18" t="s">
        <v>35</v>
      </c>
      <c r="C9" s="8">
        <f t="shared" ref="C9:C10" si="10">C8*$C$6</f>
        <v>1296</v>
      </c>
      <c r="D9" s="22">
        <f t="shared" si="0"/>
        <v>1944</v>
      </c>
      <c r="E9" s="22">
        <f>$C9*E$3</f>
        <v>2592</v>
      </c>
      <c r="F9" s="22">
        <f t="shared" si="1"/>
        <v>3888</v>
      </c>
      <c r="G9" s="22">
        <f t="shared" si="2"/>
        <v>6480</v>
      </c>
      <c r="H9" s="22">
        <f t="shared" si="3"/>
        <v>12960</v>
      </c>
      <c r="I9" s="22">
        <f t="shared" si="4"/>
        <v>16848</v>
      </c>
      <c r="J9" s="22">
        <f t="shared" si="5"/>
        <v>20736</v>
      </c>
      <c r="K9" s="22">
        <f t="shared" si="6"/>
        <v>38880</v>
      </c>
      <c r="L9" s="22">
        <f t="shared" si="7"/>
        <v>51840</v>
      </c>
      <c r="M9" s="22">
        <f t="shared" si="8"/>
        <v>90720</v>
      </c>
      <c r="N9" s="22">
        <f t="shared" si="9"/>
        <v>155520</v>
      </c>
      <c r="O9" s="22">
        <f t="shared" si="9"/>
        <v>155520</v>
      </c>
    </row>
    <row r="10" spans="2:15" x14ac:dyDescent="0.25">
      <c r="B10" s="18" t="s">
        <v>36</v>
      </c>
      <c r="C10" s="8">
        <f t="shared" si="10"/>
        <v>7776</v>
      </c>
      <c r="D10" s="22">
        <f t="shared" si="0"/>
        <v>11664</v>
      </c>
      <c r="E10" s="22">
        <f>$C10*E$3</f>
        <v>15552</v>
      </c>
      <c r="F10" s="22">
        <f t="shared" si="1"/>
        <v>23328</v>
      </c>
      <c r="G10" s="22">
        <f t="shared" si="2"/>
        <v>38880</v>
      </c>
      <c r="H10" s="22">
        <f t="shared" si="3"/>
        <v>77760</v>
      </c>
      <c r="I10" s="22">
        <f t="shared" si="4"/>
        <v>101088</v>
      </c>
      <c r="J10" s="22">
        <f t="shared" si="5"/>
        <v>124416</v>
      </c>
      <c r="K10" s="22">
        <f t="shared" si="6"/>
        <v>233280</v>
      </c>
      <c r="L10" s="22">
        <f t="shared" si="7"/>
        <v>311040</v>
      </c>
      <c r="M10" s="22">
        <f t="shared" si="8"/>
        <v>544320</v>
      </c>
      <c r="N10" s="22">
        <f t="shared" si="9"/>
        <v>933120</v>
      </c>
      <c r="O10" s="22">
        <f t="shared" si="9"/>
        <v>933120</v>
      </c>
    </row>
    <row r="11" spans="2:15" x14ac:dyDescent="0.25">
      <c r="B11" s="26"/>
      <c r="C11" s="27"/>
      <c r="D11" s="33">
        <f t="shared" ref="D11:M11" si="11">SUM(D6:D10)</f>
        <v>13995</v>
      </c>
      <c r="E11" s="33">
        <f t="shared" si="11"/>
        <v>18660</v>
      </c>
      <c r="F11" s="33">
        <f t="shared" si="11"/>
        <v>27990</v>
      </c>
      <c r="G11" s="33">
        <f t="shared" si="11"/>
        <v>46650</v>
      </c>
      <c r="H11" s="33">
        <f t="shared" si="11"/>
        <v>93300</v>
      </c>
      <c r="I11" s="33">
        <f t="shared" si="11"/>
        <v>121290</v>
      </c>
      <c r="J11" s="33">
        <f t="shared" si="11"/>
        <v>149280</v>
      </c>
      <c r="K11" s="33">
        <f t="shared" si="11"/>
        <v>279900</v>
      </c>
      <c r="L11" s="33">
        <f t="shared" si="11"/>
        <v>373200</v>
      </c>
      <c r="M11" s="33">
        <f t="shared" si="11"/>
        <v>653100</v>
      </c>
      <c r="N11" s="33">
        <f t="shared" ref="N11:O11" si="12">SUM(N6:N10)</f>
        <v>1119600</v>
      </c>
      <c r="O11" s="33">
        <f t="shared" si="12"/>
        <v>1119600</v>
      </c>
    </row>
    <row r="12" spans="2:15" x14ac:dyDescent="0.25">
      <c r="C1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MARKETING</vt:lpstr>
      <vt:lpstr>CUADRO BONO MARKETING</vt:lpstr>
      <vt:lpstr>CUADRO BONO RESIDUAL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cp:lastPrinted>2020-03-24T23:48:14Z</cp:lastPrinted>
  <dcterms:created xsi:type="dcterms:W3CDTF">2020-03-24T14:42:14Z</dcterms:created>
  <dcterms:modified xsi:type="dcterms:W3CDTF">2020-03-25T16:37:06Z</dcterms:modified>
</cp:coreProperties>
</file>