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ks98/Documents/ETH/FS2021/FastCode/team11/analysis/joint_probs/"/>
    </mc:Choice>
  </mc:AlternateContent>
  <xr:revisionPtr revIDLastSave="0" documentId="13_ncr:1_{DCC487F4-C25F-9B49-8A23-C218FCAFF4F1}" xr6:coauthVersionLast="47" xr6:coauthVersionMax="47" xr10:uidLastSave="{00000000-0000-0000-0000-000000000000}"/>
  <bookViews>
    <workbookView xWindow="5980" yWindow="2800" windowWidth="27240" windowHeight="16440" xr2:uid="{A2A76CFD-3413-2B49-B39A-987B25DA7D6F}"/>
  </bookViews>
  <sheets>
    <sheet name="joint_probs" sheetId="1" r:id="rId1"/>
  </sheets>
  <definedNames>
    <definedName name="tsne_full_100" localSheetId="0">joint_probs!#REF!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3" i="1"/>
  <c r="K4" i="1" l="1"/>
  <c r="N4" i="1" s="1"/>
  <c r="K11" i="1"/>
  <c r="N11" i="1" s="1"/>
  <c r="K12" i="1"/>
  <c r="N12" i="1" s="1"/>
  <c r="J4" i="1"/>
  <c r="M4" i="1" s="1"/>
  <c r="J5" i="1"/>
  <c r="M5" i="1" s="1"/>
  <c r="J6" i="1"/>
  <c r="M6" i="1" s="1"/>
  <c r="J7" i="1"/>
  <c r="M7" i="1" s="1"/>
  <c r="J8" i="1"/>
  <c r="M8" i="1" s="1"/>
  <c r="J9" i="1"/>
  <c r="M9" i="1" s="1"/>
  <c r="J12" i="1"/>
  <c r="M12" i="1" s="1"/>
  <c r="J13" i="1"/>
  <c r="M13" i="1" s="1"/>
  <c r="J3" i="1"/>
  <c r="M3" i="1" s="1"/>
  <c r="I4" i="1"/>
  <c r="L4" i="1" s="1"/>
  <c r="I5" i="1"/>
  <c r="L5" i="1" s="1"/>
  <c r="I6" i="1"/>
  <c r="L6" i="1" s="1"/>
  <c r="I11" i="1"/>
  <c r="L11" i="1" s="1"/>
  <c r="I12" i="1"/>
  <c r="L12" i="1" s="1"/>
  <c r="I13" i="1"/>
  <c r="L13" i="1" s="1"/>
  <c r="I3" i="1"/>
  <c r="L3" i="1" s="1"/>
  <c r="B3" i="1"/>
  <c r="K3" i="1" s="1"/>
  <c r="N3" i="1" s="1"/>
  <c r="B4" i="1"/>
  <c r="B5" i="1"/>
  <c r="K5" i="1" s="1"/>
  <c r="N5" i="1" s="1"/>
  <c r="B6" i="1"/>
  <c r="K6" i="1" s="1"/>
  <c r="N6" i="1" s="1"/>
  <c r="B7" i="1"/>
  <c r="I7" i="1" s="1"/>
  <c r="L7" i="1" s="1"/>
  <c r="B8" i="1"/>
  <c r="I8" i="1" s="1"/>
  <c r="L8" i="1" s="1"/>
  <c r="B9" i="1"/>
  <c r="I9" i="1" s="1"/>
  <c r="L9" i="1" s="1"/>
  <c r="B10" i="1"/>
  <c r="J10" i="1" s="1"/>
  <c r="M10" i="1" s="1"/>
  <c r="B11" i="1"/>
  <c r="J11" i="1" s="1"/>
  <c r="M11" i="1" s="1"/>
  <c r="B12" i="1"/>
  <c r="B13" i="1"/>
  <c r="K13" i="1" s="1"/>
  <c r="N13" i="1" s="1"/>
  <c r="K10" i="1" l="1"/>
  <c r="N10" i="1" s="1"/>
  <c r="K8" i="1"/>
  <c r="N8" i="1" s="1"/>
  <c r="K7" i="1"/>
  <c r="N7" i="1" s="1"/>
  <c r="K9" i="1"/>
  <c r="N9" i="1" s="1"/>
  <c r="I10" i="1"/>
  <c r="L10" i="1" s="1"/>
</calcChain>
</file>

<file path=xl/sharedStrings.xml><?xml version="1.0" encoding="utf-8"?>
<sst xmlns="http://schemas.openxmlformats.org/spreadsheetml/2006/main" count="15" uniqueCount="10">
  <si>
    <t>vector</t>
  </si>
  <si>
    <t>baseline</t>
  </si>
  <si>
    <t>dist_alt</t>
  </si>
  <si>
    <t>N</t>
  </si>
  <si>
    <t>log2(N)</t>
  </si>
  <si>
    <t>Performance</t>
  </si>
  <si>
    <t>Flops</t>
  </si>
  <si>
    <t>Runtime [Cycles]</t>
  </si>
  <si>
    <t>unroll 8x8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</si>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</sst>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11" fontId="1" fillId="0" borderId="0" xfId="0" applyNumberFormat="1" applyFon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831674835288446"/>
          <c:w val="0.86529133858267715"/>
          <c:h val="0.70806640915168628"/>
        </c:manualLayout>
      </c:layout>
      <c:lineChart>
        <c:grouping val="standard"/>
        <c:varyColors val="0"/>
        <c:ser>
          <c:idx val="5"/>
          <c:order val="0"/>
          <c:tx>
            <c:strRef>
              <c:f>joint_probs!$C$2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joint_probs!$C$3:$C$13</c:f>
              <c:numCache>
                <c:formatCode>General</c:formatCode>
                <c:ptCount val="11"/>
                <c:pt idx="0">
                  <c:v>46053.599999999999</c:v>
                </c:pt>
                <c:pt idx="1">
                  <c:v>181593</c:v>
                </c:pt>
                <c:pt idx="2">
                  <c:v>744526</c:v>
                </c:pt>
                <c:pt idx="3" formatCode="0.00E+00">
                  <c:v>3074460</c:v>
                </c:pt>
                <c:pt idx="4" formatCode="0.00E+00">
                  <c:v>12403000</c:v>
                </c:pt>
                <c:pt idx="5" formatCode="0.00E+00">
                  <c:v>50410200</c:v>
                </c:pt>
                <c:pt idx="6" formatCode="0.00E+00">
                  <c:v>201361000</c:v>
                </c:pt>
                <c:pt idx="7" formatCode="0.00E+00">
                  <c:v>811713000</c:v>
                </c:pt>
                <c:pt idx="8" formatCode="0.00E+00">
                  <c:v>3315860000</c:v>
                </c:pt>
                <c:pt idx="9" formatCode="0.00E+00">
                  <c:v>13380900000</c:v>
                </c:pt>
                <c:pt idx="10" formatCode="0.00E+00">
                  <c:v>53617300000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E-644C-A19B-D5973B759F50}"/>
            </c:ext>
          </c:extLst>
        </c:ser>
        <c:ser>
          <c:idx val="6"/>
          <c:order val="1"/>
          <c:tx>
            <c:strRef>
              <c:f>joint_probs!$D$2</c:f>
              <c:strCache>
                <c:ptCount val="1"/>
                <c:pt idx="0">
                  <c:v>unroll 8x8</c:v>
                </c:pt>
              </c:strCache>
            </c:strRef>
          </c:tx>
          <c:spPr>
            <a:ln w="22225"/>
          </c:spP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joint_probs!$D$3:$D$13</c:f>
              <c:numCache>
                <c:formatCode>General</c:formatCode>
                <c:ptCount val="11"/>
                <c:pt idx="0">
                  <c:v>38364.199999999997</c:v>
                </c:pt>
                <c:pt idx="1">
                  <c:v>129450</c:v>
                </c:pt>
                <c:pt idx="2">
                  <c:v>476051</c:v>
                </c:pt>
                <c:pt idx="3" formatCode="0.00E+00">
                  <c:v>1913070</c:v>
                </c:pt>
                <c:pt idx="4" formatCode="0.00E+00">
                  <c:v>7309160</c:v>
                </c:pt>
                <c:pt idx="5" formatCode="0.00E+00">
                  <c:v>28691600</c:v>
                </c:pt>
                <c:pt idx="6" formatCode="0.00E+00">
                  <c:v>114298000</c:v>
                </c:pt>
                <c:pt idx="7" formatCode="0.00E+00">
                  <c:v>463400000</c:v>
                </c:pt>
                <c:pt idx="8" formatCode="0.00E+00">
                  <c:v>1946510000</c:v>
                </c:pt>
                <c:pt idx="9" formatCode="0.00E+00">
                  <c:v>7976450000</c:v>
                </c:pt>
                <c:pt idx="10" formatCode="0.00E+00">
                  <c:v>32132000000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E-644C-A19B-D5973B759F50}"/>
            </c:ext>
          </c:extLst>
        </c:ser>
        <c:ser>
          <c:idx val="7"/>
          <c:order val="2"/>
          <c:tx>
            <c:strRef>
              <c:f>joint_probs!$E$2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/>
          </c:spP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joint_probs!$E$3:$E$13</c:f>
              <c:numCache>
                <c:formatCode>General</c:formatCode>
                <c:ptCount val="11"/>
                <c:pt idx="0">
                  <c:v>38213.599999999999</c:v>
                </c:pt>
                <c:pt idx="1">
                  <c:v>111080</c:v>
                </c:pt>
                <c:pt idx="2">
                  <c:v>190216</c:v>
                </c:pt>
                <c:pt idx="3">
                  <c:v>641103</c:v>
                </c:pt>
                <c:pt idx="4" formatCode="0.00E+00">
                  <c:v>2106200</c:v>
                </c:pt>
                <c:pt idx="5" formatCode="0.00E+00">
                  <c:v>7488260</c:v>
                </c:pt>
                <c:pt idx="6" formatCode="0.00E+00">
                  <c:v>28692100</c:v>
                </c:pt>
                <c:pt idx="7" formatCode="0.00E+00">
                  <c:v>114756000</c:v>
                </c:pt>
                <c:pt idx="8" formatCode="0.00E+00">
                  <c:v>469240000</c:v>
                </c:pt>
                <c:pt idx="9" formatCode="0.00E+00">
                  <c:v>1952260000</c:v>
                </c:pt>
                <c:pt idx="10" formatCode="0.00E+00">
                  <c:v>7994530000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E-644C-A19B-D5973B759F50}"/>
            </c:ext>
          </c:extLst>
        </c:ser>
        <c:ser>
          <c:idx val="8"/>
          <c:order val="3"/>
          <c:tx>
            <c:strRef>
              <c:f>joint_probs!#REF!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E-644C-A19B-D5973B759F50}"/>
            </c:ext>
          </c:extLst>
        </c:ser>
        <c:ser>
          <c:idx val="9"/>
          <c:order val="4"/>
          <c:tx>
            <c:strRef>
              <c:f>joint_probs!#REF!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FE-644C-A19B-D5973B759F50}"/>
            </c:ext>
          </c:extLst>
        </c:ser>
        <c:ser>
          <c:idx val="0"/>
          <c:order val="5"/>
          <c:tx>
            <c:strRef>
              <c:f>joint_probs!$C$2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</c:spPr>
          </c:marke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joint_probs!$C$3:$C$13</c:f>
              <c:numCache>
                <c:formatCode>General</c:formatCode>
                <c:ptCount val="11"/>
                <c:pt idx="0">
                  <c:v>46053.599999999999</c:v>
                </c:pt>
                <c:pt idx="1">
                  <c:v>181593</c:v>
                </c:pt>
                <c:pt idx="2">
                  <c:v>744526</c:v>
                </c:pt>
                <c:pt idx="3" formatCode="0.00E+00">
                  <c:v>3074460</c:v>
                </c:pt>
                <c:pt idx="4" formatCode="0.00E+00">
                  <c:v>12403000</c:v>
                </c:pt>
                <c:pt idx="5" formatCode="0.00E+00">
                  <c:v>50410200</c:v>
                </c:pt>
                <c:pt idx="6" formatCode="0.00E+00">
                  <c:v>201361000</c:v>
                </c:pt>
                <c:pt idx="7" formatCode="0.00E+00">
                  <c:v>811713000</c:v>
                </c:pt>
                <c:pt idx="8" formatCode="0.00E+00">
                  <c:v>3315860000</c:v>
                </c:pt>
                <c:pt idx="9" formatCode="0.00E+00">
                  <c:v>13380900000</c:v>
                </c:pt>
                <c:pt idx="10" formatCode="0.00E+00">
                  <c:v>53617300000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FE-644C-A19B-D5973B759F50}"/>
            </c:ext>
          </c:extLst>
        </c:ser>
        <c:ser>
          <c:idx val="1"/>
          <c:order val="6"/>
          <c:tx>
            <c:strRef>
              <c:f>joint_probs!$D$2</c:f>
              <c:strCache>
                <c:ptCount val="1"/>
                <c:pt idx="0">
                  <c:v>unroll 8x8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joint_probs!$D$3:$D$13</c:f>
              <c:numCache>
                <c:formatCode>General</c:formatCode>
                <c:ptCount val="11"/>
                <c:pt idx="0">
                  <c:v>38364.199999999997</c:v>
                </c:pt>
                <c:pt idx="1">
                  <c:v>129450</c:v>
                </c:pt>
                <c:pt idx="2">
                  <c:v>476051</c:v>
                </c:pt>
                <c:pt idx="3" formatCode="0.00E+00">
                  <c:v>1913070</c:v>
                </c:pt>
                <c:pt idx="4" formatCode="0.00E+00">
                  <c:v>7309160</c:v>
                </c:pt>
                <c:pt idx="5" formatCode="0.00E+00">
                  <c:v>28691600</c:v>
                </c:pt>
                <c:pt idx="6" formatCode="0.00E+00">
                  <c:v>114298000</c:v>
                </c:pt>
                <c:pt idx="7" formatCode="0.00E+00">
                  <c:v>463400000</c:v>
                </c:pt>
                <c:pt idx="8" formatCode="0.00E+00">
                  <c:v>1946510000</c:v>
                </c:pt>
                <c:pt idx="9" formatCode="0.00E+00">
                  <c:v>7976450000</c:v>
                </c:pt>
                <c:pt idx="10" formatCode="0.00E+00">
                  <c:v>32132000000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FE-644C-A19B-D5973B759F50}"/>
            </c:ext>
          </c:extLst>
        </c:ser>
        <c:ser>
          <c:idx val="2"/>
          <c:order val="7"/>
          <c:tx>
            <c:strRef>
              <c:f>joint_probs!$E$2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</c:marke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joint_probs!$E$3:$E$13</c:f>
              <c:numCache>
                <c:formatCode>General</c:formatCode>
                <c:ptCount val="11"/>
                <c:pt idx="0">
                  <c:v>38213.599999999999</c:v>
                </c:pt>
                <c:pt idx="1">
                  <c:v>111080</c:v>
                </c:pt>
                <c:pt idx="2">
                  <c:v>190216</c:v>
                </c:pt>
                <c:pt idx="3">
                  <c:v>641103</c:v>
                </c:pt>
                <c:pt idx="4" formatCode="0.00E+00">
                  <c:v>2106200</c:v>
                </c:pt>
                <c:pt idx="5" formatCode="0.00E+00">
                  <c:v>7488260</c:v>
                </c:pt>
                <c:pt idx="6" formatCode="0.00E+00">
                  <c:v>28692100</c:v>
                </c:pt>
                <c:pt idx="7" formatCode="0.00E+00">
                  <c:v>114756000</c:v>
                </c:pt>
                <c:pt idx="8" formatCode="0.00E+00">
                  <c:v>469240000</c:v>
                </c:pt>
                <c:pt idx="9" formatCode="0.00E+00">
                  <c:v>1952260000</c:v>
                </c:pt>
                <c:pt idx="10" formatCode="0.00E+00">
                  <c:v>7994530000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FE-644C-A19B-D5973B759F50}"/>
            </c:ext>
          </c:extLst>
        </c:ser>
        <c:ser>
          <c:idx val="3"/>
          <c:order val="8"/>
          <c:tx>
            <c:strRef>
              <c:f>joint_probs!#REF!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</c:spPr>
          </c:marke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FE-644C-A19B-D5973B759F50}"/>
            </c:ext>
          </c:extLst>
        </c:ser>
        <c:ser>
          <c:idx val="4"/>
          <c:order val="9"/>
          <c:tx>
            <c:strRef>
              <c:f>joint_probs!#REF!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circle"/>
            <c:size val="6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FE-644C-A19B-D5973B759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378432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976996330956"/>
          <c:y val="0.1831674835288446"/>
          <c:w val="0.86529133858267715"/>
          <c:h val="0.70806640915168628"/>
        </c:manualLayout>
      </c:layout>
      <c:lineChart>
        <c:grouping val="standard"/>
        <c:varyColors val="0"/>
        <c:ser>
          <c:idx val="5"/>
          <c:order val="0"/>
          <c:tx>
            <c:strRef>
              <c:f>joint_probs!$L$2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>
              <a:solidFill>
                <a:schemeClr val="bg2">
                  <a:lumMod val="50000"/>
                </a:schemeClr>
              </a:solidFill>
            </a:ln>
          </c:spPr>
          <c:marker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</c:spPr>
          </c:marker>
          <c:dLbls>
            <c:dLbl>
              <c:idx val="3"/>
              <c:layout>
                <c:manualLayout>
                  <c:x val="-0.14827189912664426"/>
                  <c:y val="3.6892115254453808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baseline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05A-4246-80F3-67A50B4E45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bg2">
                          <a:lumMod val="50000"/>
                        </a:schemeClr>
                      </a:solidFill>
                    </a:ln>
                  </c:spPr>
                </c15:leaderLines>
              </c:ext>
            </c:extLst>
          </c:dLbls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joint_probs!$L$3:$L$13</c:f>
              <c:numCache>
                <c:formatCode>0.00E+00</c:formatCode>
                <c:ptCount val="11"/>
                <c:pt idx="0">
                  <c:v>0.74591345736272519</c:v>
                </c:pt>
                <c:pt idx="1">
                  <c:v>0.78875287043002762</c:v>
                </c:pt>
                <c:pt idx="2">
                  <c:v>0.78516532666421324</c:v>
                </c:pt>
                <c:pt idx="3">
                  <c:v>0.7681348919810308</c:v>
                </c:pt>
                <c:pt idx="4">
                  <c:v>0.76537869870192698</c:v>
                </c:pt>
                <c:pt idx="5">
                  <c:v>0.75510813287786993</c:v>
                </c:pt>
                <c:pt idx="6">
                  <c:v>0.75708293065687993</c:v>
                </c:pt>
                <c:pt idx="7">
                  <c:v>0.75169504492351358</c:v>
                </c:pt>
                <c:pt idx="8">
                  <c:v>0.73627596822543773</c:v>
                </c:pt>
                <c:pt idx="9">
                  <c:v>0.72992422572472704</c:v>
                </c:pt>
                <c:pt idx="10">
                  <c:v>0.72870424612951412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A-4246-80F3-67A50B4E45AE}"/>
            </c:ext>
          </c:extLst>
        </c:ser>
        <c:ser>
          <c:idx val="6"/>
          <c:order val="1"/>
          <c:tx>
            <c:strRef>
              <c:f>joint_probs!$M$2</c:f>
              <c:strCache>
                <c:ptCount val="1"/>
                <c:pt idx="0">
                  <c:v>unroll 8x8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</c:spPr>
          </c:marker>
          <c:dLbls>
            <c:dLbl>
              <c:idx val="4"/>
              <c:layout>
                <c:manualLayout>
                  <c:x val="2.083829352507122E-2"/>
                  <c:y val="-4.9189487005938566E-2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1"/>
                        </a:solidFill>
                      </a:rPr>
                      <a:t>unroll 8x8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05A-4246-80F3-67A50B4E45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1"/>
                      </a:solidFill>
                    </a:ln>
                  </c:spPr>
                </c15:leaderLines>
              </c:ext>
            </c:extLst>
          </c:dLbls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joint_probs!$M$3:$M$13</c:f>
              <c:numCache>
                <c:formatCode>0.00E+00</c:formatCode>
                <c:ptCount val="11"/>
                <c:pt idx="0">
                  <c:v>0.93675874904207579</c:v>
                </c:pt>
                <c:pt idx="1">
                  <c:v>1.0344380069524912</c:v>
                </c:pt>
                <c:pt idx="2">
                  <c:v>1.0837998449745931</c:v>
                </c:pt>
                <c:pt idx="3">
                  <c:v>1.0581944204864433</c:v>
                </c:pt>
                <c:pt idx="4">
                  <c:v>1.0970956990953817</c:v>
                </c:pt>
                <c:pt idx="5">
                  <c:v>1.1124471273822303</c:v>
                </c:pt>
                <c:pt idx="6">
                  <c:v>1.1142499781273514</c:v>
                </c:pt>
                <c:pt idx="7">
                  <c:v>1.0979632283124729</c:v>
                </c:pt>
                <c:pt idx="8">
                  <c:v>1.0449083785852629</c:v>
                </c:pt>
                <c:pt idx="9">
                  <c:v>1.01964888741232</c:v>
                </c:pt>
                <c:pt idx="10">
                  <c:v>1.0123139967633512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5A-4246-80F3-67A50B4E45AE}"/>
            </c:ext>
          </c:extLst>
        </c:ser>
        <c:ser>
          <c:idx val="7"/>
          <c:order val="2"/>
          <c:tx>
            <c:strRef>
              <c:f>joint_probs!$N$2</c:f>
              <c:strCache>
                <c:ptCount val="1"/>
                <c:pt idx="0">
                  <c:v>vector</c:v>
                </c:pt>
              </c:strCache>
            </c:strRef>
          </c:tx>
          <c:spPr>
            <a:ln w="22225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</c:spPr>
          </c:marker>
          <c:dLbls>
            <c:dLbl>
              <c:idx val="3"/>
              <c:layout>
                <c:manualLayout>
                  <c:x val="2.9435648759152114E-2"/>
                  <c:y val="9.2230288136134243E-3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vector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05A-4246-80F3-67A50B4E45A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</c:spPr>
                </c15:leaderLines>
              </c:ext>
            </c:extLst>
          </c:dLbls>
          <c:cat>
            <c:numRef>
              <c:f>joint_probs!$B$3:$B$13</c:f>
              <c:numCache>
                <c:formatCode>0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cat>
          <c:val>
            <c:numRef>
              <c:f>joint_probs!$N$3:$N$13</c:f>
              <c:numCache>
                <c:formatCode>0.00E+00</c:formatCode>
                <c:ptCount val="11"/>
                <c:pt idx="0">
                  <c:v>1.2073711976887811</c:v>
                </c:pt>
                <c:pt idx="1">
                  <c:v>1.6340295282679149</c:v>
                </c:pt>
                <c:pt idx="2">
                  <c:v>3.7848761408083442</c:v>
                </c:pt>
                <c:pt idx="3">
                  <c:v>4.472916208471962</c:v>
                </c:pt>
                <c:pt idx="4">
                  <c:v>5.4344544677618458</c:v>
                </c:pt>
                <c:pt idx="5">
                  <c:v>6.107625536506478</c:v>
                </c:pt>
                <c:pt idx="6">
                  <c:v>6.3726441773171016</c:v>
                </c:pt>
                <c:pt idx="7">
                  <c:v>6.3716351214751299</c:v>
                </c:pt>
                <c:pt idx="8">
                  <c:v>6.2320855170062233</c:v>
                </c:pt>
                <c:pt idx="9">
                  <c:v>5.9913105672400189</c:v>
                </c:pt>
                <c:pt idx="10">
                  <c:v>5.8521045444822901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5A-4246-80F3-67A50B4E4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432"/>
        <c:axId val="5747104"/>
      </c:lineChart>
      <c:catAx>
        <c:axId val="5378432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47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378432"/>
        <c:crosses val="autoZero"/>
        <c:crossBetween val="between"/>
        <c:majorUnit val="1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17</xdr:row>
      <xdr:rowOff>190500</xdr:rowOff>
    </xdr:from>
    <xdr:to>
      <xdr:col>6</xdr:col>
      <xdr:colOff>146050</xdr:colOff>
      <xdr:row>37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DA303E-6549-9844-8A5C-1B92794EE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11545</xdr:rowOff>
    </xdr:from>
    <xdr:to>
      <xdr:col>14</xdr:col>
      <xdr:colOff>0</xdr:colOff>
      <xdr:row>37</xdr:row>
      <xdr:rowOff>193963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40F2031-AB07-2A42-BC62-EA88AFD9C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0.08725</cdr:x>
      <cdr:y>0.0356</cdr:y>
    </cdr:from>
    <cdr:to>
      <cdr:x>0.93771</cdr:x>
      <cdr:y>0.16525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541295" y="153723"/>
          <a:ext cx="5276211" cy="55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t-SNE (T=1000)</a:t>
          </a:r>
          <a:br>
            <a:rPr lang="de-DE" sz="1400" b="1"/>
          </a:br>
          <a:r>
            <a:rPr lang="de-DE" sz="1300" b="0"/>
            <a:t>Runtime [cycles] vs. input size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0.08725</cdr:x>
      <cdr:y>0.0356</cdr:y>
    </cdr:from>
    <cdr:to>
      <cdr:x>0.93771</cdr:x>
      <cdr:y>0.16525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C3D1EBBC-D556-BB45-B1F3-EEB7B3D1CE46}"/>
            </a:ext>
          </a:extLst>
        </cdr:cNvPr>
        <cdr:cNvSpPr txBox="1"/>
      </cdr:nvSpPr>
      <cdr:spPr>
        <a:xfrm xmlns:a="http://schemas.openxmlformats.org/drawingml/2006/main">
          <a:off x="541295" y="153723"/>
          <a:ext cx="5276211" cy="55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400" b="1"/>
            <a:t>High-dimensional joint probabilities (k=50)</a:t>
          </a:r>
          <a:br>
            <a:rPr lang="de-DE" sz="1400" b="1"/>
          </a:br>
          <a:r>
            <a:rPr lang="de-DE" sz="1300" b="0"/>
            <a:t>Performance [flops/cycle]</a:t>
          </a:r>
          <a:r>
            <a:rPr lang="de-DE" sz="1300" b="0" baseline="0"/>
            <a:t> vs. input size</a:t>
          </a:r>
          <a:endParaRPr lang="de-DE" sz="1300" b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58FE-9F23-3841-960A-E23A034116BE}">
  <dimension ref="A1:P64"/>
  <sheetViews>
    <sheetView tabSelected="1" topLeftCell="A10" zoomScale="110" zoomScaleNormal="110" workbookViewId="0">
      <selection activeCell="H16" sqref="H16"/>
    </sheetView>
  </sheetViews>
  <sheetFormatPr baseColWidth="10" defaultRowHeight="16" x14ac:dyDescent="0.2"/>
  <cols>
    <col min="2" max="2" width="12.5" bestFit="1" customWidth="1"/>
    <col min="3" max="3" width="11" style="1" bestFit="1" customWidth="1"/>
    <col min="4" max="4" width="8.83203125" style="1" bestFit="1" customWidth="1"/>
    <col min="5" max="5" width="9.83203125" style="1" bestFit="1" customWidth="1"/>
    <col min="6" max="11" width="10.83203125" style="1"/>
    <col min="12" max="12" width="11.1640625" style="1" bestFit="1" customWidth="1"/>
  </cols>
  <sheetData>
    <row r="1" spans="1:16" s="5" customFormat="1" x14ac:dyDescent="0.2">
      <c r="C1" s="3" t="s">
        <v>7</v>
      </c>
      <c r="D1" s="3"/>
      <c r="E1" s="3"/>
      <c r="F1" s="3"/>
      <c r="G1" s="3"/>
      <c r="H1" s="3"/>
      <c r="I1" s="3" t="s">
        <v>6</v>
      </c>
      <c r="J1" s="3"/>
      <c r="K1" s="3"/>
      <c r="L1" s="3" t="s">
        <v>5</v>
      </c>
    </row>
    <row r="2" spans="1:16" s="5" customFormat="1" x14ac:dyDescent="0.2">
      <c r="A2" s="5" t="s">
        <v>4</v>
      </c>
      <c r="B2" s="5" t="s">
        <v>3</v>
      </c>
      <c r="C2" s="3" t="s">
        <v>1</v>
      </c>
      <c r="D2" s="3" t="s">
        <v>8</v>
      </c>
      <c r="E2" s="3" t="s">
        <v>0</v>
      </c>
      <c r="F2" s="3"/>
      <c r="G2" s="3"/>
      <c r="H2" s="3"/>
      <c r="I2" s="3" t="s">
        <v>1</v>
      </c>
      <c r="J2" s="5" t="s">
        <v>2</v>
      </c>
      <c r="K2" s="5" t="s">
        <v>0</v>
      </c>
      <c r="L2" s="3" t="s">
        <v>1</v>
      </c>
      <c r="M2" s="3" t="s">
        <v>8</v>
      </c>
      <c r="N2" s="3" t="s">
        <v>0</v>
      </c>
      <c r="O2" s="3"/>
    </row>
    <row r="3" spans="1:16" x14ac:dyDescent="0.2">
      <c r="A3">
        <v>2</v>
      </c>
      <c r="B3" s="4">
        <f t="shared" ref="B3:B13" si="0">2^A3</f>
        <v>4</v>
      </c>
      <c r="C3">
        <v>46053.599999999999</v>
      </c>
      <c r="D3">
        <v>38364.199999999997</v>
      </c>
      <c r="E3">
        <v>38213.599999999999</v>
      </c>
      <c r="F3" s="1">
        <f>C3/E3</f>
        <v>1.2051625599263089</v>
      </c>
      <c r="I3" s="1">
        <f>2329*B3^2 -728*B3</f>
        <v>34352</v>
      </c>
      <c r="J3" s="1">
        <f>1938.5*B3^2 + 1230.5*B3</f>
        <v>35938</v>
      </c>
      <c r="K3" s="1">
        <f>2788.5*B3^2 + 380.5*B3</f>
        <v>46138</v>
      </c>
      <c r="L3" s="1">
        <f>I3/C3</f>
        <v>0.74591345736272519</v>
      </c>
      <c r="M3" s="1">
        <f>J3/D3</f>
        <v>0.93675874904207579</v>
      </c>
      <c r="N3" s="1">
        <f>K3/E3</f>
        <v>1.2073711976887811</v>
      </c>
      <c r="O3" s="1"/>
      <c r="P3" t="s">
        <v>9</v>
      </c>
    </row>
    <row r="4" spans="1:16" x14ac:dyDescent="0.2">
      <c r="A4">
        <v>3</v>
      </c>
      <c r="B4" s="4">
        <f t="shared" si="0"/>
        <v>8</v>
      </c>
      <c r="C4">
        <v>181593</v>
      </c>
      <c r="D4">
        <v>129450</v>
      </c>
      <c r="E4">
        <v>111080</v>
      </c>
      <c r="F4" s="1">
        <f t="shared" ref="F4:F13" si="1">C4/E4</f>
        <v>1.6347947425279079</v>
      </c>
      <c r="I4" s="1">
        <f t="shared" ref="I4:I13" si="2">2329*B4^2 -728*B4</f>
        <v>143232</v>
      </c>
      <c r="J4" s="1">
        <f t="shared" ref="J4:J13" si="3">1938.5*B4^2 + 1230.5*B4</f>
        <v>133908</v>
      </c>
      <c r="K4" s="1">
        <f t="shared" ref="K4:K13" si="4">2788.5*B4^2 + 380.5*B4</f>
        <v>181508</v>
      </c>
      <c r="L4" s="1">
        <f t="shared" ref="L4:L13" si="5">I4/C4</f>
        <v>0.78875287043002762</v>
      </c>
      <c r="M4" s="1">
        <f t="shared" ref="M4:M13" si="6">J4/D4</f>
        <v>1.0344380069524912</v>
      </c>
      <c r="N4" s="1">
        <f t="shared" ref="N4:N13" si="7">K4/E4</f>
        <v>1.6340295282679149</v>
      </c>
      <c r="O4" s="1"/>
    </row>
    <row r="5" spans="1:16" x14ac:dyDescent="0.2">
      <c r="A5">
        <v>4</v>
      </c>
      <c r="B5" s="4">
        <f t="shared" si="0"/>
        <v>16</v>
      </c>
      <c r="C5">
        <v>744526</v>
      </c>
      <c r="D5">
        <v>476051</v>
      </c>
      <c r="E5">
        <v>190216</v>
      </c>
      <c r="F5" s="1">
        <f t="shared" si="1"/>
        <v>3.9141081717626278</v>
      </c>
      <c r="I5" s="1">
        <f t="shared" si="2"/>
        <v>584576</v>
      </c>
      <c r="J5" s="1">
        <f t="shared" si="3"/>
        <v>515944</v>
      </c>
      <c r="K5" s="1">
        <f t="shared" si="4"/>
        <v>719944</v>
      </c>
      <c r="L5" s="1">
        <f t="shared" si="5"/>
        <v>0.78516532666421324</v>
      </c>
      <c r="M5" s="1">
        <f t="shared" si="6"/>
        <v>1.0837998449745931</v>
      </c>
      <c r="N5" s="1">
        <f t="shared" si="7"/>
        <v>3.7848761408083442</v>
      </c>
      <c r="O5" s="1"/>
    </row>
    <row r="6" spans="1:16" x14ac:dyDescent="0.2">
      <c r="A6">
        <v>5</v>
      </c>
      <c r="B6" s="4">
        <f t="shared" si="0"/>
        <v>32</v>
      </c>
      <c r="C6" s="1">
        <v>3074460</v>
      </c>
      <c r="D6" s="1">
        <v>1913070</v>
      </c>
      <c r="E6">
        <v>641103</v>
      </c>
      <c r="F6" s="1">
        <f t="shared" si="1"/>
        <v>4.7955788695420241</v>
      </c>
      <c r="I6" s="1">
        <f t="shared" si="2"/>
        <v>2361600</v>
      </c>
      <c r="J6" s="1">
        <f t="shared" si="3"/>
        <v>2024400</v>
      </c>
      <c r="K6" s="1">
        <f t="shared" si="4"/>
        <v>2867600</v>
      </c>
      <c r="L6" s="1">
        <f t="shared" si="5"/>
        <v>0.7681348919810308</v>
      </c>
      <c r="M6" s="1">
        <f t="shared" si="6"/>
        <v>1.0581944204864433</v>
      </c>
      <c r="N6" s="1">
        <f t="shared" si="7"/>
        <v>4.472916208471962</v>
      </c>
      <c r="O6" s="1"/>
    </row>
    <row r="7" spans="1:16" x14ac:dyDescent="0.2">
      <c r="A7">
        <v>6</v>
      </c>
      <c r="B7" s="4">
        <f t="shared" si="0"/>
        <v>64</v>
      </c>
      <c r="C7" s="1">
        <v>12403000</v>
      </c>
      <c r="D7" s="1">
        <v>7309160</v>
      </c>
      <c r="E7" s="1">
        <v>2106200</v>
      </c>
      <c r="F7" s="1">
        <f t="shared" si="1"/>
        <v>5.8888044820055079</v>
      </c>
      <c r="I7" s="1">
        <f t="shared" si="2"/>
        <v>9492992</v>
      </c>
      <c r="J7" s="1">
        <f t="shared" si="3"/>
        <v>8018848</v>
      </c>
      <c r="K7" s="1">
        <f t="shared" si="4"/>
        <v>11446048</v>
      </c>
      <c r="L7" s="1">
        <f t="shared" si="5"/>
        <v>0.76537869870192698</v>
      </c>
      <c r="M7" s="1">
        <f t="shared" si="6"/>
        <v>1.0970956990953817</v>
      </c>
      <c r="N7" s="1">
        <f t="shared" si="7"/>
        <v>5.4344544677618458</v>
      </c>
      <c r="O7" s="1"/>
    </row>
    <row r="8" spans="1:16" x14ac:dyDescent="0.2">
      <c r="A8">
        <v>7</v>
      </c>
      <c r="B8" s="4">
        <f t="shared" si="0"/>
        <v>128</v>
      </c>
      <c r="C8" s="1">
        <v>50410200</v>
      </c>
      <c r="D8" s="1">
        <v>28691600</v>
      </c>
      <c r="E8" s="1">
        <v>7488260</v>
      </c>
      <c r="F8" s="1">
        <f t="shared" si="1"/>
        <v>6.7318976638097503</v>
      </c>
      <c r="I8" s="1">
        <f t="shared" si="2"/>
        <v>38065152</v>
      </c>
      <c r="J8" s="1">
        <f t="shared" si="3"/>
        <v>31917888</v>
      </c>
      <c r="K8" s="1">
        <f t="shared" si="4"/>
        <v>45735488</v>
      </c>
      <c r="L8" s="1">
        <f t="shared" si="5"/>
        <v>0.75510813287786993</v>
      </c>
      <c r="M8" s="1">
        <f t="shared" si="6"/>
        <v>1.1124471273822303</v>
      </c>
      <c r="N8" s="1">
        <f t="shared" si="7"/>
        <v>6.107625536506478</v>
      </c>
      <c r="O8" s="1"/>
    </row>
    <row r="9" spans="1:16" x14ac:dyDescent="0.2">
      <c r="A9">
        <v>8</v>
      </c>
      <c r="B9" s="4">
        <f t="shared" si="0"/>
        <v>256</v>
      </c>
      <c r="C9" s="1">
        <v>201361000</v>
      </c>
      <c r="D9" s="1">
        <v>114298000</v>
      </c>
      <c r="E9" s="1">
        <v>28692100</v>
      </c>
      <c r="F9" s="1">
        <f t="shared" si="1"/>
        <v>7.0179945002282862</v>
      </c>
      <c r="I9" s="1">
        <f t="shared" si="2"/>
        <v>152446976</v>
      </c>
      <c r="J9" s="1">
        <f t="shared" si="3"/>
        <v>127356544</v>
      </c>
      <c r="K9" s="1">
        <f t="shared" si="4"/>
        <v>182844544</v>
      </c>
      <c r="L9" s="1">
        <f t="shared" si="5"/>
        <v>0.75708293065687993</v>
      </c>
      <c r="M9" s="1">
        <f t="shared" si="6"/>
        <v>1.1142499781273514</v>
      </c>
      <c r="N9" s="1">
        <f t="shared" si="7"/>
        <v>6.3726441773171016</v>
      </c>
      <c r="O9" s="1"/>
    </row>
    <row r="10" spans="1:16" x14ac:dyDescent="0.2">
      <c r="A10">
        <v>9</v>
      </c>
      <c r="B10" s="4">
        <f t="shared" si="0"/>
        <v>512</v>
      </c>
      <c r="C10" s="1">
        <v>811713000</v>
      </c>
      <c r="D10" s="1">
        <v>463400000</v>
      </c>
      <c r="E10" s="1">
        <v>114756000</v>
      </c>
      <c r="F10" s="1">
        <f t="shared" si="1"/>
        <v>7.0733817839590083</v>
      </c>
      <c r="I10" s="1">
        <f t="shared" si="2"/>
        <v>610160640</v>
      </c>
      <c r="J10" s="1">
        <f t="shared" si="3"/>
        <v>508796160</v>
      </c>
      <c r="K10" s="1">
        <f t="shared" si="4"/>
        <v>731183360</v>
      </c>
      <c r="L10" s="1">
        <f t="shared" si="5"/>
        <v>0.75169504492351358</v>
      </c>
      <c r="M10" s="1">
        <f t="shared" si="6"/>
        <v>1.0979632283124729</v>
      </c>
      <c r="N10" s="1">
        <f t="shared" si="7"/>
        <v>6.3716351214751299</v>
      </c>
      <c r="O10" s="1"/>
    </row>
    <row r="11" spans="1:16" x14ac:dyDescent="0.2">
      <c r="A11">
        <v>10</v>
      </c>
      <c r="B11" s="4">
        <f t="shared" si="0"/>
        <v>1024</v>
      </c>
      <c r="C11" s="1">
        <v>3315860000</v>
      </c>
      <c r="D11" s="1">
        <v>1946510000</v>
      </c>
      <c r="E11" s="1">
        <v>469240000</v>
      </c>
      <c r="F11" s="1">
        <f t="shared" si="1"/>
        <v>7.0664478731565934</v>
      </c>
      <c r="I11" s="1">
        <f t="shared" si="2"/>
        <v>2441388032</v>
      </c>
      <c r="J11" s="1">
        <f t="shared" si="3"/>
        <v>2033924608</v>
      </c>
      <c r="K11" s="1">
        <f t="shared" si="4"/>
        <v>2924343808</v>
      </c>
      <c r="L11" s="1">
        <f t="shared" si="5"/>
        <v>0.73627596822543773</v>
      </c>
      <c r="M11" s="1">
        <f t="shared" si="6"/>
        <v>1.0449083785852629</v>
      </c>
      <c r="N11" s="1">
        <f t="shared" si="7"/>
        <v>6.2320855170062233</v>
      </c>
      <c r="O11" s="1"/>
    </row>
    <row r="12" spans="1:16" x14ac:dyDescent="0.2">
      <c r="A12">
        <v>11</v>
      </c>
      <c r="B12" s="4">
        <f t="shared" si="0"/>
        <v>2048</v>
      </c>
      <c r="C12" s="1">
        <v>13380900000</v>
      </c>
      <c r="D12" s="1">
        <v>7976450000</v>
      </c>
      <c r="E12" s="1">
        <v>1952260000</v>
      </c>
      <c r="F12" s="1">
        <f t="shared" si="1"/>
        <v>6.8540563244649793</v>
      </c>
      <c r="I12" s="1">
        <f t="shared" si="2"/>
        <v>9767043072</v>
      </c>
      <c r="J12" s="1">
        <f t="shared" si="3"/>
        <v>8133178368</v>
      </c>
      <c r="K12" s="1">
        <f t="shared" si="4"/>
        <v>11696595968</v>
      </c>
      <c r="L12" s="1">
        <f t="shared" si="5"/>
        <v>0.72992422572472704</v>
      </c>
      <c r="M12" s="1">
        <f t="shared" si="6"/>
        <v>1.01964888741232</v>
      </c>
      <c r="N12" s="1">
        <f t="shared" si="7"/>
        <v>5.9913105672400189</v>
      </c>
      <c r="O12" s="1"/>
    </row>
    <row r="13" spans="1:16" x14ac:dyDescent="0.2">
      <c r="A13">
        <v>12</v>
      </c>
      <c r="B13" s="4">
        <f t="shared" si="0"/>
        <v>4096</v>
      </c>
      <c r="C13" s="1">
        <v>53617300000</v>
      </c>
      <c r="D13" s="1">
        <v>32132000000</v>
      </c>
      <c r="E13" s="1">
        <v>7994530000</v>
      </c>
      <c r="F13" s="1">
        <f t="shared" si="1"/>
        <v>6.7067482391084905</v>
      </c>
      <c r="I13" s="1">
        <f t="shared" si="2"/>
        <v>39071154176</v>
      </c>
      <c r="J13" s="1">
        <f t="shared" si="3"/>
        <v>32527673344</v>
      </c>
      <c r="K13" s="1">
        <f t="shared" si="4"/>
        <v>46784825344</v>
      </c>
      <c r="L13" s="1">
        <f t="shared" si="5"/>
        <v>0.72870424612951412</v>
      </c>
      <c r="M13" s="1">
        <f t="shared" si="6"/>
        <v>1.0123139967633512</v>
      </c>
      <c r="N13" s="1">
        <f t="shared" si="7"/>
        <v>5.8521045444822901</v>
      </c>
      <c r="O13" s="1"/>
    </row>
    <row r="14" spans="1:16" s="1" customFormat="1" x14ac:dyDescent="0.2">
      <c r="A14"/>
      <c r="B14" s="4"/>
      <c r="M14"/>
      <c r="N14"/>
    </row>
    <row r="15" spans="1:16" s="1" customFormat="1" x14ac:dyDescent="0.2">
      <c r="A15"/>
      <c r="B15" s="4"/>
      <c r="M15"/>
      <c r="N15"/>
    </row>
    <row r="16" spans="1:16" s="1" customFormat="1" x14ac:dyDescent="0.2">
      <c r="A16"/>
      <c r="B16" s="4"/>
      <c r="M16"/>
      <c r="N16"/>
    </row>
    <row r="17" spans="1:14" s="1" customFormat="1" x14ac:dyDescent="0.2">
      <c r="A17"/>
      <c r="B17" s="4"/>
      <c r="M17"/>
      <c r="N17"/>
    </row>
    <row r="18" spans="1:14" s="1" customFormat="1" x14ac:dyDescent="0.2">
      <c r="A18"/>
      <c r="B18" s="4"/>
      <c r="C18" s="3"/>
      <c r="D18" s="3"/>
      <c r="M18"/>
      <c r="N18"/>
    </row>
    <row r="19" spans="1:14" s="1" customFormat="1" x14ac:dyDescent="0.2">
      <c r="A19"/>
      <c r="B19"/>
      <c r="C19" s="3"/>
      <c r="D19" s="3"/>
      <c r="M19"/>
      <c r="N19"/>
    </row>
    <row r="20" spans="1:14" s="1" customFormat="1" x14ac:dyDescent="0.2">
      <c r="A20"/>
      <c r="B20"/>
      <c r="M20"/>
      <c r="N20"/>
    </row>
    <row r="21" spans="1:14" s="1" customFormat="1" x14ac:dyDescent="0.2">
      <c r="A21"/>
      <c r="B21"/>
      <c r="M21"/>
      <c r="N21"/>
    </row>
    <row r="22" spans="1:14" s="1" customFormat="1" x14ac:dyDescent="0.2">
      <c r="A22"/>
      <c r="B22"/>
      <c r="M22"/>
      <c r="N22"/>
    </row>
    <row r="23" spans="1:14" s="1" customFormat="1" x14ac:dyDescent="0.2">
      <c r="A23"/>
      <c r="B23"/>
      <c r="M23"/>
      <c r="N23"/>
    </row>
    <row r="24" spans="1:14" s="1" customFormat="1" x14ac:dyDescent="0.2">
      <c r="A24"/>
      <c r="B24"/>
      <c r="M24"/>
      <c r="N24"/>
    </row>
    <row r="25" spans="1:14" s="1" customFormat="1" x14ac:dyDescent="0.2">
      <c r="A25"/>
      <c r="B25"/>
      <c r="M25"/>
      <c r="N25"/>
    </row>
    <row r="26" spans="1:14" s="1" customFormat="1" x14ac:dyDescent="0.2">
      <c r="A26"/>
      <c r="B26"/>
      <c r="M26"/>
      <c r="N26"/>
    </row>
    <row r="27" spans="1:14" s="1" customFormat="1" x14ac:dyDescent="0.2">
      <c r="A27"/>
      <c r="B27"/>
      <c r="M27"/>
      <c r="N27"/>
    </row>
    <row r="28" spans="1:14" s="1" customFormat="1" x14ac:dyDescent="0.2">
      <c r="A28"/>
      <c r="B28"/>
      <c r="M28"/>
      <c r="N28"/>
    </row>
    <row r="29" spans="1:14" s="1" customFormat="1" x14ac:dyDescent="0.2">
      <c r="A29"/>
      <c r="B29"/>
      <c r="M29"/>
      <c r="N29"/>
    </row>
    <row r="30" spans="1:14" s="1" customFormat="1" x14ac:dyDescent="0.2">
      <c r="A30"/>
      <c r="B30"/>
      <c r="M30"/>
      <c r="N30"/>
    </row>
    <row r="31" spans="1:14" s="1" customFormat="1" x14ac:dyDescent="0.2">
      <c r="A31"/>
      <c r="B31"/>
      <c r="M31"/>
      <c r="N31"/>
    </row>
    <row r="32" spans="1:14" s="1" customFormat="1" x14ac:dyDescent="0.2">
      <c r="A32"/>
      <c r="B32"/>
      <c r="M32"/>
      <c r="N32"/>
    </row>
    <row r="33" spans="1:14" s="1" customFormat="1" x14ac:dyDescent="0.2">
      <c r="A33"/>
      <c r="B33"/>
      <c r="M33"/>
      <c r="N33"/>
    </row>
    <row r="43" spans="1:14" x14ac:dyDescent="0.2">
      <c r="B43" s="1"/>
    </row>
    <row r="44" spans="1:14" x14ac:dyDescent="0.2">
      <c r="B44" s="1"/>
    </row>
    <row r="45" spans="1:14" x14ac:dyDescent="0.2">
      <c r="B45" s="1"/>
    </row>
    <row r="46" spans="1:14" x14ac:dyDescent="0.2">
      <c r="B46" s="1"/>
    </row>
    <row r="47" spans="1:14" x14ac:dyDescent="0.2">
      <c r="B47" s="1"/>
    </row>
    <row r="48" spans="1:14" x14ac:dyDescent="0.2">
      <c r="B48" s="1"/>
    </row>
    <row r="49" spans="1:15" x14ac:dyDescent="0.2">
      <c r="B49" s="1"/>
    </row>
    <row r="50" spans="1:15" x14ac:dyDescent="0.2">
      <c r="B50" s="1"/>
    </row>
    <row r="51" spans="1:15" x14ac:dyDescent="0.2">
      <c r="B51" s="1"/>
    </row>
    <row r="52" spans="1:15" x14ac:dyDescent="0.2">
      <c r="B52" s="1"/>
    </row>
    <row r="53" spans="1:15" s="1" customFormat="1" ht="17" x14ac:dyDescent="0.25">
      <c r="A53"/>
      <c r="B53"/>
      <c r="G53" s="2"/>
      <c r="M53"/>
      <c r="N53"/>
      <c r="O53"/>
    </row>
    <row r="54" spans="1:15" s="1" customFormat="1" ht="17" x14ac:dyDescent="0.25">
      <c r="A54"/>
      <c r="B54"/>
      <c r="G54" s="2"/>
      <c r="M54"/>
      <c r="N54"/>
      <c r="O54"/>
    </row>
    <row r="55" spans="1:15" s="1" customFormat="1" ht="17" x14ac:dyDescent="0.25">
      <c r="A55"/>
      <c r="B55"/>
      <c r="G55" s="2"/>
      <c r="M55"/>
      <c r="N55"/>
      <c r="O55"/>
    </row>
    <row r="56" spans="1:15" s="1" customFormat="1" ht="17" x14ac:dyDescent="0.25">
      <c r="A56"/>
      <c r="B56"/>
      <c r="G56" s="2"/>
      <c r="M56"/>
      <c r="N56"/>
      <c r="O56"/>
    </row>
    <row r="57" spans="1:15" s="1" customFormat="1" ht="17" x14ac:dyDescent="0.25">
      <c r="A57"/>
      <c r="B57"/>
      <c r="G57" s="2"/>
      <c r="M57"/>
      <c r="N57"/>
      <c r="O57"/>
    </row>
    <row r="58" spans="1:15" s="1" customFormat="1" ht="17" x14ac:dyDescent="0.25">
      <c r="A58"/>
      <c r="B58"/>
      <c r="G58" s="2"/>
      <c r="M58"/>
      <c r="N58"/>
      <c r="O58"/>
    </row>
    <row r="59" spans="1:15" s="1" customFormat="1" ht="17" x14ac:dyDescent="0.25">
      <c r="A59"/>
      <c r="B59"/>
      <c r="G59" s="2"/>
      <c r="M59"/>
      <c r="N59"/>
      <c r="O59"/>
    </row>
    <row r="60" spans="1:15" s="1" customFormat="1" ht="17" x14ac:dyDescent="0.25">
      <c r="A60"/>
      <c r="B60"/>
      <c r="G60" s="2"/>
      <c r="M60"/>
      <c r="N60"/>
      <c r="O60"/>
    </row>
    <row r="61" spans="1:15" s="1" customFormat="1" ht="17" x14ac:dyDescent="0.25">
      <c r="A61"/>
      <c r="B61"/>
      <c r="G61" s="2"/>
      <c r="M61"/>
      <c r="N61"/>
      <c r="O61"/>
    </row>
    <row r="62" spans="1:15" s="1" customFormat="1" ht="17" x14ac:dyDescent="0.25">
      <c r="A62"/>
      <c r="B62"/>
      <c r="G62" s="2"/>
      <c r="M62"/>
      <c r="N62"/>
      <c r="O62"/>
    </row>
    <row r="63" spans="1:15" s="1" customFormat="1" ht="17" x14ac:dyDescent="0.25">
      <c r="A63"/>
      <c r="B63"/>
      <c r="G63" s="2"/>
      <c r="M63"/>
      <c r="N63"/>
      <c r="O63"/>
    </row>
    <row r="64" spans="1:15" s="1" customFormat="1" ht="17" x14ac:dyDescent="0.25">
      <c r="A64"/>
      <c r="B64"/>
      <c r="G64" s="2"/>
      <c r="M64"/>
      <c r="N64"/>
      <c r="O64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joint_probs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2021-06-25T14:01:57Z</dcterms:created>
  <dcterms:modified xsi:type="dcterms:W3CDTF">2021-06-25T15:13:12Z</dcterms:modified>
</cp:coreProperties>
</file>