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fringeli/Desktop/"/>
    </mc:Choice>
  </mc:AlternateContent>
  <xr:revisionPtr revIDLastSave="0" documentId="13_ncr:20001_{0AFFE6BE-32CB-7D4F-8E43-7EC8B988A1BB}" xr6:coauthVersionLast="47" xr6:coauthVersionMax="47" xr10:uidLastSave="{00000000-0000-0000-0000-000000000000}"/>
  <bookViews>
    <workbookView xWindow="0" yWindow="500" windowWidth="33600" windowHeight="19120" activeTab="2" xr2:uid="{70E3DBC8-F5D1-2C4D-A0FC-55F456C8EC7B}"/>
  </bookViews>
  <sheets>
    <sheet name="tsne_full_100" sheetId="4" r:id="rId1"/>
    <sheet name="tsne_full_100_intel" sheetId="6" r:id="rId2"/>
    <sheet name="tsne_full_1000" sheetId="7" r:id="rId3"/>
  </sheets>
  <definedNames>
    <definedName name="tsne_full_100" localSheetId="0">tsne_full_100!#REF!</definedName>
    <definedName name="tsne_full_100" localSheetId="1">tsne_full_100_intel!#REF!</definedName>
    <definedName name="tsne_full_100" localSheetId="2">tsne_full_1000!#REF!</definedName>
    <definedName name="tsne_full_100_intel" localSheetId="1">tsne_full_100_intel!$C$46:$H$56</definedName>
    <definedName name="tsne_full_1000_raw" localSheetId="2">tsne_full_1000!$B$41:$F$52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7" l="1"/>
  <c r="W5" i="7"/>
  <c r="W6" i="7"/>
  <c r="W7" i="7"/>
  <c r="W8" i="7"/>
  <c r="W9" i="7"/>
  <c r="W10" i="7"/>
  <c r="W11" i="7"/>
  <c r="W12" i="7"/>
  <c r="W13" i="7"/>
  <c r="W3" i="7"/>
  <c r="V4" i="7"/>
  <c r="V5" i="7"/>
  <c r="V6" i="7"/>
  <c r="V7" i="7"/>
  <c r="V8" i="7"/>
  <c r="V9" i="7"/>
  <c r="V10" i="7"/>
  <c r="V11" i="7"/>
  <c r="V12" i="7"/>
  <c r="V13" i="7"/>
  <c r="V3" i="7"/>
  <c r="U4" i="7"/>
  <c r="U5" i="7"/>
  <c r="U6" i="7"/>
  <c r="U7" i="7"/>
  <c r="U8" i="7"/>
  <c r="U9" i="7"/>
  <c r="U10" i="7"/>
  <c r="U11" i="7"/>
  <c r="U12" i="7"/>
  <c r="U13" i="7"/>
  <c r="U3" i="7"/>
  <c r="T4" i="7"/>
  <c r="T5" i="7"/>
  <c r="T6" i="7"/>
  <c r="T7" i="7"/>
  <c r="T8" i="7"/>
  <c r="T9" i="7"/>
  <c r="T10" i="7"/>
  <c r="T11" i="7"/>
  <c r="T12" i="7"/>
  <c r="T13" i="7"/>
  <c r="T3" i="7"/>
  <c r="O13" i="7"/>
  <c r="N13" i="7"/>
  <c r="M13" i="7"/>
  <c r="L13" i="7"/>
  <c r="K13" i="7"/>
  <c r="B13" i="7"/>
  <c r="O12" i="7"/>
  <c r="N12" i="7"/>
  <c r="M12" i="7"/>
  <c r="L12" i="7"/>
  <c r="K12" i="7"/>
  <c r="B12" i="7"/>
  <c r="O11" i="7"/>
  <c r="N11" i="7"/>
  <c r="M11" i="7"/>
  <c r="L11" i="7"/>
  <c r="K11" i="7"/>
  <c r="B11" i="7"/>
  <c r="AB11" i="7" s="1"/>
  <c r="O10" i="7"/>
  <c r="N10" i="7"/>
  <c r="M10" i="7"/>
  <c r="L10" i="7"/>
  <c r="K10" i="7"/>
  <c r="B10" i="7"/>
  <c r="O9" i="7"/>
  <c r="N9" i="7"/>
  <c r="M9" i="7"/>
  <c r="L9" i="7"/>
  <c r="K9" i="7"/>
  <c r="B9" i="7"/>
  <c r="AB8" i="7"/>
  <c r="O8" i="7"/>
  <c r="N8" i="7"/>
  <c r="M8" i="7"/>
  <c r="L8" i="7"/>
  <c r="K8" i="7"/>
  <c r="B8" i="7"/>
  <c r="O7" i="7"/>
  <c r="N7" i="7"/>
  <c r="M7" i="7"/>
  <c r="L7" i="7"/>
  <c r="K7" i="7"/>
  <c r="B7" i="7"/>
  <c r="AB6" i="7"/>
  <c r="AA6" i="7"/>
  <c r="Y6" i="7"/>
  <c r="O6" i="7"/>
  <c r="N6" i="7"/>
  <c r="M6" i="7"/>
  <c r="L6" i="7"/>
  <c r="K6" i="7"/>
  <c r="B6" i="7"/>
  <c r="X6" i="7" s="1"/>
  <c r="O5" i="7"/>
  <c r="N5" i="7"/>
  <c r="M5" i="7"/>
  <c r="L5" i="7"/>
  <c r="K5" i="7"/>
  <c r="B5" i="7"/>
  <c r="Y5" i="7" s="1"/>
  <c r="AB4" i="7"/>
  <c r="O4" i="7"/>
  <c r="N4" i="7"/>
  <c r="M4" i="7"/>
  <c r="L4" i="7"/>
  <c r="K4" i="7"/>
  <c r="B4" i="7"/>
  <c r="Z4" i="7" s="1"/>
  <c r="AB3" i="7"/>
  <c r="AA3" i="7"/>
  <c r="Y3" i="7"/>
  <c r="X3" i="7"/>
  <c r="O3" i="7"/>
  <c r="N3" i="7"/>
  <c r="M3" i="7"/>
  <c r="L3" i="7"/>
  <c r="K3" i="7"/>
  <c r="B3" i="7"/>
  <c r="AB4" i="4"/>
  <c r="AB5" i="4"/>
  <c r="AB6" i="4"/>
  <c r="AB7" i="4"/>
  <c r="AB8" i="4"/>
  <c r="AB9" i="4"/>
  <c r="AB10" i="4"/>
  <c r="AB11" i="4"/>
  <c r="AB12" i="4"/>
  <c r="AB13" i="4"/>
  <c r="AB14" i="4"/>
  <c r="AB3" i="4"/>
  <c r="AA4" i="4"/>
  <c r="AA5" i="4"/>
  <c r="AA6" i="4"/>
  <c r="AA7" i="4"/>
  <c r="AA8" i="4"/>
  <c r="AA9" i="4"/>
  <c r="AA10" i="4"/>
  <c r="AA11" i="4"/>
  <c r="AA12" i="4"/>
  <c r="AA13" i="4"/>
  <c r="AA14" i="4"/>
  <c r="AA3" i="4"/>
  <c r="Z4" i="4"/>
  <c r="Z5" i="4"/>
  <c r="Z6" i="4"/>
  <c r="Z7" i="4"/>
  <c r="Z8" i="4"/>
  <c r="Z9" i="4"/>
  <c r="Z10" i="4"/>
  <c r="Z11" i="4"/>
  <c r="Z12" i="4"/>
  <c r="Z13" i="4"/>
  <c r="Z14" i="4"/>
  <c r="Z3" i="4"/>
  <c r="Y3" i="4"/>
  <c r="W4" i="4"/>
  <c r="W5" i="4"/>
  <c r="W6" i="4"/>
  <c r="W7" i="4"/>
  <c r="W8" i="4"/>
  <c r="W9" i="4"/>
  <c r="W10" i="4"/>
  <c r="W11" i="4"/>
  <c r="W12" i="4"/>
  <c r="W13" i="4"/>
  <c r="W14" i="4"/>
  <c r="W3" i="4"/>
  <c r="V4" i="6"/>
  <c r="V5" i="6"/>
  <c r="V6" i="6"/>
  <c r="V7" i="6"/>
  <c r="V8" i="6"/>
  <c r="V9" i="6"/>
  <c r="V10" i="6"/>
  <c r="V11" i="6"/>
  <c r="V3" i="6"/>
  <c r="U12" i="6"/>
  <c r="T12" i="6"/>
  <c r="V12" i="6" s="1"/>
  <c r="T11" i="6"/>
  <c r="O12" i="6"/>
  <c r="N12" i="6"/>
  <c r="M12" i="6"/>
  <c r="L12" i="6"/>
  <c r="K12" i="6"/>
  <c r="B12" i="6"/>
  <c r="O11" i="6"/>
  <c r="N11" i="6"/>
  <c r="M11" i="6"/>
  <c r="L11" i="6"/>
  <c r="K11" i="6"/>
  <c r="B11" i="6"/>
  <c r="U11" i="6" s="1"/>
  <c r="W11" i="6" s="1"/>
  <c r="O10" i="6"/>
  <c r="N10" i="6"/>
  <c r="M10" i="6"/>
  <c r="L10" i="6"/>
  <c r="K10" i="6"/>
  <c r="B10" i="6"/>
  <c r="U10" i="6" s="1"/>
  <c r="X10" i="6" s="1"/>
  <c r="O9" i="6"/>
  <c r="N9" i="6"/>
  <c r="M9" i="6"/>
  <c r="L9" i="6"/>
  <c r="K9" i="6"/>
  <c r="B9" i="6"/>
  <c r="T9" i="6" s="1"/>
  <c r="O8" i="6"/>
  <c r="N8" i="6"/>
  <c r="M8" i="6"/>
  <c r="L8" i="6"/>
  <c r="K8" i="6"/>
  <c r="B8" i="6"/>
  <c r="U8" i="6" s="1"/>
  <c r="O7" i="6"/>
  <c r="N7" i="6"/>
  <c r="M7" i="6"/>
  <c r="L7" i="6"/>
  <c r="K7" i="6"/>
  <c r="B7" i="6"/>
  <c r="U7" i="6" s="1"/>
  <c r="O6" i="6"/>
  <c r="N6" i="6"/>
  <c r="M6" i="6"/>
  <c r="L6" i="6"/>
  <c r="K6" i="6"/>
  <c r="B6" i="6"/>
  <c r="T6" i="6" s="1"/>
  <c r="O5" i="6"/>
  <c r="N5" i="6"/>
  <c r="M5" i="6"/>
  <c r="L5" i="6"/>
  <c r="K5" i="6"/>
  <c r="B5" i="6"/>
  <c r="U5" i="6" s="1"/>
  <c r="Y5" i="6" s="1"/>
  <c r="O4" i="6"/>
  <c r="N4" i="6"/>
  <c r="M4" i="6"/>
  <c r="L4" i="6"/>
  <c r="K4" i="6"/>
  <c r="B4" i="6"/>
  <c r="T4" i="6" s="1"/>
  <c r="O3" i="6"/>
  <c r="N3" i="6"/>
  <c r="M3" i="6"/>
  <c r="L3" i="6"/>
  <c r="K3" i="6"/>
  <c r="B3" i="6"/>
  <c r="U3" i="6" s="1"/>
  <c r="O4" i="4"/>
  <c r="O5" i="4"/>
  <c r="O6" i="4"/>
  <c r="O7" i="4"/>
  <c r="O8" i="4"/>
  <c r="O9" i="4"/>
  <c r="O10" i="4"/>
  <c r="O11" i="4"/>
  <c r="O12" i="4"/>
  <c r="O13" i="4"/>
  <c r="O14" i="4"/>
  <c r="O3" i="4"/>
  <c r="N3" i="4"/>
  <c r="AB9" i="7" l="1"/>
  <c r="AB12" i="7"/>
  <c r="AB10" i="7"/>
  <c r="Y7" i="7"/>
  <c r="X13" i="7"/>
  <c r="X5" i="7"/>
  <c r="Z5" i="7"/>
  <c r="AB5" i="7"/>
  <c r="Z7" i="7"/>
  <c r="AB7" i="7"/>
  <c r="X4" i="7"/>
  <c r="Y4" i="7"/>
  <c r="AA8" i="7"/>
  <c r="Z8" i="7"/>
  <c r="AA7" i="7"/>
  <c r="AA5" i="7"/>
  <c r="Z6" i="7"/>
  <c r="X11" i="7"/>
  <c r="Y12" i="7"/>
  <c r="Z3" i="7"/>
  <c r="Y13" i="7"/>
  <c r="X10" i="7"/>
  <c r="Y11" i="7"/>
  <c r="AB13" i="7"/>
  <c r="X12" i="7"/>
  <c r="X9" i="7"/>
  <c r="Y10" i="7"/>
  <c r="AA4" i="7"/>
  <c r="X8" i="7"/>
  <c r="Y9" i="7"/>
  <c r="X7" i="7"/>
  <c r="Y8" i="7"/>
  <c r="U6" i="6"/>
  <c r="W6" i="6" s="1"/>
  <c r="T10" i="6"/>
  <c r="T5" i="6"/>
  <c r="X8" i="6"/>
  <c r="W8" i="6"/>
  <c r="Z8" i="6"/>
  <c r="Y8" i="6"/>
  <c r="W12" i="6"/>
  <c r="Z12" i="6"/>
  <c r="Y12" i="6"/>
  <c r="X12" i="6"/>
  <c r="Y7" i="6"/>
  <c r="W7" i="6"/>
  <c r="Z7" i="6"/>
  <c r="X7" i="6"/>
  <c r="Y3" i="6"/>
  <c r="X3" i="6"/>
  <c r="Z3" i="6"/>
  <c r="W3" i="6"/>
  <c r="X11" i="6"/>
  <c r="Y11" i="6"/>
  <c r="X5" i="6"/>
  <c r="W10" i="6"/>
  <c r="Z11" i="6"/>
  <c r="U4" i="6"/>
  <c r="Y10" i="6"/>
  <c r="U9" i="6"/>
  <c r="Z10" i="6"/>
  <c r="Z5" i="6"/>
  <c r="W5" i="6"/>
  <c r="T3" i="6"/>
  <c r="T8" i="6"/>
  <c r="T7" i="6"/>
  <c r="M3" i="4"/>
  <c r="L3" i="4"/>
  <c r="AA13" i="7" l="1"/>
  <c r="Z13" i="7"/>
  <c r="AA11" i="7"/>
  <c r="Z11" i="7"/>
  <c r="AA9" i="7"/>
  <c r="Z9" i="7"/>
  <c r="Z10" i="7"/>
  <c r="AA10" i="7"/>
  <c r="Z12" i="7"/>
  <c r="AA12" i="7"/>
  <c r="Y6" i="6"/>
  <c r="Z6" i="6"/>
  <c r="X6" i="6"/>
  <c r="Z4" i="6"/>
  <c r="Y4" i="6"/>
  <c r="X4" i="6"/>
  <c r="W4" i="6"/>
  <c r="Z9" i="6"/>
  <c r="W9" i="6"/>
  <c r="Y9" i="6"/>
  <c r="X9" i="6"/>
  <c r="N4" i="4"/>
  <c r="N5" i="4"/>
  <c r="N6" i="4"/>
  <c r="N7" i="4"/>
  <c r="N8" i="4"/>
  <c r="N9" i="4"/>
  <c r="N10" i="4"/>
  <c r="N11" i="4"/>
  <c r="N12" i="4"/>
  <c r="N13" i="4"/>
  <c r="N14" i="4"/>
  <c r="M4" i="4" l="1"/>
  <c r="M5" i="4"/>
  <c r="M6" i="4"/>
  <c r="M7" i="4"/>
  <c r="M8" i="4"/>
  <c r="M9" i="4"/>
  <c r="M10" i="4"/>
  <c r="M11" i="4"/>
  <c r="M12" i="4"/>
  <c r="M13" i="4"/>
  <c r="M14" i="4"/>
  <c r="L4" i="4"/>
  <c r="L5" i="4"/>
  <c r="L6" i="4"/>
  <c r="L7" i="4"/>
  <c r="L8" i="4"/>
  <c r="L9" i="4"/>
  <c r="L10" i="4"/>
  <c r="L11" i="4"/>
  <c r="L12" i="4"/>
  <c r="L13" i="4"/>
  <c r="L14" i="4"/>
  <c r="K4" i="4"/>
  <c r="K5" i="4"/>
  <c r="K6" i="4"/>
  <c r="K7" i="4"/>
  <c r="K8" i="4"/>
  <c r="K9" i="4"/>
  <c r="K10" i="4"/>
  <c r="K11" i="4"/>
  <c r="K12" i="4"/>
  <c r="K13" i="4"/>
  <c r="K14" i="4"/>
  <c r="K3" i="4"/>
  <c r="B3" i="4"/>
  <c r="B14" i="4"/>
  <c r="V14" i="4" s="1"/>
  <c r="B13" i="4"/>
  <c r="V13" i="4" s="1"/>
  <c r="B12" i="4"/>
  <c r="V12" i="4" s="1"/>
  <c r="B11" i="4"/>
  <c r="V11" i="4" s="1"/>
  <c r="B10" i="4"/>
  <c r="V10" i="4" s="1"/>
  <c r="B9" i="4"/>
  <c r="V9" i="4" s="1"/>
  <c r="B8" i="4"/>
  <c r="V8" i="4" s="1"/>
  <c r="B7" i="4"/>
  <c r="V7" i="4" s="1"/>
  <c r="B6" i="4"/>
  <c r="V6" i="4" s="1"/>
  <c r="B5" i="4"/>
  <c r="V5" i="4" s="1"/>
  <c r="B4" i="4"/>
  <c r="V4" i="4" s="1"/>
  <c r="V3" i="4" l="1"/>
  <c r="U3" i="4"/>
  <c r="U4" i="4"/>
  <c r="T4" i="4"/>
  <c r="X4" i="4" s="1"/>
  <c r="U7" i="4"/>
  <c r="T7" i="4"/>
  <c r="T3" i="4"/>
  <c r="X3" i="4" s="1"/>
  <c r="U10" i="4"/>
  <c r="T10" i="4"/>
  <c r="X10" i="4" s="1"/>
  <c r="T6" i="4"/>
  <c r="U6" i="4"/>
  <c r="T8" i="4"/>
  <c r="X8" i="4" s="1"/>
  <c r="U8" i="4"/>
  <c r="U11" i="4"/>
  <c r="T11" i="4"/>
  <c r="X11" i="4" s="1"/>
  <c r="T5" i="4"/>
  <c r="X5" i="4" s="1"/>
  <c r="U5" i="4"/>
  <c r="U9" i="4"/>
  <c r="T9" i="4"/>
  <c r="U12" i="4"/>
  <c r="T12" i="4"/>
  <c r="T13" i="4"/>
  <c r="U13" i="4"/>
  <c r="T14" i="4"/>
  <c r="X14" i="4" s="1"/>
  <c r="U14" i="4"/>
  <c r="X7" i="4"/>
  <c r="X9" i="4"/>
  <c r="X12" i="4"/>
  <c r="X13" i="4"/>
  <c r="X6" i="4"/>
  <c r="Y13" i="4" l="1"/>
  <c r="Y11" i="4"/>
  <c r="Y8" i="4"/>
  <c r="Y7" i="4"/>
  <c r="Y14" i="4"/>
  <c r="Y4" i="4"/>
  <c r="Y12" i="4"/>
  <c r="Y9" i="4"/>
  <c r="Y6" i="4"/>
  <c r="Y10" i="4"/>
  <c r="Y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F22320-0AB8-5B46-B1DC-A6C7237AE1C5}" name="tsne_full_100_intel" type="6" refreshedVersion="7" background="1" saveData="1">
    <textPr sourceFile="/Users/gabrielfringeli/Desktop/team11/analysis/benchmark/tsne_full_100_intel.csv" thousands="’" tab="0" comma="1">
      <textFields count="6">
        <textField/>
        <textField/>
        <textField/>
        <textField/>
        <textField/>
        <textField/>
      </textFields>
    </textPr>
  </connection>
  <connection id="2" xr16:uid="{338A1C4C-A6E4-EF4E-AC4A-9C85591A96B4}" name="tsne_full_1000_raw" type="6" refreshedVersion="7" background="1" saveData="1">
    <textPr codePage="10000" sourceFile="/Users/gabrielfringeli/Desktop/team11/analysis/benchmark/tsne_full_1000_raw.csv" thousands="’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<sst xmlns="http://schemas.openxmlformats.org/spreadsheetml/2006/main" count="84" uniqueCount="22">
  <si>
    <t>baseline</t>
  </si>
  <si>
    <t>Runtime [Cycles]</t>
  </si>
  <si>
    <t>N</t>
  </si>
  <si>
    <t>log2(N)</t>
  </si>
  <si>
    <t>Flops</t>
  </si>
  <si>
    <t>scalar</t>
  </si>
  <si>
    <t>vector</t>
  </si>
  <si>
    <t>Speedups</t>
  </si>
  <si>
    <t>vector3</t>
  </si>
  <si>
    <t>vector4</t>
  </si>
  <si>
    <t>dist_alt</t>
  </si>
  <si>
    <t>Performance</t>
  </si>
  <si>
    <t>tsne_baseline</t>
  </si>
  <si>
    <t>tsne_scalar</t>
  </si>
  <si>
    <t>tsne_vec</t>
  </si>
  <si>
    <t>tsne_vec3</t>
  </si>
  <si>
    <t>tsne_no_vars</t>
  </si>
  <si>
    <t>no_vars</t>
  </si>
  <si>
    <t xml:space="preserve"> tsne_scalar</t>
  </si>
  <si>
    <t xml:space="preserve"> tsne_vec</t>
  </si>
  <si>
    <t xml:space="preserve"> tsne_vec3</t>
  </si>
  <si>
    <t xml:space="preserve"> tsne_no_vars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</si>
</sst>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11" fontId="1" fillId="0" borderId="0" xfId="0" applyNumberFormat="1" applyFont="1"/>
    <xf numFmtId="11" fontId="0" fillId="0" borderId="0" xfId="0" applyNumberFormat="1"/>
    <xf numFmtId="11" fontId="2" fillId="0" borderId="0" xfId="0" applyNumberFormat="1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9051"/>
      <color rgb="FF009193"/>
      <color rgb="FF005493"/>
      <color rgb="FF843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831674835288446"/>
          <c:w val="0.86529133858267715"/>
          <c:h val="0.70806640915168628"/>
        </c:manualLayout>
      </c:layout>
      <c:lineChart>
        <c:grouping val="standard"/>
        <c:varyColors val="0"/>
        <c:ser>
          <c:idx val="5"/>
          <c:order val="0"/>
          <c:tx>
            <c:strRef>
              <c:f>tsne_full_100!$C$2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tsne_full_100!$C$3:$C$14</c:f>
              <c:numCache>
                <c:formatCode>0.00E+00</c:formatCode>
                <c:ptCount val="12"/>
                <c:pt idx="0">
                  <c:v>100000</c:v>
                </c:pt>
                <c:pt idx="1">
                  <c:v>320000</c:v>
                </c:pt>
                <c:pt idx="2">
                  <c:v>1100000</c:v>
                </c:pt>
                <c:pt idx="3">
                  <c:v>4900000</c:v>
                </c:pt>
                <c:pt idx="4">
                  <c:v>21000000</c:v>
                </c:pt>
                <c:pt idx="5">
                  <c:v>120000000</c:v>
                </c:pt>
                <c:pt idx="6">
                  <c:v>680000000</c:v>
                </c:pt>
                <c:pt idx="7">
                  <c:v>3400000000</c:v>
                </c:pt>
                <c:pt idx="8">
                  <c:v>15000000000</c:v>
                </c:pt>
                <c:pt idx="9">
                  <c:v>63000000000</c:v>
                </c:pt>
                <c:pt idx="10">
                  <c:v>260000000000</c:v>
                </c:pt>
                <c:pt idx="11">
                  <c:v>1000000000000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928-494B-82F4-FE17A1602253}"/>
            </c:ext>
          </c:extLst>
        </c:ser>
        <c:ser>
          <c:idx val="6"/>
          <c:order val="1"/>
          <c:tx>
            <c:strRef>
              <c:f>tsne_full_100!$D$2</c:f>
              <c:strCache>
                <c:ptCount val="1"/>
                <c:pt idx="0">
                  <c:v>scalar</c:v>
                </c:pt>
              </c:strCache>
            </c:strRef>
          </c:tx>
          <c:spPr>
            <a:ln w="22225"/>
          </c:spPr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tsne_full_100!$D$3:$D$14</c:f>
              <c:numCache>
                <c:formatCode>0.00E+00</c:formatCode>
                <c:ptCount val="12"/>
                <c:pt idx="0">
                  <c:v>74000</c:v>
                </c:pt>
                <c:pt idx="1">
                  <c:v>210000</c:v>
                </c:pt>
                <c:pt idx="2">
                  <c:v>740000</c:v>
                </c:pt>
                <c:pt idx="3">
                  <c:v>2900000</c:v>
                </c:pt>
                <c:pt idx="4">
                  <c:v>13000000</c:v>
                </c:pt>
                <c:pt idx="5">
                  <c:v>69000000</c:v>
                </c:pt>
                <c:pt idx="6">
                  <c:v>370000000</c:v>
                </c:pt>
                <c:pt idx="7">
                  <c:v>1800000000</c:v>
                </c:pt>
                <c:pt idx="8">
                  <c:v>8000000000</c:v>
                </c:pt>
                <c:pt idx="9">
                  <c:v>34000000000</c:v>
                </c:pt>
                <c:pt idx="10">
                  <c:v>140000000000</c:v>
                </c:pt>
                <c:pt idx="11">
                  <c:v>570000000000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928-494B-82F4-FE17A1602253}"/>
            </c:ext>
          </c:extLst>
        </c:ser>
        <c:ser>
          <c:idx val="7"/>
          <c:order val="2"/>
          <c:tx>
            <c:strRef>
              <c:f>tsne_full_100!$E$2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/>
          </c:spPr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tsne_full_100!$E$3:$E$14</c:f>
              <c:numCache>
                <c:formatCode>0.00E+00</c:formatCode>
                <c:ptCount val="12"/>
                <c:pt idx="0">
                  <c:v>120000</c:v>
                </c:pt>
                <c:pt idx="1">
                  <c:v>260000</c:v>
                </c:pt>
                <c:pt idx="2">
                  <c:v>540000</c:v>
                </c:pt>
                <c:pt idx="3">
                  <c:v>1700000</c:v>
                </c:pt>
                <c:pt idx="4">
                  <c:v>6800000</c:v>
                </c:pt>
                <c:pt idx="5">
                  <c:v>44000000</c:v>
                </c:pt>
                <c:pt idx="6">
                  <c:v>260000000</c:v>
                </c:pt>
                <c:pt idx="7">
                  <c:v>1400000000</c:v>
                </c:pt>
                <c:pt idx="8">
                  <c:v>6300000000</c:v>
                </c:pt>
                <c:pt idx="9">
                  <c:v>27000000000</c:v>
                </c:pt>
                <c:pt idx="10">
                  <c:v>110000000000</c:v>
                </c:pt>
                <c:pt idx="11">
                  <c:v>470000000000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928-494B-82F4-FE17A1602253}"/>
            </c:ext>
          </c:extLst>
        </c:ser>
        <c:ser>
          <c:idx val="8"/>
          <c:order val="3"/>
          <c:tx>
            <c:strRef>
              <c:f>tsne_full_100!$F$2</c:f>
              <c:strCache>
                <c:ptCount val="1"/>
                <c:pt idx="0">
                  <c:v>vector3</c:v>
                </c:pt>
              </c:strCache>
            </c:strRef>
          </c:tx>
          <c:spPr>
            <a:ln w="22225"/>
          </c:spPr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tsne_full_100!$F$3:$F$14</c:f>
              <c:numCache>
                <c:formatCode>0.00E+00</c:formatCode>
                <c:ptCount val="12"/>
                <c:pt idx="0">
                  <c:v>110000</c:v>
                </c:pt>
                <c:pt idx="1">
                  <c:v>250000</c:v>
                </c:pt>
                <c:pt idx="2">
                  <c:v>500000</c:v>
                </c:pt>
                <c:pt idx="3">
                  <c:v>1400000</c:v>
                </c:pt>
                <c:pt idx="4">
                  <c:v>4200000</c:v>
                </c:pt>
                <c:pt idx="5">
                  <c:v>14000000</c:v>
                </c:pt>
                <c:pt idx="6">
                  <c:v>55000000</c:v>
                </c:pt>
                <c:pt idx="7">
                  <c:v>230000000</c:v>
                </c:pt>
                <c:pt idx="8">
                  <c:v>1200000000</c:v>
                </c:pt>
                <c:pt idx="9">
                  <c:v>5900000000</c:v>
                </c:pt>
                <c:pt idx="10">
                  <c:v>24000000000</c:v>
                </c:pt>
                <c:pt idx="11">
                  <c:v>94000000000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928-494B-82F4-FE17A1602253}"/>
            </c:ext>
          </c:extLst>
        </c:ser>
        <c:ser>
          <c:idx val="9"/>
          <c:order val="4"/>
          <c:tx>
            <c:strRef>
              <c:f>tsne_full_100!$G$2</c:f>
              <c:strCache>
                <c:ptCount val="1"/>
                <c:pt idx="0">
                  <c:v>no_vars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tsne_full_100!$G$3:$G$14</c:f>
              <c:numCache>
                <c:formatCode>0.00E+00</c:formatCode>
                <c:ptCount val="12"/>
                <c:pt idx="0">
                  <c:v>70000</c:v>
                </c:pt>
                <c:pt idx="1">
                  <c:v>180000</c:v>
                </c:pt>
                <c:pt idx="2">
                  <c:v>370000</c:v>
                </c:pt>
                <c:pt idx="3">
                  <c:v>1200000</c:v>
                </c:pt>
                <c:pt idx="4">
                  <c:v>3900000</c:v>
                </c:pt>
                <c:pt idx="5">
                  <c:v>14000000</c:v>
                </c:pt>
                <c:pt idx="6">
                  <c:v>55000000</c:v>
                </c:pt>
                <c:pt idx="7">
                  <c:v>210000000</c:v>
                </c:pt>
                <c:pt idx="8">
                  <c:v>870000000</c:v>
                </c:pt>
                <c:pt idx="9">
                  <c:v>3600000000</c:v>
                </c:pt>
                <c:pt idx="10">
                  <c:v>14000000000</c:v>
                </c:pt>
                <c:pt idx="11">
                  <c:v>58000000000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928-494B-82F4-FE17A1602253}"/>
            </c:ext>
          </c:extLst>
        </c:ser>
        <c:ser>
          <c:idx val="0"/>
          <c:order val="5"/>
          <c:tx>
            <c:strRef>
              <c:f>tsne_full_100!$C$2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</c:spPr>
          </c:marker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tsne_full_100!$C$3:$C$14</c:f>
              <c:numCache>
                <c:formatCode>0.00E+00</c:formatCode>
                <c:ptCount val="12"/>
                <c:pt idx="0">
                  <c:v>100000</c:v>
                </c:pt>
                <c:pt idx="1">
                  <c:v>320000</c:v>
                </c:pt>
                <c:pt idx="2">
                  <c:v>1100000</c:v>
                </c:pt>
                <c:pt idx="3">
                  <c:v>4900000</c:v>
                </c:pt>
                <c:pt idx="4">
                  <c:v>21000000</c:v>
                </c:pt>
                <c:pt idx="5">
                  <c:v>120000000</c:v>
                </c:pt>
                <c:pt idx="6">
                  <c:v>680000000</c:v>
                </c:pt>
                <c:pt idx="7">
                  <c:v>3400000000</c:v>
                </c:pt>
                <c:pt idx="8">
                  <c:v>15000000000</c:v>
                </c:pt>
                <c:pt idx="9">
                  <c:v>63000000000</c:v>
                </c:pt>
                <c:pt idx="10">
                  <c:v>260000000000</c:v>
                </c:pt>
                <c:pt idx="11">
                  <c:v>1000000000000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928-494B-82F4-FE17A1602253}"/>
            </c:ext>
          </c:extLst>
        </c:ser>
        <c:ser>
          <c:idx val="1"/>
          <c:order val="6"/>
          <c:tx>
            <c:strRef>
              <c:f>tsne_full_100!$D$2</c:f>
              <c:strCache>
                <c:ptCount val="1"/>
                <c:pt idx="0">
                  <c:v>scalar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tsne_full_100!$D$3:$D$14</c:f>
              <c:numCache>
                <c:formatCode>0.00E+00</c:formatCode>
                <c:ptCount val="12"/>
                <c:pt idx="0">
                  <c:v>74000</c:v>
                </c:pt>
                <c:pt idx="1">
                  <c:v>210000</c:v>
                </c:pt>
                <c:pt idx="2">
                  <c:v>740000</c:v>
                </c:pt>
                <c:pt idx="3">
                  <c:v>2900000</c:v>
                </c:pt>
                <c:pt idx="4">
                  <c:v>13000000</c:v>
                </c:pt>
                <c:pt idx="5">
                  <c:v>69000000</c:v>
                </c:pt>
                <c:pt idx="6">
                  <c:v>370000000</c:v>
                </c:pt>
                <c:pt idx="7">
                  <c:v>1800000000</c:v>
                </c:pt>
                <c:pt idx="8">
                  <c:v>8000000000</c:v>
                </c:pt>
                <c:pt idx="9">
                  <c:v>34000000000</c:v>
                </c:pt>
                <c:pt idx="10">
                  <c:v>140000000000</c:v>
                </c:pt>
                <c:pt idx="11">
                  <c:v>570000000000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928-494B-82F4-FE17A1602253}"/>
            </c:ext>
          </c:extLst>
        </c:ser>
        <c:ser>
          <c:idx val="2"/>
          <c:order val="7"/>
          <c:tx>
            <c:strRef>
              <c:f>tsne_full_100!$E$2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</c:marker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tsne_full_100!$E$3:$E$14</c:f>
              <c:numCache>
                <c:formatCode>0.00E+00</c:formatCode>
                <c:ptCount val="12"/>
                <c:pt idx="0">
                  <c:v>120000</c:v>
                </c:pt>
                <c:pt idx="1">
                  <c:v>260000</c:v>
                </c:pt>
                <c:pt idx="2">
                  <c:v>540000</c:v>
                </c:pt>
                <c:pt idx="3">
                  <c:v>1700000</c:v>
                </c:pt>
                <c:pt idx="4">
                  <c:v>6800000</c:v>
                </c:pt>
                <c:pt idx="5">
                  <c:v>44000000</c:v>
                </c:pt>
                <c:pt idx="6">
                  <c:v>260000000</c:v>
                </c:pt>
                <c:pt idx="7">
                  <c:v>1400000000</c:v>
                </c:pt>
                <c:pt idx="8">
                  <c:v>6300000000</c:v>
                </c:pt>
                <c:pt idx="9">
                  <c:v>27000000000</c:v>
                </c:pt>
                <c:pt idx="10">
                  <c:v>110000000000</c:v>
                </c:pt>
                <c:pt idx="11">
                  <c:v>470000000000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928-494B-82F4-FE17A1602253}"/>
            </c:ext>
          </c:extLst>
        </c:ser>
        <c:ser>
          <c:idx val="3"/>
          <c:order val="8"/>
          <c:tx>
            <c:strRef>
              <c:f>tsne_full_100!$F$2</c:f>
              <c:strCache>
                <c:ptCount val="1"/>
                <c:pt idx="0">
                  <c:v>vector3</c:v>
                </c:pt>
              </c:strCache>
            </c:strRef>
          </c:tx>
          <c:spPr>
            <a:ln w="2222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tsne_full_100!$F$3:$F$14</c:f>
              <c:numCache>
                <c:formatCode>0.00E+00</c:formatCode>
                <c:ptCount val="12"/>
                <c:pt idx="0">
                  <c:v>110000</c:v>
                </c:pt>
                <c:pt idx="1">
                  <c:v>250000</c:v>
                </c:pt>
                <c:pt idx="2">
                  <c:v>500000</c:v>
                </c:pt>
                <c:pt idx="3">
                  <c:v>1400000</c:v>
                </c:pt>
                <c:pt idx="4">
                  <c:v>4200000</c:v>
                </c:pt>
                <c:pt idx="5">
                  <c:v>14000000</c:v>
                </c:pt>
                <c:pt idx="6">
                  <c:v>55000000</c:v>
                </c:pt>
                <c:pt idx="7">
                  <c:v>230000000</c:v>
                </c:pt>
                <c:pt idx="8">
                  <c:v>1200000000</c:v>
                </c:pt>
                <c:pt idx="9">
                  <c:v>5900000000</c:v>
                </c:pt>
                <c:pt idx="10">
                  <c:v>24000000000</c:v>
                </c:pt>
                <c:pt idx="11">
                  <c:v>94000000000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928-494B-82F4-FE17A1602253}"/>
            </c:ext>
          </c:extLst>
        </c:ser>
        <c:ser>
          <c:idx val="4"/>
          <c:order val="9"/>
          <c:tx>
            <c:strRef>
              <c:f>tsne_full_100!$G$2</c:f>
              <c:strCache>
                <c:ptCount val="1"/>
                <c:pt idx="0">
                  <c:v>no_vars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tsne_full_100!$G$3:$G$14</c:f>
              <c:numCache>
                <c:formatCode>0.00E+00</c:formatCode>
                <c:ptCount val="12"/>
                <c:pt idx="0">
                  <c:v>70000</c:v>
                </c:pt>
                <c:pt idx="1">
                  <c:v>180000</c:v>
                </c:pt>
                <c:pt idx="2">
                  <c:v>370000</c:v>
                </c:pt>
                <c:pt idx="3">
                  <c:v>1200000</c:v>
                </c:pt>
                <c:pt idx="4">
                  <c:v>3900000</c:v>
                </c:pt>
                <c:pt idx="5">
                  <c:v>14000000</c:v>
                </c:pt>
                <c:pt idx="6">
                  <c:v>55000000</c:v>
                </c:pt>
                <c:pt idx="7">
                  <c:v>210000000</c:v>
                </c:pt>
                <c:pt idx="8">
                  <c:v>870000000</c:v>
                </c:pt>
                <c:pt idx="9">
                  <c:v>3600000000</c:v>
                </c:pt>
                <c:pt idx="10">
                  <c:v>14000000000</c:v>
                </c:pt>
                <c:pt idx="11">
                  <c:v>58000000000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928-494B-82F4-FE17A1602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831674835288446"/>
          <c:w val="0.86529133858267715"/>
          <c:h val="0.70806640915168628"/>
        </c:manualLayout>
      </c:layout>
      <c:lineChart>
        <c:grouping val="standard"/>
        <c:varyColors val="0"/>
        <c:ser>
          <c:idx val="5"/>
          <c:order val="0"/>
          <c:tx>
            <c:strRef>
              <c:f>tsne_full_100!$K$2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</c:spPr>
          </c:marker>
          <c:dLbls>
            <c:dLbl>
              <c:idx val="9"/>
              <c:layout>
                <c:manualLayout>
                  <c:x val="2.4383485020796361E-2"/>
                  <c:y val="-0.11067634576336188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baseline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F27E-1B46-9E0C-C9450FCE88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bg2">
                          <a:lumMod val="50000"/>
                        </a:schemeClr>
                      </a:solidFill>
                    </a:ln>
                  </c:spPr>
                </c15:leaderLines>
              </c:ext>
            </c:extLst>
          </c:dLbls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tsne_full_100!$K$3:$K$14</c:f>
              <c:numCache>
                <c:formatCode>0.00E+00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E-1B46-9E0C-C9450FCE88FA}"/>
            </c:ext>
          </c:extLst>
        </c:ser>
        <c:ser>
          <c:idx val="6"/>
          <c:order val="1"/>
          <c:tx>
            <c:strRef>
              <c:f>tsne_full_100!$L$2</c:f>
              <c:strCache>
                <c:ptCount val="1"/>
                <c:pt idx="0">
                  <c:v>scalar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</c:spPr>
          </c:marker>
          <c:dLbls>
            <c:dLbl>
              <c:idx val="6"/>
              <c:layout>
                <c:manualLayout>
                  <c:x val="3.4543270446128253E-2"/>
                  <c:y val="-0.10452765988761945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/>
                        </a:solidFill>
                      </a:rPr>
                      <a:t>scalar (naive)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F27E-1B46-9E0C-C9450FCE88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1"/>
                      </a:solidFill>
                    </a:ln>
                  </c:spPr>
                </c15:leaderLines>
              </c:ext>
            </c:extLst>
          </c:dLbls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tsne_full_100!$L$3:$L$14</c:f>
              <c:numCache>
                <c:formatCode>0.00E+00</c:formatCode>
                <c:ptCount val="12"/>
                <c:pt idx="0">
                  <c:v>1.3513513513513513</c:v>
                </c:pt>
                <c:pt idx="1">
                  <c:v>1.5238095238095237</c:v>
                </c:pt>
                <c:pt idx="2">
                  <c:v>1.4864864864864864</c:v>
                </c:pt>
                <c:pt idx="3">
                  <c:v>1.6896551724137931</c:v>
                </c:pt>
                <c:pt idx="4">
                  <c:v>1.6153846153846154</c:v>
                </c:pt>
                <c:pt idx="5">
                  <c:v>1.7391304347826086</c:v>
                </c:pt>
                <c:pt idx="6">
                  <c:v>1.8378378378378379</c:v>
                </c:pt>
                <c:pt idx="7">
                  <c:v>1.8888888888888888</c:v>
                </c:pt>
                <c:pt idx="8">
                  <c:v>1.875</c:v>
                </c:pt>
                <c:pt idx="9">
                  <c:v>1.8529411764705883</c:v>
                </c:pt>
                <c:pt idx="10">
                  <c:v>1.8571428571428572</c:v>
                </c:pt>
                <c:pt idx="11">
                  <c:v>1.7543859649122806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E-1B46-9E0C-C9450FCE88FA}"/>
            </c:ext>
          </c:extLst>
        </c:ser>
        <c:ser>
          <c:idx val="7"/>
          <c:order val="2"/>
          <c:tx>
            <c:strRef>
              <c:f>tsne_full_100!$M$2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</c:marker>
          <c:dLbls>
            <c:dLbl>
              <c:idx val="5"/>
              <c:layout>
                <c:manualLayout>
                  <c:x val="5.079892712665901E-2"/>
                  <c:y val="-0.147568461017815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vector (naive)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F27E-1B46-9E0C-C9450FCE88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</c:spPr>
                </c15:leaderLines>
              </c:ext>
            </c:extLst>
          </c:dLbls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tsne_full_100!$M$3:$M$14</c:f>
              <c:numCache>
                <c:formatCode>0.00E+00</c:formatCode>
                <c:ptCount val="12"/>
                <c:pt idx="0">
                  <c:v>0.83333333333333337</c:v>
                </c:pt>
                <c:pt idx="1">
                  <c:v>1.2307692307692308</c:v>
                </c:pt>
                <c:pt idx="2">
                  <c:v>2.0370370370370372</c:v>
                </c:pt>
                <c:pt idx="3">
                  <c:v>2.8823529411764706</c:v>
                </c:pt>
                <c:pt idx="4">
                  <c:v>3.0882352941176472</c:v>
                </c:pt>
                <c:pt idx="5">
                  <c:v>2.7272727272727271</c:v>
                </c:pt>
                <c:pt idx="6">
                  <c:v>2.6153846153846154</c:v>
                </c:pt>
                <c:pt idx="7">
                  <c:v>2.4285714285714284</c:v>
                </c:pt>
                <c:pt idx="8">
                  <c:v>2.3809523809523809</c:v>
                </c:pt>
                <c:pt idx="9">
                  <c:v>2.3333333333333335</c:v>
                </c:pt>
                <c:pt idx="10">
                  <c:v>2.3636363636363638</c:v>
                </c:pt>
                <c:pt idx="11">
                  <c:v>2.1276595744680851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E-1B46-9E0C-C9450FCE88FA}"/>
            </c:ext>
          </c:extLst>
        </c:ser>
        <c:ser>
          <c:idx val="8"/>
          <c:order val="3"/>
          <c:tx>
            <c:strRef>
              <c:f>tsne_full_100!$N$2</c:f>
              <c:strCache>
                <c:ptCount val="1"/>
                <c:pt idx="0">
                  <c:v>vector3</c:v>
                </c:pt>
              </c:strCache>
            </c:strRef>
          </c:tx>
          <c:spPr>
            <a:ln w="2222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noFill/>
              </a:ln>
            </c:spPr>
          </c:marker>
          <c:dLbls>
            <c:dLbl>
              <c:idx val="8"/>
              <c:layout>
                <c:manualLayout>
                  <c:x val="3.0479356275995451E-2"/>
                  <c:y val="-1.53717146893558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vector (opt1)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7E-1B46-9E0C-C9450FCE88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>
                    <a:solidFill>
                      <a:schemeClr val="accent2"/>
                    </a:solidFill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2"/>
                      </a:solidFill>
                    </a:ln>
                  </c:spPr>
                </c15:leaderLines>
              </c:ext>
            </c:extLst>
          </c:dLbls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tsne_full_100!$N$3:$N$14</c:f>
              <c:numCache>
                <c:formatCode>0.00E+00</c:formatCode>
                <c:ptCount val="12"/>
                <c:pt idx="0">
                  <c:v>0.90909090909090906</c:v>
                </c:pt>
                <c:pt idx="1">
                  <c:v>1.28</c:v>
                </c:pt>
                <c:pt idx="2">
                  <c:v>2.2000000000000002</c:v>
                </c:pt>
                <c:pt idx="3">
                  <c:v>3.5</c:v>
                </c:pt>
                <c:pt idx="4">
                  <c:v>5</c:v>
                </c:pt>
                <c:pt idx="5">
                  <c:v>8.5714285714285712</c:v>
                </c:pt>
                <c:pt idx="6">
                  <c:v>12.363636363636363</c:v>
                </c:pt>
                <c:pt idx="7">
                  <c:v>14.782608695652174</c:v>
                </c:pt>
                <c:pt idx="8">
                  <c:v>12.5</c:v>
                </c:pt>
                <c:pt idx="9">
                  <c:v>10.677966101694915</c:v>
                </c:pt>
                <c:pt idx="10">
                  <c:v>10.833333333333334</c:v>
                </c:pt>
                <c:pt idx="11">
                  <c:v>10.638297872340425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7E-1B46-9E0C-C9450FCE88FA}"/>
            </c:ext>
          </c:extLst>
        </c:ser>
        <c:ser>
          <c:idx val="9"/>
          <c:order val="4"/>
          <c:tx>
            <c:strRef>
              <c:f>tsne_full_100!$O$2</c:f>
              <c:strCache>
                <c:ptCount val="1"/>
                <c:pt idx="0">
                  <c:v>no_vars</c:v>
                </c:pt>
              </c:strCache>
            </c:strRef>
          </c:tx>
          <c:spPr>
            <a:ln w="22225"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noFill/>
              </a:ln>
            </c:spPr>
          </c:marker>
          <c:dLbls>
            <c:dLbl>
              <c:idx val="7"/>
              <c:layout>
                <c:manualLayout>
                  <c:x val="-0.1991317943365036"/>
                  <c:y val="-2.4594743502969283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200" b="1">
                        <a:solidFill>
                          <a:schemeClr val="accent4"/>
                        </a:solidFill>
                      </a:defRPr>
                    </a:pPr>
                    <a:r>
                      <a:rPr lang="en-US" sz="1200" b="1">
                        <a:solidFill>
                          <a:schemeClr val="accent4"/>
                        </a:solidFill>
                      </a:rPr>
                      <a:t>vector (opt2)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7E-1B46-9E0C-C9450FCE88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4"/>
                      </a:solidFill>
                    </a:ln>
                  </c:spPr>
                </c15:leaderLines>
              </c:ext>
            </c:extLst>
          </c:dLbls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tsne_full_100!$O$3:$O$14</c:f>
              <c:numCache>
                <c:formatCode>0.00E+00</c:formatCode>
                <c:ptCount val="12"/>
                <c:pt idx="0">
                  <c:v>1.4285714285714286</c:v>
                </c:pt>
                <c:pt idx="1">
                  <c:v>1.7777777777777777</c:v>
                </c:pt>
                <c:pt idx="2">
                  <c:v>2.9729729729729728</c:v>
                </c:pt>
                <c:pt idx="3">
                  <c:v>4.083333333333333</c:v>
                </c:pt>
                <c:pt idx="4">
                  <c:v>5.384615384615385</c:v>
                </c:pt>
                <c:pt idx="5">
                  <c:v>8.5714285714285712</c:v>
                </c:pt>
                <c:pt idx="6">
                  <c:v>12.363636363636363</c:v>
                </c:pt>
                <c:pt idx="7">
                  <c:v>16.19047619047619</c:v>
                </c:pt>
                <c:pt idx="8">
                  <c:v>17.241379310344829</c:v>
                </c:pt>
                <c:pt idx="9">
                  <c:v>17.5</c:v>
                </c:pt>
                <c:pt idx="10">
                  <c:v>18.571428571428573</c:v>
                </c:pt>
                <c:pt idx="11">
                  <c:v>17.241379310344829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7E-1B46-9E0C-C9450FCE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831674835288446"/>
          <c:w val="0.86529133858267715"/>
          <c:h val="0.70806640915168628"/>
        </c:manualLayout>
      </c:layout>
      <c:lineChart>
        <c:grouping val="standard"/>
        <c:varyColors val="0"/>
        <c:ser>
          <c:idx val="5"/>
          <c:order val="0"/>
          <c:tx>
            <c:strRef>
              <c:f>tsne_full_100!$X$2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</c:spPr>
          </c:marker>
          <c:dLbls>
            <c:dLbl>
              <c:idx val="3"/>
              <c:layout>
                <c:manualLayout>
                  <c:x val="-8.3294641166930153E-2"/>
                  <c:y val="5.8412515819552049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baseline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FB66-6745-ACB2-30909F154F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bg2">
                          <a:lumMod val="50000"/>
                        </a:schemeClr>
                      </a:solidFill>
                    </a:ln>
                  </c:spPr>
                </c15:leaderLines>
              </c:ext>
            </c:extLst>
          </c:dLbls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tsne_full_100!$X$3:$X$14</c:f>
              <c:numCache>
                <c:formatCode>0.00E+00</c:formatCode>
                <c:ptCount val="12"/>
                <c:pt idx="0">
                  <c:v>0.60551999999999995</c:v>
                </c:pt>
                <c:pt idx="1">
                  <c:v>0.74072499999999997</c:v>
                </c:pt>
                <c:pt idx="2">
                  <c:v>0.85306909090909089</c:v>
                </c:pt>
                <c:pt idx="3">
                  <c:v>0.76216326530612244</c:v>
                </c:pt>
                <c:pt idx="4">
                  <c:v>0.70958057142857145</c:v>
                </c:pt>
                <c:pt idx="5">
                  <c:v>0.49609126666666664</c:v>
                </c:pt>
                <c:pt idx="6">
                  <c:v>0.34996584705882355</c:v>
                </c:pt>
                <c:pt idx="7">
                  <c:v>0.27988636470588235</c:v>
                </c:pt>
                <c:pt idx="8">
                  <c:v>0.2537245488</c:v>
                </c:pt>
                <c:pt idx="9">
                  <c:v>0.24162382336507937</c:v>
                </c:pt>
                <c:pt idx="10">
                  <c:v>0.23418023067692309</c:v>
                </c:pt>
                <c:pt idx="11">
                  <c:v>0.24354275348000001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6-6745-ACB2-30909F154F45}"/>
            </c:ext>
          </c:extLst>
        </c:ser>
        <c:ser>
          <c:idx val="6"/>
          <c:order val="1"/>
          <c:tx>
            <c:strRef>
              <c:f>tsne_full_100!$Y$2</c:f>
              <c:strCache>
                <c:ptCount val="1"/>
                <c:pt idx="0">
                  <c:v>scalar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</c:spPr>
          </c:marker>
          <c:dLbls>
            <c:dLbl>
              <c:idx val="3"/>
              <c:layout>
                <c:manualLayout>
                  <c:x val="-6.2990669637057267E-2"/>
                  <c:y val="-4.9189487005938566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/>
                        </a:solidFill>
                      </a:rPr>
                      <a:t>scalar (naive)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FB66-6745-ACB2-30909F154F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1"/>
                      </a:solidFill>
                    </a:ln>
                  </c:spPr>
                </c15:leaderLines>
              </c:ext>
            </c:extLst>
          </c:dLbls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tsne_full_100!$Y$3:$Y$14</c:f>
              <c:numCache>
                <c:formatCode>0.00E+00</c:formatCode>
                <c:ptCount val="12"/>
                <c:pt idx="0">
                  <c:v>0.83970270270270275</c:v>
                </c:pt>
                <c:pt idx="1">
                  <c:v>1.0843238095238095</c:v>
                </c:pt>
                <c:pt idx="2">
                  <c:v>1.1753297297297298</c:v>
                </c:pt>
                <c:pt idx="3">
                  <c:v>1.1715172413793102</c:v>
                </c:pt>
                <c:pt idx="4">
                  <c:v>1.0328498461538462</c:v>
                </c:pt>
                <c:pt idx="5">
                  <c:v>0.77367663768115946</c:v>
                </c:pt>
                <c:pt idx="6">
                  <c:v>0.57536849729729733</c:v>
                </c:pt>
                <c:pt idx="7">
                  <c:v>0.47236064444444442</c:v>
                </c:pt>
                <c:pt idx="8">
                  <c:v>0.424800601</c:v>
                </c:pt>
                <c:pt idx="9">
                  <c:v>0.39965988729411767</c:v>
                </c:pt>
                <c:pt idx="10">
                  <c:v>0.3881669938857143</c:v>
                </c:pt>
                <c:pt idx="11">
                  <c:v>0.38132067740350878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6-6745-ACB2-30909F154F45}"/>
            </c:ext>
          </c:extLst>
        </c:ser>
        <c:ser>
          <c:idx val="7"/>
          <c:order val="2"/>
          <c:tx>
            <c:strRef>
              <c:f>tsne_full_100!$Z$2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</c:marker>
          <c:dLbls>
            <c:dLbl>
              <c:idx val="4"/>
              <c:layout>
                <c:manualLayout>
                  <c:x val="2.6411240809811054E-2"/>
                  <c:y val="-1.5371714689355801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vector (naive)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FB66-6745-ACB2-30909F154F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</c:spPr>
                </c15:leaderLines>
              </c:ext>
            </c:extLst>
          </c:dLbls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tsne_full_100!$Z$3:$Z$14</c:f>
              <c:numCache>
                <c:formatCode>0.00E+00</c:formatCode>
                <c:ptCount val="12"/>
                <c:pt idx="0">
                  <c:v>0.60281666666666667</c:v>
                </c:pt>
                <c:pt idx="1">
                  <c:v>1.058876923076923</c:v>
                </c:pt>
                <c:pt idx="2">
                  <c:v>1.9884148148148149</c:v>
                </c:pt>
                <c:pt idx="3">
                  <c:v>2.494470588235294</c:v>
                </c:pt>
                <c:pt idx="4">
                  <c:v>2.4785658823529411</c:v>
                </c:pt>
                <c:pt idx="5">
                  <c:v>1.5273019999999999</c:v>
                </c:pt>
                <c:pt idx="6">
                  <c:v>1.0322090153846153</c:v>
                </c:pt>
                <c:pt idx="7">
                  <c:v>0.76616882857142854</c:v>
                </c:pt>
                <c:pt idx="8">
                  <c:v>0.68076571555555554</c:v>
                </c:pt>
                <c:pt idx="9">
                  <c:v>0.63525384325925927</c:v>
                </c:pt>
                <c:pt idx="10">
                  <c:v>0.62364119221818182</c:v>
                </c:pt>
                <c:pt idx="11">
                  <c:v>0.58380501557446807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6-6745-ACB2-30909F154F45}"/>
            </c:ext>
          </c:extLst>
        </c:ser>
        <c:ser>
          <c:idx val="8"/>
          <c:order val="3"/>
          <c:tx>
            <c:strRef>
              <c:f>tsne_full_100!$AA$2</c:f>
              <c:strCache>
                <c:ptCount val="1"/>
                <c:pt idx="0">
                  <c:v>vector3</c:v>
                </c:pt>
              </c:strCache>
            </c:strRef>
          </c:tx>
          <c:spPr>
            <a:ln w="2222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noFill/>
              </a:ln>
            </c:spPr>
          </c:marker>
          <c:dLbls>
            <c:dLbl>
              <c:idx val="8"/>
              <c:layout>
                <c:manualLayout>
                  <c:x val="1.422368804776596E-2"/>
                  <c:y val="-7.3784230508907908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2"/>
                        </a:solidFill>
                      </a:rPr>
                      <a:t>vector (opt1)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FB66-6745-ACB2-30909F154F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2"/>
                      </a:solidFill>
                    </a:ln>
                  </c:spPr>
                </c15:leaderLines>
              </c:ext>
            </c:extLst>
          </c:dLbls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tsne_full_100!$AA$3:$AA$14</c:f>
              <c:numCache>
                <c:formatCode>0.00E+00</c:formatCode>
                <c:ptCount val="12"/>
                <c:pt idx="0">
                  <c:v>0.65761818181818177</c:v>
                </c:pt>
                <c:pt idx="1">
                  <c:v>1.101232</c:v>
                </c:pt>
                <c:pt idx="2">
                  <c:v>2.1474880000000001</c:v>
                </c:pt>
                <c:pt idx="3">
                  <c:v>3.0289999999999999</c:v>
                </c:pt>
                <c:pt idx="4">
                  <c:v>4.0129161904761901</c:v>
                </c:pt>
                <c:pt idx="5">
                  <c:v>4.8000920000000002</c:v>
                </c:pt>
                <c:pt idx="6">
                  <c:v>4.8795335272727272</c:v>
                </c:pt>
                <c:pt idx="7">
                  <c:v>4.6636363478260874</c:v>
                </c:pt>
                <c:pt idx="8">
                  <c:v>3.5740200066666667</c:v>
                </c:pt>
                <c:pt idx="9">
                  <c:v>2.9070938589830511</c:v>
                </c:pt>
                <c:pt idx="10">
                  <c:v>2.8583554643333335</c:v>
                </c:pt>
                <c:pt idx="11">
                  <c:v>2.9190250778723406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6-6745-ACB2-30909F154F45}"/>
            </c:ext>
          </c:extLst>
        </c:ser>
        <c:ser>
          <c:idx val="9"/>
          <c:order val="4"/>
          <c:tx>
            <c:strRef>
              <c:f>tsne_full_100!$AB$2</c:f>
              <c:strCache>
                <c:ptCount val="1"/>
                <c:pt idx="0">
                  <c:v>no_vars</c:v>
                </c:pt>
              </c:strCache>
            </c:strRef>
          </c:tx>
          <c:spPr>
            <a:ln w="22225"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noFill/>
              </a:ln>
            </c:spPr>
          </c:marker>
          <c:dLbls>
            <c:dLbl>
              <c:idx val="3"/>
              <c:layout>
                <c:manualLayout>
                  <c:x val="-0.17678019140151338"/>
                  <c:y val="-3.381777231658281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200" b="1">
                        <a:solidFill>
                          <a:schemeClr val="accent4"/>
                        </a:solidFill>
                      </a:defRPr>
                    </a:pPr>
                    <a:r>
                      <a:rPr lang="en-US" sz="1200" b="1">
                        <a:solidFill>
                          <a:schemeClr val="accent4"/>
                        </a:solidFill>
                      </a:rPr>
                      <a:t>vector (opt2)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FB66-6745-ACB2-30909F154F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4"/>
                      </a:solidFill>
                    </a:ln>
                  </c:spPr>
                </c15:leaderLines>
              </c:ext>
            </c:extLst>
          </c:dLbls>
          <c:cat>
            <c:numRef>
              <c:f>tsne_full_100!$B$3:$B$14</c:f>
              <c:numCache>
                <c:formatCode>0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</c:numCache>
            </c:numRef>
          </c:cat>
          <c:val>
            <c:numRef>
              <c:f>tsne_full_100!$AB$3:$AB$14</c:f>
              <c:numCache>
                <c:formatCode>0.00E+00</c:formatCode>
                <c:ptCount val="12"/>
                <c:pt idx="0">
                  <c:v>1.2248285714285714</c:v>
                </c:pt>
                <c:pt idx="1">
                  <c:v>1.8094888888888889</c:v>
                </c:pt>
                <c:pt idx="2">
                  <c:v>3.4328216216216214</c:v>
                </c:pt>
                <c:pt idx="3">
                  <c:v>4.1808333333333332</c:v>
                </c:pt>
                <c:pt idx="4">
                  <c:v>5.113499487179487</c:v>
                </c:pt>
                <c:pt idx="5">
                  <c:v>5.6801205714285716</c:v>
                </c:pt>
                <c:pt idx="6">
                  <c:v>5.7743771636363634</c:v>
                </c:pt>
                <c:pt idx="7">
                  <c:v>6.0446321904761904</c:v>
                </c:pt>
                <c:pt idx="8">
                  <c:v>5.8339223080459774</c:v>
                </c:pt>
                <c:pt idx="9">
                  <c:v>5.6383594911111112</c:v>
                </c:pt>
                <c:pt idx="10">
                  <c:v>5.798890538857143</c:v>
                </c:pt>
                <c:pt idx="11">
                  <c:v>5.5986560986206895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66-6745-ACB2-30909F15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831674835288446"/>
          <c:w val="0.86529133858267715"/>
          <c:h val="0.70806640915168628"/>
        </c:manualLayout>
      </c:layout>
      <c:lineChart>
        <c:grouping val="standard"/>
        <c:varyColors val="0"/>
        <c:ser>
          <c:idx val="5"/>
          <c:order val="0"/>
          <c:tx>
            <c:strRef>
              <c:f>tsne_full_100_intel!$C$2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tsne_full_100_intel!$C$3:$C$12</c:f>
              <c:numCache>
                <c:formatCode>0.00E+00</c:formatCode>
                <c:ptCount val="10"/>
                <c:pt idx="0">
                  <c:v>120000</c:v>
                </c:pt>
                <c:pt idx="1">
                  <c:v>330000</c:v>
                </c:pt>
                <c:pt idx="2">
                  <c:v>1200000</c:v>
                </c:pt>
                <c:pt idx="3">
                  <c:v>5000000</c:v>
                </c:pt>
                <c:pt idx="4">
                  <c:v>21000000</c:v>
                </c:pt>
                <c:pt idx="5">
                  <c:v>120000000</c:v>
                </c:pt>
                <c:pt idx="6">
                  <c:v>680000000</c:v>
                </c:pt>
                <c:pt idx="7">
                  <c:v>3300000000</c:v>
                </c:pt>
                <c:pt idx="8">
                  <c:v>15000000000</c:v>
                </c:pt>
                <c:pt idx="9">
                  <c:v>64000000000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A-2342-8B30-5B9B2AE74FB5}"/>
            </c:ext>
          </c:extLst>
        </c:ser>
        <c:ser>
          <c:idx val="6"/>
          <c:order val="1"/>
          <c:tx>
            <c:strRef>
              <c:f>tsne_full_100_intel!$D$2</c:f>
              <c:strCache>
                <c:ptCount val="1"/>
                <c:pt idx="0">
                  <c:v>scalar</c:v>
                </c:pt>
              </c:strCache>
            </c:strRef>
          </c:tx>
          <c:spPr>
            <a:ln w="22225"/>
          </c:spP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tsne_full_100_intel!$D$3:$D$12</c:f>
              <c:numCache>
                <c:formatCode>0.00E+00</c:formatCode>
                <c:ptCount val="10"/>
                <c:pt idx="0">
                  <c:v>65000</c:v>
                </c:pt>
                <c:pt idx="1">
                  <c:v>200000</c:v>
                </c:pt>
                <c:pt idx="2">
                  <c:v>680000</c:v>
                </c:pt>
                <c:pt idx="3">
                  <c:v>2600000</c:v>
                </c:pt>
                <c:pt idx="4">
                  <c:v>11000000</c:v>
                </c:pt>
                <c:pt idx="5">
                  <c:v>64000000</c:v>
                </c:pt>
                <c:pt idx="6">
                  <c:v>350000000</c:v>
                </c:pt>
                <c:pt idx="7">
                  <c:v>1700000000</c:v>
                </c:pt>
                <c:pt idx="8">
                  <c:v>7700000000</c:v>
                </c:pt>
                <c:pt idx="9">
                  <c:v>32000000000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A-2342-8B30-5B9B2AE74FB5}"/>
            </c:ext>
          </c:extLst>
        </c:ser>
        <c:ser>
          <c:idx val="7"/>
          <c:order val="2"/>
          <c:tx>
            <c:strRef>
              <c:f>tsne_full_100_intel!$E$2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/>
          </c:spP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tsne_full_100_intel!$E$3:$E$12</c:f>
              <c:numCache>
                <c:formatCode>0.00E+00</c:formatCode>
                <c:ptCount val="10"/>
                <c:pt idx="0">
                  <c:v>120000</c:v>
                </c:pt>
                <c:pt idx="1">
                  <c:v>260000</c:v>
                </c:pt>
                <c:pt idx="2">
                  <c:v>560000</c:v>
                </c:pt>
                <c:pt idx="3">
                  <c:v>1700000</c:v>
                </c:pt>
                <c:pt idx="4">
                  <c:v>6500000</c:v>
                </c:pt>
                <c:pt idx="5">
                  <c:v>42000000</c:v>
                </c:pt>
                <c:pt idx="6">
                  <c:v>270000000</c:v>
                </c:pt>
                <c:pt idx="7">
                  <c:v>1400000000</c:v>
                </c:pt>
                <c:pt idx="8">
                  <c:v>6400000000</c:v>
                </c:pt>
                <c:pt idx="9">
                  <c:v>27000000000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A-2342-8B30-5B9B2AE74FB5}"/>
            </c:ext>
          </c:extLst>
        </c:ser>
        <c:ser>
          <c:idx val="8"/>
          <c:order val="3"/>
          <c:tx>
            <c:strRef>
              <c:f>tsne_full_100_intel!$F$2</c:f>
              <c:strCache>
                <c:ptCount val="1"/>
                <c:pt idx="0">
                  <c:v>vector3</c:v>
                </c:pt>
              </c:strCache>
            </c:strRef>
          </c:tx>
          <c:spPr>
            <a:ln w="22225"/>
          </c:spP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tsne_full_100_intel!$F$3:$F$12</c:f>
              <c:numCache>
                <c:formatCode>0.00E+00</c:formatCode>
                <c:ptCount val="10"/>
                <c:pt idx="0">
                  <c:v>110000</c:v>
                </c:pt>
                <c:pt idx="1">
                  <c:v>240000</c:v>
                </c:pt>
                <c:pt idx="2">
                  <c:v>480000</c:v>
                </c:pt>
                <c:pt idx="3">
                  <c:v>1300000</c:v>
                </c:pt>
                <c:pt idx="4">
                  <c:v>4000000</c:v>
                </c:pt>
                <c:pt idx="5">
                  <c:v>14000000</c:v>
                </c:pt>
                <c:pt idx="6">
                  <c:v>54000000</c:v>
                </c:pt>
                <c:pt idx="7">
                  <c:v>230000000</c:v>
                </c:pt>
                <c:pt idx="8">
                  <c:v>1200000000</c:v>
                </c:pt>
                <c:pt idx="9">
                  <c:v>5900000000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9A-2342-8B30-5B9B2AE74FB5}"/>
            </c:ext>
          </c:extLst>
        </c:ser>
        <c:ser>
          <c:idx val="9"/>
          <c:order val="4"/>
          <c:tx>
            <c:strRef>
              <c:f>tsne_full_100_intel!$G$2</c:f>
              <c:strCache>
                <c:ptCount val="1"/>
                <c:pt idx="0">
                  <c:v>no_vars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tsne_full_100_intel!$G$3:$G$12</c:f>
              <c:numCache>
                <c:formatCode>0.00E+00</c:formatCode>
                <c:ptCount val="10"/>
                <c:pt idx="0">
                  <c:v>73000</c:v>
                </c:pt>
                <c:pt idx="1">
                  <c:v>200000</c:v>
                </c:pt>
                <c:pt idx="2">
                  <c:v>390000</c:v>
                </c:pt>
                <c:pt idx="3">
                  <c:v>1200000</c:v>
                </c:pt>
                <c:pt idx="4">
                  <c:v>3800000</c:v>
                </c:pt>
                <c:pt idx="5">
                  <c:v>13000000</c:v>
                </c:pt>
                <c:pt idx="6">
                  <c:v>50000000</c:v>
                </c:pt>
                <c:pt idx="7">
                  <c:v>200000000</c:v>
                </c:pt>
                <c:pt idx="8">
                  <c:v>810000000</c:v>
                </c:pt>
                <c:pt idx="9">
                  <c:v>3300000000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9A-2342-8B30-5B9B2AE74FB5}"/>
            </c:ext>
          </c:extLst>
        </c:ser>
        <c:ser>
          <c:idx val="0"/>
          <c:order val="5"/>
          <c:tx>
            <c:strRef>
              <c:f>tsne_full_100_intel!$C$2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</c:spPr>
          </c:marke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tsne_full_100_intel!$C$3:$C$12</c:f>
              <c:numCache>
                <c:formatCode>0.00E+00</c:formatCode>
                <c:ptCount val="10"/>
                <c:pt idx="0">
                  <c:v>120000</c:v>
                </c:pt>
                <c:pt idx="1">
                  <c:v>330000</c:v>
                </c:pt>
                <c:pt idx="2">
                  <c:v>1200000</c:v>
                </c:pt>
                <c:pt idx="3">
                  <c:v>5000000</c:v>
                </c:pt>
                <c:pt idx="4">
                  <c:v>21000000</c:v>
                </c:pt>
                <c:pt idx="5">
                  <c:v>120000000</c:v>
                </c:pt>
                <c:pt idx="6">
                  <c:v>680000000</c:v>
                </c:pt>
                <c:pt idx="7">
                  <c:v>3300000000</c:v>
                </c:pt>
                <c:pt idx="8">
                  <c:v>15000000000</c:v>
                </c:pt>
                <c:pt idx="9">
                  <c:v>64000000000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9A-2342-8B30-5B9B2AE74FB5}"/>
            </c:ext>
          </c:extLst>
        </c:ser>
        <c:ser>
          <c:idx val="1"/>
          <c:order val="6"/>
          <c:tx>
            <c:strRef>
              <c:f>tsne_full_100_intel!$D$2</c:f>
              <c:strCache>
                <c:ptCount val="1"/>
                <c:pt idx="0">
                  <c:v>scalar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tsne_full_100_intel!$D$3:$D$12</c:f>
              <c:numCache>
                <c:formatCode>0.00E+00</c:formatCode>
                <c:ptCount val="10"/>
                <c:pt idx="0">
                  <c:v>65000</c:v>
                </c:pt>
                <c:pt idx="1">
                  <c:v>200000</c:v>
                </c:pt>
                <c:pt idx="2">
                  <c:v>680000</c:v>
                </c:pt>
                <c:pt idx="3">
                  <c:v>2600000</c:v>
                </c:pt>
                <c:pt idx="4">
                  <c:v>11000000</c:v>
                </c:pt>
                <c:pt idx="5">
                  <c:v>64000000</c:v>
                </c:pt>
                <c:pt idx="6">
                  <c:v>350000000</c:v>
                </c:pt>
                <c:pt idx="7">
                  <c:v>1700000000</c:v>
                </c:pt>
                <c:pt idx="8">
                  <c:v>7700000000</c:v>
                </c:pt>
                <c:pt idx="9">
                  <c:v>32000000000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9A-2342-8B30-5B9B2AE74FB5}"/>
            </c:ext>
          </c:extLst>
        </c:ser>
        <c:ser>
          <c:idx val="2"/>
          <c:order val="7"/>
          <c:tx>
            <c:strRef>
              <c:f>tsne_full_100_intel!$E$2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</c:marke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tsne_full_100_intel!$E$3:$E$12</c:f>
              <c:numCache>
                <c:formatCode>0.00E+00</c:formatCode>
                <c:ptCount val="10"/>
                <c:pt idx="0">
                  <c:v>120000</c:v>
                </c:pt>
                <c:pt idx="1">
                  <c:v>260000</c:v>
                </c:pt>
                <c:pt idx="2">
                  <c:v>560000</c:v>
                </c:pt>
                <c:pt idx="3">
                  <c:v>1700000</c:v>
                </c:pt>
                <c:pt idx="4">
                  <c:v>6500000</c:v>
                </c:pt>
                <c:pt idx="5">
                  <c:v>42000000</c:v>
                </c:pt>
                <c:pt idx="6">
                  <c:v>270000000</c:v>
                </c:pt>
                <c:pt idx="7">
                  <c:v>1400000000</c:v>
                </c:pt>
                <c:pt idx="8">
                  <c:v>6400000000</c:v>
                </c:pt>
                <c:pt idx="9">
                  <c:v>27000000000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9A-2342-8B30-5B9B2AE74FB5}"/>
            </c:ext>
          </c:extLst>
        </c:ser>
        <c:ser>
          <c:idx val="3"/>
          <c:order val="8"/>
          <c:tx>
            <c:strRef>
              <c:f>tsne_full_100_intel!$F$2</c:f>
              <c:strCache>
                <c:ptCount val="1"/>
                <c:pt idx="0">
                  <c:v>vector3</c:v>
                </c:pt>
              </c:strCache>
            </c:strRef>
          </c:tx>
          <c:spPr>
            <a:ln w="2222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tsne_full_100_intel!$F$3:$F$12</c:f>
              <c:numCache>
                <c:formatCode>0.00E+00</c:formatCode>
                <c:ptCount val="10"/>
                <c:pt idx="0">
                  <c:v>110000</c:v>
                </c:pt>
                <c:pt idx="1">
                  <c:v>240000</c:v>
                </c:pt>
                <c:pt idx="2">
                  <c:v>480000</c:v>
                </c:pt>
                <c:pt idx="3">
                  <c:v>1300000</c:v>
                </c:pt>
                <c:pt idx="4">
                  <c:v>4000000</c:v>
                </c:pt>
                <c:pt idx="5">
                  <c:v>14000000</c:v>
                </c:pt>
                <c:pt idx="6">
                  <c:v>54000000</c:v>
                </c:pt>
                <c:pt idx="7">
                  <c:v>230000000</c:v>
                </c:pt>
                <c:pt idx="8">
                  <c:v>1200000000</c:v>
                </c:pt>
                <c:pt idx="9">
                  <c:v>5900000000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9A-2342-8B30-5B9B2AE74FB5}"/>
            </c:ext>
          </c:extLst>
        </c:ser>
        <c:ser>
          <c:idx val="4"/>
          <c:order val="9"/>
          <c:tx>
            <c:strRef>
              <c:f>tsne_full_100_intel!$G$2</c:f>
              <c:strCache>
                <c:ptCount val="1"/>
                <c:pt idx="0">
                  <c:v>no_vars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tsne_full_100_intel!$G$3:$G$12</c:f>
              <c:numCache>
                <c:formatCode>0.00E+00</c:formatCode>
                <c:ptCount val="10"/>
                <c:pt idx="0">
                  <c:v>73000</c:v>
                </c:pt>
                <c:pt idx="1">
                  <c:v>200000</c:v>
                </c:pt>
                <c:pt idx="2">
                  <c:v>390000</c:v>
                </c:pt>
                <c:pt idx="3">
                  <c:v>1200000</c:v>
                </c:pt>
                <c:pt idx="4">
                  <c:v>3800000</c:v>
                </c:pt>
                <c:pt idx="5">
                  <c:v>13000000</c:v>
                </c:pt>
                <c:pt idx="6">
                  <c:v>50000000</c:v>
                </c:pt>
                <c:pt idx="7">
                  <c:v>200000000</c:v>
                </c:pt>
                <c:pt idx="8">
                  <c:v>810000000</c:v>
                </c:pt>
                <c:pt idx="9">
                  <c:v>3300000000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9A-2342-8B30-5B9B2AE74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numFmt formatCode="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831674835288446"/>
          <c:w val="0.86529133858267715"/>
          <c:h val="0.70806640915168628"/>
        </c:manualLayout>
      </c:layout>
      <c:lineChart>
        <c:grouping val="standard"/>
        <c:varyColors val="0"/>
        <c:ser>
          <c:idx val="5"/>
          <c:order val="0"/>
          <c:tx>
            <c:strRef>
              <c:f>tsne_full_100_intel!$K$2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</c:spPr>
          </c:marke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tsne_full_100_intel!$K$3:$K$12</c:f>
              <c:numCache>
                <c:formatCode>0.00E+00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7-E34E-A85B-3DDC8A9E45E4}"/>
            </c:ext>
          </c:extLst>
        </c:ser>
        <c:ser>
          <c:idx val="6"/>
          <c:order val="1"/>
          <c:tx>
            <c:strRef>
              <c:f>tsne_full_100_intel!$L$2</c:f>
              <c:strCache>
                <c:ptCount val="1"/>
                <c:pt idx="0">
                  <c:v>scalar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</c:spPr>
          </c:marke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tsne_full_100_intel!$L$3:$L$12</c:f>
              <c:numCache>
                <c:formatCode>0.00E+00</c:formatCode>
                <c:ptCount val="10"/>
                <c:pt idx="0">
                  <c:v>1.8461538461538463</c:v>
                </c:pt>
                <c:pt idx="1">
                  <c:v>1.65</c:v>
                </c:pt>
                <c:pt idx="2">
                  <c:v>1.7647058823529411</c:v>
                </c:pt>
                <c:pt idx="3">
                  <c:v>1.9230769230769231</c:v>
                </c:pt>
                <c:pt idx="4">
                  <c:v>1.9090909090909092</c:v>
                </c:pt>
                <c:pt idx="5">
                  <c:v>1.875</c:v>
                </c:pt>
                <c:pt idx="6">
                  <c:v>1.9428571428571428</c:v>
                </c:pt>
                <c:pt idx="7">
                  <c:v>1.9411764705882353</c:v>
                </c:pt>
                <c:pt idx="8">
                  <c:v>1.948051948051948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7-E34E-A85B-3DDC8A9E45E4}"/>
            </c:ext>
          </c:extLst>
        </c:ser>
        <c:ser>
          <c:idx val="7"/>
          <c:order val="2"/>
          <c:tx>
            <c:strRef>
              <c:f>tsne_full_100_intel!$M$2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</c:marke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tsne_full_100_intel!$M$3:$M$12</c:f>
              <c:numCache>
                <c:formatCode>0.00E+00</c:formatCode>
                <c:ptCount val="10"/>
                <c:pt idx="0">
                  <c:v>1</c:v>
                </c:pt>
                <c:pt idx="1">
                  <c:v>1.2692307692307692</c:v>
                </c:pt>
                <c:pt idx="2">
                  <c:v>2.1428571428571428</c:v>
                </c:pt>
                <c:pt idx="3">
                  <c:v>2.9411764705882355</c:v>
                </c:pt>
                <c:pt idx="4">
                  <c:v>3.2307692307692308</c:v>
                </c:pt>
                <c:pt idx="5">
                  <c:v>2.8571428571428572</c:v>
                </c:pt>
                <c:pt idx="6">
                  <c:v>2.5185185185185186</c:v>
                </c:pt>
                <c:pt idx="7">
                  <c:v>2.3571428571428572</c:v>
                </c:pt>
                <c:pt idx="8">
                  <c:v>2.34375</c:v>
                </c:pt>
                <c:pt idx="9">
                  <c:v>2.3703703703703702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7-E34E-A85B-3DDC8A9E45E4}"/>
            </c:ext>
          </c:extLst>
        </c:ser>
        <c:ser>
          <c:idx val="8"/>
          <c:order val="3"/>
          <c:tx>
            <c:strRef>
              <c:f>tsne_full_100_intel!$N$2</c:f>
              <c:strCache>
                <c:ptCount val="1"/>
                <c:pt idx="0">
                  <c:v>vector3</c:v>
                </c:pt>
              </c:strCache>
            </c:strRef>
          </c:tx>
          <c:spPr>
            <a:ln w="2222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noFill/>
              </a:ln>
            </c:spPr>
          </c:marke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tsne_full_100_intel!$N$3:$N$12</c:f>
              <c:numCache>
                <c:formatCode>0.00E+00</c:formatCode>
                <c:ptCount val="10"/>
                <c:pt idx="0">
                  <c:v>1.0909090909090908</c:v>
                </c:pt>
                <c:pt idx="1">
                  <c:v>1.375</c:v>
                </c:pt>
                <c:pt idx="2">
                  <c:v>2.5</c:v>
                </c:pt>
                <c:pt idx="3">
                  <c:v>3.8461538461538463</c:v>
                </c:pt>
                <c:pt idx="4">
                  <c:v>5.25</c:v>
                </c:pt>
                <c:pt idx="5">
                  <c:v>8.5714285714285712</c:v>
                </c:pt>
                <c:pt idx="6">
                  <c:v>12.592592592592593</c:v>
                </c:pt>
                <c:pt idx="7">
                  <c:v>14.347826086956522</c:v>
                </c:pt>
                <c:pt idx="8">
                  <c:v>12.5</c:v>
                </c:pt>
                <c:pt idx="9">
                  <c:v>10.847457627118644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7-E34E-A85B-3DDC8A9E45E4}"/>
            </c:ext>
          </c:extLst>
        </c:ser>
        <c:ser>
          <c:idx val="9"/>
          <c:order val="4"/>
          <c:tx>
            <c:strRef>
              <c:f>tsne_full_100_intel!$O$2</c:f>
              <c:strCache>
                <c:ptCount val="1"/>
                <c:pt idx="0">
                  <c:v>no_vars</c:v>
                </c:pt>
              </c:strCache>
            </c:strRef>
          </c:tx>
          <c:spPr>
            <a:ln w="22225"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noFill/>
              </a:ln>
            </c:spPr>
          </c:marker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tsne_full_100_intel!$O$3:$O$12</c:f>
              <c:numCache>
                <c:formatCode>0.00E+00</c:formatCode>
                <c:ptCount val="10"/>
                <c:pt idx="0">
                  <c:v>1.6438356164383561</c:v>
                </c:pt>
                <c:pt idx="1">
                  <c:v>1.65</c:v>
                </c:pt>
                <c:pt idx="2">
                  <c:v>3.0769230769230771</c:v>
                </c:pt>
                <c:pt idx="3">
                  <c:v>4.166666666666667</c:v>
                </c:pt>
                <c:pt idx="4">
                  <c:v>5.5263157894736841</c:v>
                </c:pt>
                <c:pt idx="5">
                  <c:v>9.2307692307692299</c:v>
                </c:pt>
                <c:pt idx="6">
                  <c:v>13.6</c:v>
                </c:pt>
                <c:pt idx="7">
                  <c:v>16.5</c:v>
                </c:pt>
                <c:pt idx="8">
                  <c:v>18.518518518518519</c:v>
                </c:pt>
                <c:pt idx="9">
                  <c:v>19.393939393939394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F7-E34E-A85B-3DDC8A9E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831674835288446"/>
          <c:w val="0.86529133858267715"/>
          <c:h val="0.70806640915168628"/>
        </c:manualLayout>
      </c:layout>
      <c:lineChart>
        <c:grouping val="standard"/>
        <c:varyColors val="0"/>
        <c:ser>
          <c:idx val="5"/>
          <c:order val="0"/>
          <c:tx>
            <c:strRef>
              <c:f>tsne_full_100_intel!$V$2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</c:spPr>
          </c:marker>
          <c:dLbls>
            <c:dLbl>
              <c:idx val="3"/>
              <c:layout>
                <c:manualLayout>
                  <c:x val="-6.0958712551990937E-2"/>
                  <c:y val="6.1486858757423095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baseline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30B-7C40-8233-ABF381810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bg2">
                          <a:lumMod val="50000"/>
                        </a:schemeClr>
                      </a:solidFill>
                    </a:ln>
                  </c:spPr>
                </c15:leaderLines>
              </c:ext>
            </c:extLst>
          </c:dLbls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tsne_full_100_intel!$V$3:$V$12</c:f>
              <c:numCache>
                <c:formatCode>0.00E+00</c:formatCode>
                <c:ptCount val="10"/>
                <c:pt idx="0">
                  <c:v>0.50460000000000005</c:v>
                </c:pt>
                <c:pt idx="1">
                  <c:v>0.71827878787878785</c:v>
                </c:pt>
                <c:pt idx="2">
                  <c:v>0.78198000000000001</c:v>
                </c:pt>
                <c:pt idx="3">
                  <c:v>0.74692000000000003</c:v>
                </c:pt>
                <c:pt idx="4">
                  <c:v>0.70958057142857145</c:v>
                </c:pt>
                <c:pt idx="5">
                  <c:v>0.49609126666666664</c:v>
                </c:pt>
                <c:pt idx="6">
                  <c:v>0.34996584705882355</c:v>
                </c:pt>
                <c:pt idx="7">
                  <c:v>0.2883677696969697</c:v>
                </c:pt>
                <c:pt idx="8">
                  <c:v>0.2537245488</c:v>
                </c:pt>
                <c:pt idx="9">
                  <c:v>0.237848451125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B-7C40-8233-ABF381810884}"/>
            </c:ext>
          </c:extLst>
        </c:ser>
        <c:ser>
          <c:idx val="6"/>
          <c:order val="1"/>
          <c:tx>
            <c:strRef>
              <c:f>tsne_full_100_intel!$W$2</c:f>
              <c:strCache>
                <c:ptCount val="1"/>
                <c:pt idx="0">
                  <c:v>scalar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</c:spPr>
          </c:marker>
          <c:dLbls>
            <c:dLbl>
              <c:idx val="3"/>
              <c:layout>
                <c:manualLayout>
                  <c:x val="-6.2990669637057267E-2"/>
                  <c:y val="-4.9189487005938566E-2"/>
                </c:manualLayout>
              </c:layout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accent1"/>
                        </a:solidFill>
                      </a:rPr>
                      <a:t>scalar (naive)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30B-7C40-8233-ABF38181088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1"/>
                      </a:solidFill>
                    </a:ln>
                  </c:spPr>
                </c15:leaderLines>
              </c:ext>
            </c:extLst>
          </c:dLbls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tsne_full_100_intel!$W$3:$W$12</c:f>
              <c:numCache>
                <c:formatCode>0.00E+00</c:formatCode>
                <c:ptCount val="10"/>
                <c:pt idx="0">
                  <c:v>0.95596923076923079</c:v>
                </c:pt>
                <c:pt idx="1">
                  <c:v>1.1385400000000001</c:v>
                </c:pt>
                <c:pt idx="2">
                  <c:v>1.279035294117647</c:v>
                </c:pt>
                <c:pt idx="3">
                  <c:v>1.3066923076923076</c:v>
                </c:pt>
                <c:pt idx="4">
                  <c:v>1.2206407272727273</c:v>
                </c:pt>
                <c:pt idx="5">
                  <c:v>0.83412012499999999</c:v>
                </c:pt>
                <c:pt idx="6">
                  <c:v>0.60824669714285717</c:v>
                </c:pt>
                <c:pt idx="7">
                  <c:v>0.50014656470588237</c:v>
                </c:pt>
                <c:pt idx="8">
                  <c:v>0.44135127376623379</c:v>
                </c:pt>
                <c:pt idx="9">
                  <c:v>0.42463863024999998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B-7C40-8233-ABF381810884}"/>
            </c:ext>
          </c:extLst>
        </c:ser>
        <c:ser>
          <c:idx val="7"/>
          <c:order val="2"/>
          <c:tx>
            <c:strRef>
              <c:f>tsne_full_100_intel!$X$2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</c:marker>
          <c:dLbls>
            <c:dLbl>
              <c:idx val="4"/>
              <c:layout>
                <c:manualLayout>
                  <c:x val="3.2511313361061743E-2"/>
                  <c:y val="-5.2263829943809723E-2"/>
                </c:manualLayout>
              </c:layout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vector (naive)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30B-7C40-8233-ABF381810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2">
                          <a:lumMod val="75000"/>
                        </a:schemeClr>
                      </a:solidFill>
                    </a:ln>
                  </c:spPr>
                </c15:leaderLines>
              </c:ext>
            </c:extLst>
          </c:dLbls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tsne_full_100_intel!$X$3:$X$12</c:f>
              <c:numCache>
                <c:formatCode>0.00E+00</c:formatCode>
                <c:ptCount val="10"/>
                <c:pt idx="0">
                  <c:v>0.5178166666666667</c:v>
                </c:pt>
                <c:pt idx="1">
                  <c:v>0.87580000000000002</c:v>
                </c:pt>
                <c:pt idx="2">
                  <c:v>1.5531142857142857</c:v>
                </c:pt>
                <c:pt idx="3">
                  <c:v>1.9984705882352942</c:v>
                </c:pt>
                <c:pt idx="4">
                  <c:v>2.0656996923076925</c:v>
                </c:pt>
                <c:pt idx="5">
                  <c:v>1.2710401904761905</c:v>
                </c:pt>
                <c:pt idx="6">
                  <c:v>0.78846794074074078</c:v>
                </c:pt>
                <c:pt idx="7">
                  <c:v>0.60732082857142855</c:v>
                </c:pt>
                <c:pt idx="8">
                  <c:v>0.53100075125000001</c:v>
                </c:pt>
                <c:pt idx="9">
                  <c:v>0.50327541362962958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0B-7C40-8233-ABF381810884}"/>
            </c:ext>
          </c:extLst>
        </c:ser>
        <c:ser>
          <c:idx val="8"/>
          <c:order val="3"/>
          <c:tx>
            <c:strRef>
              <c:f>tsne_full_100_intel!$Y$2</c:f>
              <c:strCache>
                <c:ptCount val="1"/>
                <c:pt idx="0">
                  <c:v>vector3</c:v>
                </c:pt>
              </c:strCache>
            </c:strRef>
          </c:tx>
          <c:spPr>
            <a:ln w="2222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noFill/>
              </a:ln>
            </c:spPr>
          </c:marker>
          <c:dLbls>
            <c:dLbl>
              <c:idx val="7"/>
              <c:layout>
                <c:manualLayout>
                  <c:x val="4.267109878639348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2"/>
                        </a:solidFill>
                      </a:rPr>
                      <a:t>vector</a:t>
                    </a:r>
                    <a:r>
                      <a:rPr lang="en-US" sz="1200" b="1" baseline="0">
                        <a:solidFill>
                          <a:schemeClr val="accent2"/>
                        </a:solidFill>
                      </a:rPr>
                      <a:t> (opt1)</a:t>
                    </a:r>
                    <a:endParaRPr lang="en-US" sz="1200" b="1">
                      <a:solidFill>
                        <a:schemeClr val="accent2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30B-7C40-8233-ABF38181088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2"/>
                      </a:solidFill>
                    </a:ln>
                  </c:spPr>
                </c15:leaderLines>
              </c:ext>
            </c:extLst>
          </c:dLbls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tsne_full_100_intel!$Y$3:$Y$12</c:f>
              <c:numCache>
                <c:formatCode>0.00E+00</c:formatCode>
                <c:ptCount val="10"/>
                <c:pt idx="0">
                  <c:v>0.56489090909090911</c:v>
                </c:pt>
                <c:pt idx="1">
                  <c:v>0.94878333333333331</c:v>
                </c:pt>
                <c:pt idx="2">
                  <c:v>1.8119666666666667</c:v>
                </c:pt>
                <c:pt idx="3">
                  <c:v>2.6133846153846152</c:v>
                </c:pt>
                <c:pt idx="4">
                  <c:v>3.3567619999999998</c:v>
                </c:pt>
                <c:pt idx="5">
                  <c:v>3.8131205714285716</c:v>
                </c:pt>
                <c:pt idx="6">
                  <c:v>3.9423397037037038</c:v>
                </c:pt>
                <c:pt idx="7">
                  <c:v>3.6967354782608695</c:v>
                </c:pt>
                <c:pt idx="8">
                  <c:v>2.8320040066666667</c:v>
                </c:pt>
                <c:pt idx="9">
                  <c:v>2.303124774237288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0B-7C40-8233-ABF381810884}"/>
            </c:ext>
          </c:extLst>
        </c:ser>
        <c:ser>
          <c:idx val="9"/>
          <c:order val="4"/>
          <c:tx>
            <c:strRef>
              <c:f>tsne_full_100_intel!$Z$2</c:f>
              <c:strCache>
                <c:ptCount val="1"/>
                <c:pt idx="0">
                  <c:v>no_vars</c:v>
                </c:pt>
              </c:strCache>
            </c:strRef>
          </c:tx>
          <c:spPr>
            <a:ln w="22225"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noFill/>
              </a:ln>
            </c:spPr>
          </c:marker>
          <c:dLbls>
            <c:dLbl>
              <c:idx val="3"/>
              <c:layout>
                <c:manualLayout>
                  <c:x val="-0.19709983725143726"/>
                  <c:y val="-6.148685875742320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200" b="1">
                        <a:solidFill>
                          <a:schemeClr val="accent4"/>
                        </a:solidFill>
                      </a:defRPr>
                    </a:pPr>
                    <a:r>
                      <a:rPr lang="en-US" sz="1200" b="1">
                        <a:solidFill>
                          <a:schemeClr val="accent4"/>
                        </a:solidFill>
                      </a:rPr>
                      <a:t>vector (opt2)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30B-7C40-8233-ABF381810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4"/>
                      </a:solidFill>
                    </a:ln>
                  </c:spPr>
                </c15:leaderLines>
              </c:ext>
            </c:extLst>
          </c:dLbls>
          <c:cat>
            <c:numRef>
              <c:f>tsne_full_100_intel!$B$3:$B$12</c:f>
              <c:numCache>
                <c:formatCode>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cat>
          <c:val>
            <c:numRef>
              <c:f>tsne_full_100_intel!$Z$3:$Z$12</c:f>
              <c:numCache>
                <c:formatCode>0.00E+00</c:formatCode>
                <c:ptCount val="10"/>
                <c:pt idx="0">
                  <c:v>0.85120547945205483</c:v>
                </c:pt>
                <c:pt idx="1">
                  <c:v>1.1385400000000001</c:v>
                </c:pt>
                <c:pt idx="2">
                  <c:v>2.2301128205128204</c:v>
                </c:pt>
                <c:pt idx="3">
                  <c:v>2.8311666666666668</c:v>
                </c:pt>
                <c:pt idx="4">
                  <c:v>3.5334336842105265</c:v>
                </c:pt>
                <c:pt idx="5">
                  <c:v>4.1064375384615381</c:v>
                </c:pt>
                <c:pt idx="6">
                  <c:v>4.2577268799999999</c:v>
                </c:pt>
                <c:pt idx="7">
                  <c:v>4.2512458000000004</c:v>
                </c:pt>
                <c:pt idx="8">
                  <c:v>4.195561491358025</c:v>
                </c:pt>
                <c:pt idx="9">
                  <c:v>4.1177079296969694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0B-7C40-8233-ABF381810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831674835288446"/>
          <c:w val="0.86529133858267715"/>
          <c:h val="0.70806640915168628"/>
        </c:manualLayout>
      </c:layout>
      <c:lineChart>
        <c:grouping val="standard"/>
        <c:varyColors val="0"/>
        <c:ser>
          <c:idx val="5"/>
          <c:order val="0"/>
          <c:tx>
            <c:strRef>
              <c:f>tsne_full_1000!$C$2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cat>
            <c:numRef>
              <c:f>tsne_full_1000!$B$3:$B$13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tsne_full_1000!$C$3:$C$13</c:f>
              <c:numCache>
                <c:formatCode>0.00E+00</c:formatCode>
                <c:ptCount val="11"/>
                <c:pt idx="0" formatCode="General">
                  <c:v>486186</c:v>
                </c:pt>
                <c:pt idx="1">
                  <c:v>1513500</c:v>
                </c:pt>
                <c:pt idx="2">
                  <c:v>4687560</c:v>
                </c:pt>
                <c:pt idx="3">
                  <c:v>20717700</c:v>
                </c:pt>
                <c:pt idx="4">
                  <c:v>100471000</c:v>
                </c:pt>
                <c:pt idx="5">
                  <c:v>785651000</c:v>
                </c:pt>
                <c:pt idx="6">
                  <c:v>5058500000</c:v>
                </c:pt>
                <c:pt idx="7">
                  <c:v>26236200000</c:v>
                </c:pt>
                <c:pt idx="8">
                  <c:v>120018000000</c:v>
                </c:pt>
                <c:pt idx="9">
                  <c:v>512834000000</c:v>
                </c:pt>
                <c:pt idx="10">
                  <c:v>2029650000000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C-2A4A-8AB1-F143CB023BC4}"/>
            </c:ext>
          </c:extLst>
        </c:ser>
        <c:ser>
          <c:idx val="6"/>
          <c:order val="1"/>
          <c:tx>
            <c:strRef>
              <c:f>tsne_full_1000!$D$2</c:f>
              <c:strCache>
                <c:ptCount val="1"/>
                <c:pt idx="0">
                  <c:v>scalar</c:v>
                </c:pt>
              </c:strCache>
            </c:strRef>
          </c:tx>
          <c:spPr>
            <a:ln w="22225"/>
          </c:spPr>
          <c:cat>
            <c:numRef>
              <c:f>tsne_full_1000!$B$3:$B$13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tsne_full_1000!$D$3:$D$13</c:f>
              <c:numCache>
                <c:formatCode>0.00E+00</c:formatCode>
                <c:ptCount val="11"/>
                <c:pt idx="0">
                  <c:v>296406</c:v>
                </c:pt>
                <c:pt idx="1">
                  <c:v>849586</c:v>
                </c:pt>
                <c:pt idx="2">
                  <c:v>2871310</c:v>
                </c:pt>
                <c:pt idx="3">
                  <c:v>11125200</c:v>
                </c:pt>
                <c:pt idx="4">
                  <c:v>57937400</c:v>
                </c:pt>
                <c:pt idx="5">
                  <c:v>449989000</c:v>
                </c:pt>
                <c:pt idx="6">
                  <c:v>2618160000</c:v>
                </c:pt>
                <c:pt idx="7">
                  <c:v>13241100000</c:v>
                </c:pt>
                <c:pt idx="8">
                  <c:v>59713300000</c:v>
                </c:pt>
                <c:pt idx="9">
                  <c:v>256317000000</c:v>
                </c:pt>
                <c:pt idx="10">
                  <c:v>1068270000000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C-2A4A-8AB1-F143CB023BC4}"/>
            </c:ext>
          </c:extLst>
        </c:ser>
        <c:ser>
          <c:idx val="7"/>
          <c:order val="2"/>
          <c:tx>
            <c:strRef>
              <c:f>tsne_full_1000!$E$2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/>
          </c:spPr>
          <c:cat>
            <c:numRef>
              <c:f>tsne_full_1000!$B$3:$B$13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tsne_full_1000!$E$3:$E$13</c:f>
              <c:numCache>
                <c:formatCode>0.00E+00</c:formatCode>
                <c:ptCount val="11"/>
                <c:pt idx="0">
                  <c:v>802619</c:v>
                </c:pt>
                <c:pt idx="1">
                  <c:v>1638150</c:v>
                </c:pt>
                <c:pt idx="2">
                  <c:v>3739900</c:v>
                </c:pt>
                <c:pt idx="3">
                  <c:v>11496700</c:v>
                </c:pt>
                <c:pt idx="4">
                  <c:v>49956400</c:v>
                </c:pt>
                <c:pt idx="5">
                  <c:v>422184000</c:v>
                </c:pt>
                <c:pt idx="6">
                  <c:v>2446250000</c:v>
                </c:pt>
                <c:pt idx="7">
                  <c:v>12660300000</c:v>
                </c:pt>
                <c:pt idx="8">
                  <c:v>57663400000</c:v>
                </c:pt>
                <c:pt idx="9">
                  <c:v>246571000000</c:v>
                </c:pt>
                <c:pt idx="10">
                  <c:v>1032160000000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C-2A4A-8AB1-F143CB023BC4}"/>
            </c:ext>
          </c:extLst>
        </c:ser>
        <c:ser>
          <c:idx val="8"/>
          <c:order val="3"/>
          <c:tx>
            <c:strRef>
              <c:f>tsne_full_1000!$F$2</c:f>
              <c:strCache>
                <c:ptCount val="1"/>
                <c:pt idx="0">
                  <c:v>vector3</c:v>
                </c:pt>
              </c:strCache>
            </c:strRef>
          </c:tx>
          <c:spPr>
            <a:ln w="22225"/>
          </c:spPr>
          <c:cat>
            <c:numRef>
              <c:f>tsne_full_1000!$B$3:$B$13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tsne_full_1000!$F$3:$F$13</c:f>
              <c:numCache>
                <c:formatCode>0.00E+00</c:formatCode>
                <c:ptCount val="11"/>
                <c:pt idx="0">
                  <c:v>726509</c:v>
                </c:pt>
                <c:pt idx="1">
                  <c:v>1461110</c:v>
                </c:pt>
                <c:pt idx="2">
                  <c:v>3258280</c:v>
                </c:pt>
                <c:pt idx="3">
                  <c:v>8382690</c:v>
                </c:pt>
                <c:pt idx="4">
                  <c:v>23910800</c:v>
                </c:pt>
                <c:pt idx="5">
                  <c:v>84860900</c:v>
                </c:pt>
                <c:pt idx="6">
                  <c:v>284912000</c:v>
                </c:pt>
                <c:pt idx="7">
                  <c:v>1296180000</c:v>
                </c:pt>
                <c:pt idx="8">
                  <c:v>8293030000</c:v>
                </c:pt>
                <c:pt idx="9">
                  <c:v>37726400000</c:v>
                </c:pt>
                <c:pt idx="10">
                  <c:v>157328000000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C-2A4A-8AB1-F143CB023BC4}"/>
            </c:ext>
          </c:extLst>
        </c:ser>
        <c:ser>
          <c:idx val="9"/>
          <c:order val="4"/>
          <c:tx>
            <c:strRef>
              <c:f>tsne_full_1000!$G$2</c:f>
              <c:strCache>
                <c:ptCount val="1"/>
                <c:pt idx="0">
                  <c:v>no_vars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tsne_full_1000!$B$3:$B$13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tsne_full_1000!$G$3:$G$13</c:f>
              <c:numCache>
                <c:formatCode>0.00E+00</c:formatCode>
                <c:ptCount val="11"/>
                <c:pt idx="0">
                  <c:v>372360</c:v>
                </c:pt>
                <c:pt idx="1">
                  <c:v>841564</c:v>
                </c:pt>
                <c:pt idx="2">
                  <c:v>2072240</c:v>
                </c:pt>
                <c:pt idx="3">
                  <c:v>6223000</c:v>
                </c:pt>
                <c:pt idx="4">
                  <c:v>20603200</c:v>
                </c:pt>
                <c:pt idx="5">
                  <c:v>90782200</c:v>
                </c:pt>
                <c:pt idx="6">
                  <c:v>284276000</c:v>
                </c:pt>
                <c:pt idx="7">
                  <c:v>1110890000</c:v>
                </c:pt>
                <c:pt idx="8">
                  <c:v>4568120000</c:v>
                </c:pt>
                <c:pt idx="9">
                  <c:v>18319700000</c:v>
                </c:pt>
                <c:pt idx="10">
                  <c:v>73501200000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C-2A4A-8AB1-F143CB023BC4}"/>
            </c:ext>
          </c:extLst>
        </c:ser>
        <c:ser>
          <c:idx val="0"/>
          <c:order val="5"/>
          <c:tx>
            <c:strRef>
              <c:f>tsne_full_1000!$C$2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</c:spPr>
          </c:marker>
          <c:cat>
            <c:numRef>
              <c:f>tsne_full_1000!$B$3:$B$13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tsne_full_1000!$C$3:$C$13</c:f>
              <c:numCache>
                <c:formatCode>0.00E+00</c:formatCode>
                <c:ptCount val="11"/>
                <c:pt idx="0" formatCode="General">
                  <c:v>486186</c:v>
                </c:pt>
                <c:pt idx="1">
                  <c:v>1513500</c:v>
                </c:pt>
                <c:pt idx="2">
                  <c:v>4687560</c:v>
                </c:pt>
                <c:pt idx="3">
                  <c:v>20717700</c:v>
                </c:pt>
                <c:pt idx="4">
                  <c:v>100471000</c:v>
                </c:pt>
                <c:pt idx="5">
                  <c:v>785651000</c:v>
                </c:pt>
                <c:pt idx="6">
                  <c:v>5058500000</c:v>
                </c:pt>
                <c:pt idx="7">
                  <c:v>26236200000</c:v>
                </c:pt>
                <c:pt idx="8">
                  <c:v>120018000000</c:v>
                </c:pt>
                <c:pt idx="9">
                  <c:v>512834000000</c:v>
                </c:pt>
                <c:pt idx="10">
                  <c:v>2029650000000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1C-2A4A-8AB1-F143CB023BC4}"/>
            </c:ext>
          </c:extLst>
        </c:ser>
        <c:ser>
          <c:idx val="1"/>
          <c:order val="6"/>
          <c:tx>
            <c:strRef>
              <c:f>tsne_full_1000!$D$2</c:f>
              <c:strCache>
                <c:ptCount val="1"/>
                <c:pt idx="0">
                  <c:v>scalar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tsne_full_1000!$B$3:$B$13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tsne_full_1000!$D$3:$D$13</c:f>
              <c:numCache>
                <c:formatCode>0.00E+00</c:formatCode>
                <c:ptCount val="11"/>
                <c:pt idx="0">
                  <c:v>296406</c:v>
                </c:pt>
                <c:pt idx="1">
                  <c:v>849586</c:v>
                </c:pt>
                <c:pt idx="2">
                  <c:v>2871310</c:v>
                </c:pt>
                <c:pt idx="3">
                  <c:v>11125200</c:v>
                </c:pt>
                <c:pt idx="4">
                  <c:v>57937400</c:v>
                </c:pt>
                <c:pt idx="5">
                  <c:v>449989000</c:v>
                </c:pt>
                <c:pt idx="6">
                  <c:v>2618160000</c:v>
                </c:pt>
                <c:pt idx="7">
                  <c:v>13241100000</c:v>
                </c:pt>
                <c:pt idx="8">
                  <c:v>59713300000</c:v>
                </c:pt>
                <c:pt idx="9">
                  <c:v>256317000000</c:v>
                </c:pt>
                <c:pt idx="10">
                  <c:v>1068270000000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1C-2A4A-8AB1-F143CB023BC4}"/>
            </c:ext>
          </c:extLst>
        </c:ser>
        <c:ser>
          <c:idx val="2"/>
          <c:order val="7"/>
          <c:tx>
            <c:strRef>
              <c:f>tsne_full_1000!$E$2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</c:marker>
          <c:cat>
            <c:numRef>
              <c:f>tsne_full_1000!$B$3:$B$13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tsne_full_1000!$E$3:$E$13</c:f>
              <c:numCache>
                <c:formatCode>0.00E+00</c:formatCode>
                <c:ptCount val="11"/>
                <c:pt idx="0">
                  <c:v>802619</c:v>
                </c:pt>
                <c:pt idx="1">
                  <c:v>1638150</c:v>
                </c:pt>
                <c:pt idx="2">
                  <c:v>3739900</c:v>
                </c:pt>
                <c:pt idx="3">
                  <c:v>11496700</c:v>
                </c:pt>
                <c:pt idx="4">
                  <c:v>49956400</c:v>
                </c:pt>
                <c:pt idx="5">
                  <c:v>422184000</c:v>
                </c:pt>
                <c:pt idx="6">
                  <c:v>2446250000</c:v>
                </c:pt>
                <c:pt idx="7">
                  <c:v>12660300000</c:v>
                </c:pt>
                <c:pt idx="8">
                  <c:v>57663400000</c:v>
                </c:pt>
                <c:pt idx="9">
                  <c:v>246571000000</c:v>
                </c:pt>
                <c:pt idx="10">
                  <c:v>1032160000000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1C-2A4A-8AB1-F143CB023BC4}"/>
            </c:ext>
          </c:extLst>
        </c:ser>
        <c:ser>
          <c:idx val="3"/>
          <c:order val="8"/>
          <c:tx>
            <c:strRef>
              <c:f>tsne_full_1000!$F$2</c:f>
              <c:strCache>
                <c:ptCount val="1"/>
                <c:pt idx="0">
                  <c:v>vector3</c:v>
                </c:pt>
              </c:strCache>
            </c:strRef>
          </c:tx>
          <c:spPr>
            <a:ln w="2222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tsne_full_1000!$B$3:$B$13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tsne_full_1000!$F$3:$F$13</c:f>
              <c:numCache>
                <c:formatCode>0.00E+00</c:formatCode>
                <c:ptCount val="11"/>
                <c:pt idx="0">
                  <c:v>726509</c:v>
                </c:pt>
                <c:pt idx="1">
                  <c:v>1461110</c:v>
                </c:pt>
                <c:pt idx="2">
                  <c:v>3258280</c:v>
                </c:pt>
                <c:pt idx="3">
                  <c:v>8382690</c:v>
                </c:pt>
                <c:pt idx="4">
                  <c:v>23910800</c:v>
                </c:pt>
                <c:pt idx="5">
                  <c:v>84860900</c:v>
                </c:pt>
                <c:pt idx="6">
                  <c:v>284912000</c:v>
                </c:pt>
                <c:pt idx="7">
                  <c:v>1296180000</c:v>
                </c:pt>
                <c:pt idx="8">
                  <c:v>8293030000</c:v>
                </c:pt>
                <c:pt idx="9">
                  <c:v>37726400000</c:v>
                </c:pt>
                <c:pt idx="10">
                  <c:v>157328000000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1C-2A4A-8AB1-F143CB023BC4}"/>
            </c:ext>
          </c:extLst>
        </c:ser>
        <c:ser>
          <c:idx val="4"/>
          <c:order val="9"/>
          <c:tx>
            <c:strRef>
              <c:f>tsne_full_1000!$G$2</c:f>
              <c:strCache>
                <c:ptCount val="1"/>
                <c:pt idx="0">
                  <c:v>no_vars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numRef>
              <c:f>tsne_full_1000!$B$3:$B$13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tsne_full_1000!$G$3:$G$13</c:f>
              <c:numCache>
                <c:formatCode>0.00E+00</c:formatCode>
                <c:ptCount val="11"/>
                <c:pt idx="0">
                  <c:v>372360</c:v>
                </c:pt>
                <c:pt idx="1">
                  <c:v>841564</c:v>
                </c:pt>
                <c:pt idx="2">
                  <c:v>2072240</c:v>
                </c:pt>
                <c:pt idx="3">
                  <c:v>6223000</c:v>
                </c:pt>
                <c:pt idx="4">
                  <c:v>20603200</c:v>
                </c:pt>
                <c:pt idx="5">
                  <c:v>90782200</c:v>
                </c:pt>
                <c:pt idx="6">
                  <c:v>284276000</c:v>
                </c:pt>
                <c:pt idx="7">
                  <c:v>1110890000</c:v>
                </c:pt>
                <c:pt idx="8">
                  <c:v>4568120000</c:v>
                </c:pt>
                <c:pt idx="9">
                  <c:v>18319700000</c:v>
                </c:pt>
                <c:pt idx="10">
                  <c:v>73501200000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1C-2A4A-8AB1-F143CB023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831674835288446"/>
          <c:w val="0.86529133858267715"/>
          <c:h val="0.70806640915168628"/>
        </c:manualLayout>
      </c:layout>
      <c:lineChart>
        <c:grouping val="standard"/>
        <c:varyColors val="0"/>
        <c:ser>
          <c:idx val="5"/>
          <c:order val="0"/>
          <c:tx>
            <c:strRef>
              <c:f>tsne_full_1000!$K$2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</c:spPr>
          </c:marker>
          <c:dLbls>
            <c:dLbl>
              <c:idx val="8"/>
              <c:layout>
                <c:manualLayout>
                  <c:x val="2.4366471734892786E-2"/>
                  <c:y val="-6.7635544633165637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baseline</a:t>
                    </a:r>
                    <a:endParaRPr lang="en-US" b="1">
                      <a:solidFill>
                        <a:schemeClr val="bg2">
                          <a:lumMod val="50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501-5C42-B9F3-733B0921C37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bg2">
                          <a:lumMod val="50000"/>
                        </a:schemeClr>
                      </a:solidFill>
                    </a:ln>
                  </c:spPr>
                </c15:leaderLines>
              </c:ext>
            </c:extLst>
          </c:dLbls>
          <c:cat>
            <c:numRef>
              <c:f>tsne_full_1000!$B$3:$B$13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tsne_full_1000!$K$3:$K$13</c:f>
              <c:numCache>
                <c:formatCode>0.00E+00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1-5C42-B9F3-733B0921C377}"/>
            </c:ext>
          </c:extLst>
        </c:ser>
        <c:ser>
          <c:idx val="6"/>
          <c:order val="1"/>
          <c:tx>
            <c:strRef>
              <c:f>tsne_full_1000!$L$2</c:f>
              <c:strCache>
                <c:ptCount val="1"/>
                <c:pt idx="0">
                  <c:v>scalar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</c:spPr>
          </c:marker>
          <c:dLbls>
            <c:dLbl>
              <c:idx val="6"/>
              <c:layout>
                <c:manualLayout>
                  <c:x val="2.0329535745166431E-2"/>
                  <c:y val="-9.8378974011877132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/>
                        </a:solidFill>
                      </a:rPr>
                      <a:t>scalar (naive)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501-5C42-B9F3-733B0921C37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1"/>
                      </a:solidFill>
                    </a:ln>
                  </c:spPr>
                </c15:leaderLines>
              </c:ext>
            </c:extLst>
          </c:dLbls>
          <c:cat>
            <c:numRef>
              <c:f>tsne_full_1000!$B$3:$B$13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tsne_full_1000!$L$3:$L$13</c:f>
              <c:numCache>
                <c:formatCode>0.00E+00</c:formatCode>
                <c:ptCount val="11"/>
                <c:pt idx="0">
                  <c:v>1.6402704398696382</c:v>
                </c:pt>
                <c:pt idx="1">
                  <c:v>1.7814559091133799</c:v>
                </c:pt>
                <c:pt idx="2">
                  <c:v>1.6325509958868949</c:v>
                </c:pt>
                <c:pt idx="3">
                  <c:v>1.862231690216805</c:v>
                </c:pt>
                <c:pt idx="4">
                  <c:v>1.7341302854460159</c:v>
                </c:pt>
                <c:pt idx="5">
                  <c:v>1.7459337894926321</c:v>
                </c:pt>
                <c:pt idx="6">
                  <c:v>1.9320820729061632</c:v>
                </c:pt>
                <c:pt idx="7">
                  <c:v>1.9814214831094092</c:v>
                </c:pt>
                <c:pt idx="8">
                  <c:v>2.0099039912381329</c:v>
                </c:pt>
                <c:pt idx="9">
                  <c:v>2.0007802837892141</c:v>
                </c:pt>
                <c:pt idx="10">
                  <c:v>1.8999410261450758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1-5C42-B9F3-733B0921C377}"/>
            </c:ext>
          </c:extLst>
        </c:ser>
        <c:ser>
          <c:idx val="7"/>
          <c:order val="2"/>
          <c:tx>
            <c:strRef>
              <c:f>tsne_full_1000!$M$2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</c:marker>
          <c:dLbls>
            <c:dLbl>
              <c:idx val="5"/>
              <c:layout>
                <c:manualLayout>
                  <c:x val="3.2524123446557487E-2"/>
                  <c:y val="-0.1537171468935581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vector (naive)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501-5C42-B9F3-733B0921C3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</c:spPr>
                </c15:leaderLines>
              </c:ext>
            </c:extLst>
          </c:dLbls>
          <c:cat>
            <c:numRef>
              <c:f>tsne_full_1000!$B$3:$B$13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tsne_full_1000!$M$3:$M$13</c:f>
              <c:numCache>
                <c:formatCode>0.00E+00</c:formatCode>
                <c:ptCount val="11"/>
                <c:pt idx="0">
                  <c:v>0.60574942781070473</c:v>
                </c:pt>
                <c:pt idx="1">
                  <c:v>0.92390806702682904</c:v>
                </c:pt>
                <c:pt idx="2">
                  <c:v>1.2533918019198373</c:v>
                </c:pt>
                <c:pt idx="3">
                  <c:v>1.80205624222603</c:v>
                </c:pt>
                <c:pt idx="4">
                  <c:v>2.0111737435043358</c:v>
                </c:pt>
                <c:pt idx="5">
                  <c:v>1.8609208307278342</c:v>
                </c:pt>
                <c:pt idx="6">
                  <c:v>2.0678589678078692</c:v>
                </c:pt>
                <c:pt idx="7">
                  <c:v>2.072320561124144</c:v>
                </c:pt>
                <c:pt idx="8">
                  <c:v>2.0813548975606713</c:v>
                </c:pt>
                <c:pt idx="9">
                  <c:v>2.0798634064833252</c:v>
                </c:pt>
                <c:pt idx="10">
                  <c:v>1.966410246473415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01-5C42-B9F3-733B0921C377}"/>
            </c:ext>
          </c:extLst>
        </c:ser>
        <c:ser>
          <c:idx val="8"/>
          <c:order val="3"/>
          <c:tx>
            <c:strRef>
              <c:f>tsne_full_1000!$N$2</c:f>
              <c:strCache>
                <c:ptCount val="1"/>
                <c:pt idx="0">
                  <c:v>vector3</c:v>
                </c:pt>
              </c:strCache>
            </c:strRef>
          </c:tx>
          <c:spPr>
            <a:ln w="2222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noFill/>
              </a:ln>
            </c:spPr>
          </c:marker>
          <c:dLbls>
            <c:dLbl>
              <c:idx val="8"/>
              <c:layout>
                <c:manualLayout>
                  <c:x val="1.0173961259228561E-2"/>
                  <c:y val="-6.7635544633165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vector (opt1)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501-5C42-B9F3-733B0921C3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>
                    <a:solidFill>
                      <a:schemeClr val="accent2"/>
                    </a:solidFill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2"/>
                      </a:solidFill>
                    </a:ln>
                  </c:spPr>
                </c15:leaderLines>
              </c:ext>
            </c:extLst>
          </c:dLbls>
          <c:cat>
            <c:numRef>
              <c:f>tsne_full_1000!$B$3:$B$13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tsne_full_1000!$N$3:$N$13</c:f>
              <c:numCache>
                <c:formatCode>0.00E+00</c:formatCode>
                <c:ptCount val="11"/>
                <c:pt idx="0">
                  <c:v>0.66920850257877051</c:v>
                </c:pt>
                <c:pt idx="1">
                  <c:v>1.0358563010314077</c:v>
                </c:pt>
                <c:pt idx="2">
                  <c:v>1.438660888566974</c:v>
                </c:pt>
                <c:pt idx="3">
                  <c:v>2.4714858834097408</c:v>
                </c:pt>
                <c:pt idx="4">
                  <c:v>4.2019087608946588</c:v>
                </c:pt>
                <c:pt idx="5">
                  <c:v>9.258103555347633</c:v>
                </c:pt>
                <c:pt idx="6">
                  <c:v>17.75460493064525</c:v>
                </c:pt>
                <c:pt idx="7">
                  <c:v>20.241170207841503</c:v>
                </c:pt>
                <c:pt idx="8">
                  <c:v>14.472153121356127</c:v>
                </c:pt>
                <c:pt idx="9">
                  <c:v>13.593504813605326</c:v>
                </c:pt>
                <c:pt idx="10">
                  <c:v>12.900755110342724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01-5C42-B9F3-733B0921C377}"/>
            </c:ext>
          </c:extLst>
        </c:ser>
        <c:ser>
          <c:idx val="9"/>
          <c:order val="4"/>
          <c:tx>
            <c:strRef>
              <c:f>tsne_full_1000!$O$2</c:f>
              <c:strCache>
                <c:ptCount val="1"/>
                <c:pt idx="0">
                  <c:v>no_vars</c:v>
                </c:pt>
              </c:strCache>
            </c:strRef>
          </c:tx>
          <c:spPr>
            <a:ln w="22225"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noFill/>
              </a:ln>
            </c:spPr>
          </c:marker>
          <c:dLbls>
            <c:dLbl>
              <c:idx val="7"/>
              <c:layout>
                <c:manualLayout>
                  <c:x val="-0.19507071393122644"/>
                  <c:y val="-7.685857344677900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200" b="1">
                        <a:solidFill>
                          <a:schemeClr val="accent4"/>
                        </a:solidFill>
                      </a:defRPr>
                    </a:pPr>
                    <a:r>
                      <a:rPr lang="en-US" sz="1200" b="1">
                        <a:solidFill>
                          <a:schemeClr val="accent4"/>
                        </a:solidFill>
                      </a:rPr>
                      <a:t>vector (opt2)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501-5C42-B9F3-733B0921C37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4"/>
                      </a:solidFill>
                    </a:ln>
                  </c:spPr>
                </c15:leaderLines>
              </c:ext>
            </c:extLst>
          </c:dLbls>
          <c:cat>
            <c:numRef>
              <c:f>tsne_full_1000!$B$3:$B$13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tsne_full_1000!$O$3:$O$13</c:f>
              <c:numCache>
                <c:formatCode>0.00E+00</c:formatCode>
                <c:ptCount val="11"/>
                <c:pt idx="0">
                  <c:v>1.305688043828553</c:v>
                </c:pt>
                <c:pt idx="1">
                  <c:v>1.7984371955074123</c:v>
                </c:pt>
                <c:pt idx="2">
                  <c:v>2.2620738910550902</c:v>
                </c:pt>
                <c:pt idx="3">
                  <c:v>3.3292142053671863</c:v>
                </c:pt>
                <c:pt idx="4">
                  <c:v>4.8764754989516188</c:v>
                </c:pt>
                <c:pt idx="5">
                  <c:v>8.6542405890141456</c:v>
                </c:pt>
                <c:pt idx="6">
                  <c:v>17.794326640307307</c:v>
                </c:pt>
                <c:pt idx="7">
                  <c:v>23.617279838687899</c:v>
                </c:pt>
                <c:pt idx="8">
                  <c:v>26.272952549407634</c:v>
                </c:pt>
                <c:pt idx="9">
                  <c:v>27.993580680906348</c:v>
                </c:pt>
                <c:pt idx="10">
                  <c:v>27.613834876165289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01-5C42-B9F3-733B0921C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831674835288446"/>
          <c:w val="0.86529133858267715"/>
          <c:h val="0.70806640915168628"/>
        </c:manualLayout>
      </c:layout>
      <c:lineChart>
        <c:grouping val="standard"/>
        <c:varyColors val="0"/>
        <c:ser>
          <c:idx val="5"/>
          <c:order val="0"/>
          <c:tx>
            <c:strRef>
              <c:f>tsne_full_1000!$X$2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</c:spPr>
          </c:marker>
          <c:dLbls>
            <c:dLbl>
              <c:idx val="3"/>
              <c:layout>
                <c:manualLayout>
                  <c:x val="-0.14827189912664426"/>
                  <c:y val="3.6892115254453808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baseline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E862-ED40-BC9A-9AD055F32C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bg2">
                          <a:lumMod val="50000"/>
                        </a:schemeClr>
                      </a:solidFill>
                    </a:ln>
                  </c:spPr>
                </c15:leaderLines>
              </c:ext>
            </c:extLst>
          </c:dLbls>
          <c:cat>
            <c:numRef>
              <c:f>tsne_full_1000!$B$3:$B$13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tsne_full_1000!$X$3:$X$13</c:f>
              <c:numCache>
                <c:formatCode>0.00E+00</c:formatCode>
                <c:ptCount val="11"/>
                <c:pt idx="0">
                  <c:v>0.60954449531660726</c:v>
                </c:pt>
                <c:pt idx="1">
                  <c:v>0.71439180706970595</c:v>
                </c:pt>
                <c:pt idx="2">
                  <c:v>0.87947162276322866</c:v>
                </c:pt>
                <c:pt idx="3">
                  <c:v>0.77670783919064379</c:v>
                </c:pt>
                <c:pt idx="4">
                  <c:v>0.6327695753003354</c:v>
                </c:pt>
                <c:pt idx="5">
                  <c:v>0.32167355734289144</c:v>
                </c:pt>
                <c:pt idx="6">
                  <c:v>0.19921814292774537</c:v>
                </c:pt>
                <c:pt idx="7">
                  <c:v>0.15340219391527737</c:v>
                </c:pt>
                <c:pt idx="8">
                  <c:v>0.13403147887816827</c:v>
                </c:pt>
                <c:pt idx="9">
                  <c:v>0.12541996254538507</c:v>
                </c:pt>
                <c:pt idx="10">
                  <c:v>0.12673525591900081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2-ED40-BC9A-9AD055F32C3C}"/>
            </c:ext>
          </c:extLst>
        </c:ser>
        <c:ser>
          <c:idx val="6"/>
          <c:order val="1"/>
          <c:tx>
            <c:strRef>
              <c:f>tsne_full_1000!$Y$2</c:f>
              <c:strCache>
                <c:ptCount val="1"/>
                <c:pt idx="0">
                  <c:v>scalar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</c:spPr>
          </c:marker>
          <c:dLbls>
            <c:dLbl>
              <c:idx val="4"/>
              <c:layout>
                <c:manualLayout>
                  <c:x val="3.8580246913580175E-2"/>
                  <c:y val="-1.8446057627226963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/>
                        </a:solidFill>
                      </a:rPr>
                      <a:t>scalar (naive)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E862-ED40-BC9A-9AD055F32C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1"/>
                      </a:solidFill>
                    </a:ln>
                  </c:spPr>
                </c15:leaderLines>
              </c:ext>
            </c:extLst>
          </c:dLbls>
          <c:cat>
            <c:numRef>
              <c:f>tsne_full_1000!$B$3:$B$13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tsne_full_1000!$Y$3:$Y$13</c:f>
              <c:numCache>
                <c:formatCode>0.00E+00</c:formatCode>
                <c:ptCount val="11"/>
                <c:pt idx="0">
                  <c:v>1.005168586330911</c:v>
                </c:pt>
                <c:pt idx="1">
                  <c:v>1.2616827490095175</c:v>
                </c:pt>
                <c:pt idx="2">
                  <c:v>1.4118795950280534</c:v>
                </c:pt>
                <c:pt idx="3">
                  <c:v>1.4161003847121849</c:v>
                </c:pt>
                <c:pt idx="4">
                  <c:v>1.0718611466859058</c:v>
                </c:pt>
                <c:pt idx="5">
                  <c:v>0.54795981235096858</c:v>
                </c:pt>
                <c:pt idx="6">
                  <c:v>0.37532257157698534</c:v>
                </c:pt>
                <c:pt idx="7">
                  <c:v>0.29629911110104146</c:v>
                </c:pt>
                <c:pt idx="8">
                  <c:v>0.26256674154669063</c:v>
                </c:pt>
                <c:pt idx="9">
                  <c:v>0.24456339754288633</c:v>
                </c:pt>
                <c:pt idx="10">
                  <c:v>0.2346642060003557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2-ED40-BC9A-9AD055F32C3C}"/>
            </c:ext>
          </c:extLst>
        </c:ser>
        <c:ser>
          <c:idx val="7"/>
          <c:order val="2"/>
          <c:tx>
            <c:strRef>
              <c:f>tsne_full_1000!$Z$2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</c:marker>
          <c:dLbls>
            <c:dLbl>
              <c:idx val="3"/>
              <c:layout>
                <c:manualLayout>
                  <c:x val="2.4366471734892786E-2"/>
                  <c:y val="-3.9966458192325083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vector (naive)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E862-ED40-BC9A-9AD055F32C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</c:spPr>
                </c15:leaderLines>
              </c:ext>
            </c:extLst>
          </c:dLbls>
          <c:cat>
            <c:numRef>
              <c:f>tsne_full_1000!$B$3:$B$13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tsne_full_1000!$Z$3:$Z$13</c:f>
              <c:numCache>
                <c:formatCode>0.00E+00</c:formatCode>
                <c:ptCount val="11"/>
                <c:pt idx="0">
                  <c:v>0.38391565612077461</c:v>
                </c:pt>
                <c:pt idx="1">
                  <c:v>0.6833977352501297</c:v>
                </c:pt>
                <c:pt idx="2">
                  <c:v>1.1385181421963153</c:v>
                </c:pt>
                <c:pt idx="3">
                  <c:v>1.4436838397105256</c:v>
                </c:pt>
                <c:pt idx="4">
                  <c:v>1.3117047665564372</c:v>
                </c:pt>
                <c:pt idx="5">
                  <c:v>0.61677725351979229</c:v>
                </c:pt>
                <c:pt idx="6">
                  <c:v>0.42438121369443027</c:v>
                </c:pt>
                <c:pt idx="7">
                  <c:v>0.32745775060622578</c:v>
                </c:pt>
                <c:pt idx="8">
                  <c:v>0.28734250508988368</c:v>
                </c:pt>
                <c:pt idx="9">
                  <c:v>0.26868193732434065</c:v>
                </c:pt>
                <c:pt idx="10">
                  <c:v>0.25668683473880016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62-ED40-BC9A-9AD055F32C3C}"/>
            </c:ext>
          </c:extLst>
        </c:ser>
        <c:ser>
          <c:idx val="8"/>
          <c:order val="3"/>
          <c:tx>
            <c:strRef>
              <c:f>tsne_full_1000!$AA$2</c:f>
              <c:strCache>
                <c:ptCount val="1"/>
                <c:pt idx="0">
                  <c:v>vector3</c:v>
                </c:pt>
              </c:strCache>
            </c:strRef>
          </c:tx>
          <c:spPr>
            <a:ln w="22225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noFill/>
              </a:ln>
            </c:spPr>
          </c:marker>
          <c:dLbls>
            <c:dLbl>
              <c:idx val="8"/>
              <c:layout>
                <c:manualLayout>
                  <c:x val="1.422368804776596E-2"/>
                  <c:y val="-4.9189487005938566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2"/>
                        </a:solidFill>
                      </a:rPr>
                      <a:t>vector (opt1)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862-ED40-BC9A-9AD055F32C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2"/>
                      </a:solidFill>
                    </a:ln>
                  </c:spPr>
                </c15:leaderLines>
              </c:ext>
            </c:extLst>
          </c:dLbls>
          <c:cat>
            <c:numRef>
              <c:f>tsne_full_1000!$B$3:$B$13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tsne_full_1000!$AA$3:$AA$13</c:f>
              <c:numCache>
                <c:formatCode>0.00E+00</c:formatCode>
                <c:ptCount val="11"/>
                <c:pt idx="0">
                  <c:v>0.42413514491905813</c:v>
                </c:pt>
                <c:pt idx="1">
                  <c:v>0.76620377658081873</c:v>
                </c:pt>
                <c:pt idx="2">
                  <c:v>1.3068072725487068</c:v>
                </c:pt>
                <c:pt idx="3">
                  <c:v>1.9799849451667664</c:v>
                </c:pt>
                <c:pt idx="4">
                  <c:v>2.7405209361460092</c:v>
                </c:pt>
                <c:pt idx="5">
                  <c:v>3.0684742678901591</c:v>
                </c:pt>
                <c:pt idx="6">
                  <c:v>3.6437304992418711</c:v>
                </c:pt>
                <c:pt idx="7">
                  <c:v>3.1984086778070946</c:v>
                </c:pt>
                <c:pt idx="8">
                  <c:v>1.9979604327971803</c:v>
                </c:pt>
                <c:pt idx="9">
                  <c:v>1.7560428232749481</c:v>
                </c:pt>
                <c:pt idx="10">
                  <c:v>1.6840097334485915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62-ED40-BC9A-9AD055F32C3C}"/>
            </c:ext>
          </c:extLst>
        </c:ser>
        <c:ser>
          <c:idx val="9"/>
          <c:order val="4"/>
          <c:tx>
            <c:strRef>
              <c:f>tsne_full_1000!$AB$2</c:f>
              <c:strCache>
                <c:ptCount val="1"/>
                <c:pt idx="0">
                  <c:v>no_vars</c:v>
                </c:pt>
              </c:strCache>
            </c:strRef>
          </c:tx>
          <c:spPr>
            <a:ln w="22225"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noFill/>
              </a:ln>
            </c:spPr>
          </c:marker>
          <c:dLbls>
            <c:dLbl>
              <c:idx val="3"/>
              <c:layout>
                <c:manualLayout>
                  <c:x val="-0.19302450589144193"/>
                  <c:y val="-4.918948700593856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200" b="1">
                        <a:solidFill>
                          <a:schemeClr val="accent4"/>
                        </a:solidFill>
                      </a:defRPr>
                    </a:pPr>
                    <a:r>
                      <a:rPr lang="en-US" sz="1200" b="1">
                        <a:solidFill>
                          <a:schemeClr val="accent4"/>
                        </a:solidFill>
                      </a:rPr>
                      <a:t>vector (opt2)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862-ED40-BC9A-9AD055F32C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4"/>
                      </a:solidFill>
                    </a:ln>
                  </c:spPr>
                </c15:leaderLines>
              </c:ext>
            </c:extLst>
          </c:dLbls>
          <c:cat>
            <c:numRef>
              <c:f>tsne_full_1000!$B$3:$B$13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tsne_full_1000!$AB$3:$AB$13</c:f>
              <c:numCache>
                <c:formatCode>0.00E+00</c:formatCode>
                <c:ptCount val="11"/>
                <c:pt idx="0">
                  <c:v>1.1873939198624988</c:v>
                </c:pt>
                <c:pt idx="1">
                  <c:v>1.9291557148357106</c:v>
                </c:pt>
                <c:pt idx="2">
                  <c:v>3.0025209435200555</c:v>
                </c:pt>
                <c:pt idx="3">
                  <c:v>3.9147677968825327</c:v>
                </c:pt>
                <c:pt idx="4">
                  <c:v>4.6794695969558129</c:v>
                </c:pt>
                <c:pt idx="5">
                  <c:v>4.2254702794160091</c:v>
                </c:pt>
                <c:pt idx="6">
                  <c:v>5.3831717907948615</c:v>
                </c:pt>
                <c:pt idx="7">
                  <c:v>5.5028646940741206</c:v>
                </c:pt>
                <c:pt idx="8">
                  <c:v>5.3492530423894298</c:v>
                </c:pt>
                <c:pt idx="9">
                  <c:v>5.3336887595320883</c:v>
                </c:pt>
                <c:pt idx="10">
                  <c:v>5.3166648618525958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62-ED40-BC9A-9AD055F32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8432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18</xdr:row>
      <xdr:rowOff>190500</xdr:rowOff>
    </xdr:from>
    <xdr:to>
      <xdr:col>8</xdr:col>
      <xdr:colOff>146050</xdr:colOff>
      <xdr:row>38</xdr:row>
      <xdr:rowOff>165100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2A4711-9C68-084F-B017-8D98ACDBE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19</xdr:row>
      <xdr:rowOff>0</xdr:rowOff>
    </xdr:from>
    <xdr:to>
      <xdr:col>17</xdr:col>
      <xdr:colOff>297042</xdr:colOff>
      <xdr:row>38</xdr:row>
      <xdr:rowOff>182418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AB1FDEC-627D-5341-84EA-04A6BE229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19</xdr:row>
      <xdr:rowOff>11545</xdr:rowOff>
    </xdr:from>
    <xdr:to>
      <xdr:col>26</xdr:col>
      <xdr:colOff>412496</xdr:colOff>
      <xdr:row>38</xdr:row>
      <xdr:rowOff>193963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5741A43-6B84-5942-83F2-7F7CDA897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0.08725</cdr:x>
      <cdr:y>0.0356</cdr:y>
    </cdr:from>
    <cdr:to>
      <cdr:x>0.93771</cdr:x>
      <cdr:y>0.16525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541295" y="153723"/>
          <a:ext cx="5276211" cy="55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 (T=1000)</a:t>
          </a:r>
          <a:br>
            <a:rPr lang="de-DE" sz="1400" b="1"/>
          </a:br>
          <a:r>
            <a:rPr lang="de-DE" sz="1300" b="0"/>
            <a:t>Runtime [cycles] vs. input size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0.08725</cdr:x>
      <cdr:y>0.0356</cdr:y>
    </cdr:from>
    <cdr:to>
      <cdr:x>0.93771</cdr:x>
      <cdr:y>0.16525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541295" y="153723"/>
          <a:ext cx="5276211" cy="55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 (T=1000)</a:t>
          </a:r>
          <a:br>
            <a:rPr lang="de-DE" sz="1400" b="1"/>
          </a:br>
          <a:r>
            <a:rPr lang="de-DE" sz="1300" b="0"/>
            <a:t>Speedup relative</a:t>
          </a:r>
          <a:r>
            <a:rPr lang="de-DE" sz="1300" b="0" baseline="0"/>
            <a:t> to baseline vs. input size</a:t>
          </a:r>
          <a:endParaRPr lang="de-DE" sz="1300" b="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0.08725</cdr:x>
      <cdr:y>0.0356</cdr:y>
    </cdr:from>
    <cdr:to>
      <cdr:x>0.93771</cdr:x>
      <cdr:y>0.16525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541295" y="153723"/>
          <a:ext cx="5276211" cy="55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 (T=1000)</a:t>
          </a:r>
          <a:br>
            <a:rPr lang="de-DE" sz="1400" b="1"/>
          </a:br>
          <a:r>
            <a:rPr lang="de-DE" sz="1300" b="0"/>
            <a:t>Performance [flops/cycle]</a:t>
          </a:r>
          <a:r>
            <a:rPr lang="de-DE" sz="1300" b="0" baseline="0"/>
            <a:t> vs. input size</a:t>
          </a:r>
          <a:endParaRPr lang="de-DE" sz="1300" b="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0.08725</cdr:x>
      <cdr:y>0.0356</cdr:y>
    </cdr:from>
    <cdr:to>
      <cdr:x>0.93771</cdr:x>
      <cdr:y>0.16525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541295" y="153723"/>
          <a:ext cx="5276211" cy="55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 (T=100)</a:t>
          </a:r>
          <a:br>
            <a:rPr lang="de-DE" sz="1400" b="1"/>
          </a:br>
          <a:r>
            <a:rPr lang="de-DE" sz="1300" b="0"/>
            <a:t>Runtime [cycles] vs. input size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0.08725</cdr:x>
      <cdr:y>0.0356</cdr:y>
    </cdr:from>
    <cdr:to>
      <cdr:x>0.93771</cdr:x>
      <cdr:y>0.16525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541295" y="153723"/>
          <a:ext cx="5276211" cy="55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 (T=100)</a:t>
          </a:r>
          <a:br>
            <a:rPr lang="de-DE" sz="1400" b="1"/>
          </a:br>
          <a:r>
            <a:rPr lang="de-DE" sz="1300" b="0"/>
            <a:t>Speedup relative</a:t>
          </a:r>
          <a:r>
            <a:rPr lang="de-DE" sz="1300" b="0" baseline="0"/>
            <a:t> to baseline vs. input size</a:t>
          </a:r>
          <a:endParaRPr lang="de-DE" sz="1300" b="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0.08725</cdr:x>
      <cdr:y>0.0356</cdr:y>
    </cdr:from>
    <cdr:to>
      <cdr:x>0.93771</cdr:x>
      <cdr:y>0.16525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541295" y="153723"/>
          <a:ext cx="5276211" cy="55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 (T=100)</a:t>
          </a:r>
          <a:br>
            <a:rPr lang="de-DE" sz="1400" b="1"/>
          </a:br>
          <a:r>
            <a:rPr lang="de-DE" sz="1300" b="0"/>
            <a:t>Performance [flops/cycle]</a:t>
          </a:r>
          <a:r>
            <a:rPr lang="de-DE" sz="1300" b="0" baseline="0"/>
            <a:t> vs. input size</a:t>
          </a:r>
          <a:endParaRPr lang="de-DE" sz="1300" b="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16</xdr:row>
      <xdr:rowOff>190500</xdr:rowOff>
    </xdr:from>
    <xdr:to>
      <xdr:col>8</xdr:col>
      <xdr:colOff>146050</xdr:colOff>
      <xdr:row>36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2BABF7-C770-1D41-871F-999E8B84F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17</xdr:row>
      <xdr:rowOff>0</xdr:rowOff>
    </xdr:from>
    <xdr:to>
      <xdr:col>17</xdr:col>
      <xdr:colOff>292678</xdr:colOff>
      <xdr:row>36</xdr:row>
      <xdr:rowOff>182418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B3EAC72-78C1-3142-9F58-584668163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17</xdr:row>
      <xdr:rowOff>11545</xdr:rowOff>
    </xdr:from>
    <xdr:to>
      <xdr:col>26</xdr:col>
      <xdr:colOff>408132</xdr:colOff>
      <xdr:row>36</xdr:row>
      <xdr:rowOff>193963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DD337C1-C52D-5849-84CA-3223BDE85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0.08725</cdr:x>
      <cdr:y>0.0356</cdr:y>
    </cdr:from>
    <cdr:to>
      <cdr:x>0.93771</cdr:x>
      <cdr:y>0.16525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541295" y="153723"/>
          <a:ext cx="5276211" cy="55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 (T=100)</a:t>
          </a:r>
          <a:br>
            <a:rPr lang="de-DE" sz="1400" b="1"/>
          </a:br>
          <a:r>
            <a:rPr lang="de-DE" sz="1300" b="0"/>
            <a:t>Runtime [cycles] vs. input size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0.08725</cdr:x>
      <cdr:y>0.0356</cdr:y>
    </cdr:from>
    <cdr:to>
      <cdr:x>0.93771</cdr:x>
      <cdr:y>0.16525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541295" y="153723"/>
          <a:ext cx="5276211" cy="55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 (T=100)</a:t>
          </a:r>
          <a:br>
            <a:rPr lang="de-DE" sz="1400" b="1"/>
          </a:br>
          <a:r>
            <a:rPr lang="de-DE" sz="1300" b="0"/>
            <a:t>Speedup relative</a:t>
          </a:r>
          <a:r>
            <a:rPr lang="de-DE" sz="1300" b="0" baseline="0"/>
            <a:t> to baseline vs. input size</a:t>
          </a:r>
          <a:endParaRPr lang="de-DE" sz="1300" b="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0.08725</cdr:x>
      <cdr:y>0.0356</cdr:y>
    </cdr:from>
    <cdr:to>
      <cdr:x>0.93771</cdr:x>
      <cdr:y>0.16525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541295" y="153723"/>
          <a:ext cx="5276211" cy="55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 (T=100)</a:t>
          </a:r>
          <a:br>
            <a:rPr lang="de-DE" sz="1400" b="1"/>
          </a:br>
          <a:r>
            <a:rPr lang="de-DE" sz="1300" b="0"/>
            <a:t>Performance [flops/cycle]</a:t>
          </a:r>
          <a:r>
            <a:rPr lang="de-DE" sz="1300" b="0" baseline="0"/>
            <a:t> vs. input size</a:t>
          </a:r>
          <a:endParaRPr lang="de-DE" sz="1300" b="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17</xdr:row>
      <xdr:rowOff>190500</xdr:rowOff>
    </xdr:from>
    <xdr:to>
      <xdr:col>8</xdr:col>
      <xdr:colOff>146050</xdr:colOff>
      <xdr:row>37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CDCCC2-B53A-AD4F-9441-C04D3DAE5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18</xdr:row>
      <xdr:rowOff>0</xdr:rowOff>
    </xdr:from>
    <xdr:to>
      <xdr:col>17</xdr:col>
      <xdr:colOff>297042</xdr:colOff>
      <xdr:row>37</xdr:row>
      <xdr:rowOff>182418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1260F55-AE34-4745-9D23-03F06B6C9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18</xdr:row>
      <xdr:rowOff>11545</xdr:rowOff>
    </xdr:from>
    <xdr:to>
      <xdr:col>26</xdr:col>
      <xdr:colOff>412496</xdr:colOff>
      <xdr:row>37</xdr:row>
      <xdr:rowOff>193963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172A740-BEAB-A14B-B636-FEBABB928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sne_full_100_intel" connectionId="1" xr16:uid="{0D755D8C-8F35-504B-AA8D-235898F69F6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sne_full_1000_raw" connectionId="2" xr16:uid="{FF518BC0-085E-524C-91D5-9477D60D58A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F3D1-6113-BA4D-B903-BE3C26E917E1}">
  <dimension ref="A1:AC65"/>
  <sheetViews>
    <sheetView topLeftCell="J9" zoomScale="110" zoomScaleNormal="110" workbookViewId="0">
      <selection activeCell="E16" sqref="E16"/>
    </sheetView>
  </sheetViews>
  <sheetFormatPr baseColWidth="10" defaultRowHeight="16" x14ac:dyDescent="0.2"/>
  <cols>
    <col min="3" max="10" width="10.83203125" style="4"/>
    <col min="11" max="11" width="11.1640625" style="4" bestFit="1" customWidth="1"/>
    <col min="12" max="12" width="11.1640625" style="4" customWidth="1"/>
    <col min="13" max="13" width="12.1640625" style="4" bestFit="1" customWidth="1"/>
    <col min="14" max="23" width="10.83203125" style="4"/>
    <col min="24" max="24" width="11.1640625" style="4" bestFit="1" customWidth="1"/>
  </cols>
  <sheetData>
    <row r="1" spans="1:29" s="1" customFormat="1" x14ac:dyDescent="0.2">
      <c r="C1" s="3" t="s">
        <v>1</v>
      </c>
      <c r="D1" s="3"/>
      <c r="E1" s="3"/>
      <c r="F1" s="3"/>
      <c r="G1" s="3"/>
      <c r="H1" s="3"/>
      <c r="I1" s="3"/>
      <c r="J1" s="3"/>
      <c r="K1" s="3" t="s">
        <v>7</v>
      </c>
      <c r="L1" s="3"/>
      <c r="M1" s="3"/>
      <c r="N1" s="3"/>
      <c r="O1" s="3"/>
      <c r="P1" s="3"/>
      <c r="Q1" s="3"/>
      <c r="R1" s="3"/>
      <c r="S1" s="3"/>
      <c r="T1" s="3" t="s">
        <v>4</v>
      </c>
      <c r="U1" s="3"/>
      <c r="V1" s="3"/>
      <c r="W1" s="3"/>
      <c r="X1" s="3" t="s">
        <v>11</v>
      </c>
    </row>
    <row r="2" spans="1:29" s="1" customFormat="1" x14ac:dyDescent="0.2">
      <c r="A2" s="1" t="s">
        <v>3</v>
      </c>
      <c r="B2" s="1" t="s">
        <v>2</v>
      </c>
      <c r="C2" s="3" t="s">
        <v>0</v>
      </c>
      <c r="D2" s="3" t="s">
        <v>5</v>
      </c>
      <c r="E2" s="3" t="s">
        <v>6</v>
      </c>
      <c r="F2" s="3" t="s">
        <v>8</v>
      </c>
      <c r="G2" s="3" t="s">
        <v>17</v>
      </c>
      <c r="H2" s="3"/>
      <c r="I2" s="3"/>
      <c r="J2" s="3"/>
      <c r="K2" s="3" t="s">
        <v>0</v>
      </c>
      <c r="L2" s="3" t="s">
        <v>5</v>
      </c>
      <c r="M2" s="3" t="s">
        <v>6</v>
      </c>
      <c r="N2" s="3" t="s">
        <v>8</v>
      </c>
      <c r="O2" s="3" t="s">
        <v>17</v>
      </c>
      <c r="P2" s="3"/>
      <c r="Q2" s="3"/>
      <c r="R2" s="5"/>
      <c r="S2" s="3"/>
      <c r="T2" s="3" t="s">
        <v>0</v>
      </c>
      <c r="U2" s="1" t="s">
        <v>10</v>
      </c>
      <c r="V2" s="1" t="s">
        <v>6</v>
      </c>
      <c r="W2" s="1" t="s">
        <v>17</v>
      </c>
      <c r="X2" s="3" t="s">
        <v>0</v>
      </c>
      <c r="Y2" s="3" t="s">
        <v>5</v>
      </c>
      <c r="Z2" s="3" t="s">
        <v>6</v>
      </c>
      <c r="AA2" s="3" t="s">
        <v>8</v>
      </c>
      <c r="AB2" s="3" t="s">
        <v>17</v>
      </c>
      <c r="AC2" s="3"/>
    </row>
    <row r="3" spans="1:29" x14ac:dyDescent="0.2">
      <c r="A3">
        <v>2</v>
      </c>
      <c r="B3" s="2">
        <f t="shared" ref="B3:B12" si="0">2^A3</f>
        <v>4</v>
      </c>
      <c r="C3" s="4">
        <v>100000</v>
      </c>
      <c r="D3" s="4">
        <v>74000</v>
      </c>
      <c r="E3" s="4">
        <v>120000</v>
      </c>
      <c r="F3" s="4">
        <v>110000</v>
      </c>
      <c r="G3" s="4">
        <v>70000</v>
      </c>
      <c r="K3" s="4">
        <f t="shared" ref="K3:K14" si="1">$C3/C3</f>
        <v>1</v>
      </c>
      <c r="L3" s="4">
        <f t="shared" ref="L3:L14" si="2">$C3/D3</f>
        <v>1.3513513513513513</v>
      </c>
      <c r="M3" s="4">
        <f t="shared" ref="M3:M14" si="3">$C3/E3</f>
        <v>0.83333333333333337</v>
      </c>
      <c r="N3" s="4">
        <f t="shared" ref="N3:N14" si="4">$C3/F3</f>
        <v>0.90909090909090906</v>
      </c>
      <c r="O3" s="4">
        <f>C3/G3</f>
        <v>1.4285714285714286</v>
      </c>
      <c r="T3" s="4">
        <f t="shared" ref="T3:T14" si="5">3629*B3^2 + 572*B3 + 200</f>
        <v>60552</v>
      </c>
      <c r="U3" s="4">
        <f>3238.5*B3^2 + 2530.5*B3 + 200</f>
        <v>62138</v>
      </c>
      <c r="V3" s="4">
        <f>4088.5*B3^2 + 1680.5*B3 + 200</f>
        <v>72338</v>
      </c>
      <c r="W3" s="4">
        <f>4838.5*B3^2 + 1930.5*B3 + 600</f>
        <v>85738</v>
      </c>
      <c r="X3" s="4">
        <f t="shared" ref="X3:X14" si="6">T3/C3</f>
        <v>0.60551999999999995</v>
      </c>
      <c r="Y3" s="4">
        <f>U3/D3</f>
        <v>0.83970270270270275</v>
      </c>
      <c r="Z3" s="4">
        <f>V3/E3</f>
        <v>0.60281666666666667</v>
      </c>
      <c r="AA3" s="4">
        <f>V3/F3</f>
        <v>0.65761818181818177</v>
      </c>
      <c r="AB3" s="4">
        <f>W3/G3</f>
        <v>1.2248285714285714</v>
      </c>
      <c r="AC3" s="4"/>
    </row>
    <row r="4" spans="1:29" x14ac:dyDescent="0.2">
      <c r="A4">
        <v>3</v>
      </c>
      <c r="B4" s="2">
        <f t="shared" si="0"/>
        <v>8</v>
      </c>
      <c r="C4" s="4">
        <v>320000</v>
      </c>
      <c r="D4" s="4">
        <v>210000</v>
      </c>
      <c r="E4" s="4">
        <v>260000</v>
      </c>
      <c r="F4" s="4">
        <v>250000</v>
      </c>
      <c r="G4" s="4">
        <v>180000</v>
      </c>
      <c r="K4" s="4">
        <f t="shared" si="1"/>
        <v>1</v>
      </c>
      <c r="L4" s="4">
        <f t="shared" si="2"/>
        <v>1.5238095238095237</v>
      </c>
      <c r="M4" s="4">
        <f t="shared" si="3"/>
        <v>1.2307692307692308</v>
      </c>
      <c r="N4" s="4">
        <f t="shared" si="4"/>
        <v>1.28</v>
      </c>
      <c r="O4" s="4">
        <f t="shared" ref="O4:O14" si="7">C4/G4</f>
        <v>1.7777777777777777</v>
      </c>
      <c r="T4" s="4">
        <f t="shared" si="5"/>
        <v>237032</v>
      </c>
      <c r="U4" s="4">
        <f t="shared" ref="U4:U14" si="8">3238.5*B4^2 + 2530.5*B4 + 200</f>
        <v>227708</v>
      </c>
      <c r="V4" s="4">
        <f t="shared" ref="V4:V14" si="9">4088.5*B4^2 + 1680.5*B4 + 200</f>
        <v>275308</v>
      </c>
      <c r="W4" s="4">
        <f t="shared" ref="W4:W14" si="10">4838.5*B4^2 + 1930.5*B4 + 600</f>
        <v>325708</v>
      </c>
      <c r="X4" s="4">
        <f t="shared" si="6"/>
        <v>0.74072499999999997</v>
      </c>
      <c r="Y4" s="4">
        <f t="shared" ref="Y4:Y14" si="11">U4/D4</f>
        <v>1.0843238095238095</v>
      </c>
      <c r="Z4" s="4">
        <f t="shared" ref="Z4:Z14" si="12">V4/E4</f>
        <v>1.058876923076923</v>
      </c>
      <c r="AA4" s="4">
        <f t="shared" ref="AA4:AA14" si="13">V4/F4</f>
        <v>1.101232</v>
      </c>
      <c r="AB4" s="4">
        <f t="shared" ref="AB4:AB14" si="14">W4/G4</f>
        <v>1.8094888888888889</v>
      </c>
      <c r="AC4" s="4"/>
    </row>
    <row r="5" spans="1:29" x14ac:dyDescent="0.2">
      <c r="A5">
        <v>4</v>
      </c>
      <c r="B5" s="2">
        <f t="shared" si="0"/>
        <v>16</v>
      </c>
      <c r="C5" s="4">
        <v>1100000</v>
      </c>
      <c r="D5" s="4">
        <v>740000</v>
      </c>
      <c r="E5" s="4">
        <v>540000</v>
      </c>
      <c r="F5" s="4">
        <v>500000</v>
      </c>
      <c r="G5" s="4">
        <v>370000</v>
      </c>
      <c r="K5" s="4">
        <f t="shared" si="1"/>
        <v>1</v>
      </c>
      <c r="L5" s="4">
        <f t="shared" si="2"/>
        <v>1.4864864864864864</v>
      </c>
      <c r="M5" s="4">
        <f t="shared" si="3"/>
        <v>2.0370370370370372</v>
      </c>
      <c r="N5" s="4">
        <f t="shared" si="4"/>
        <v>2.2000000000000002</v>
      </c>
      <c r="O5" s="4">
        <f t="shared" si="7"/>
        <v>2.9729729729729728</v>
      </c>
      <c r="T5" s="4">
        <f t="shared" si="5"/>
        <v>938376</v>
      </c>
      <c r="U5" s="4">
        <f t="shared" si="8"/>
        <v>869744</v>
      </c>
      <c r="V5" s="4">
        <f t="shared" si="9"/>
        <v>1073744</v>
      </c>
      <c r="W5" s="4">
        <f t="shared" si="10"/>
        <v>1270144</v>
      </c>
      <c r="X5" s="4">
        <f t="shared" si="6"/>
        <v>0.85306909090909089</v>
      </c>
      <c r="Y5" s="4">
        <f t="shared" si="11"/>
        <v>1.1753297297297298</v>
      </c>
      <c r="Z5" s="4">
        <f t="shared" si="12"/>
        <v>1.9884148148148149</v>
      </c>
      <c r="AA5" s="4">
        <f t="shared" si="13"/>
        <v>2.1474880000000001</v>
      </c>
      <c r="AB5" s="4">
        <f t="shared" si="14"/>
        <v>3.4328216216216214</v>
      </c>
      <c r="AC5" s="4"/>
    </row>
    <row r="6" spans="1:29" x14ac:dyDescent="0.2">
      <c r="A6">
        <v>5</v>
      </c>
      <c r="B6" s="2">
        <f t="shared" si="0"/>
        <v>32</v>
      </c>
      <c r="C6" s="4">
        <v>4900000</v>
      </c>
      <c r="D6" s="4">
        <v>2900000</v>
      </c>
      <c r="E6" s="4">
        <v>1700000</v>
      </c>
      <c r="F6" s="4">
        <v>1400000</v>
      </c>
      <c r="G6" s="4">
        <v>1200000</v>
      </c>
      <c r="K6" s="4">
        <f t="shared" si="1"/>
        <v>1</v>
      </c>
      <c r="L6" s="4">
        <f t="shared" si="2"/>
        <v>1.6896551724137931</v>
      </c>
      <c r="M6" s="4">
        <f t="shared" si="3"/>
        <v>2.8823529411764706</v>
      </c>
      <c r="N6" s="4">
        <f t="shared" si="4"/>
        <v>3.5</v>
      </c>
      <c r="O6" s="4">
        <f t="shared" si="7"/>
        <v>4.083333333333333</v>
      </c>
      <c r="T6" s="4">
        <f t="shared" si="5"/>
        <v>3734600</v>
      </c>
      <c r="U6" s="4">
        <f t="shared" si="8"/>
        <v>3397400</v>
      </c>
      <c r="V6" s="4">
        <f t="shared" si="9"/>
        <v>4240600</v>
      </c>
      <c r="W6" s="4">
        <f t="shared" si="10"/>
        <v>5017000</v>
      </c>
      <c r="X6" s="4">
        <f t="shared" si="6"/>
        <v>0.76216326530612244</v>
      </c>
      <c r="Y6" s="4">
        <f t="shared" si="11"/>
        <v>1.1715172413793102</v>
      </c>
      <c r="Z6" s="4">
        <f t="shared" si="12"/>
        <v>2.494470588235294</v>
      </c>
      <c r="AA6" s="4">
        <f t="shared" si="13"/>
        <v>3.0289999999999999</v>
      </c>
      <c r="AB6" s="4">
        <f t="shared" si="14"/>
        <v>4.1808333333333332</v>
      </c>
      <c r="AC6" s="4"/>
    </row>
    <row r="7" spans="1:29" x14ac:dyDescent="0.2">
      <c r="A7">
        <v>6</v>
      </c>
      <c r="B7" s="2">
        <f t="shared" si="0"/>
        <v>64</v>
      </c>
      <c r="C7" s="4">
        <v>21000000</v>
      </c>
      <c r="D7" s="4">
        <v>13000000</v>
      </c>
      <c r="E7" s="4">
        <v>6800000</v>
      </c>
      <c r="F7" s="4">
        <v>4200000</v>
      </c>
      <c r="G7" s="4">
        <v>3900000</v>
      </c>
      <c r="K7" s="4">
        <f t="shared" si="1"/>
        <v>1</v>
      </c>
      <c r="L7" s="4">
        <f t="shared" si="2"/>
        <v>1.6153846153846154</v>
      </c>
      <c r="M7" s="4">
        <f t="shared" si="3"/>
        <v>3.0882352941176472</v>
      </c>
      <c r="N7" s="4">
        <f t="shared" si="4"/>
        <v>5</v>
      </c>
      <c r="O7" s="4">
        <f t="shared" si="7"/>
        <v>5.384615384615385</v>
      </c>
      <c r="T7" s="4">
        <f t="shared" si="5"/>
        <v>14901192</v>
      </c>
      <c r="U7" s="4">
        <f t="shared" si="8"/>
        <v>13427048</v>
      </c>
      <c r="V7" s="4">
        <f t="shared" si="9"/>
        <v>16854248</v>
      </c>
      <c r="W7" s="4">
        <f t="shared" si="10"/>
        <v>19942648</v>
      </c>
      <c r="X7" s="4">
        <f t="shared" si="6"/>
        <v>0.70958057142857145</v>
      </c>
      <c r="Y7" s="4">
        <f t="shared" si="11"/>
        <v>1.0328498461538462</v>
      </c>
      <c r="Z7" s="4">
        <f t="shared" si="12"/>
        <v>2.4785658823529411</v>
      </c>
      <c r="AA7" s="4">
        <f t="shared" si="13"/>
        <v>4.0129161904761901</v>
      </c>
      <c r="AB7" s="4">
        <f t="shared" si="14"/>
        <v>5.113499487179487</v>
      </c>
      <c r="AC7" s="4"/>
    </row>
    <row r="8" spans="1:29" x14ac:dyDescent="0.2">
      <c r="A8">
        <v>7</v>
      </c>
      <c r="B8" s="2">
        <f t="shared" si="0"/>
        <v>128</v>
      </c>
      <c r="C8" s="4">
        <v>120000000</v>
      </c>
      <c r="D8" s="4">
        <v>69000000</v>
      </c>
      <c r="E8" s="4">
        <v>44000000</v>
      </c>
      <c r="F8" s="4">
        <v>14000000</v>
      </c>
      <c r="G8" s="4">
        <v>14000000</v>
      </c>
      <c r="K8" s="4">
        <f t="shared" si="1"/>
        <v>1</v>
      </c>
      <c r="L8" s="4">
        <f t="shared" si="2"/>
        <v>1.7391304347826086</v>
      </c>
      <c r="M8" s="4">
        <f t="shared" si="3"/>
        <v>2.7272727272727271</v>
      </c>
      <c r="N8" s="4">
        <f t="shared" si="4"/>
        <v>8.5714285714285712</v>
      </c>
      <c r="O8" s="4">
        <f t="shared" si="7"/>
        <v>8.5714285714285712</v>
      </c>
      <c r="T8" s="4">
        <f t="shared" si="5"/>
        <v>59530952</v>
      </c>
      <c r="U8" s="4">
        <f t="shared" si="8"/>
        <v>53383688</v>
      </c>
      <c r="V8" s="4">
        <f t="shared" si="9"/>
        <v>67201288</v>
      </c>
      <c r="W8" s="4">
        <f t="shared" si="10"/>
        <v>79521688</v>
      </c>
      <c r="X8" s="4">
        <f t="shared" si="6"/>
        <v>0.49609126666666664</v>
      </c>
      <c r="Y8" s="4">
        <f t="shared" si="11"/>
        <v>0.77367663768115946</v>
      </c>
      <c r="Z8" s="4">
        <f t="shared" si="12"/>
        <v>1.5273019999999999</v>
      </c>
      <c r="AA8" s="4">
        <f t="shared" si="13"/>
        <v>4.8000920000000002</v>
      </c>
      <c r="AB8" s="4">
        <f t="shared" si="14"/>
        <v>5.6801205714285716</v>
      </c>
      <c r="AC8" s="4"/>
    </row>
    <row r="9" spans="1:29" x14ac:dyDescent="0.2">
      <c r="A9">
        <v>8</v>
      </c>
      <c r="B9" s="2">
        <f t="shared" si="0"/>
        <v>256</v>
      </c>
      <c r="C9" s="4">
        <v>680000000</v>
      </c>
      <c r="D9" s="4">
        <v>370000000</v>
      </c>
      <c r="E9" s="4">
        <v>260000000</v>
      </c>
      <c r="F9" s="4">
        <v>55000000</v>
      </c>
      <c r="G9" s="4">
        <v>55000000</v>
      </c>
      <c r="K9" s="4">
        <f t="shared" si="1"/>
        <v>1</v>
      </c>
      <c r="L9" s="4">
        <f t="shared" si="2"/>
        <v>1.8378378378378379</v>
      </c>
      <c r="M9" s="4">
        <f t="shared" si="3"/>
        <v>2.6153846153846154</v>
      </c>
      <c r="N9" s="4">
        <f t="shared" si="4"/>
        <v>12.363636363636363</v>
      </c>
      <c r="O9" s="4">
        <f t="shared" si="7"/>
        <v>12.363636363636363</v>
      </c>
      <c r="T9" s="4">
        <f t="shared" si="5"/>
        <v>237976776</v>
      </c>
      <c r="U9" s="4">
        <f t="shared" si="8"/>
        <v>212886344</v>
      </c>
      <c r="V9" s="4">
        <f t="shared" si="9"/>
        <v>268374344</v>
      </c>
      <c r="W9" s="4">
        <f t="shared" si="10"/>
        <v>317590744</v>
      </c>
      <c r="X9" s="4">
        <f t="shared" si="6"/>
        <v>0.34996584705882355</v>
      </c>
      <c r="Y9" s="4">
        <f t="shared" si="11"/>
        <v>0.57536849729729733</v>
      </c>
      <c r="Z9" s="4">
        <f t="shared" si="12"/>
        <v>1.0322090153846153</v>
      </c>
      <c r="AA9" s="4">
        <f t="shared" si="13"/>
        <v>4.8795335272727272</v>
      </c>
      <c r="AB9" s="4">
        <f t="shared" si="14"/>
        <v>5.7743771636363634</v>
      </c>
      <c r="AC9" s="4"/>
    </row>
    <row r="10" spans="1:29" x14ac:dyDescent="0.2">
      <c r="A10">
        <v>9</v>
      </c>
      <c r="B10" s="2">
        <f t="shared" si="0"/>
        <v>512</v>
      </c>
      <c r="C10" s="4">
        <v>3400000000</v>
      </c>
      <c r="D10" s="4">
        <v>1800000000</v>
      </c>
      <c r="E10" s="4">
        <v>1400000000</v>
      </c>
      <c r="F10" s="4">
        <v>230000000</v>
      </c>
      <c r="G10" s="4">
        <v>210000000</v>
      </c>
      <c r="K10" s="4">
        <f t="shared" si="1"/>
        <v>1</v>
      </c>
      <c r="L10" s="4">
        <f t="shared" si="2"/>
        <v>1.8888888888888888</v>
      </c>
      <c r="M10" s="4">
        <f t="shared" si="3"/>
        <v>2.4285714285714284</v>
      </c>
      <c r="N10" s="4">
        <f t="shared" si="4"/>
        <v>14.782608695652174</v>
      </c>
      <c r="O10" s="4">
        <f t="shared" si="7"/>
        <v>16.19047619047619</v>
      </c>
      <c r="T10" s="4">
        <f t="shared" si="5"/>
        <v>951613640</v>
      </c>
      <c r="U10" s="4">
        <f t="shared" si="8"/>
        <v>850249160</v>
      </c>
      <c r="V10" s="4">
        <f t="shared" si="9"/>
        <v>1072636360</v>
      </c>
      <c r="W10" s="4">
        <f t="shared" si="10"/>
        <v>1269372760</v>
      </c>
      <c r="X10" s="4">
        <f t="shared" si="6"/>
        <v>0.27988636470588235</v>
      </c>
      <c r="Y10" s="4">
        <f t="shared" si="11"/>
        <v>0.47236064444444442</v>
      </c>
      <c r="Z10" s="4">
        <f t="shared" si="12"/>
        <v>0.76616882857142854</v>
      </c>
      <c r="AA10" s="4">
        <f t="shared" si="13"/>
        <v>4.6636363478260874</v>
      </c>
      <c r="AB10" s="4">
        <f t="shared" si="14"/>
        <v>6.0446321904761904</v>
      </c>
      <c r="AC10" s="4"/>
    </row>
    <row r="11" spans="1:29" x14ac:dyDescent="0.2">
      <c r="A11">
        <v>10</v>
      </c>
      <c r="B11" s="2">
        <f t="shared" si="0"/>
        <v>1024</v>
      </c>
      <c r="C11" s="4">
        <v>15000000000</v>
      </c>
      <c r="D11" s="4">
        <v>8000000000</v>
      </c>
      <c r="E11" s="4">
        <v>6300000000</v>
      </c>
      <c r="F11" s="4">
        <v>1200000000</v>
      </c>
      <c r="G11" s="4">
        <v>870000000</v>
      </c>
      <c r="K11" s="4">
        <f t="shared" si="1"/>
        <v>1</v>
      </c>
      <c r="L11" s="4">
        <f t="shared" si="2"/>
        <v>1.875</v>
      </c>
      <c r="M11" s="4">
        <f t="shared" si="3"/>
        <v>2.3809523809523809</v>
      </c>
      <c r="N11" s="4">
        <f t="shared" si="4"/>
        <v>12.5</v>
      </c>
      <c r="O11" s="4">
        <f t="shared" si="7"/>
        <v>17.241379310344829</v>
      </c>
      <c r="T11" s="4">
        <f t="shared" si="5"/>
        <v>3805868232</v>
      </c>
      <c r="U11" s="4">
        <f t="shared" si="8"/>
        <v>3398404808</v>
      </c>
      <c r="V11" s="4">
        <f t="shared" si="9"/>
        <v>4288824008</v>
      </c>
      <c r="W11" s="4">
        <f t="shared" si="10"/>
        <v>5075512408</v>
      </c>
      <c r="X11" s="4">
        <f t="shared" si="6"/>
        <v>0.2537245488</v>
      </c>
      <c r="Y11" s="4">
        <f t="shared" si="11"/>
        <v>0.424800601</v>
      </c>
      <c r="Z11" s="4">
        <f t="shared" si="12"/>
        <v>0.68076571555555554</v>
      </c>
      <c r="AA11" s="4">
        <f t="shared" si="13"/>
        <v>3.5740200066666667</v>
      </c>
      <c r="AB11" s="4">
        <f t="shared" si="14"/>
        <v>5.8339223080459774</v>
      </c>
      <c r="AC11" s="4"/>
    </row>
    <row r="12" spans="1:29" x14ac:dyDescent="0.2">
      <c r="A12">
        <v>11</v>
      </c>
      <c r="B12" s="2">
        <f t="shared" si="0"/>
        <v>2048</v>
      </c>
      <c r="C12" s="4">
        <v>63000000000</v>
      </c>
      <c r="D12" s="4">
        <v>34000000000</v>
      </c>
      <c r="E12" s="4">
        <v>27000000000</v>
      </c>
      <c r="F12" s="4">
        <v>5900000000</v>
      </c>
      <c r="G12" s="4">
        <v>3600000000</v>
      </c>
      <c r="K12" s="4">
        <f t="shared" si="1"/>
        <v>1</v>
      </c>
      <c r="L12" s="4">
        <f t="shared" si="2"/>
        <v>1.8529411764705883</v>
      </c>
      <c r="M12" s="4">
        <f t="shared" si="3"/>
        <v>2.3333333333333335</v>
      </c>
      <c r="N12" s="4">
        <f t="shared" si="4"/>
        <v>10.677966101694915</v>
      </c>
      <c r="O12" s="4">
        <f t="shared" si="7"/>
        <v>17.5</v>
      </c>
      <c r="T12" s="4">
        <f t="shared" si="5"/>
        <v>15222300872</v>
      </c>
      <c r="U12" s="4">
        <f t="shared" si="8"/>
        <v>13588436168</v>
      </c>
      <c r="V12" s="4">
        <f t="shared" si="9"/>
        <v>17151853768</v>
      </c>
      <c r="W12" s="4">
        <f t="shared" si="10"/>
        <v>20298094168</v>
      </c>
      <c r="X12" s="4">
        <f t="shared" si="6"/>
        <v>0.24162382336507937</v>
      </c>
      <c r="Y12" s="4">
        <f t="shared" si="11"/>
        <v>0.39965988729411767</v>
      </c>
      <c r="Z12" s="4">
        <f t="shared" si="12"/>
        <v>0.63525384325925927</v>
      </c>
      <c r="AA12" s="4">
        <f t="shared" si="13"/>
        <v>2.9070938589830511</v>
      </c>
      <c r="AB12" s="4">
        <f t="shared" si="14"/>
        <v>5.6383594911111112</v>
      </c>
      <c r="AC12" s="4"/>
    </row>
    <row r="13" spans="1:29" x14ac:dyDescent="0.2">
      <c r="A13">
        <v>12</v>
      </c>
      <c r="B13" s="2">
        <f t="shared" ref="B13:B14" si="15">2^A13</f>
        <v>4096</v>
      </c>
      <c r="C13" s="4">
        <v>260000000000</v>
      </c>
      <c r="D13" s="4">
        <v>140000000000</v>
      </c>
      <c r="E13" s="4">
        <v>110000000000</v>
      </c>
      <c r="F13" s="4">
        <v>24000000000</v>
      </c>
      <c r="G13" s="4">
        <v>14000000000</v>
      </c>
      <c r="K13" s="4">
        <f t="shared" si="1"/>
        <v>1</v>
      </c>
      <c r="L13" s="4">
        <f t="shared" si="2"/>
        <v>1.8571428571428572</v>
      </c>
      <c r="M13" s="4">
        <f t="shared" si="3"/>
        <v>2.3636363636363638</v>
      </c>
      <c r="N13" s="4">
        <f t="shared" si="4"/>
        <v>10.833333333333334</v>
      </c>
      <c r="O13" s="4">
        <f t="shared" si="7"/>
        <v>18.571428571428573</v>
      </c>
      <c r="T13" s="4">
        <f t="shared" si="5"/>
        <v>60886859976</v>
      </c>
      <c r="U13" s="4">
        <f t="shared" si="8"/>
        <v>54343379144</v>
      </c>
      <c r="V13" s="4">
        <f t="shared" si="9"/>
        <v>68600531144</v>
      </c>
      <c r="W13" s="4">
        <f t="shared" si="10"/>
        <v>81184467544</v>
      </c>
      <c r="X13" s="4">
        <f t="shared" si="6"/>
        <v>0.23418023067692309</v>
      </c>
      <c r="Y13" s="4">
        <f t="shared" si="11"/>
        <v>0.3881669938857143</v>
      </c>
      <c r="Z13" s="4">
        <f t="shared" si="12"/>
        <v>0.62364119221818182</v>
      </c>
      <c r="AA13" s="4">
        <f t="shared" si="13"/>
        <v>2.8583554643333335</v>
      </c>
      <c r="AB13" s="4">
        <f t="shared" si="14"/>
        <v>5.798890538857143</v>
      </c>
      <c r="AC13" s="4"/>
    </row>
    <row r="14" spans="1:29" x14ac:dyDescent="0.2">
      <c r="A14">
        <v>13</v>
      </c>
      <c r="B14" s="2">
        <f t="shared" si="15"/>
        <v>8192</v>
      </c>
      <c r="C14" s="4">
        <v>1000000000000</v>
      </c>
      <c r="D14" s="4">
        <v>570000000000</v>
      </c>
      <c r="E14" s="4">
        <v>470000000000</v>
      </c>
      <c r="F14" s="4">
        <v>94000000000</v>
      </c>
      <c r="G14" s="4">
        <v>58000000000</v>
      </c>
      <c r="K14" s="4">
        <f t="shared" si="1"/>
        <v>1</v>
      </c>
      <c r="L14" s="4">
        <f t="shared" si="2"/>
        <v>1.7543859649122806</v>
      </c>
      <c r="M14" s="4">
        <f t="shared" si="3"/>
        <v>2.1276595744680851</v>
      </c>
      <c r="N14" s="4">
        <f t="shared" si="4"/>
        <v>10.638297872340425</v>
      </c>
      <c r="O14" s="4">
        <f t="shared" si="7"/>
        <v>17.241379310344829</v>
      </c>
      <c r="T14" s="4">
        <f t="shared" si="5"/>
        <v>243542753480</v>
      </c>
      <c r="U14" s="4">
        <f t="shared" si="8"/>
        <v>217352786120</v>
      </c>
      <c r="V14" s="4">
        <f t="shared" si="9"/>
        <v>274388357320</v>
      </c>
      <c r="W14" s="4">
        <f t="shared" si="10"/>
        <v>324722053720</v>
      </c>
      <c r="X14" s="4">
        <f t="shared" si="6"/>
        <v>0.24354275348000001</v>
      </c>
      <c r="Y14" s="4">
        <f t="shared" si="11"/>
        <v>0.38132067740350878</v>
      </c>
      <c r="Z14" s="4">
        <f t="shared" si="12"/>
        <v>0.58380501557446807</v>
      </c>
      <c r="AA14" s="4">
        <f t="shared" si="13"/>
        <v>2.9190250778723406</v>
      </c>
      <c r="AB14" s="4">
        <f t="shared" si="14"/>
        <v>5.5986560986206895</v>
      </c>
      <c r="AC14" s="4"/>
    </row>
    <row r="15" spans="1:29" s="4" customFormat="1" x14ac:dyDescent="0.2">
      <c r="A15"/>
      <c r="B15" s="2"/>
      <c r="Y15"/>
      <c r="Z15"/>
      <c r="AA15"/>
      <c r="AB15"/>
    </row>
    <row r="16" spans="1:29" s="4" customFormat="1" x14ac:dyDescent="0.2">
      <c r="A16"/>
      <c r="B16" s="2"/>
      <c r="Y16"/>
      <c r="Z16"/>
      <c r="AA16"/>
      <c r="AB16"/>
    </row>
    <row r="17" spans="1:28" s="4" customFormat="1" x14ac:dyDescent="0.2">
      <c r="A17"/>
      <c r="B17" s="2"/>
      <c r="Y17"/>
      <c r="Z17"/>
      <c r="AA17"/>
      <c r="AB17"/>
    </row>
    <row r="18" spans="1:28" s="4" customFormat="1" x14ac:dyDescent="0.2">
      <c r="A18"/>
      <c r="B18" s="2"/>
      <c r="Y18"/>
      <c r="Z18"/>
      <c r="AA18"/>
      <c r="AB18"/>
    </row>
    <row r="19" spans="1:28" s="4" customFormat="1" x14ac:dyDescent="0.2">
      <c r="A19"/>
      <c r="B19" s="2"/>
      <c r="C19" s="3"/>
      <c r="D19" s="3"/>
      <c r="Y19"/>
      <c r="Z19"/>
      <c r="AA19"/>
      <c r="AB19"/>
    </row>
    <row r="20" spans="1:28" s="4" customFormat="1" x14ac:dyDescent="0.2">
      <c r="A20"/>
      <c r="B20"/>
      <c r="C20" s="3"/>
      <c r="D20" s="3"/>
      <c r="Y20"/>
      <c r="Z20"/>
      <c r="AA20"/>
      <c r="AB20"/>
    </row>
    <row r="21" spans="1:28" s="4" customFormat="1" x14ac:dyDescent="0.2">
      <c r="A21"/>
      <c r="B21"/>
      <c r="Y21"/>
      <c r="Z21"/>
      <c r="AA21"/>
      <c r="AB21"/>
    </row>
    <row r="22" spans="1:28" s="4" customFormat="1" x14ac:dyDescent="0.2">
      <c r="A22"/>
      <c r="B22"/>
      <c r="Y22"/>
      <c r="Z22"/>
      <c r="AA22"/>
      <c r="AB22"/>
    </row>
    <row r="23" spans="1:28" s="4" customFormat="1" x14ac:dyDescent="0.2">
      <c r="A23"/>
      <c r="B23"/>
      <c r="Y23"/>
      <c r="Z23"/>
      <c r="AA23"/>
      <c r="AB23"/>
    </row>
    <row r="24" spans="1:28" s="4" customFormat="1" x14ac:dyDescent="0.2">
      <c r="A24"/>
      <c r="B24"/>
      <c r="Y24"/>
      <c r="Z24"/>
      <c r="AA24"/>
      <c r="AB24"/>
    </row>
    <row r="25" spans="1:28" s="4" customFormat="1" x14ac:dyDescent="0.2">
      <c r="A25"/>
      <c r="B25"/>
      <c r="Y25"/>
      <c r="Z25"/>
      <c r="AA25"/>
      <c r="AB25"/>
    </row>
    <row r="26" spans="1:28" s="4" customFormat="1" x14ac:dyDescent="0.2">
      <c r="A26"/>
      <c r="B26"/>
      <c r="Y26"/>
      <c r="Z26"/>
      <c r="AA26"/>
      <c r="AB26"/>
    </row>
    <row r="27" spans="1:28" s="4" customFormat="1" x14ac:dyDescent="0.2">
      <c r="A27"/>
      <c r="B27"/>
      <c r="Y27"/>
      <c r="Z27"/>
      <c r="AA27"/>
      <c r="AB27"/>
    </row>
    <row r="28" spans="1:28" s="4" customFormat="1" x14ac:dyDescent="0.2">
      <c r="A28"/>
      <c r="B28"/>
      <c r="Y28"/>
      <c r="Z28"/>
      <c r="AA28"/>
      <c r="AB28"/>
    </row>
    <row r="29" spans="1:28" s="4" customFormat="1" x14ac:dyDescent="0.2">
      <c r="A29"/>
      <c r="B29"/>
      <c r="Y29"/>
      <c r="Z29"/>
      <c r="AA29"/>
      <c r="AB29"/>
    </row>
    <row r="30" spans="1:28" s="4" customFormat="1" x14ac:dyDescent="0.2">
      <c r="A30"/>
      <c r="B30"/>
      <c r="Y30"/>
      <c r="Z30"/>
      <c r="AA30"/>
      <c r="AB30"/>
    </row>
    <row r="31" spans="1:28" s="4" customFormat="1" x14ac:dyDescent="0.2">
      <c r="A31"/>
      <c r="B31"/>
      <c r="Y31"/>
      <c r="Z31"/>
      <c r="AA31"/>
      <c r="AB31"/>
    </row>
    <row r="32" spans="1:28" s="4" customFormat="1" x14ac:dyDescent="0.2">
      <c r="A32"/>
      <c r="B32"/>
      <c r="Y32"/>
      <c r="Z32"/>
      <c r="AA32"/>
      <c r="AB32"/>
    </row>
    <row r="33" spans="1:28" s="4" customFormat="1" x14ac:dyDescent="0.2">
      <c r="A33"/>
      <c r="B33"/>
      <c r="Y33"/>
      <c r="Z33"/>
      <c r="AA33"/>
      <c r="AB33"/>
    </row>
    <row r="34" spans="1:28" s="4" customFormat="1" x14ac:dyDescent="0.2">
      <c r="A34"/>
      <c r="B34"/>
      <c r="Y34"/>
      <c r="Z34"/>
      <c r="AA34"/>
      <c r="AB34"/>
    </row>
    <row r="54" spans="9:9" ht="17" x14ac:dyDescent="0.25">
      <c r="I54" s="6"/>
    </row>
    <row r="55" spans="9:9" ht="17" x14ac:dyDescent="0.25">
      <c r="I55" s="6"/>
    </row>
    <row r="56" spans="9:9" ht="17" x14ac:dyDescent="0.25">
      <c r="I56" s="6"/>
    </row>
    <row r="57" spans="9:9" ht="17" x14ac:dyDescent="0.25">
      <c r="I57" s="6"/>
    </row>
    <row r="58" spans="9:9" ht="17" x14ac:dyDescent="0.25">
      <c r="I58" s="6"/>
    </row>
    <row r="59" spans="9:9" ht="17" x14ac:dyDescent="0.25">
      <c r="I59" s="6"/>
    </row>
    <row r="60" spans="9:9" ht="17" x14ac:dyDescent="0.25">
      <c r="I60" s="6"/>
    </row>
    <row r="61" spans="9:9" ht="17" x14ac:dyDescent="0.25">
      <c r="I61" s="6"/>
    </row>
    <row r="62" spans="9:9" ht="17" x14ac:dyDescent="0.25">
      <c r="I62" s="6"/>
    </row>
    <row r="63" spans="9:9" ht="17" x14ac:dyDescent="0.25">
      <c r="I63" s="6"/>
    </row>
    <row r="64" spans="9:9" ht="17" x14ac:dyDescent="0.25">
      <c r="I64" s="6"/>
    </row>
    <row r="65" spans="9:9" ht="17" x14ac:dyDescent="0.25">
      <c r="I65" s="6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DF00-6DFA-8F46-94BE-9DBFAD313C42}">
  <dimension ref="A1:AA63"/>
  <sheetViews>
    <sheetView topLeftCell="C1" zoomScale="110" zoomScaleNormal="110" workbookViewId="0">
      <selection activeCell="R17" sqref="R17"/>
    </sheetView>
  </sheetViews>
  <sheetFormatPr baseColWidth="10" defaultRowHeight="16" x14ac:dyDescent="0.2"/>
  <cols>
    <col min="3" max="3" width="12.5" style="4" bestFit="1" customWidth="1"/>
    <col min="4" max="4" width="10.5" style="4" bestFit="1" customWidth="1"/>
    <col min="5" max="5" width="8.6640625" style="4" bestFit="1" customWidth="1"/>
    <col min="6" max="6" width="9.33203125" style="4" bestFit="1" customWidth="1"/>
    <col min="7" max="7" width="12" style="4" bestFit="1" customWidth="1"/>
    <col min="8" max="8" width="8.6640625" style="4" bestFit="1" customWidth="1"/>
    <col min="9" max="10" width="10.83203125" style="4"/>
    <col min="11" max="11" width="11.1640625" style="4" bestFit="1" customWidth="1"/>
    <col min="12" max="12" width="11.1640625" style="4" customWidth="1"/>
    <col min="13" max="13" width="12.1640625" style="4" bestFit="1" customWidth="1"/>
    <col min="14" max="21" width="10.83203125" style="4"/>
    <col min="22" max="22" width="11.1640625" style="4" bestFit="1" customWidth="1"/>
  </cols>
  <sheetData>
    <row r="1" spans="1:27" s="1" customFormat="1" x14ac:dyDescent="0.2">
      <c r="C1" s="3" t="s">
        <v>1</v>
      </c>
      <c r="D1" s="3"/>
      <c r="E1" s="3"/>
      <c r="F1" s="3"/>
      <c r="G1" s="3"/>
      <c r="H1" s="3"/>
      <c r="I1" s="3"/>
      <c r="J1" s="3"/>
      <c r="K1" s="3" t="s">
        <v>7</v>
      </c>
      <c r="L1" s="3"/>
      <c r="M1" s="3"/>
      <c r="N1" s="3"/>
      <c r="O1" s="3"/>
      <c r="P1" s="3"/>
      <c r="Q1" s="3"/>
      <c r="R1" s="3"/>
      <c r="S1" s="3"/>
      <c r="T1" s="3" t="s">
        <v>4</v>
      </c>
      <c r="U1" s="3"/>
      <c r="V1" s="3" t="s">
        <v>11</v>
      </c>
    </row>
    <row r="2" spans="1:27" s="1" customFormat="1" x14ac:dyDescent="0.2">
      <c r="A2" s="1" t="s">
        <v>3</v>
      </c>
      <c r="B2" s="1" t="s">
        <v>2</v>
      </c>
      <c r="C2" s="3" t="s">
        <v>0</v>
      </c>
      <c r="D2" s="3" t="s">
        <v>5</v>
      </c>
      <c r="E2" s="3" t="s">
        <v>6</v>
      </c>
      <c r="F2" s="3" t="s">
        <v>8</v>
      </c>
      <c r="G2" s="3" t="s">
        <v>17</v>
      </c>
      <c r="H2" s="3"/>
      <c r="I2" s="3"/>
      <c r="J2" s="3"/>
      <c r="K2" s="3" t="s">
        <v>0</v>
      </c>
      <c r="L2" s="3" t="s">
        <v>5</v>
      </c>
      <c r="M2" s="3" t="s">
        <v>6</v>
      </c>
      <c r="N2" s="3" t="s">
        <v>8</v>
      </c>
      <c r="O2" s="3" t="s">
        <v>17</v>
      </c>
      <c r="P2" s="3"/>
      <c r="Q2" s="3"/>
      <c r="R2" s="5"/>
      <c r="S2" s="3"/>
      <c r="T2" s="3" t="s">
        <v>0</v>
      </c>
      <c r="U2" s="1" t="s">
        <v>10</v>
      </c>
      <c r="V2" s="3" t="s">
        <v>0</v>
      </c>
      <c r="W2" s="3" t="s">
        <v>5</v>
      </c>
      <c r="X2" s="3" t="s">
        <v>6</v>
      </c>
      <c r="Y2" s="3" t="s">
        <v>8</v>
      </c>
      <c r="Z2" s="3" t="s">
        <v>17</v>
      </c>
      <c r="AA2" s="3" t="s">
        <v>9</v>
      </c>
    </row>
    <row r="3" spans="1:27" x14ac:dyDescent="0.2">
      <c r="A3">
        <v>2</v>
      </c>
      <c r="B3" s="2">
        <f t="shared" ref="B3:B11" si="0">2^A3</f>
        <v>4</v>
      </c>
      <c r="C3" s="4">
        <v>120000</v>
      </c>
      <c r="D3" s="4">
        <v>65000</v>
      </c>
      <c r="E3" s="4">
        <v>120000</v>
      </c>
      <c r="F3" s="4">
        <v>110000</v>
      </c>
      <c r="G3" s="4">
        <v>73000</v>
      </c>
      <c r="K3" s="4">
        <f t="shared" ref="K3:K12" si="1">$C3/C3</f>
        <v>1</v>
      </c>
      <c r="L3" s="4">
        <f t="shared" ref="L3:L12" si="2">$C3/D3</f>
        <v>1.8461538461538463</v>
      </c>
      <c r="M3" s="4">
        <f t="shared" ref="M3:M12" si="3">$C3/E3</f>
        <v>1</v>
      </c>
      <c r="N3" s="4">
        <f t="shared" ref="N3:N12" si="4">$C3/F3</f>
        <v>1.0909090909090908</v>
      </c>
      <c r="O3" s="4">
        <f>C3/G3</f>
        <v>1.6438356164383561</v>
      </c>
      <c r="T3" s="4">
        <f t="shared" ref="T3:T12" si="5">3629*B3^2 + 572*B3 + 200</f>
        <v>60552</v>
      </c>
      <c r="U3" s="4">
        <f t="shared" ref="U3:U12" si="6">3238.5*B3^2 + 2530.5*B3 + 200</f>
        <v>62138</v>
      </c>
      <c r="V3" s="4">
        <f>T3/C3</f>
        <v>0.50460000000000005</v>
      </c>
      <c r="W3" s="4">
        <f>U3/D3</f>
        <v>0.95596923076923079</v>
      </c>
      <c r="X3" s="4">
        <f t="shared" ref="X3:X12" si="7">U3/E3</f>
        <v>0.5178166666666667</v>
      </c>
      <c r="Y3" s="4">
        <f t="shared" ref="Y3:Y12" si="8">U3/F3</f>
        <v>0.56489090909090911</v>
      </c>
      <c r="Z3" s="4">
        <f t="shared" ref="Z3:Z12" si="9">U3/G3</f>
        <v>0.85120547945205483</v>
      </c>
      <c r="AA3" s="4"/>
    </row>
    <row r="4" spans="1:27" x14ac:dyDescent="0.2">
      <c r="A4">
        <v>3</v>
      </c>
      <c r="B4" s="2">
        <f t="shared" si="0"/>
        <v>8</v>
      </c>
      <c r="C4" s="4">
        <v>330000</v>
      </c>
      <c r="D4" s="4">
        <v>200000</v>
      </c>
      <c r="E4" s="4">
        <v>260000</v>
      </c>
      <c r="F4" s="4">
        <v>240000</v>
      </c>
      <c r="G4" s="4">
        <v>200000</v>
      </c>
      <c r="K4" s="4">
        <f t="shared" si="1"/>
        <v>1</v>
      </c>
      <c r="L4" s="4">
        <f t="shared" si="2"/>
        <v>1.65</v>
      </c>
      <c r="M4" s="4">
        <f t="shared" si="3"/>
        <v>1.2692307692307692</v>
      </c>
      <c r="N4" s="4">
        <f t="shared" si="4"/>
        <v>1.375</v>
      </c>
      <c r="O4" s="4">
        <f t="shared" ref="O4:O12" si="10">C4/G4</f>
        <v>1.65</v>
      </c>
      <c r="T4" s="4">
        <f t="shared" si="5"/>
        <v>237032</v>
      </c>
      <c r="U4" s="4">
        <f t="shared" si="6"/>
        <v>227708</v>
      </c>
      <c r="V4" s="4">
        <f t="shared" ref="V4:V11" si="11">T4/C4</f>
        <v>0.71827878787878785</v>
      </c>
      <c r="W4" s="4">
        <f t="shared" ref="W4:W12" si="12">U4/D4</f>
        <v>1.1385400000000001</v>
      </c>
      <c r="X4" s="4">
        <f t="shared" si="7"/>
        <v>0.87580000000000002</v>
      </c>
      <c r="Y4" s="4">
        <f t="shared" si="8"/>
        <v>0.94878333333333331</v>
      </c>
      <c r="Z4" s="4">
        <f t="shared" si="9"/>
        <v>1.1385400000000001</v>
      </c>
      <c r="AA4" s="4"/>
    </row>
    <row r="5" spans="1:27" x14ac:dyDescent="0.2">
      <c r="A5">
        <v>4</v>
      </c>
      <c r="B5" s="2">
        <f t="shared" si="0"/>
        <v>16</v>
      </c>
      <c r="C5" s="4">
        <v>1200000</v>
      </c>
      <c r="D5" s="4">
        <v>680000</v>
      </c>
      <c r="E5" s="4">
        <v>560000</v>
      </c>
      <c r="F5" s="4">
        <v>480000</v>
      </c>
      <c r="G5" s="4">
        <v>390000</v>
      </c>
      <c r="K5" s="4">
        <f t="shared" si="1"/>
        <v>1</v>
      </c>
      <c r="L5" s="4">
        <f t="shared" si="2"/>
        <v>1.7647058823529411</v>
      </c>
      <c r="M5" s="4">
        <f t="shared" si="3"/>
        <v>2.1428571428571428</v>
      </c>
      <c r="N5" s="4">
        <f t="shared" si="4"/>
        <v>2.5</v>
      </c>
      <c r="O5" s="4">
        <f t="shared" si="10"/>
        <v>3.0769230769230771</v>
      </c>
      <c r="T5" s="4">
        <f t="shared" si="5"/>
        <v>938376</v>
      </c>
      <c r="U5" s="4">
        <f t="shared" si="6"/>
        <v>869744</v>
      </c>
      <c r="V5" s="4">
        <f t="shared" si="11"/>
        <v>0.78198000000000001</v>
      </c>
      <c r="W5" s="4">
        <f t="shared" si="12"/>
        <v>1.279035294117647</v>
      </c>
      <c r="X5" s="4">
        <f t="shared" si="7"/>
        <v>1.5531142857142857</v>
      </c>
      <c r="Y5" s="4">
        <f t="shared" si="8"/>
        <v>1.8119666666666667</v>
      </c>
      <c r="Z5" s="4">
        <f t="shared" si="9"/>
        <v>2.2301128205128204</v>
      </c>
      <c r="AA5" s="4"/>
    </row>
    <row r="6" spans="1:27" x14ac:dyDescent="0.2">
      <c r="A6">
        <v>5</v>
      </c>
      <c r="B6" s="2">
        <f t="shared" si="0"/>
        <v>32</v>
      </c>
      <c r="C6" s="4">
        <v>5000000</v>
      </c>
      <c r="D6" s="4">
        <v>2600000</v>
      </c>
      <c r="E6" s="4">
        <v>1700000</v>
      </c>
      <c r="F6" s="4">
        <v>1300000</v>
      </c>
      <c r="G6" s="4">
        <v>1200000</v>
      </c>
      <c r="K6" s="4">
        <f t="shared" si="1"/>
        <v>1</v>
      </c>
      <c r="L6" s="4">
        <f t="shared" si="2"/>
        <v>1.9230769230769231</v>
      </c>
      <c r="M6" s="4">
        <f t="shared" si="3"/>
        <v>2.9411764705882355</v>
      </c>
      <c r="N6" s="4">
        <f t="shared" si="4"/>
        <v>3.8461538461538463</v>
      </c>
      <c r="O6" s="4">
        <f t="shared" si="10"/>
        <v>4.166666666666667</v>
      </c>
      <c r="T6" s="4">
        <f t="shared" si="5"/>
        <v>3734600</v>
      </c>
      <c r="U6" s="4">
        <f t="shared" si="6"/>
        <v>3397400</v>
      </c>
      <c r="V6" s="4">
        <f t="shared" si="11"/>
        <v>0.74692000000000003</v>
      </c>
      <c r="W6" s="4">
        <f t="shared" si="12"/>
        <v>1.3066923076923076</v>
      </c>
      <c r="X6" s="4">
        <f t="shared" si="7"/>
        <v>1.9984705882352942</v>
      </c>
      <c r="Y6" s="4">
        <f t="shared" si="8"/>
        <v>2.6133846153846152</v>
      </c>
      <c r="Z6" s="4">
        <f t="shared" si="9"/>
        <v>2.8311666666666668</v>
      </c>
      <c r="AA6" s="4"/>
    </row>
    <row r="7" spans="1:27" x14ac:dyDescent="0.2">
      <c r="A7">
        <v>6</v>
      </c>
      <c r="B7" s="2">
        <f t="shared" si="0"/>
        <v>64</v>
      </c>
      <c r="C7" s="4">
        <v>21000000</v>
      </c>
      <c r="D7" s="4">
        <v>11000000</v>
      </c>
      <c r="E7" s="4">
        <v>6500000</v>
      </c>
      <c r="F7" s="4">
        <v>4000000</v>
      </c>
      <c r="G7" s="4">
        <v>3800000</v>
      </c>
      <c r="K7" s="4">
        <f t="shared" si="1"/>
        <v>1</v>
      </c>
      <c r="L7" s="4">
        <f t="shared" si="2"/>
        <v>1.9090909090909092</v>
      </c>
      <c r="M7" s="4">
        <f t="shared" si="3"/>
        <v>3.2307692307692308</v>
      </c>
      <c r="N7" s="4">
        <f t="shared" si="4"/>
        <v>5.25</v>
      </c>
      <c r="O7" s="4">
        <f t="shared" si="10"/>
        <v>5.5263157894736841</v>
      </c>
      <c r="T7" s="4">
        <f t="shared" si="5"/>
        <v>14901192</v>
      </c>
      <c r="U7" s="4">
        <f t="shared" si="6"/>
        <v>13427048</v>
      </c>
      <c r="V7" s="4">
        <f t="shared" si="11"/>
        <v>0.70958057142857145</v>
      </c>
      <c r="W7" s="4">
        <f t="shared" si="12"/>
        <v>1.2206407272727273</v>
      </c>
      <c r="X7" s="4">
        <f t="shared" si="7"/>
        <v>2.0656996923076925</v>
      </c>
      <c r="Y7" s="4">
        <f t="shared" si="8"/>
        <v>3.3567619999999998</v>
      </c>
      <c r="Z7" s="4">
        <f t="shared" si="9"/>
        <v>3.5334336842105265</v>
      </c>
      <c r="AA7" s="4"/>
    </row>
    <row r="8" spans="1:27" x14ac:dyDescent="0.2">
      <c r="A8">
        <v>7</v>
      </c>
      <c r="B8" s="2">
        <f t="shared" si="0"/>
        <v>128</v>
      </c>
      <c r="C8" s="4">
        <v>120000000</v>
      </c>
      <c r="D8" s="4">
        <v>64000000</v>
      </c>
      <c r="E8" s="4">
        <v>42000000</v>
      </c>
      <c r="F8" s="4">
        <v>14000000</v>
      </c>
      <c r="G8" s="4">
        <v>13000000</v>
      </c>
      <c r="K8" s="4">
        <f t="shared" si="1"/>
        <v>1</v>
      </c>
      <c r="L8" s="4">
        <f t="shared" si="2"/>
        <v>1.875</v>
      </c>
      <c r="M8" s="4">
        <f t="shared" si="3"/>
        <v>2.8571428571428572</v>
      </c>
      <c r="N8" s="4">
        <f t="shared" si="4"/>
        <v>8.5714285714285712</v>
      </c>
      <c r="O8" s="4">
        <f t="shared" si="10"/>
        <v>9.2307692307692299</v>
      </c>
      <c r="T8" s="4">
        <f t="shared" si="5"/>
        <v>59530952</v>
      </c>
      <c r="U8" s="4">
        <f t="shared" si="6"/>
        <v>53383688</v>
      </c>
      <c r="V8" s="4">
        <f t="shared" si="11"/>
        <v>0.49609126666666664</v>
      </c>
      <c r="W8" s="4">
        <f t="shared" si="12"/>
        <v>0.83412012499999999</v>
      </c>
      <c r="X8" s="4">
        <f t="shared" si="7"/>
        <v>1.2710401904761905</v>
      </c>
      <c r="Y8" s="4">
        <f t="shared" si="8"/>
        <v>3.8131205714285716</v>
      </c>
      <c r="Z8" s="4">
        <f t="shared" si="9"/>
        <v>4.1064375384615381</v>
      </c>
      <c r="AA8" s="4"/>
    </row>
    <row r="9" spans="1:27" x14ac:dyDescent="0.2">
      <c r="A9">
        <v>8</v>
      </c>
      <c r="B9" s="2">
        <f t="shared" si="0"/>
        <v>256</v>
      </c>
      <c r="C9" s="4">
        <v>680000000</v>
      </c>
      <c r="D9" s="4">
        <v>350000000</v>
      </c>
      <c r="E9" s="4">
        <v>270000000</v>
      </c>
      <c r="F9" s="4">
        <v>54000000</v>
      </c>
      <c r="G9" s="4">
        <v>50000000</v>
      </c>
      <c r="K9" s="4">
        <f t="shared" si="1"/>
        <v>1</v>
      </c>
      <c r="L9" s="4">
        <f t="shared" si="2"/>
        <v>1.9428571428571428</v>
      </c>
      <c r="M9" s="4">
        <f t="shared" si="3"/>
        <v>2.5185185185185186</v>
      </c>
      <c r="N9" s="4">
        <f t="shared" si="4"/>
        <v>12.592592592592593</v>
      </c>
      <c r="O9" s="4">
        <f t="shared" si="10"/>
        <v>13.6</v>
      </c>
      <c r="T9" s="4">
        <f t="shared" si="5"/>
        <v>237976776</v>
      </c>
      <c r="U9" s="4">
        <f t="shared" si="6"/>
        <v>212886344</v>
      </c>
      <c r="V9" s="4">
        <f t="shared" si="11"/>
        <v>0.34996584705882355</v>
      </c>
      <c r="W9" s="4">
        <f t="shared" si="12"/>
        <v>0.60824669714285717</v>
      </c>
      <c r="X9" s="4">
        <f t="shared" si="7"/>
        <v>0.78846794074074078</v>
      </c>
      <c r="Y9" s="4">
        <f t="shared" si="8"/>
        <v>3.9423397037037038</v>
      </c>
      <c r="Z9" s="4">
        <f t="shared" si="9"/>
        <v>4.2577268799999999</v>
      </c>
      <c r="AA9" s="4"/>
    </row>
    <row r="10" spans="1:27" x14ac:dyDescent="0.2">
      <c r="A10">
        <v>9</v>
      </c>
      <c r="B10" s="2">
        <f t="shared" si="0"/>
        <v>512</v>
      </c>
      <c r="C10" s="4">
        <v>3300000000</v>
      </c>
      <c r="D10" s="4">
        <v>1700000000</v>
      </c>
      <c r="E10" s="4">
        <v>1400000000</v>
      </c>
      <c r="F10" s="4">
        <v>230000000</v>
      </c>
      <c r="G10" s="4">
        <v>200000000</v>
      </c>
      <c r="K10" s="4">
        <f t="shared" si="1"/>
        <v>1</v>
      </c>
      <c r="L10" s="4">
        <f t="shared" si="2"/>
        <v>1.9411764705882353</v>
      </c>
      <c r="M10" s="4">
        <f t="shared" si="3"/>
        <v>2.3571428571428572</v>
      </c>
      <c r="N10" s="4">
        <f t="shared" si="4"/>
        <v>14.347826086956522</v>
      </c>
      <c r="O10" s="4">
        <f t="shared" si="10"/>
        <v>16.5</v>
      </c>
      <c r="T10" s="4">
        <f t="shared" si="5"/>
        <v>951613640</v>
      </c>
      <c r="U10" s="4">
        <f t="shared" si="6"/>
        <v>850249160</v>
      </c>
      <c r="V10" s="4">
        <f t="shared" si="11"/>
        <v>0.2883677696969697</v>
      </c>
      <c r="W10" s="4">
        <f t="shared" si="12"/>
        <v>0.50014656470588237</v>
      </c>
      <c r="X10" s="4">
        <f t="shared" si="7"/>
        <v>0.60732082857142855</v>
      </c>
      <c r="Y10" s="4">
        <f t="shared" si="8"/>
        <v>3.6967354782608695</v>
      </c>
      <c r="Z10" s="4">
        <f t="shared" si="9"/>
        <v>4.2512458000000004</v>
      </c>
      <c r="AA10" s="4"/>
    </row>
    <row r="11" spans="1:27" x14ac:dyDescent="0.2">
      <c r="A11">
        <v>10</v>
      </c>
      <c r="B11" s="2">
        <f t="shared" si="0"/>
        <v>1024</v>
      </c>
      <c r="C11" s="4">
        <v>15000000000</v>
      </c>
      <c r="D11" s="4">
        <v>7700000000</v>
      </c>
      <c r="E11" s="4">
        <v>6400000000</v>
      </c>
      <c r="F11" s="4">
        <v>1200000000</v>
      </c>
      <c r="G11" s="4">
        <v>810000000</v>
      </c>
      <c r="K11" s="4">
        <f t="shared" si="1"/>
        <v>1</v>
      </c>
      <c r="L11" s="4">
        <f t="shared" si="2"/>
        <v>1.948051948051948</v>
      </c>
      <c r="M11" s="4">
        <f t="shared" si="3"/>
        <v>2.34375</v>
      </c>
      <c r="N11" s="4">
        <f t="shared" si="4"/>
        <v>12.5</v>
      </c>
      <c r="O11" s="4">
        <f t="shared" si="10"/>
        <v>18.518518518518519</v>
      </c>
      <c r="T11" s="4">
        <f t="shared" si="5"/>
        <v>3805868232</v>
      </c>
      <c r="U11" s="4">
        <f t="shared" si="6"/>
        <v>3398404808</v>
      </c>
      <c r="V11" s="4">
        <f t="shared" si="11"/>
        <v>0.2537245488</v>
      </c>
      <c r="W11" s="4">
        <f t="shared" si="12"/>
        <v>0.44135127376623379</v>
      </c>
      <c r="X11" s="4">
        <f t="shared" si="7"/>
        <v>0.53100075125000001</v>
      </c>
      <c r="Y11" s="4">
        <f t="shared" si="8"/>
        <v>2.8320040066666667</v>
      </c>
      <c r="Z11" s="4">
        <f t="shared" si="9"/>
        <v>4.195561491358025</v>
      </c>
      <c r="AA11" s="4"/>
    </row>
    <row r="12" spans="1:27" x14ac:dyDescent="0.2">
      <c r="A12">
        <v>11</v>
      </c>
      <c r="B12" s="2">
        <f t="shared" ref="B12" si="13">2^A12</f>
        <v>2048</v>
      </c>
      <c r="C12" s="4">
        <v>64000000000</v>
      </c>
      <c r="D12" s="4">
        <v>32000000000</v>
      </c>
      <c r="E12" s="4">
        <v>27000000000</v>
      </c>
      <c r="F12" s="4">
        <v>5900000000</v>
      </c>
      <c r="G12" s="4">
        <v>3300000000</v>
      </c>
      <c r="K12" s="4">
        <f t="shared" si="1"/>
        <v>1</v>
      </c>
      <c r="L12" s="4">
        <f t="shared" si="2"/>
        <v>2</v>
      </c>
      <c r="M12" s="4">
        <f t="shared" si="3"/>
        <v>2.3703703703703702</v>
      </c>
      <c r="N12" s="4">
        <f t="shared" si="4"/>
        <v>10.847457627118644</v>
      </c>
      <c r="O12" s="4">
        <f t="shared" si="10"/>
        <v>19.393939393939394</v>
      </c>
      <c r="T12" s="4">
        <f t="shared" si="5"/>
        <v>15222300872</v>
      </c>
      <c r="U12" s="4">
        <f t="shared" si="6"/>
        <v>13588436168</v>
      </c>
      <c r="V12" s="4">
        <f>T12/C12</f>
        <v>0.237848451125</v>
      </c>
      <c r="W12" s="4">
        <f t="shared" si="12"/>
        <v>0.42463863024999998</v>
      </c>
      <c r="X12" s="4">
        <f t="shared" si="7"/>
        <v>0.50327541362962958</v>
      </c>
      <c r="Y12" s="4">
        <f t="shared" si="8"/>
        <v>2.303124774237288</v>
      </c>
      <c r="Z12" s="4">
        <f t="shared" si="9"/>
        <v>4.1177079296969694</v>
      </c>
      <c r="AA12" s="4"/>
    </row>
    <row r="13" spans="1:27" s="4" customFormat="1" x14ac:dyDescent="0.2">
      <c r="A13"/>
      <c r="B13" s="2"/>
      <c r="W13"/>
      <c r="X13"/>
      <c r="Y13"/>
      <c r="Z13"/>
    </row>
    <row r="14" spans="1:27" s="4" customFormat="1" x14ac:dyDescent="0.2">
      <c r="A14"/>
      <c r="B14" s="2"/>
      <c r="W14"/>
      <c r="X14"/>
      <c r="Y14"/>
      <c r="Z14"/>
    </row>
    <row r="15" spans="1:27" s="4" customFormat="1" x14ac:dyDescent="0.2">
      <c r="A15"/>
      <c r="B15" s="2"/>
      <c r="W15"/>
      <c r="X15"/>
      <c r="Y15"/>
      <c r="Z15"/>
    </row>
    <row r="16" spans="1:27" s="4" customFormat="1" x14ac:dyDescent="0.2">
      <c r="A16"/>
      <c r="B16" s="2"/>
      <c r="W16"/>
      <c r="X16"/>
      <c r="Y16"/>
      <c r="Z16"/>
    </row>
    <row r="17" spans="1:26" s="4" customFormat="1" x14ac:dyDescent="0.2">
      <c r="A17"/>
      <c r="B17" s="2"/>
      <c r="C17" s="3"/>
      <c r="D17" s="3"/>
      <c r="W17"/>
      <c r="X17"/>
      <c r="Y17"/>
      <c r="Z17"/>
    </row>
    <row r="18" spans="1:26" s="4" customFormat="1" x14ac:dyDescent="0.2">
      <c r="A18"/>
      <c r="B18"/>
      <c r="C18" s="3"/>
      <c r="D18" s="3"/>
      <c r="W18"/>
      <c r="X18"/>
      <c r="Y18"/>
      <c r="Z18"/>
    </row>
    <row r="19" spans="1:26" s="4" customFormat="1" x14ac:dyDescent="0.2">
      <c r="A19"/>
      <c r="B19"/>
      <c r="W19"/>
      <c r="X19"/>
      <c r="Y19"/>
      <c r="Z19"/>
    </row>
    <row r="20" spans="1:26" s="4" customFormat="1" x14ac:dyDescent="0.2">
      <c r="A20"/>
      <c r="B20"/>
      <c r="W20"/>
      <c r="X20"/>
      <c r="Y20"/>
      <c r="Z20"/>
    </row>
    <row r="21" spans="1:26" s="4" customFormat="1" x14ac:dyDescent="0.2">
      <c r="A21"/>
      <c r="B21"/>
      <c r="W21"/>
      <c r="X21"/>
      <c r="Y21"/>
      <c r="Z21"/>
    </row>
    <row r="22" spans="1:26" s="4" customFormat="1" x14ac:dyDescent="0.2">
      <c r="A22"/>
      <c r="B22"/>
      <c r="W22"/>
      <c r="X22"/>
      <c r="Y22"/>
      <c r="Z22"/>
    </row>
    <row r="23" spans="1:26" s="4" customFormat="1" x14ac:dyDescent="0.2">
      <c r="A23"/>
      <c r="B23"/>
      <c r="W23"/>
      <c r="X23"/>
      <c r="Y23"/>
      <c r="Z23"/>
    </row>
    <row r="24" spans="1:26" s="4" customFormat="1" x14ac:dyDescent="0.2">
      <c r="A24"/>
      <c r="B24"/>
      <c r="W24"/>
      <c r="X24"/>
      <c r="Y24"/>
      <c r="Z24"/>
    </row>
    <row r="25" spans="1:26" s="4" customFormat="1" x14ac:dyDescent="0.2">
      <c r="A25"/>
      <c r="B25"/>
      <c r="W25"/>
      <c r="X25"/>
      <c r="Y25"/>
      <c r="Z25"/>
    </row>
    <row r="26" spans="1:26" s="4" customFormat="1" x14ac:dyDescent="0.2">
      <c r="A26"/>
      <c r="B26"/>
      <c r="W26"/>
      <c r="X26"/>
      <c r="Y26"/>
      <c r="Z26"/>
    </row>
    <row r="27" spans="1:26" s="4" customFormat="1" x14ac:dyDescent="0.2">
      <c r="A27"/>
      <c r="B27"/>
      <c r="W27"/>
      <c r="X27"/>
      <c r="Y27"/>
      <c r="Z27"/>
    </row>
    <row r="28" spans="1:26" s="4" customFormat="1" x14ac:dyDescent="0.2">
      <c r="A28"/>
      <c r="B28"/>
      <c r="W28"/>
      <c r="X28"/>
      <c r="Y28"/>
      <c r="Z28"/>
    </row>
    <row r="29" spans="1:26" s="4" customFormat="1" x14ac:dyDescent="0.2">
      <c r="A29"/>
      <c r="B29"/>
      <c r="W29"/>
      <c r="X29"/>
      <c r="Y29"/>
      <c r="Z29"/>
    </row>
    <row r="30" spans="1:26" s="4" customFormat="1" x14ac:dyDescent="0.2">
      <c r="A30"/>
      <c r="B30"/>
      <c r="W30"/>
      <c r="X30"/>
      <c r="Y30"/>
      <c r="Z30"/>
    </row>
    <row r="31" spans="1:26" s="4" customFormat="1" x14ac:dyDescent="0.2">
      <c r="A31"/>
      <c r="B31"/>
      <c r="W31"/>
      <c r="X31"/>
      <c r="Y31"/>
      <c r="Z31"/>
    </row>
    <row r="32" spans="1:26" s="4" customFormat="1" x14ac:dyDescent="0.2">
      <c r="A32"/>
      <c r="B32"/>
      <c r="W32"/>
      <c r="X32"/>
      <c r="Y32"/>
      <c r="Z32"/>
    </row>
    <row r="46" spans="3:8" x14ac:dyDescent="0.2">
      <c r="C46" s="4" t="s">
        <v>12</v>
      </c>
      <c r="D46" s="4" t="s">
        <v>13</v>
      </c>
      <c r="E46" s="4" t="s">
        <v>14</v>
      </c>
      <c r="F46" s="4" t="s">
        <v>15</v>
      </c>
      <c r="G46" s="4" t="s">
        <v>16</v>
      </c>
    </row>
    <row r="47" spans="3:8" x14ac:dyDescent="0.2">
      <c r="C47" s="4">
        <v>2</v>
      </c>
      <c r="D47" s="4">
        <v>120000</v>
      </c>
      <c r="E47" s="4">
        <v>65000</v>
      </c>
      <c r="F47" s="4">
        <v>120000</v>
      </c>
      <c r="G47" s="4">
        <v>110000</v>
      </c>
      <c r="H47" s="4">
        <v>73000</v>
      </c>
    </row>
    <row r="48" spans="3:8" x14ac:dyDescent="0.2">
      <c r="C48" s="4">
        <v>3</v>
      </c>
      <c r="D48" s="4">
        <v>330000</v>
      </c>
      <c r="E48" s="4">
        <v>200000</v>
      </c>
      <c r="F48" s="4">
        <v>260000</v>
      </c>
      <c r="G48" s="4">
        <v>240000</v>
      </c>
      <c r="H48" s="4">
        <v>200000</v>
      </c>
    </row>
    <row r="49" spans="3:9" x14ac:dyDescent="0.2">
      <c r="C49" s="4">
        <v>4</v>
      </c>
      <c r="D49" s="4">
        <v>1200000</v>
      </c>
      <c r="E49" s="4">
        <v>680000</v>
      </c>
      <c r="F49" s="4">
        <v>560000</v>
      </c>
      <c r="G49" s="4">
        <v>480000</v>
      </c>
      <c r="H49" s="4">
        <v>390000</v>
      </c>
    </row>
    <row r="50" spans="3:9" x14ac:dyDescent="0.2">
      <c r="C50" s="4">
        <v>5</v>
      </c>
      <c r="D50" s="4">
        <v>5000000</v>
      </c>
      <c r="E50" s="4">
        <v>2600000</v>
      </c>
      <c r="F50" s="4">
        <v>1700000</v>
      </c>
      <c r="G50" s="4">
        <v>1300000</v>
      </c>
      <c r="H50" s="4">
        <v>1200000</v>
      </c>
    </row>
    <row r="51" spans="3:9" x14ac:dyDescent="0.2">
      <c r="C51" s="4">
        <v>6</v>
      </c>
      <c r="D51" s="4">
        <v>21000000</v>
      </c>
      <c r="E51" s="4">
        <v>11000000</v>
      </c>
      <c r="F51" s="4">
        <v>6500000</v>
      </c>
      <c r="G51" s="4">
        <v>4000000</v>
      </c>
      <c r="H51" s="4">
        <v>3800000</v>
      </c>
    </row>
    <row r="52" spans="3:9" ht="17" x14ac:dyDescent="0.25">
      <c r="C52" s="4">
        <v>7</v>
      </c>
      <c r="D52" s="4">
        <v>120000000</v>
      </c>
      <c r="E52" s="4">
        <v>64000000</v>
      </c>
      <c r="F52" s="4">
        <v>42000000</v>
      </c>
      <c r="G52" s="4">
        <v>14000000</v>
      </c>
      <c r="H52" s="4">
        <v>13000000</v>
      </c>
      <c r="I52" s="6"/>
    </row>
    <row r="53" spans="3:9" ht="17" x14ac:dyDescent="0.25">
      <c r="C53" s="4">
        <v>8</v>
      </c>
      <c r="D53" s="4">
        <v>680000000</v>
      </c>
      <c r="E53" s="4">
        <v>350000000</v>
      </c>
      <c r="F53" s="4">
        <v>270000000</v>
      </c>
      <c r="G53" s="4">
        <v>54000000</v>
      </c>
      <c r="H53" s="4">
        <v>50000000</v>
      </c>
      <c r="I53" s="6"/>
    </row>
    <row r="54" spans="3:9" ht="17" x14ac:dyDescent="0.25">
      <c r="C54" s="4">
        <v>9</v>
      </c>
      <c r="D54" s="4">
        <v>3300000000</v>
      </c>
      <c r="E54" s="4">
        <v>1700000000</v>
      </c>
      <c r="F54" s="4">
        <v>1400000000</v>
      </c>
      <c r="G54" s="4">
        <v>230000000</v>
      </c>
      <c r="H54" s="4">
        <v>200000000</v>
      </c>
      <c r="I54" s="6"/>
    </row>
    <row r="55" spans="3:9" ht="17" x14ac:dyDescent="0.25">
      <c r="C55" s="4">
        <v>10</v>
      </c>
      <c r="D55" s="4">
        <v>15000000000</v>
      </c>
      <c r="E55" s="4">
        <v>7700000000</v>
      </c>
      <c r="F55" s="4">
        <v>6400000000</v>
      </c>
      <c r="G55" s="4">
        <v>1200000000</v>
      </c>
      <c r="H55" s="4">
        <v>810000000</v>
      </c>
      <c r="I55" s="6"/>
    </row>
    <row r="56" spans="3:9" ht="17" x14ac:dyDescent="0.25">
      <c r="C56" s="4">
        <v>12</v>
      </c>
      <c r="D56" s="4">
        <v>64000000000</v>
      </c>
      <c r="E56" s="4">
        <v>32000000000</v>
      </c>
      <c r="F56" s="4">
        <v>27000000000</v>
      </c>
      <c r="G56" s="4">
        <v>5900000000</v>
      </c>
      <c r="H56" s="4">
        <v>3300000000</v>
      </c>
      <c r="I56" s="6"/>
    </row>
    <row r="57" spans="3:9" ht="17" x14ac:dyDescent="0.25">
      <c r="I57" s="6"/>
    </row>
    <row r="58" spans="3:9" ht="17" x14ac:dyDescent="0.25">
      <c r="I58" s="6"/>
    </row>
    <row r="59" spans="3:9" ht="17" x14ac:dyDescent="0.25">
      <c r="I59" s="6"/>
    </row>
    <row r="60" spans="3:9" ht="17" x14ac:dyDescent="0.25">
      <c r="I60" s="6"/>
    </row>
    <row r="61" spans="3:9" ht="17" x14ac:dyDescent="0.25">
      <c r="I61" s="6"/>
    </row>
    <row r="62" spans="3:9" ht="17" x14ac:dyDescent="0.25">
      <c r="I62" s="6"/>
    </row>
    <row r="63" spans="3:9" ht="17" x14ac:dyDescent="0.25">
      <c r="I63" s="6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A5A0-96C2-3847-BE9A-9A38A4BEC403}">
  <dimension ref="A1:AC64"/>
  <sheetViews>
    <sheetView tabSelected="1" topLeftCell="L7" zoomScale="110" zoomScaleNormal="110" workbookViewId="0">
      <selection activeCell="AB18" sqref="AB18"/>
    </sheetView>
  </sheetViews>
  <sheetFormatPr baseColWidth="10" defaultRowHeight="16" x14ac:dyDescent="0.2"/>
  <cols>
    <col min="2" max="2" width="12.5" bestFit="1" customWidth="1"/>
    <col min="3" max="3" width="11" style="4" bestFit="1" customWidth="1"/>
    <col min="4" max="4" width="8.83203125" style="4" bestFit="1" customWidth="1"/>
    <col min="5" max="5" width="9.83203125" style="4" bestFit="1" customWidth="1"/>
    <col min="6" max="6" width="12.5" style="4" bestFit="1" customWidth="1"/>
    <col min="7" max="10" width="10.83203125" style="4"/>
    <col min="11" max="11" width="11.1640625" style="4" bestFit="1" customWidth="1"/>
    <col min="12" max="12" width="11.1640625" style="4" customWidth="1"/>
    <col min="13" max="13" width="12.1640625" style="4" bestFit="1" customWidth="1"/>
    <col min="14" max="23" width="10.83203125" style="4"/>
    <col min="24" max="24" width="11.1640625" style="4" bestFit="1" customWidth="1"/>
  </cols>
  <sheetData>
    <row r="1" spans="1:29" s="1" customFormat="1" x14ac:dyDescent="0.2">
      <c r="C1" s="3" t="s">
        <v>1</v>
      </c>
      <c r="D1" s="3"/>
      <c r="E1" s="3"/>
      <c r="F1" s="3"/>
      <c r="G1" s="3"/>
      <c r="H1" s="3"/>
      <c r="I1" s="3"/>
      <c r="J1" s="3"/>
      <c r="K1" s="3" t="s">
        <v>7</v>
      </c>
      <c r="L1" s="3"/>
      <c r="M1" s="3"/>
      <c r="N1" s="3"/>
      <c r="O1" s="3"/>
      <c r="P1" s="3"/>
      <c r="Q1" s="3"/>
      <c r="R1" s="3"/>
      <c r="S1" s="3"/>
      <c r="T1" s="3" t="s">
        <v>4</v>
      </c>
      <c r="U1" s="3"/>
      <c r="V1" s="3"/>
      <c r="W1" s="3"/>
      <c r="X1" s="3" t="s">
        <v>11</v>
      </c>
    </row>
    <row r="2" spans="1:29" s="1" customFormat="1" x14ac:dyDescent="0.2">
      <c r="A2" s="1" t="s">
        <v>3</v>
      </c>
      <c r="B2" s="1" t="s">
        <v>2</v>
      </c>
      <c r="C2" s="3" t="s">
        <v>0</v>
      </c>
      <c r="D2" s="3" t="s">
        <v>5</v>
      </c>
      <c r="E2" s="3" t="s">
        <v>6</v>
      </c>
      <c r="F2" s="3" t="s">
        <v>8</v>
      </c>
      <c r="G2" s="3" t="s">
        <v>17</v>
      </c>
      <c r="H2" s="3"/>
      <c r="I2" s="3"/>
      <c r="J2" s="3"/>
      <c r="K2" s="3" t="s">
        <v>0</v>
      </c>
      <c r="L2" s="3" t="s">
        <v>5</v>
      </c>
      <c r="M2" s="3" t="s">
        <v>6</v>
      </c>
      <c r="N2" s="3" t="s">
        <v>8</v>
      </c>
      <c r="O2" s="3" t="s">
        <v>17</v>
      </c>
      <c r="P2" s="3"/>
      <c r="Q2" s="3"/>
      <c r="R2" s="5"/>
      <c r="S2" s="3"/>
      <c r="T2" s="3" t="s">
        <v>0</v>
      </c>
      <c r="U2" s="1" t="s">
        <v>10</v>
      </c>
      <c r="V2" s="1" t="s">
        <v>6</v>
      </c>
      <c r="W2" s="1" t="s">
        <v>17</v>
      </c>
      <c r="X2" s="3" t="s">
        <v>0</v>
      </c>
      <c r="Y2" s="3" t="s">
        <v>5</v>
      </c>
      <c r="Z2" s="3" t="s">
        <v>6</v>
      </c>
      <c r="AA2" s="3" t="s">
        <v>8</v>
      </c>
      <c r="AB2" s="3" t="s">
        <v>17</v>
      </c>
      <c r="AC2" s="3"/>
    </row>
    <row r="3" spans="1:29" x14ac:dyDescent="0.2">
      <c r="A3">
        <v>2</v>
      </c>
      <c r="B3" s="2">
        <f t="shared" ref="B3:B13" si="0">2^A3</f>
        <v>4</v>
      </c>
      <c r="C3">
        <v>486186</v>
      </c>
      <c r="D3" s="4">
        <v>296406</v>
      </c>
      <c r="E3" s="4">
        <v>802619</v>
      </c>
      <c r="F3" s="4">
        <v>726509</v>
      </c>
      <c r="G3" s="4">
        <v>372360</v>
      </c>
      <c r="K3" s="4">
        <f t="shared" ref="K3:N13" si="1">$C3/C3</f>
        <v>1</v>
      </c>
      <c r="L3" s="4">
        <f t="shared" si="1"/>
        <v>1.6402704398696382</v>
      </c>
      <c r="M3" s="4">
        <f t="shared" si="1"/>
        <v>0.60574942781070473</v>
      </c>
      <c r="N3" s="4">
        <f t="shared" si="1"/>
        <v>0.66920850257877051</v>
      </c>
      <c r="O3" s="4">
        <f>C3/G3</f>
        <v>1.305688043828553</v>
      </c>
      <c r="T3" s="4">
        <f>15329*B3^2 + 12272*B3 + 2000</f>
        <v>296352</v>
      </c>
      <c r="U3" s="4">
        <f>14938.5*B3^2 + 14230.5*B3 + 2000</f>
        <v>297938</v>
      </c>
      <c r="V3" s="4">
        <f>15788.5*B3^2 + 13380.5*B3 + 2000</f>
        <v>308138</v>
      </c>
      <c r="W3" s="4">
        <f>23288.5*B3^2 + 15880.5*B3 + 6000</f>
        <v>442138</v>
      </c>
      <c r="X3" s="4">
        <f t="shared" ref="X3:Z13" si="2">T3/C3</f>
        <v>0.60954449531660726</v>
      </c>
      <c r="Y3" s="4">
        <f>U3/D3</f>
        <v>1.005168586330911</v>
      </c>
      <c r="Z3" s="4">
        <f>V3/E3</f>
        <v>0.38391565612077461</v>
      </c>
      <c r="AA3" s="4">
        <f>V3/F3</f>
        <v>0.42413514491905813</v>
      </c>
      <c r="AB3" s="4">
        <f>W3/G3</f>
        <v>1.1873939198624988</v>
      </c>
      <c r="AC3" s="4"/>
    </row>
    <row r="4" spans="1:29" x14ac:dyDescent="0.2">
      <c r="A4">
        <v>3</v>
      </c>
      <c r="B4" s="2">
        <f t="shared" si="0"/>
        <v>8</v>
      </c>
      <c r="C4" s="4">
        <v>1513500</v>
      </c>
      <c r="D4" s="4">
        <v>849586</v>
      </c>
      <c r="E4" s="4">
        <v>1638150</v>
      </c>
      <c r="F4" s="4">
        <v>1461110</v>
      </c>
      <c r="G4" s="4">
        <v>841564</v>
      </c>
      <c r="K4" s="4">
        <f t="shared" si="1"/>
        <v>1</v>
      </c>
      <c r="L4" s="4">
        <f t="shared" si="1"/>
        <v>1.7814559091133799</v>
      </c>
      <c r="M4" s="4">
        <f t="shared" si="1"/>
        <v>0.92390806702682904</v>
      </c>
      <c r="N4" s="4">
        <f t="shared" si="1"/>
        <v>1.0358563010314077</v>
      </c>
      <c r="O4" s="4">
        <f t="shared" ref="O4:O13" si="3">C4/G4</f>
        <v>1.7984371955074123</v>
      </c>
      <c r="T4" s="4">
        <f t="shared" ref="T4:T13" si="4">15329*B4^2 + 12272*B4 + 2000</f>
        <v>1081232</v>
      </c>
      <c r="U4" s="4">
        <f t="shared" ref="U4:U13" si="5">14938.5*B4^2 + 14230.5*B4 + 2000</f>
        <v>1071908</v>
      </c>
      <c r="V4" s="4">
        <f t="shared" ref="V4:V13" si="6">15788.5*B4^2 + 13380.5*B4 + 2000</f>
        <v>1119508</v>
      </c>
      <c r="W4" s="4">
        <f t="shared" ref="W4:W13" si="7">23288.5*B4^2 + 15880.5*B4 + 6000</f>
        <v>1623508</v>
      </c>
      <c r="X4" s="4">
        <f t="shared" si="2"/>
        <v>0.71439180706970595</v>
      </c>
      <c r="Y4" s="4">
        <f t="shared" si="2"/>
        <v>1.2616827490095175</v>
      </c>
      <c r="Z4" s="4">
        <f t="shared" si="2"/>
        <v>0.6833977352501297</v>
      </c>
      <c r="AA4" s="4">
        <f t="shared" ref="AA4:AB13" si="8">V4/F4</f>
        <v>0.76620377658081873</v>
      </c>
      <c r="AB4" s="4">
        <f t="shared" si="8"/>
        <v>1.9291557148357106</v>
      </c>
      <c r="AC4" s="4"/>
    </row>
    <row r="5" spans="1:29" x14ac:dyDescent="0.2">
      <c r="A5">
        <v>4</v>
      </c>
      <c r="B5" s="2">
        <f t="shared" si="0"/>
        <v>16</v>
      </c>
      <c r="C5" s="4">
        <v>4687560</v>
      </c>
      <c r="D5" s="4">
        <v>2871310</v>
      </c>
      <c r="E5" s="4">
        <v>3739900</v>
      </c>
      <c r="F5" s="4">
        <v>3258280</v>
      </c>
      <c r="G5" s="4">
        <v>2072240</v>
      </c>
      <c r="K5" s="4">
        <f t="shared" si="1"/>
        <v>1</v>
      </c>
      <c r="L5" s="4">
        <f t="shared" si="1"/>
        <v>1.6325509958868949</v>
      </c>
      <c r="M5" s="4">
        <f t="shared" si="1"/>
        <v>1.2533918019198373</v>
      </c>
      <c r="N5" s="4">
        <f t="shared" si="1"/>
        <v>1.438660888566974</v>
      </c>
      <c r="O5" s="4">
        <f t="shared" si="3"/>
        <v>2.2620738910550902</v>
      </c>
      <c r="T5" s="4">
        <f t="shared" si="4"/>
        <v>4122576</v>
      </c>
      <c r="U5" s="4">
        <f t="shared" si="5"/>
        <v>4053944</v>
      </c>
      <c r="V5" s="4">
        <f t="shared" si="6"/>
        <v>4257944</v>
      </c>
      <c r="W5" s="4">
        <f t="shared" si="7"/>
        <v>6221944</v>
      </c>
      <c r="X5" s="4">
        <f t="shared" si="2"/>
        <v>0.87947162276322866</v>
      </c>
      <c r="Y5" s="4">
        <f t="shared" si="2"/>
        <v>1.4118795950280534</v>
      </c>
      <c r="Z5" s="4">
        <f t="shared" si="2"/>
        <v>1.1385181421963153</v>
      </c>
      <c r="AA5" s="4">
        <f t="shared" si="8"/>
        <v>1.3068072725487068</v>
      </c>
      <c r="AB5" s="4">
        <f t="shared" si="8"/>
        <v>3.0025209435200555</v>
      </c>
      <c r="AC5" s="4"/>
    </row>
    <row r="6" spans="1:29" x14ac:dyDescent="0.2">
      <c r="A6">
        <v>5</v>
      </c>
      <c r="B6" s="2">
        <f t="shared" si="0"/>
        <v>32</v>
      </c>
      <c r="C6" s="4">
        <v>20717700</v>
      </c>
      <c r="D6" s="4">
        <v>11125200</v>
      </c>
      <c r="E6" s="4">
        <v>11496700</v>
      </c>
      <c r="F6" s="4">
        <v>8382690</v>
      </c>
      <c r="G6" s="4">
        <v>6223000</v>
      </c>
      <c r="K6" s="4">
        <f t="shared" si="1"/>
        <v>1</v>
      </c>
      <c r="L6" s="4">
        <f t="shared" si="1"/>
        <v>1.862231690216805</v>
      </c>
      <c r="M6" s="4">
        <f t="shared" si="1"/>
        <v>1.80205624222603</v>
      </c>
      <c r="N6" s="4">
        <f t="shared" si="1"/>
        <v>2.4714858834097408</v>
      </c>
      <c r="O6" s="4">
        <f t="shared" si="3"/>
        <v>3.3292142053671863</v>
      </c>
      <c r="T6" s="4">
        <f t="shared" si="4"/>
        <v>16091600</v>
      </c>
      <c r="U6" s="4">
        <f t="shared" si="5"/>
        <v>15754400</v>
      </c>
      <c r="V6" s="4">
        <f t="shared" si="6"/>
        <v>16597600</v>
      </c>
      <c r="W6" s="4">
        <f t="shared" si="7"/>
        <v>24361600</v>
      </c>
      <c r="X6" s="4">
        <f t="shared" si="2"/>
        <v>0.77670783919064379</v>
      </c>
      <c r="Y6" s="4">
        <f t="shared" si="2"/>
        <v>1.4161003847121849</v>
      </c>
      <c r="Z6" s="4">
        <f t="shared" si="2"/>
        <v>1.4436838397105256</v>
      </c>
      <c r="AA6" s="4">
        <f t="shared" si="8"/>
        <v>1.9799849451667664</v>
      </c>
      <c r="AB6" s="4">
        <f t="shared" si="8"/>
        <v>3.9147677968825327</v>
      </c>
      <c r="AC6" s="4"/>
    </row>
    <row r="7" spans="1:29" x14ac:dyDescent="0.2">
      <c r="A7">
        <v>6</v>
      </c>
      <c r="B7" s="2">
        <f t="shared" si="0"/>
        <v>64</v>
      </c>
      <c r="C7" s="4">
        <v>100471000</v>
      </c>
      <c r="D7" s="4">
        <v>57937400</v>
      </c>
      <c r="E7" s="4">
        <v>49956400</v>
      </c>
      <c r="F7" s="4">
        <v>23910800</v>
      </c>
      <c r="G7" s="4">
        <v>20603200</v>
      </c>
      <c r="K7" s="4">
        <f t="shared" si="1"/>
        <v>1</v>
      </c>
      <c r="L7" s="4">
        <f t="shared" si="1"/>
        <v>1.7341302854460159</v>
      </c>
      <c r="M7" s="4">
        <f t="shared" si="1"/>
        <v>2.0111737435043358</v>
      </c>
      <c r="N7" s="4">
        <f t="shared" si="1"/>
        <v>4.2019087608946588</v>
      </c>
      <c r="O7" s="4">
        <f t="shared" si="3"/>
        <v>4.8764754989516188</v>
      </c>
      <c r="T7" s="4">
        <f t="shared" si="4"/>
        <v>63574992</v>
      </c>
      <c r="U7" s="4">
        <f t="shared" si="5"/>
        <v>62100848</v>
      </c>
      <c r="V7" s="4">
        <f t="shared" si="6"/>
        <v>65528048</v>
      </c>
      <c r="W7" s="4">
        <f t="shared" si="7"/>
        <v>96412048</v>
      </c>
      <c r="X7" s="4">
        <f t="shared" si="2"/>
        <v>0.6327695753003354</v>
      </c>
      <c r="Y7" s="4">
        <f t="shared" si="2"/>
        <v>1.0718611466859058</v>
      </c>
      <c r="Z7" s="4">
        <f t="shared" si="2"/>
        <v>1.3117047665564372</v>
      </c>
      <c r="AA7" s="4">
        <f t="shared" si="8"/>
        <v>2.7405209361460092</v>
      </c>
      <c r="AB7" s="4">
        <f t="shared" si="8"/>
        <v>4.6794695969558129</v>
      </c>
      <c r="AC7" s="4"/>
    </row>
    <row r="8" spans="1:29" x14ac:dyDescent="0.2">
      <c r="A8">
        <v>7</v>
      </c>
      <c r="B8" s="2">
        <f t="shared" si="0"/>
        <v>128</v>
      </c>
      <c r="C8" s="4">
        <v>785651000</v>
      </c>
      <c r="D8" s="4">
        <v>449989000</v>
      </c>
      <c r="E8" s="4">
        <v>422184000</v>
      </c>
      <c r="F8" s="4">
        <v>84860900</v>
      </c>
      <c r="G8" s="4">
        <v>90782200</v>
      </c>
      <c r="K8" s="4">
        <f t="shared" si="1"/>
        <v>1</v>
      </c>
      <c r="L8" s="4">
        <f t="shared" si="1"/>
        <v>1.7459337894926321</v>
      </c>
      <c r="M8" s="4">
        <f t="shared" si="1"/>
        <v>1.8609208307278342</v>
      </c>
      <c r="N8" s="4">
        <f t="shared" si="1"/>
        <v>9.258103555347633</v>
      </c>
      <c r="O8" s="4">
        <f t="shared" si="3"/>
        <v>8.6542405890141456</v>
      </c>
      <c r="T8" s="4">
        <f t="shared" si="4"/>
        <v>252723152</v>
      </c>
      <c r="U8" s="4">
        <f t="shared" si="5"/>
        <v>246575888</v>
      </c>
      <c r="V8" s="4">
        <f t="shared" si="6"/>
        <v>260393488</v>
      </c>
      <c r="W8" s="4">
        <f t="shared" si="7"/>
        <v>383597488</v>
      </c>
      <c r="X8" s="4">
        <f t="shared" si="2"/>
        <v>0.32167355734289144</v>
      </c>
      <c r="Y8" s="4">
        <f t="shared" si="2"/>
        <v>0.54795981235096858</v>
      </c>
      <c r="Z8" s="4">
        <f t="shared" si="2"/>
        <v>0.61677725351979229</v>
      </c>
      <c r="AA8" s="4">
        <f t="shared" si="8"/>
        <v>3.0684742678901591</v>
      </c>
      <c r="AB8" s="4">
        <f t="shared" si="8"/>
        <v>4.2254702794160091</v>
      </c>
      <c r="AC8" s="4"/>
    </row>
    <row r="9" spans="1:29" x14ac:dyDescent="0.2">
      <c r="A9">
        <v>8</v>
      </c>
      <c r="B9" s="2">
        <f t="shared" si="0"/>
        <v>256</v>
      </c>
      <c r="C9" s="4">
        <v>5058500000</v>
      </c>
      <c r="D9" s="4">
        <v>2618160000</v>
      </c>
      <c r="E9" s="4">
        <v>2446250000</v>
      </c>
      <c r="F9" s="4">
        <v>284912000</v>
      </c>
      <c r="G9" s="4">
        <v>284276000</v>
      </c>
      <c r="K9" s="4">
        <f t="shared" si="1"/>
        <v>1</v>
      </c>
      <c r="L9" s="4">
        <f t="shared" si="1"/>
        <v>1.9320820729061632</v>
      </c>
      <c r="M9" s="4">
        <f t="shared" si="1"/>
        <v>2.0678589678078692</v>
      </c>
      <c r="N9" s="4">
        <f t="shared" si="1"/>
        <v>17.75460493064525</v>
      </c>
      <c r="O9" s="4">
        <f t="shared" si="3"/>
        <v>17.794326640307307</v>
      </c>
      <c r="T9" s="4">
        <f t="shared" si="4"/>
        <v>1007744976</v>
      </c>
      <c r="U9" s="4">
        <f t="shared" si="5"/>
        <v>982654544</v>
      </c>
      <c r="V9" s="4">
        <f t="shared" si="6"/>
        <v>1038142544</v>
      </c>
      <c r="W9" s="4">
        <f t="shared" si="7"/>
        <v>1530306544</v>
      </c>
      <c r="X9" s="4">
        <f t="shared" si="2"/>
        <v>0.19921814292774537</v>
      </c>
      <c r="Y9" s="4">
        <f t="shared" si="2"/>
        <v>0.37532257157698534</v>
      </c>
      <c r="Z9" s="4">
        <f t="shared" si="2"/>
        <v>0.42438121369443027</v>
      </c>
      <c r="AA9" s="4">
        <f t="shared" si="8"/>
        <v>3.6437304992418711</v>
      </c>
      <c r="AB9" s="4">
        <f t="shared" si="8"/>
        <v>5.3831717907948615</v>
      </c>
      <c r="AC9" s="4"/>
    </row>
    <row r="10" spans="1:29" x14ac:dyDescent="0.2">
      <c r="A10">
        <v>9</v>
      </c>
      <c r="B10" s="2">
        <f t="shared" si="0"/>
        <v>512</v>
      </c>
      <c r="C10" s="4">
        <v>26236200000</v>
      </c>
      <c r="D10" s="4">
        <v>13241100000</v>
      </c>
      <c r="E10" s="4">
        <v>12660300000</v>
      </c>
      <c r="F10" s="4">
        <v>1296180000</v>
      </c>
      <c r="G10" s="4">
        <v>1110890000</v>
      </c>
      <c r="K10" s="4">
        <f t="shared" si="1"/>
        <v>1</v>
      </c>
      <c r="L10" s="4">
        <f t="shared" si="1"/>
        <v>1.9814214831094092</v>
      </c>
      <c r="M10" s="4">
        <f t="shared" si="1"/>
        <v>2.072320561124144</v>
      </c>
      <c r="N10" s="4">
        <f t="shared" si="1"/>
        <v>20.241170207841503</v>
      </c>
      <c r="O10" s="4">
        <f t="shared" si="3"/>
        <v>23.617279838687899</v>
      </c>
      <c r="T10" s="4">
        <f t="shared" si="4"/>
        <v>4024690640</v>
      </c>
      <c r="U10" s="4">
        <f t="shared" si="5"/>
        <v>3923326160</v>
      </c>
      <c r="V10" s="4">
        <f t="shared" si="6"/>
        <v>4145713360</v>
      </c>
      <c r="W10" s="4">
        <f t="shared" si="7"/>
        <v>6113077360</v>
      </c>
      <c r="X10" s="4">
        <f t="shared" si="2"/>
        <v>0.15340219391527737</v>
      </c>
      <c r="Y10" s="4">
        <f t="shared" si="2"/>
        <v>0.29629911110104146</v>
      </c>
      <c r="Z10" s="4">
        <f t="shared" si="2"/>
        <v>0.32745775060622578</v>
      </c>
      <c r="AA10" s="4">
        <f t="shared" si="8"/>
        <v>3.1984086778070946</v>
      </c>
      <c r="AB10" s="4">
        <f t="shared" si="8"/>
        <v>5.5028646940741206</v>
      </c>
      <c r="AC10" s="4"/>
    </row>
    <row r="11" spans="1:29" x14ac:dyDescent="0.2">
      <c r="A11">
        <v>10</v>
      </c>
      <c r="B11" s="2">
        <f t="shared" si="0"/>
        <v>1024</v>
      </c>
      <c r="C11" s="4">
        <v>120018000000</v>
      </c>
      <c r="D11" s="4">
        <v>59713300000</v>
      </c>
      <c r="E11" s="4">
        <v>57663400000</v>
      </c>
      <c r="F11" s="4">
        <v>8293030000</v>
      </c>
      <c r="G11" s="4">
        <v>4568120000</v>
      </c>
      <c r="K11" s="4">
        <f t="shared" si="1"/>
        <v>1</v>
      </c>
      <c r="L11" s="4">
        <f t="shared" si="1"/>
        <v>2.0099039912381329</v>
      </c>
      <c r="M11" s="4">
        <f t="shared" si="1"/>
        <v>2.0813548975606713</v>
      </c>
      <c r="N11" s="4">
        <f t="shared" si="1"/>
        <v>14.472153121356127</v>
      </c>
      <c r="O11" s="4">
        <f t="shared" si="3"/>
        <v>26.272952549407634</v>
      </c>
      <c r="T11" s="4">
        <f t="shared" si="4"/>
        <v>16086190032</v>
      </c>
      <c r="U11" s="4">
        <f t="shared" si="5"/>
        <v>15678726608</v>
      </c>
      <c r="V11" s="4">
        <f t="shared" si="6"/>
        <v>16569145808</v>
      </c>
      <c r="W11" s="4">
        <f t="shared" si="7"/>
        <v>24436029808</v>
      </c>
      <c r="X11" s="4">
        <f t="shared" si="2"/>
        <v>0.13403147887816827</v>
      </c>
      <c r="Y11" s="4">
        <f t="shared" si="2"/>
        <v>0.26256674154669063</v>
      </c>
      <c r="Z11" s="4">
        <f t="shared" si="2"/>
        <v>0.28734250508988368</v>
      </c>
      <c r="AA11" s="4">
        <f t="shared" si="8"/>
        <v>1.9979604327971803</v>
      </c>
      <c r="AB11" s="4">
        <f t="shared" si="8"/>
        <v>5.3492530423894298</v>
      </c>
      <c r="AC11" s="4"/>
    </row>
    <row r="12" spans="1:29" x14ac:dyDescent="0.2">
      <c r="A12">
        <v>11</v>
      </c>
      <c r="B12" s="2">
        <f t="shared" si="0"/>
        <v>2048</v>
      </c>
      <c r="C12" s="4">
        <v>512834000000</v>
      </c>
      <c r="D12" s="4">
        <v>256317000000</v>
      </c>
      <c r="E12" s="4">
        <v>246571000000</v>
      </c>
      <c r="F12" s="4">
        <v>37726400000</v>
      </c>
      <c r="G12" s="4">
        <v>18319700000</v>
      </c>
      <c r="K12" s="4">
        <f t="shared" si="1"/>
        <v>1</v>
      </c>
      <c r="L12" s="4">
        <f t="shared" si="1"/>
        <v>2.0007802837892141</v>
      </c>
      <c r="M12" s="4">
        <f t="shared" si="1"/>
        <v>2.0798634064833252</v>
      </c>
      <c r="N12" s="4">
        <f t="shared" si="1"/>
        <v>13.593504813605326</v>
      </c>
      <c r="O12" s="4">
        <f t="shared" si="3"/>
        <v>27.993580680906348</v>
      </c>
      <c r="T12" s="4">
        <f t="shared" si="4"/>
        <v>64319621072</v>
      </c>
      <c r="U12" s="4">
        <f t="shared" si="5"/>
        <v>62685756368</v>
      </c>
      <c r="V12" s="4">
        <f t="shared" si="6"/>
        <v>66249173968</v>
      </c>
      <c r="W12" s="4">
        <f t="shared" si="7"/>
        <v>97711577968</v>
      </c>
      <c r="X12" s="4">
        <f t="shared" si="2"/>
        <v>0.12541996254538507</v>
      </c>
      <c r="Y12" s="4">
        <f t="shared" si="2"/>
        <v>0.24456339754288633</v>
      </c>
      <c r="Z12" s="4">
        <f t="shared" si="2"/>
        <v>0.26868193732434065</v>
      </c>
      <c r="AA12" s="4">
        <f t="shared" si="8"/>
        <v>1.7560428232749481</v>
      </c>
      <c r="AB12" s="4">
        <f t="shared" si="8"/>
        <v>5.3336887595320883</v>
      </c>
      <c r="AC12" s="4"/>
    </row>
    <row r="13" spans="1:29" x14ac:dyDescent="0.2">
      <c r="A13">
        <v>12</v>
      </c>
      <c r="B13" s="2">
        <f t="shared" si="0"/>
        <v>4096</v>
      </c>
      <c r="C13" s="4">
        <v>2029650000000</v>
      </c>
      <c r="D13" s="4">
        <v>1068270000000</v>
      </c>
      <c r="E13" s="4">
        <v>1032160000000</v>
      </c>
      <c r="F13" s="4">
        <v>157328000000</v>
      </c>
      <c r="G13" s="4">
        <v>73501200000</v>
      </c>
      <c r="K13" s="4">
        <f t="shared" si="1"/>
        <v>1</v>
      </c>
      <c r="L13" s="4">
        <f t="shared" si="1"/>
        <v>1.8999410261450758</v>
      </c>
      <c r="M13" s="4">
        <f t="shared" si="1"/>
        <v>1.966410246473415</v>
      </c>
      <c r="N13" s="4">
        <f t="shared" si="1"/>
        <v>12.900755110342724</v>
      </c>
      <c r="O13" s="4">
        <f t="shared" si="3"/>
        <v>27.613834876165289</v>
      </c>
      <c r="T13" s="4">
        <f t="shared" si="4"/>
        <v>257228212176</v>
      </c>
      <c r="U13" s="4">
        <f t="shared" si="5"/>
        <v>250684731344</v>
      </c>
      <c r="V13" s="4">
        <f t="shared" si="6"/>
        <v>264941883344</v>
      </c>
      <c r="W13" s="4">
        <f t="shared" si="7"/>
        <v>390781247344</v>
      </c>
      <c r="X13" s="4">
        <f t="shared" si="2"/>
        <v>0.12673525591900081</v>
      </c>
      <c r="Y13" s="4">
        <f t="shared" si="2"/>
        <v>0.2346642060003557</v>
      </c>
      <c r="Z13" s="4">
        <f t="shared" si="2"/>
        <v>0.25668683473880016</v>
      </c>
      <c r="AA13" s="4">
        <f t="shared" si="8"/>
        <v>1.6840097334485915</v>
      </c>
      <c r="AB13" s="4">
        <f t="shared" si="8"/>
        <v>5.3166648618525958</v>
      </c>
      <c r="AC13" s="4"/>
    </row>
    <row r="14" spans="1:29" s="4" customFormat="1" x14ac:dyDescent="0.2">
      <c r="A14"/>
      <c r="B14" s="2"/>
      <c r="Y14"/>
      <c r="Z14"/>
      <c r="AA14"/>
      <c r="AB14"/>
    </row>
    <row r="15" spans="1:29" s="4" customFormat="1" x14ac:dyDescent="0.2">
      <c r="A15"/>
      <c r="B15" s="2"/>
      <c r="Y15"/>
      <c r="Z15"/>
      <c r="AA15"/>
      <c r="AB15"/>
    </row>
    <row r="16" spans="1:29" s="4" customFormat="1" x14ac:dyDescent="0.2">
      <c r="A16"/>
      <c r="B16" s="2"/>
      <c r="Y16"/>
      <c r="Z16"/>
      <c r="AA16"/>
      <c r="AB16"/>
    </row>
    <row r="17" spans="1:28" s="4" customFormat="1" x14ac:dyDescent="0.2">
      <c r="A17"/>
      <c r="B17" s="2"/>
      <c r="Y17"/>
      <c r="Z17"/>
      <c r="AA17"/>
      <c r="AB17"/>
    </row>
    <row r="18" spans="1:28" s="4" customFormat="1" x14ac:dyDescent="0.2">
      <c r="A18"/>
      <c r="B18" s="2"/>
      <c r="C18" s="3"/>
      <c r="D18" s="3"/>
      <c r="Y18"/>
      <c r="Z18"/>
      <c r="AA18"/>
      <c r="AB18"/>
    </row>
    <row r="19" spans="1:28" s="4" customFormat="1" x14ac:dyDescent="0.2">
      <c r="A19"/>
      <c r="B19"/>
      <c r="C19" s="3"/>
      <c r="D19" s="3"/>
      <c r="Y19"/>
      <c r="Z19"/>
      <c r="AA19"/>
      <c r="AB19"/>
    </row>
    <row r="20" spans="1:28" s="4" customFormat="1" x14ac:dyDescent="0.2">
      <c r="A20"/>
      <c r="B20"/>
      <c r="Y20"/>
      <c r="Z20"/>
      <c r="AA20"/>
      <c r="AB20"/>
    </row>
    <row r="21" spans="1:28" s="4" customFormat="1" x14ac:dyDescent="0.2">
      <c r="A21"/>
      <c r="B21"/>
      <c r="Y21"/>
      <c r="Z21"/>
      <c r="AA21"/>
      <c r="AB21"/>
    </row>
    <row r="22" spans="1:28" s="4" customFormat="1" x14ac:dyDescent="0.2">
      <c r="A22"/>
      <c r="B22"/>
      <c r="Y22"/>
      <c r="Z22"/>
      <c r="AA22"/>
      <c r="AB22"/>
    </row>
    <row r="23" spans="1:28" s="4" customFormat="1" x14ac:dyDescent="0.2">
      <c r="A23"/>
      <c r="B23"/>
      <c r="Y23"/>
      <c r="Z23"/>
      <c r="AA23"/>
      <c r="AB23"/>
    </row>
    <row r="24" spans="1:28" s="4" customFormat="1" x14ac:dyDescent="0.2">
      <c r="A24"/>
      <c r="B24"/>
      <c r="Y24"/>
      <c r="Z24"/>
      <c r="AA24"/>
      <c r="AB24"/>
    </row>
    <row r="25" spans="1:28" s="4" customFormat="1" x14ac:dyDescent="0.2">
      <c r="A25"/>
      <c r="B25"/>
      <c r="Y25"/>
      <c r="Z25"/>
      <c r="AA25"/>
      <c r="AB25"/>
    </row>
    <row r="26" spans="1:28" s="4" customFormat="1" x14ac:dyDescent="0.2">
      <c r="A26"/>
      <c r="B26"/>
      <c r="Y26"/>
      <c r="Z26"/>
      <c r="AA26"/>
      <c r="AB26"/>
    </row>
    <row r="27" spans="1:28" s="4" customFormat="1" x14ac:dyDescent="0.2">
      <c r="A27"/>
      <c r="B27"/>
      <c r="Y27"/>
      <c r="Z27"/>
      <c r="AA27"/>
      <c r="AB27"/>
    </row>
    <row r="28" spans="1:28" s="4" customFormat="1" x14ac:dyDescent="0.2">
      <c r="A28"/>
      <c r="B28"/>
      <c r="Y28"/>
      <c r="Z28"/>
      <c r="AA28"/>
      <c r="AB28"/>
    </row>
    <row r="29" spans="1:28" s="4" customFormat="1" x14ac:dyDescent="0.2">
      <c r="A29"/>
      <c r="B29"/>
      <c r="Y29"/>
      <c r="Z29"/>
      <c r="AA29"/>
      <c r="AB29"/>
    </row>
    <row r="30" spans="1:28" s="4" customFormat="1" x14ac:dyDescent="0.2">
      <c r="A30"/>
      <c r="B30"/>
      <c r="Y30"/>
      <c r="Z30"/>
      <c r="AA30"/>
      <c r="AB30"/>
    </row>
    <row r="31" spans="1:28" s="4" customFormat="1" x14ac:dyDescent="0.2">
      <c r="A31"/>
      <c r="B31"/>
      <c r="Y31"/>
      <c r="Z31"/>
      <c r="AA31"/>
      <c r="AB31"/>
    </row>
    <row r="32" spans="1:28" s="4" customFormat="1" x14ac:dyDescent="0.2">
      <c r="A32"/>
      <c r="B32"/>
      <c r="Y32"/>
      <c r="Z32"/>
      <c r="AA32"/>
      <c r="AB32"/>
    </row>
    <row r="33" spans="1:28" s="4" customFormat="1" x14ac:dyDescent="0.2">
      <c r="A33"/>
      <c r="B33"/>
      <c r="Y33"/>
      <c r="Z33"/>
      <c r="AA33"/>
      <c r="AB33"/>
    </row>
    <row r="41" spans="1:28" x14ac:dyDescent="0.2">
      <c r="B41" t="s">
        <v>12</v>
      </c>
      <c r="C41" s="4" t="s">
        <v>18</v>
      </c>
      <c r="D41" s="4" t="s">
        <v>19</v>
      </c>
      <c r="E41" s="4" t="s">
        <v>20</v>
      </c>
      <c r="F41" s="4" t="s">
        <v>21</v>
      </c>
    </row>
    <row r="42" spans="1:28" x14ac:dyDescent="0.2">
      <c r="B42">
        <v>486186</v>
      </c>
      <c r="C42" s="4">
        <v>296406</v>
      </c>
      <c r="D42" s="4">
        <v>802619</v>
      </c>
      <c r="E42" s="4">
        <v>726509</v>
      </c>
      <c r="F42" s="4">
        <v>372360</v>
      </c>
    </row>
    <row r="43" spans="1:28" x14ac:dyDescent="0.2">
      <c r="B43" s="4">
        <v>1513500</v>
      </c>
      <c r="C43" s="4">
        <v>849586</v>
      </c>
      <c r="D43" s="4">
        <v>1638150</v>
      </c>
      <c r="E43" s="4">
        <v>1461110</v>
      </c>
      <c r="F43" s="4">
        <v>841564</v>
      </c>
    </row>
    <row r="44" spans="1:28" x14ac:dyDescent="0.2">
      <c r="B44" s="4">
        <v>4687560</v>
      </c>
      <c r="C44" s="4">
        <v>2871310</v>
      </c>
      <c r="D44" s="4">
        <v>3739900</v>
      </c>
      <c r="E44" s="4">
        <v>3258280</v>
      </c>
      <c r="F44" s="4">
        <v>2072240</v>
      </c>
    </row>
    <row r="45" spans="1:28" x14ac:dyDescent="0.2">
      <c r="B45" s="4">
        <v>20717700</v>
      </c>
      <c r="C45" s="4">
        <v>11125200</v>
      </c>
      <c r="D45" s="4">
        <v>11496700</v>
      </c>
      <c r="E45" s="4">
        <v>8382690</v>
      </c>
      <c r="F45" s="4">
        <v>6223000</v>
      </c>
    </row>
    <row r="46" spans="1:28" x14ac:dyDescent="0.2">
      <c r="B46" s="4">
        <v>100471000</v>
      </c>
      <c r="C46" s="4">
        <v>57937400</v>
      </c>
      <c r="D46" s="4">
        <v>49956400</v>
      </c>
      <c r="E46" s="4">
        <v>23910800</v>
      </c>
      <c r="F46" s="4">
        <v>20603200</v>
      </c>
    </row>
    <row r="47" spans="1:28" x14ac:dyDescent="0.2">
      <c r="B47" s="4">
        <v>785651000</v>
      </c>
      <c r="C47" s="4">
        <v>449989000</v>
      </c>
      <c r="D47" s="4">
        <v>422184000</v>
      </c>
      <c r="E47" s="4">
        <v>84860900</v>
      </c>
      <c r="F47" s="4">
        <v>90782200</v>
      </c>
    </row>
    <row r="48" spans="1:28" x14ac:dyDescent="0.2">
      <c r="B48" s="4">
        <v>5058500000</v>
      </c>
      <c r="C48" s="4">
        <v>2618160000</v>
      </c>
      <c r="D48" s="4">
        <v>2446250000</v>
      </c>
      <c r="E48" s="4">
        <v>284912000</v>
      </c>
      <c r="F48" s="4">
        <v>284276000</v>
      </c>
    </row>
    <row r="49" spans="1:29" x14ac:dyDescent="0.2">
      <c r="B49" s="4">
        <v>26236200000</v>
      </c>
      <c r="C49" s="4">
        <v>13241100000</v>
      </c>
      <c r="D49" s="4">
        <v>12660300000</v>
      </c>
      <c r="E49" s="4">
        <v>1296180000</v>
      </c>
      <c r="F49" s="4">
        <v>1110890000</v>
      </c>
    </row>
    <row r="50" spans="1:29" x14ac:dyDescent="0.2">
      <c r="B50" s="4">
        <v>120018000000</v>
      </c>
      <c r="C50" s="4">
        <v>59713300000</v>
      </c>
      <c r="D50" s="4">
        <v>57663400000</v>
      </c>
      <c r="E50" s="4">
        <v>8293030000</v>
      </c>
      <c r="F50" s="4">
        <v>4568120000</v>
      </c>
    </row>
    <row r="51" spans="1:29" x14ac:dyDescent="0.2">
      <c r="B51" s="4">
        <v>512834000000</v>
      </c>
      <c r="C51" s="4">
        <v>256317000000</v>
      </c>
      <c r="D51" s="4">
        <v>246571000000</v>
      </c>
      <c r="E51" s="4">
        <v>37726400000</v>
      </c>
      <c r="F51" s="4">
        <v>18319700000</v>
      </c>
    </row>
    <row r="52" spans="1:29" x14ac:dyDescent="0.2">
      <c r="B52" s="4">
        <v>2029650000000</v>
      </c>
      <c r="C52" s="4">
        <v>1068270000000</v>
      </c>
      <c r="D52" s="4">
        <v>1032160000000</v>
      </c>
      <c r="E52" s="4">
        <v>157328000000</v>
      </c>
      <c r="F52" s="4">
        <v>73501200000</v>
      </c>
    </row>
    <row r="53" spans="1:29" s="4" customFormat="1" ht="17" x14ac:dyDescent="0.25">
      <c r="A53"/>
      <c r="B53"/>
      <c r="I53" s="6"/>
      <c r="Y53"/>
      <c r="Z53"/>
      <c r="AA53"/>
      <c r="AB53"/>
      <c r="AC53"/>
    </row>
    <row r="54" spans="1:29" s="4" customFormat="1" ht="17" x14ac:dyDescent="0.25">
      <c r="A54"/>
      <c r="B54"/>
      <c r="I54" s="6"/>
      <c r="Y54"/>
      <c r="Z54"/>
      <c r="AA54"/>
      <c r="AB54"/>
      <c r="AC54"/>
    </row>
    <row r="55" spans="1:29" s="4" customFormat="1" ht="17" x14ac:dyDescent="0.25">
      <c r="A55"/>
      <c r="B55"/>
      <c r="I55" s="6"/>
      <c r="Y55"/>
      <c r="Z55"/>
      <c r="AA55"/>
      <c r="AB55"/>
      <c r="AC55"/>
    </row>
    <row r="56" spans="1:29" s="4" customFormat="1" ht="17" x14ac:dyDescent="0.25">
      <c r="A56"/>
      <c r="B56"/>
      <c r="I56" s="6"/>
      <c r="Y56"/>
      <c r="Z56"/>
      <c r="AA56"/>
      <c r="AB56"/>
      <c r="AC56"/>
    </row>
    <row r="57" spans="1:29" s="4" customFormat="1" ht="17" x14ac:dyDescent="0.25">
      <c r="A57"/>
      <c r="B57"/>
      <c r="I57" s="6"/>
      <c r="Y57"/>
      <c r="Z57"/>
      <c r="AA57"/>
      <c r="AB57"/>
      <c r="AC57"/>
    </row>
    <row r="58" spans="1:29" s="4" customFormat="1" ht="17" x14ac:dyDescent="0.25">
      <c r="A58"/>
      <c r="B58"/>
      <c r="I58" s="6"/>
      <c r="Y58"/>
      <c r="Z58"/>
      <c r="AA58"/>
      <c r="AB58"/>
      <c r="AC58"/>
    </row>
    <row r="59" spans="1:29" s="4" customFormat="1" ht="17" x14ac:dyDescent="0.25">
      <c r="A59"/>
      <c r="B59"/>
      <c r="I59" s="6"/>
      <c r="Y59"/>
      <c r="Z59"/>
      <c r="AA59"/>
      <c r="AB59"/>
      <c r="AC59"/>
    </row>
    <row r="60" spans="1:29" s="4" customFormat="1" ht="17" x14ac:dyDescent="0.25">
      <c r="A60"/>
      <c r="B60"/>
      <c r="I60" s="6"/>
      <c r="Y60"/>
      <c r="Z60"/>
      <c r="AA60"/>
      <c r="AB60"/>
      <c r="AC60"/>
    </row>
    <row r="61" spans="1:29" s="4" customFormat="1" ht="17" x14ac:dyDescent="0.25">
      <c r="A61"/>
      <c r="B61"/>
      <c r="I61" s="6"/>
      <c r="Y61"/>
      <c r="Z61"/>
      <c r="AA61"/>
      <c r="AB61"/>
      <c r="AC61"/>
    </row>
    <row r="62" spans="1:29" s="4" customFormat="1" ht="17" x14ac:dyDescent="0.25">
      <c r="A62"/>
      <c r="B62"/>
      <c r="I62" s="6"/>
      <c r="Y62"/>
      <c r="Z62"/>
      <c r="AA62"/>
      <c r="AB62"/>
      <c r="AC62"/>
    </row>
    <row r="63" spans="1:29" s="4" customFormat="1" ht="17" x14ac:dyDescent="0.25">
      <c r="A63"/>
      <c r="B63"/>
      <c r="I63" s="6"/>
      <c r="Y63"/>
      <c r="Z63"/>
      <c r="AA63"/>
      <c r="AB63"/>
      <c r="AC63"/>
    </row>
    <row r="64" spans="1:29" s="4" customFormat="1" ht="17" x14ac:dyDescent="0.25">
      <c r="A64"/>
      <c r="B64"/>
      <c r="I64" s="6"/>
      <c r="Y64"/>
      <c r="Z64"/>
      <c r="AA64"/>
      <c r="AB64"/>
      <c r="AC64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tsne_full_100</vt:lpstr>
      <vt:lpstr>tsne_full_100_intel</vt:lpstr>
      <vt:lpstr>tsne_full_1000</vt:lpstr>
      <vt:lpstr>tsne_full_100_intel!tsne_full_100_intel</vt:lpstr>
      <vt:lpstr>tsne_full_1000!tsne_full_1000_raw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2021-03-03T14:06:19Z</dcterms:created>
  <dcterms:modified xsi:type="dcterms:W3CDTF">2021-06-25T13:04:13Z</dcterms:modified>
</cp:coreProperties>
</file>