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"/>
    </mc:Choice>
  </mc:AlternateContent>
  <xr:revisionPtr revIDLastSave="0" documentId="13_ncr:1_{2ED37058-975D-C84A-B982-79FCE0A44A1A}" xr6:coauthVersionLast="47" xr6:coauthVersionMax="47" xr10:uidLastSave="{00000000-0000-0000-0000-000000000000}"/>
  <bookViews>
    <workbookView minimized="1" xWindow="0" yWindow="500" windowWidth="33600" windowHeight="19120" activeTab="3" xr2:uid="{70E3DBC8-F5D1-2C4D-A0FC-55F456C8EC7B}"/>
  </bookViews>
  <sheets>
    <sheet name="complete" sheetId="1" r:id="rId1"/>
    <sheet name="upper" sheetId="2" r:id="rId2"/>
    <sheet name="vec (auto)" sheetId="3" r:id="rId3"/>
    <sheet name="v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4" l="1"/>
  <c r="AH5" i="4"/>
  <c r="AH6" i="4"/>
  <c r="AH7" i="4"/>
  <c r="AH8" i="4"/>
  <c r="AH9" i="4"/>
  <c r="AH10" i="4"/>
  <c r="AH11" i="4"/>
  <c r="AH12" i="4"/>
  <c r="AH13" i="4"/>
  <c r="AH14" i="4"/>
  <c r="AH3" i="4"/>
  <c r="AG4" i="4"/>
  <c r="AG5" i="4"/>
  <c r="AG6" i="4"/>
  <c r="AG7" i="4"/>
  <c r="AG8" i="4"/>
  <c r="AG9" i="4"/>
  <c r="AG10" i="4"/>
  <c r="AG11" i="4"/>
  <c r="AG12" i="4"/>
  <c r="AG13" i="4"/>
  <c r="AG14" i="4"/>
  <c r="AG3" i="4"/>
  <c r="AF4" i="4"/>
  <c r="AF5" i="4"/>
  <c r="AF6" i="4"/>
  <c r="AF7" i="4"/>
  <c r="AF8" i="4"/>
  <c r="AF9" i="4"/>
  <c r="AF10" i="4"/>
  <c r="AF11" i="4"/>
  <c r="AF12" i="4"/>
  <c r="AF13" i="4"/>
  <c r="AF14" i="4"/>
  <c r="AF3" i="4"/>
  <c r="AE4" i="4"/>
  <c r="AE5" i="4"/>
  <c r="AE6" i="4"/>
  <c r="AE7" i="4"/>
  <c r="AE8" i="4"/>
  <c r="AE9" i="4"/>
  <c r="AE10" i="4"/>
  <c r="AE11" i="4"/>
  <c r="AE12" i="4"/>
  <c r="AE13" i="4"/>
  <c r="AE14" i="4"/>
  <c r="AE3" i="4"/>
  <c r="AD4" i="4"/>
  <c r="AD5" i="4"/>
  <c r="AD6" i="4"/>
  <c r="AD7" i="4"/>
  <c r="AD8" i="4"/>
  <c r="AD9" i="4"/>
  <c r="AD10" i="4"/>
  <c r="AD11" i="4"/>
  <c r="AD12" i="4"/>
  <c r="AD13" i="4"/>
  <c r="AD14" i="4"/>
  <c r="AD3" i="4"/>
  <c r="AC4" i="4"/>
  <c r="AC5" i="4"/>
  <c r="AC6" i="4"/>
  <c r="AC7" i="4"/>
  <c r="AC8" i="4"/>
  <c r="AC9" i="4"/>
  <c r="AC10" i="4"/>
  <c r="AC11" i="4"/>
  <c r="AC12" i="4"/>
  <c r="AC13" i="4"/>
  <c r="AC14" i="4"/>
  <c r="AC3" i="4"/>
  <c r="AB4" i="4"/>
  <c r="AB5" i="4"/>
  <c r="AB6" i="4"/>
  <c r="AB7" i="4"/>
  <c r="AB8" i="4"/>
  <c r="AB9" i="4"/>
  <c r="AB10" i="4"/>
  <c r="AB11" i="4"/>
  <c r="AB12" i="4"/>
  <c r="AB13" i="4"/>
  <c r="AB14" i="4"/>
  <c r="AB3" i="4"/>
  <c r="S4" i="4"/>
  <c r="S5" i="4"/>
  <c r="S6" i="4"/>
  <c r="S7" i="4"/>
  <c r="S8" i="4"/>
  <c r="S9" i="4"/>
  <c r="S10" i="4"/>
  <c r="S11" i="4"/>
  <c r="S12" i="4"/>
  <c r="S13" i="4"/>
  <c r="S14" i="4"/>
  <c r="S3" i="4"/>
  <c r="R4" i="4" l="1"/>
  <c r="R5" i="4"/>
  <c r="R6" i="4"/>
  <c r="R7" i="4"/>
  <c r="R8" i="4"/>
  <c r="R9" i="4"/>
  <c r="R10" i="4"/>
  <c r="R11" i="4"/>
  <c r="R12" i="4"/>
  <c r="R13" i="4"/>
  <c r="R14" i="4"/>
  <c r="R3" i="4"/>
  <c r="Q4" i="4"/>
  <c r="Q5" i="4"/>
  <c r="Q6" i="4"/>
  <c r="Q7" i="4"/>
  <c r="Q8" i="4"/>
  <c r="Q9" i="4"/>
  <c r="Q10" i="4"/>
  <c r="Q11" i="4"/>
  <c r="Q12" i="4"/>
  <c r="Q13" i="4"/>
  <c r="Q14" i="4"/>
  <c r="Q3" i="4"/>
  <c r="P4" i="4"/>
  <c r="P5" i="4"/>
  <c r="P6" i="4"/>
  <c r="P7" i="4"/>
  <c r="P8" i="4"/>
  <c r="P9" i="4"/>
  <c r="P10" i="4"/>
  <c r="P11" i="4"/>
  <c r="P12" i="4"/>
  <c r="P13" i="4"/>
  <c r="P14" i="4"/>
  <c r="P3" i="4"/>
  <c r="O4" i="4"/>
  <c r="O5" i="4"/>
  <c r="O6" i="4"/>
  <c r="O7" i="4"/>
  <c r="O8" i="4"/>
  <c r="O9" i="4"/>
  <c r="O10" i="4"/>
  <c r="O11" i="4"/>
  <c r="O12" i="4"/>
  <c r="O13" i="4"/>
  <c r="O14" i="4"/>
  <c r="O3" i="4"/>
  <c r="B3" i="4"/>
  <c r="W6" i="2"/>
  <c r="T7" i="2"/>
  <c r="B14" i="4"/>
  <c r="B13" i="4"/>
  <c r="B12" i="4"/>
  <c r="B11" i="4"/>
  <c r="B10" i="4"/>
  <c r="B9" i="4"/>
  <c r="B8" i="4"/>
  <c r="B7" i="4"/>
  <c r="B6" i="4"/>
  <c r="B5" i="4"/>
  <c r="B4" i="4"/>
  <c r="B17" i="3"/>
  <c r="D38" i="3" s="1"/>
  <c r="B16" i="3"/>
  <c r="D37" i="3" s="1"/>
  <c r="B15" i="3"/>
  <c r="D36" i="3" s="1"/>
  <c r="B14" i="3"/>
  <c r="D35" i="3" s="1"/>
  <c r="B13" i="3"/>
  <c r="D34" i="3" s="1"/>
  <c r="B12" i="3"/>
  <c r="D33" i="3" s="1"/>
  <c r="B11" i="3"/>
  <c r="D32" i="3" s="1"/>
  <c r="B10" i="3"/>
  <c r="D31" i="3" s="1"/>
  <c r="B9" i="3"/>
  <c r="D30" i="3" s="1"/>
  <c r="B8" i="3"/>
  <c r="D29" i="3" s="1"/>
  <c r="B7" i="3"/>
  <c r="D28" i="3" s="1"/>
  <c r="B6" i="3"/>
  <c r="C27" i="3" s="1"/>
  <c r="B5" i="3"/>
  <c r="D26" i="3" s="1"/>
  <c r="B4" i="3"/>
  <c r="D25" i="3" s="1"/>
  <c r="B3" i="3"/>
  <c r="D24" i="3" s="1"/>
  <c r="P3" i="3" l="1"/>
  <c r="W3" i="3"/>
  <c r="V3" i="3"/>
  <c r="U3" i="3"/>
  <c r="T3" i="3"/>
  <c r="S3" i="3"/>
  <c r="R3" i="3"/>
  <c r="Q3" i="3"/>
  <c r="C24" i="3"/>
  <c r="O3" i="3" s="1"/>
  <c r="R10" i="3"/>
  <c r="U10" i="3"/>
  <c r="T10" i="3"/>
  <c r="S10" i="3"/>
  <c r="V10" i="3"/>
  <c r="Q13" i="3"/>
  <c r="S13" i="3"/>
  <c r="R13" i="3"/>
  <c r="W13" i="3"/>
  <c r="T13" i="3"/>
  <c r="U13" i="3"/>
  <c r="V13" i="3"/>
  <c r="N6" i="3"/>
  <c r="O6" i="3"/>
  <c r="D27" i="3"/>
  <c r="C31" i="3"/>
  <c r="O10" i="3" s="1"/>
  <c r="C34" i="3"/>
  <c r="O13" i="3" s="1"/>
  <c r="W8" i="3"/>
  <c r="T8" i="3"/>
  <c r="S8" i="3"/>
  <c r="V8" i="3"/>
  <c r="U8" i="3"/>
  <c r="R8" i="3"/>
  <c r="Q8" i="3"/>
  <c r="P8" i="3"/>
  <c r="V9" i="3"/>
  <c r="W9" i="3"/>
  <c r="U9" i="3"/>
  <c r="Q9" i="3"/>
  <c r="T9" i="3"/>
  <c r="S9" i="3"/>
  <c r="R9" i="3"/>
  <c r="P9" i="3"/>
  <c r="P16" i="3"/>
  <c r="W16" i="3"/>
  <c r="V16" i="3"/>
  <c r="U16" i="3"/>
  <c r="T16" i="3"/>
  <c r="S16" i="3"/>
  <c r="R16" i="3"/>
  <c r="Q16" i="3"/>
  <c r="U17" i="3"/>
  <c r="P17" i="3"/>
  <c r="T17" i="3"/>
  <c r="S17" i="3"/>
  <c r="R17" i="3"/>
  <c r="Q17" i="3"/>
  <c r="W17" i="3"/>
  <c r="V17" i="3"/>
  <c r="W11" i="3"/>
  <c r="S11" i="3"/>
  <c r="Q11" i="3"/>
  <c r="V11" i="3"/>
  <c r="R11" i="3"/>
  <c r="U11" i="3"/>
  <c r="T11" i="3"/>
  <c r="P11" i="3"/>
  <c r="S7" i="3"/>
  <c r="R7" i="3"/>
  <c r="U7" i="3"/>
  <c r="Q7" i="3"/>
  <c r="P7" i="3"/>
  <c r="W7" i="3"/>
  <c r="T7" i="3"/>
  <c r="V7" i="3"/>
  <c r="V14" i="3"/>
  <c r="U14" i="3"/>
  <c r="T14" i="3"/>
  <c r="R14" i="3"/>
  <c r="Q14" i="3"/>
  <c r="S14" i="3"/>
  <c r="P14" i="3"/>
  <c r="W14" i="3"/>
  <c r="W15" i="3"/>
  <c r="S15" i="3"/>
  <c r="V15" i="3"/>
  <c r="T15" i="3"/>
  <c r="U15" i="3"/>
  <c r="R15" i="3"/>
  <c r="Q15" i="3"/>
  <c r="P15" i="3"/>
  <c r="T4" i="3"/>
  <c r="S4" i="3"/>
  <c r="R4" i="3"/>
  <c r="Q4" i="3"/>
  <c r="P4" i="3"/>
  <c r="V4" i="3"/>
  <c r="W4" i="3"/>
  <c r="U4" i="3"/>
  <c r="U5" i="3"/>
  <c r="T5" i="3"/>
  <c r="V5" i="3"/>
  <c r="W5" i="3"/>
  <c r="R5" i="3"/>
  <c r="Q5" i="3"/>
  <c r="S5" i="3"/>
  <c r="P5" i="3"/>
  <c r="T12" i="3"/>
  <c r="U12" i="3"/>
  <c r="V12" i="3"/>
  <c r="W12" i="3"/>
  <c r="S12" i="3"/>
  <c r="R12" i="3"/>
  <c r="Q12" i="3"/>
  <c r="P12" i="3"/>
  <c r="C32" i="3"/>
  <c r="W10" i="3"/>
  <c r="C25" i="3"/>
  <c r="C33" i="3"/>
  <c r="C26" i="3"/>
  <c r="C35" i="3"/>
  <c r="C36" i="3"/>
  <c r="C29" i="3"/>
  <c r="C37" i="3"/>
  <c r="C28" i="3"/>
  <c r="N13" i="3"/>
  <c r="P10" i="3"/>
  <c r="N3" i="3"/>
  <c r="Q10" i="3"/>
  <c r="P13" i="3"/>
  <c r="C30" i="3"/>
  <c r="C38" i="3"/>
  <c r="B17" i="2"/>
  <c r="B16" i="2"/>
  <c r="D37" i="2" s="1"/>
  <c r="U16" i="2" s="1"/>
  <c r="B15" i="2"/>
  <c r="C36" i="2" s="1"/>
  <c r="N15" i="2" s="1"/>
  <c r="B14" i="2"/>
  <c r="C35" i="2" s="1"/>
  <c r="N14" i="2" s="1"/>
  <c r="B13" i="2"/>
  <c r="D34" i="2" s="1"/>
  <c r="U13" i="2" s="1"/>
  <c r="B12" i="2"/>
  <c r="D33" i="2" s="1"/>
  <c r="U12" i="2" s="1"/>
  <c r="B11" i="2"/>
  <c r="D32" i="2" s="1"/>
  <c r="U11" i="2" s="1"/>
  <c r="B10" i="2"/>
  <c r="D31" i="2" s="1"/>
  <c r="U10" i="2" s="1"/>
  <c r="B9" i="2"/>
  <c r="D30" i="2" s="1"/>
  <c r="U9" i="2" s="1"/>
  <c r="B8" i="2"/>
  <c r="D29" i="2" s="1"/>
  <c r="U8" i="2" s="1"/>
  <c r="B7" i="2"/>
  <c r="D28" i="2" s="1"/>
  <c r="U7" i="2" s="1"/>
  <c r="B6" i="2"/>
  <c r="D27" i="2" s="1"/>
  <c r="U6" i="2" s="1"/>
  <c r="B5" i="2"/>
  <c r="D26" i="2" s="1"/>
  <c r="U5" i="2" s="1"/>
  <c r="B4" i="2"/>
  <c r="D25" i="2" s="1"/>
  <c r="U4" i="2" s="1"/>
  <c r="B3" i="2"/>
  <c r="B17" i="1"/>
  <c r="C38" i="1" s="1"/>
  <c r="K17" i="1" s="1"/>
  <c r="B16" i="1"/>
  <c r="C37" i="1" s="1"/>
  <c r="B14" i="1"/>
  <c r="C35" i="1" s="1"/>
  <c r="B15" i="1"/>
  <c r="C36" i="1" s="1"/>
  <c r="B13" i="1"/>
  <c r="C34" i="1" s="1"/>
  <c r="B4" i="1"/>
  <c r="C25" i="1" s="1"/>
  <c r="K4" i="1" s="1"/>
  <c r="B5" i="1"/>
  <c r="C26" i="1" s="1"/>
  <c r="K5" i="1" s="1"/>
  <c r="B6" i="1"/>
  <c r="C27" i="1" s="1"/>
  <c r="K6" i="1" s="1"/>
  <c r="B7" i="1"/>
  <c r="C28" i="1" s="1"/>
  <c r="B8" i="1"/>
  <c r="C29" i="1" s="1"/>
  <c r="B9" i="1"/>
  <c r="C30" i="1" s="1"/>
  <c r="B10" i="1"/>
  <c r="C31" i="1" s="1"/>
  <c r="B11" i="1"/>
  <c r="C32" i="1" s="1"/>
  <c r="B12" i="1"/>
  <c r="C33" i="1" s="1"/>
  <c r="B3" i="1"/>
  <c r="C24" i="1" s="1"/>
  <c r="T6" i="3" l="1"/>
  <c r="S6" i="3"/>
  <c r="R6" i="3"/>
  <c r="W6" i="3"/>
  <c r="Q6" i="3"/>
  <c r="P6" i="3"/>
  <c r="U6" i="3"/>
  <c r="V6" i="3"/>
  <c r="N10" i="3"/>
  <c r="O8" i="3"/>
  <c r="N8" i="3"/>
  <c r="O14" i="3"/>
  <c r="N14" i="3"/>
  <c r="O5" i="3"/>
  <c r="N5" i="3"/>
  <c r="O9" i="3"/>
  <c r="N9" i="3"/>
  <c r="O7" i="3"/>
  <c r="N7" i="3"/>
  <c r="O15" i="3"/>
  <c r="N15" i="3"/>
  <c r="O12" i="3"/>
  <c r="N12" i="3"/>
  <c r="N4" i="3"/>
  <c r="O4" i="3"/>
  <c r="O17" i="3"/>
  <c r="N17" i="3"/>
  <c r="O11" i="3"/>
  <c r="N11" i="3"/>
  <c r="O16" i="3"/>
  <c r="N16" i="3"/>
  <c r="V16" i="2"/>
  <c r="V4" i="2"/>
  <c r="D38" i="2"/>
  <c r="P17" i="2" s="1"/>
  <c r="C38" i="2"/>
  <c r="C24" i="2"/>
  <c r="N3" i="2" s="1"/>
  <c r="D24" i="2"/>
  <c r="W16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V6" i="2"/>
  <c r="W5" i="2"/>
  <c r="V5" i="2"/>
  <c r="W4" i="2"/>
  <c r="O14" i="2"/>
  <c r="O15" i="2"/>
  <c r="O3" i="2"/>
  <c r="C32" i="2"/>
  <c r="S5" i="2"/>
  <c r="T5" i="2"/>
  <c r="S11" i="2"/>
  <c r="T11" i="2"/>
  <c r="S13" i="2"/>
  <c r="T13" i="2"/>
  <c r="C26" i="2"/>
  <c r="C34" i="2"/>
  <c r="S12" i="2"/>
  <c r="R12" i="2"/>
  <c r="P12" i="2"/>
  <c r="T12" i="2"/>
  <c r="Q12" i="2"/>
  <c r="P4" i="2"/>
  <c r="R4" i="2"/>
  <c r="T4" i="2"/>
  <c r="S4" i="2"/>
  <c r="Q4" i="2"/>
  <c r="T16" i="2"/>
  <c r="P16" i="2"/>
  <c r="S16" i="2"/>
  <c r="R16" i="2"/>
  <c r="Q16" i="2"/>
  <c r="S7" i="2"/>
  <c r="R7" i="2"/>
  <c r="Q7" i="2"/>
  <c r="P7" i="2"/>
  <c r="T8" i="2"/>
  <c r="S8" i="2"/>
  <c r="Q8" i="2"/>
  <c r="P8" i="2"/>
  <c r="R8" i="2"/>
  <c r="S9" i="2"/>
  <c r="R9" i="2"/>
  <c r="T9" i="2"/>
  <c r="Q9" i="2"/>
  <c r="P9" i="2"/>
  <c r="R6" i="2"/>
  <c r="Q6" i="2"/>
  <c r="S6" i="2"/>
  <c r="T6" i="2"/>
  <c r="P6" i="2"/>
  <c r="S10" i="2"/>
  <c r="T10" i="2"/>
  <c r="R10" i="2"/>
  <c r="Q10" i="2"/>
  <c r="P10" i="2"/>
  <c r="S17" i="2"/>
  <c r="R17" i="2"/>
  <c r="C31" i="2"/>
  <c r="C28" i="2"/>
  <c r="P5" i="2"/>
  <c r="P11" i="2"/>
  <c r="P13" i="2"/>
  <c r="C29" i="2"/>
  <c r="C37" i="2"/>
  <c r="C33" i="2"/>
  <c r="C27" i="2"/>
  <c r="D35" i="2"/>
  <c r="D36" i="2"/>
  <c r="Q5" i="2"/>
  <c r="Q11" i="2"/>
  <c r="Q13" i="2"/>
  <c r="C25" i="2"/>
  <c r="R5" i="2"/>
  <c r="R11" i="2"/>
  <c r="R13" i="2"/>
  <c r="C30" i="2"/>
  <c r="D29" i="1"/>
  <c r="M8" i="1" s="1"/>
  <c r="D28" i="1"/>
  <c r="N7" i="1" s="1"/>
  <c r="D25" i="1"/>
  <c r="P4" i="1" s="1"/>
  <c r="D26" i="1"/>
  <c r="D32" i="1"/>
  <c r="D30" i="1"/>
  <c r="O5" i="1"/>
  <c r="D27" i="1"/>
  <c r="L5" i="1"/>
  <c r="M4" i="1"/>
  <c r="Q7" i="1"/>
  <c r="D34" i="1"/>
  <c r="D33" i="1"/>
  <c r="Q5" i="1"/>
  <c r="D24" i="1"/>
  <c r="D38" i="1"/>
  <c r="D37" i="1"/>
  <c r="D36" i="1"/>
  <c r="D35" i="1"/>
  <c r="P7" i="1"/>
  <c r="D31" i="1"/>
  <c r="K13" i="1"/>
  <c r="K16" i="1"/>
  <c r="K3" i="1"/>
  <c r="K7" i="1"/>
  <c r="K8" i="1"/>
  <c r="K9" i="1"/>
  <c r="K12" i="1"/>
  <c r="K15" i="1"/>
  <c r="K11" i="1"/>
  <c r="K14" i="1"/>
  <c r="K10" i="1"/>
  <c r="U14" i="2" l="1"/>
  <c r="V14" i="2"/>
  <c r="W14" i="2"/>
  <c r="U15" i="2"/>
  <c r="V15" i="2"/>
  <c r="W15" i="2"/>
  <c r="P3" i="2"/>
  <c r="V3" i="2"/>
  <c r="W3" i="2"/>
  <c r="U17" i="2"/>
  <c r="V17" i="2"/>
  <c r="W17" i="2"/>
  <c r="Q17" i="2"/>
  <c r="T17" i="2"/>
  <c r="Q3" i="2"/>
  <c r="U3" i="2"/>
  <c r="N5" i="2"/>
  <c r="O5" i="2"/>
  <c r="N13" i="2"/>
  <c r="O13" i="2"/>
  <c r="N9" i="2"/>
  <c r="O9" i="2"/>
  <c r="N17" i="2"/>
  <c r="O17" i="2"/>
  <c r="N6" i="2"/>
  <c r="O6" i="2"/>
  <c r="N12" i="2"/>
  <c r="O12" i="2"/>
  <c r="N16" i="2"/>
  <c r="O16" i="2"/>
  <c r="N8" i="2"/>
  <c r="O8" i="2"/>
  <c r="N7" i="2"/>
  <c r="O7" i="2"/>
  <c r="N4" i="2"/>
  <c r="O4" i="2"/>
  <c r="N10" i="2"/>
  <c r="O10" i="2"/>
  <c r="N11" i="2"/>
  <c r="O11" i="2"/>
  <c r="S3" i="2"/>
  <c r="T3" i="2"/>
  <c r="R3" i="2"/>
  <c r="S14" i="2"/>
  <c r="R14" i="2"/>
  <c r="Q14" i="2"/>
  <c r="T14" i="2"/>
  <c r="P14" i="2"/>
  <c r="S15" i="2"/>
  <c r="R15" i="2"/>
  <c r="T15" i="2"/>
  <c r="Q15" i="2"/>
  <c r="P15" i="2"/>
  <c r="Q8" i="1"/>
  <c r="O7" i="1"/>
  <c r="N8" i="1"/>
  <c r="M7" i="1"/>
  <c r="L8" i="1"/>
  <c r="L7" i="1"/>
  <c r="O8" i="1"/>
  <c r="P8" i="1"/>
  <c r="P5" i="1"/>
  <c r="N5" i="1"/>
  <c r="M5" i="1"/>
  <c r="Q4" i="1"/>
  <c r="N4" i="1"/>
  <c r="O4" i="1"/>
  <c r="L4" i="1"/>
  <c r="N10" i="1"/>
  <c r="O10" i="1"/>
  <c r="P10" i="1"/>
  <c r="M10" i="1"/>
  <c r="Q10" i="1"/>
  <c r="L10" i="1"/>
  <c r="L14" i="1"/>
  <c r="P14" i="1"/>
  <c r="M14" i="1"/>
  <c r="Q14" i="1"/>
  <c r="N14" i="1"/>
  <c r="O14" i="1"/>
  <c r="M15" i="1"/>
  <c r="N15" i="1"/>
  <c r="O15" i="1"/>
  <c r="P15" i="1"/>
  <c r="Q15" i="1"/>
  <c r="L15" i="1"/>
  <c r="P16" i="1"/>
  <c r="Q16" i="1"/>
  <c r="L16" i="1"/>
  <c r="M16" i="1"/>
  <c r="N16" i="1"/>
  <c r="O16" i="1"/>
  <c r="L9" i="1"/>
  <c r="N9" i="1"/>
  <c r="O9" i="1"/>
  <c r="P9" i="1"/>
  <c r="Q9" i="1"/>
  <c r="M9" i="1"/>
  <c r="O12" i="1"/>
  <c r="L12" i="1"/>
  <c r="M12" i="1"/>
  <c r="Q12" i="1"/>
  <c r="N12" i="1"/>
  <c r="P12" i="1"/>
  <c r="M13" i="1"/>
  <c r="O13" i="1"/>
  <c r="L13" i="1"/>
  <c r="P13" i="1"/>
  <c r="Q13" i="1"/>
  <c r="N13" i="1"/>
  <c r="O6" i="1"/>
  <c r="Q6" i="1"/>
  <c r="L6" i="1"/>
  <c r="M6" i="1"/>
  <c r="N6" i="1"/>
  <c r="P6" i="1"/>
  <c r="N17" i="1"/>
  <c r="L17" i="1"/>
  <c r="M17" i="1"/>
  <c r="O17" i="1"/>
  <c r="P17" i="1"/>
  <c r="Q17" i="1"/>
  <c r="L3" i="1"/>
  <c r="M3" i="1"/>
  <c r="O3" i="1"/>
  <c r="Q3" i="1"/>
  <c r="N3" i="1"/>
  <c r="P3" i="1"/>
  <c r="L11" i="1"/>
  <c r="O11" i="1"/>
  <c r="M11" i="1"/>
  <c r="N11" i="1"/>
  <c r="Q11" i="1"/>
  <c r="P11" i="1"/>
</calcChain>
</file>

<file path=xl/sharedStrings.xml><?xml version="1.0" encoding="utf-8"?>
<sst xmlns="http://schemas.openxmlformats.org/spreadsheetml/2006/main" count="104" uniqueCount="25">
  <si>
    <t>baseline</t>
  </si>
  <si>
    <t>Runtime [Cycles]</t>
  </si>
  <si>
    <t>N</t>
  </si>
  <si>
    <t>log2(N)</t>
  </si>
  <si>
    <t>Performance [Flops/cycle]</t>
  </si>
  <si>
    <t>Flops</t>
  </si>
  <si>
    <t>Dimensionality of points</t>
  </si>
  <si>
    <t>unroll</t>
  </si>
  <si>
    <t>block2</t>
  </si>
  <si>
    <t>block4</t>
  </si>
  <si>
    <t>block8</t>
  </si>
  <si>
    <t>block12</t>
  </si>
  <si>
    <t>block16</t>
  </si>
  <si>
    <t>upper</t>
  </si>
  <si>
    <t>block32</t>
  </si>
  <si>
    <t>block64</t>
  </si>
  <si>
    <t>block128</t>
  </si>
  <si>
    <t>scalar</t>
  </si>
  <si>
    <t>vector</t>
  </si>
  <si>
    <t>vector2</t>
  </si>
  <si>
    <t>Speedups</t>
  </si>
  <si>
    <t>vector3</t>
  </si>
  <si>
    <t>vector4</t>
  </si>
  <si>
    <t>dist_alt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</si>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</sst>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complete!$K$2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complete!$K$3:$K$17</c:f>
              <c:numCache>
                <c:formatCode>0.00E+00</c:formatCode>
                <c:ptCount val="15"/>
                <c:pt idx="0">
                  <c:v>0.15522808179485056</c:v>
                </c:pt>
                <c:pt idx="1">
                  <c:v>0.33451963909047827</c:v>
                </c:pt>
                <c:pt idx="2">
                  <c:v>0.46037992305078429</c:v>
                </c:pt>
                <c:pt idx="3">
                  <c:v>0.52940397935324479</c:v>
                </c:pt>
                <c:pt idx="4">
                  <c:v>0.52134245682632774</c:v>
                </c:pt>
                <c:pt idx="5">
                  <c:v>0.54632172279231106</c:v>
                </c:pt>
                <c:pt idx="6">
                  <c:v>0.45075421472937</c:v>
                </c:pt>
                <c:pt idx="7">
                  <c:v>0.21105608871597847</c:v>
                </c:pt>
                <c:pt idx="8">
                  <c:v>0.13003664702880735</c:v>
                </c:pt>
                <c:pt idx="9">
                  <c:v>0.13823351397001901</c:v>
                </c:pt>
                <c:pt idx="10">
                  <c:v>0.13062849700193915</c:v>
                </c:pt>
                <c:pt idx="11">
                  <c:v>0.13011328170452635</c:v>
                </c:pt>
                <c:pt idx="12">
                  <c:v>0.12695716799424819</c:v>
                </c:pt>
                <c:pt idx="13">
                  <c:v>0.14007664633159903</c:v>
                </c:pt>
                <c:pt idx="14">
                  <c:v>0.13319634491570628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5F42-8B29-35218E0ABDDE}"/>
            </c:ext>
          </c:extLst>
        </c:ser>
        <c:ser>
          <c:idx val="0"/>
          <c:order val="1"/>
          <c:tx>
            <c:strRef>
              <c:f>complete!$L$2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complete!$L$3:$L$17</c:f>
              <c:numCache>
                <c:formatCode>0.00E+00</c:formatCode>
                <c:ptCount val="15"/>
                <c:pt idx="0">
                  <c:v>0.17796127562642369</c:v>
                </c:pt>
                <c:pt idx="1">
                  <c:v>0.40914465582069642</c:v>
                </c:pt>
                <c:pt idx="2">
                  <c:v>0.70676016093938521</c:v>
                </c:pt>
                <c:pt idx="3">
                  <c:v>0.93514168955166188</c:v>
                </c:pt>
                <c:pt idx="4">
                  <c:v>1.1529467552452102</c:v>
                </c:pt>
                <c:pt idx="5">
                  <c:v>1.2215649847122598</c:v>
                </c:pt>
                <c:pt idx="6">
                  <c:v>0.2862395142943675</c:v>
                </c:pt>
                <c:pt idx="7">
                  <c:v>0.14487092994354295</c:v>
                </c:pt>
                <c:pt idx="8">
                  <c:v>0.1144156593839103</c:v>
                </c:pt>
                <c:pt idx="9">
                  <c:v>0.11686367956733022</c:v>
                </c:pt>
                <c:pt idx="10">
                  <c:v>0.11190689231754845</c:v>
                </c:pt>
                <c:pt idx="11">
                  <c:v>0.10568168071293198</c:v>
                </c:pt>
                <c:pt idx="12">
                  <c:v>9.658997892603384E-2</c:v>
                </c:pt>
                <c:pt idx="13">
                  <c:v>9.0301996326275211E-2</c:v>
                </c:pt>
                <c:pt idx="14">
                  <c:v>9.4061569729547892E-2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2-164F-8D03-ADDECA09484C}"/>
            </c:ext>
          </c:extLst>
        </c:ser>
        <c:ser>
          <c:idx val="2"/>
          <c:order val="2"/>
          <c:tx>
            <c:strRef>
              <c:f>complete!$M$2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complete!$M$3:$M$17</c:f>
              <c:numCache>
                <c:formatCode>0.00E+00</c:formatCode>
                <c:ptCount val="15"/>
                <c:pt idx="0">
                  <c:v>0.11606637139381784</c:v>
                </c:pt>
                <c:pt idx="1">
                  <c:v>0.31331887192673352</c:v>
                </c:pt>
                <c:pt idx="2">
                  <c:v>0.48589347132707916</c:v>
                </c:pt>
                <c:pt idx="3">
                  <c:v>0.60607591100785374</c:v>
                </c:pt>
                <c:pt idx="4">
                  <c:v>0.64575597714857069</c:v>
                </c:pt>
                <c:pt idx="5">
                  <c:v>0.66880312108123163</c:v>
                </c:pt>
                <c:pt idx="6">
                  <c:v>0.68409101238399994</c:v>
                </c:pt>
                <c:pt idx="7">
                  <c:v>0.33506821471466847</c:v>
                </c:pt>
                <c:pt idx="8">
                  <c:v>0.2023699761764797</c:v>
                </c:pt>
                <c:pt idx="9">
                  <c:v>0.19734301883095842</c:v>
                </c:pt>
                <c:pt idx="10">
                  <c:v>0.16154008585146309</c:v>
                </c:pt>
                <c:pt idx="11">
                  <c:v>0.20726593315341499</c:v>
                </c:pt>
                <c:pt idx="12">
                  <c:v>0.20898115388831859</c:v>
                </c:pt>
                <c:pt idx="13">
                  <c:v>0.22095232576134236</c:v>
                </c:pt>
                <c:pt idx="14">
                  <c:v>0.20144030498146398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AB43-BFE8-787DFC89EE5B}"/>
            </c:ext>
          </c:extLst>
        </c:ser>
        <c:ser>
          <c:idx val="3"/>
          <c:order val="3"/>
          <c:tx>
            <c:strRef>
              <c:f>complete!$N$2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complete!$N$3:$N$17</c:f>
              <c:numCache>
                <c:formatCode>0.00E+00</c:formatCode>
                <c:ptCount val="15"/>
                <c:pt idx="0">
                  <c:v>0.148226763231462</c:v>
                </c:pt>
                <c:pt idx="1">
                  <c:v>0.35490022571654356</c:v>
                </c:pt>
                <c:pt idx="2">
                  <c:v>0.56594468294970368</c:v>
                </c:pt>
                <c:pt idx="3">
                  <c:v>0.69065622701409746</c:v>
                </c:pt>
                <c:pt idx="4">
                  <c:v>0.75338491589733314</c:v>
                </c:pt>
                <c:pt idx="5">
                  <c:v>0.78232929233348336</c:v>
                </c:pt>
                <c:pt idx="6">
                  <c:v>0.7691870918898458</c:v>
                </c:pt>
                <c:pt idx="7">
                  <c:v>0.35295109940374619</c:v>
                </c:pt>
                <c:pt idx="8">
                  <c:v>0.4980203447645733</c:v>
                </c:pt>
                <c:pt idx="9">
                  <c:v>0.49809331261494805</c:v>
                </c:pt>
                <c:pt idx="10">
                  <c:v>0.55219388830347738</c:v>
                </c:pt>
                <c:pt idx="11">
                  <c:v>0.47219281927472062</c:v>
                </c:pt>
                <c:pt idx="12">
                  <c:v>0.41897488923189125</c:v>
                </c:pt>
                <c:pt idx="13">
                  <c:v>0.33829447172341476</c:v>
                </c:pt>
                <c:pt idx="14">
                  <c:v>0.31771766479929836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2-AB43-BFE8-787DFC89EE5B}"/>
            </c:ext>
          </c:extLst>
        </c:ser>
        <c:ser>
          <c:idx val="4"/>
          <c:order val="4"/>
          <c:tx>
            <c:strRef>
              <c:f>complete!$O$2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complete!$O$3:$O$17</c:f>
              <c:numCache>
                <c:formatCode>0.00E+00</c:formatCode>
                <c:ptCount val="15"/>
                <c:pt idx="0">
                  <c:v>0.14590786793587057</c:v>
                </c:pt>
                <c:pt idx="1">
                  <c:v>0.4089555819710568</c:v>
                </c:pt>
                <c:pt idx="2">
                  <c:v>0.63703252051017201</c:v>
                </c:pt>
                <c:pt idx="3">
                  <c:v>0.85918280259702329</c:v>
                </c:pt>
                <c:pt idx="4">
                  <c:v>0.94588255037396696</c:v>
                </c:pt>
                <c:pt idx="5">
                  <c:v>1.0365443585456295</c:v>
                </c:pt>
                <c:pt idx="6">
                  <c:v>1.0377141689860327</c:v>
                </c:pt>
                <c:pt idx="7">
                  <c:v>0.96954142829136147</c:v>
                </c:pt>
                <c:pt idx="8">
                  <c:v>0.66305981913048417</c:v>
                </c:pt>
                <c:pt idx="9">
                  <c:v>0.60095827290584325</c:v>
                </c:pt>
                <c:pt idx="10">
                  <c:v>0.56897845288570637</c:v>
                </c:pt>
                <c:pt idx="11">
                  <c:v>0.53107526377847547</c:v>
                </c:pt>
                <c:pt idx="12">
                  <c:v>0.55267101331339019</c:v>
                </c:pt>
                <c:pt idx="13">
                  <c:v>0.47860528211455755</c:v>
                </c:pt>
                <c:pt idx="14">
                  <c:v>0.44578213033651137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2-AB43-BFE8-787DFC89EE5B}"/>
            </c:ext>
          </c:extLst>
        </c:ser>
        <c:ser>
          <c:idx val="5"/>
          <c:order val="5"/>
          <c:tx>
            <c:strRef>
              <c:f>complete!$P$2</c:f>
              <c:strCache>
                <c:ptCount val="1"/>
                <c:pt idx="0">
                  <c:v>block12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complete!$P$3:$P$17</c:f>
              <c:numCache>
                <c:formatCode>0.00E+00</c:formatCode>
                <c:ptCount val="15"/>
                <c:pt idx="0">
                  <c:v>0.13465728374713515</c:v>
                </c:pt>
                <c:pt idx="1">
                  <c:v>0.39978464933555791</c:v>
                </c:pt>
                <c:pt idx="2">
                  <c:v>0.76442163313221756</c:v>
                </c:pt>
                <c:pt idx="3">
                  <c:v>0.85368664577980014</c:v>
                </c:pt>
                <c:pt idx="4">
                  <c:v>0.93691324863335346</c:v>
                </c:pt>
                <c:pt idx="5">
                  <c:v>0.85217905905228897</c:v>
                </c:pt>
                <c:pt idx="6">
                  <c:v>0.86456496256884707</c:v>
                </c:pt>
                <c:pt idx="7">
                  <c:v>0.80371917106610979</c:v>
                </c:pt>
                <c:pt idx="8">
                  <c:v>0.19278472058476775</c:v>
                </c:pt>
                <c:pt idx="9">
                  <c:v>0.19939546676209258</c:v>
                </c:pt>
                <c:pt idx="10">
                  <c:v>0.19991950297858055</c:v>
                </c:pt>
                <c:pt idx="11">
                  <c:v>0.19474371061149992</c:v>
                </c:pt>
                <c:pt idx="12">
                  <c:v>0.18259004238441159</c:v>
                </c:pt>
                <c:pt idx="13">
                  <c:v>0.18994406247611714</c:v>
                </c:pt>
                <c:pt idx="14">
                  <c:v>0.18666838016954221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2-AB43-BFE8-787DFC89EE5B}"/>
            </c:ext>
          </c:extLst>
        </c:ser>
        <c:ser>
          <c:idx val="6"/>
          <c:order val="6"/>
          <c:tx>
            <c:strRef>
              <c:f>complete!$Q$2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complete!$Q$3:$Q$17</c:f>
              <c:numCache>
                <c:formatCode>0.00E+00</c:formatCode>
                <c:ptCount val="15"/>
                <c:pt idx="0">
                  <c:v>0.1379211422077313</c:v>
                </c:pt>
                <c:pt idx="1">
                  <c:v>0.41538474319530561</c:v>
                </c:pt>
                <c:pt idx="2">
                  <c:v>0.74101911300012169</c:v>
                </c:pt>
                <c:pt idx="3">
                  <c:v>1.0291206849827279</c:v>
                </c:pt>
                <c:pt idx="4">
                  <c:v>1.0830451035880235</c:v>
                </c:pt>
                <c:pt idx="5">
                  <c:v>1.1462126087935429</c:v>
                </c:pt>
                <c:pt idx="6">
                  <c:v>1.1125163565089324</c:v>
                </c:pt>
                <c:pt idx="7">
                  <c:v>0.79780213333854777</c:v>
                </c:pt>
                <c:pt idx="8">
                  <c:v>0.13708948920499917</c:v>
                </c:pt>
                <c:pt idx="9">
                  <c:v>0.1362679903843152</c:v>
                </c:pt>
                <c:pt idx="10">
                  <c:v>0.13615641442026633</c:v>
                </c:pt>
                <c:pt idx="11">
                  <c:v>0.13983006762614877</c:v>
                </c:pt>
                <c:pt idx="12">
                  <c:v>0.13606378509031625</c:v>
                </c:pt>
                <c:pt idx="13">
                  <c:v>0.13658196472731343</c:v>
                </c:pt>
                <c:pt idx="14">
                  <c:v>0.13558712962308181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2-AB43-BFE8-787DFC89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upper!$N$2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upper!$N$3:$N$17</c:f>
              <c:numCache>
                <c:formatCode>0.00E+00</c:formatCode>
                <c:ptCount val="15"/>
                <c:pt idx="0">
                  <c:v>0.13665029140674642</c:v>
                </c:pt>
                <c:pt idx="1">
                  <c:v>0.30478254611952554</c:v>
                </c:pt>
                <c:pt idx="2">
                  <c:v>0.44049860246574335</c:v>
                </c:pt>
                <c:pt idx="3">
                  <c:v>0.51850784963272367</c:v>
                </c:pt>
                <c:pt idx="4">
                  <c:v>0.51589461604335185</c:v>
                </c:pt>
                <c:pt idx="5">
                  <c:v>0.54000964302933985</c:v>
                </c:pt>
                <c:pt idx="6">
                  <c:v>0.41896547280521645</c:v>
                </c:pt>
                <c:pt idx="7">
                  <c:v>0.19378586978032852</c:v>
                </c:pt>
                <c:pt idx="8">
                  <c:v>0.13271650028406784</c:v>
                </c:pt>
                <c:pt idx="9">
                  <c:v>0.13726205815167306</c:v>
                </c:pt>
                <c:pt idx="10">
                  <c:v>0.12464339656300172</c:v>
                </c:pt>
                <c:pt idx="11">
                  <c:v>0.12589344955441359</c:v>
                </c:pt>
                <c:pt idx="12">
                  <c:v>0.12562767400787583</c:v>
                </c:pt>
                <c:pt idx="13">
                  <c:v>0.14031242492198159</c:v>
                </c:pt>
                <c:pt idx="14">
                  <c:v>0.12543085874496213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F84D-95A6-9268F572B8F3}"/>
            </c:ext>
          </c:extLst>
        </c:ser>
        <c:ser>
          <c:idx val="0"/>
          <c:order val="1"/>
          <c:tx>
            <c:strRef>
              <c:f>upper!$O$2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upper!$O$3:$O$17</c:f>
              <c:numCache>
                <c:formatCode>0.00E+00</c:formatCode>
                <c:ptCount val="15"/>
                <c:pt idx="0">
                  <c:v>0.16942930562222913</c:v>
                </c:pt>
                <c:pt idx="1">
                  <c:v>0.34369510425418165</c:v>
                </c:pt>
                <c:pt idx="2">
                  <c:v>0.46333196356225059</c:v>
                </c:pt>
                <c:pt idx="3">
                  <c:v>0.52708638360175697</c:v>
                </c:pt>
                <c:pt idx="4">
                  <c:v>0.52439881798814814</c:v>
                </c:pt>
                <c:pt idx="5">
                  <c:v>0.55350401537511151</c:v>
                </c:pt>
                <c:pt idx="6">
                  <c:v>0.55932763239989725</c:v>
                </c:pt>
                <c:pt idx="7">
                  <c:v>0.55605243656249204</c:v>
                </c:pt>
                <c:pt idx="8">
                  <c:v>0.58562965394774147</c:v>
                </c:pt>
                <c:pt idx="9">
                  <c:v>0.58706010038836509</c:v>
                </c:pt>
                <c:pt idx="10">
                  <c:v>0.58437342601455267</c:v>
                </c:pt>
                <c:pt idx="11">
                  <c:v>0.59385157534351662</c:v>
                </c:pt>
                <c:pt idx="12">
                  <c:v>0.59324601043843184</c:v>
                </c:pt>
                <c:pt idx="13">
                  <c:v>0.58416738557966441</c:v>
                </c:pt>
                <c:pt idx="14">
                  <c:v>0.57854859688195992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F84D-95A6-9268F572B8F3}"/>
            </c:ext>
          </c:extLst>
        </c:ser>
        <c:ser>
          <c:idx val="2"/>
          <c:order val="2"/>
          <c:tx>
            <c:strRef>
              <c:f>upper!$P$2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upper!$P$3:$P$17</c:f>
              <c:numCache>
                <c:formatCode>0.00E+00</c:formatCode>
                <c:ptCount val="15"/>
                <c:pt idx="0">
                  <c:v>0.25681721291687853</c:v>
                </c:pt>
                <c:pt idx="1">
                  <c:v>0.57411982646271376</c:v>
                </c:pt>
                <c:pt idx="2">
                  <c:v>0.93941447637708098</c:v>
                </c:pt>
                <c:pt idx="3">
                  <c:v>1.2107074971043914</c:v>
                </c:pt>
                <c:pt idx="4">
                  <c:v>1.4221569763107642</c:v>
                </c:pt>
                <c:pt idx="5">
                  <c:v>1.4386640976236351</c:v>
                </c:pt>
                <c:pt idx="6">
                  <c:v>1.4538585922184222</c:v>
                </c:pt>
                <c:pt idx="7">
                  <c:v>1.4927830525218155</c:v>
                </c:pt>
                <c:pt idx="8">
                  <c:v>1.5662685223321615</c:v>
                </c:pt>
                <c:pt idx="9">
                  <c:v>1.5949621491257453</c:v>
                </c:pt>
                <c:pt idx="10">
                  <c:v>1.5682162330394604</c:v>
                </c:pt>
                <c:pt idx="11">
                  <c:v>1.5887367487819108</c:v>
                </c:pt>
                <c:pt idx="12">
                  <c:v>1.609761920755405</c:v>
                </c:pt>
                <c:pt idx="13">
                  <c:v>1.4730138883706023</c:v>
                </c:pt>
                <c:pt idx="14">
                  <c:v>1.3616556537971827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F84D-95A6-9268F572B8F3}"/>
            </c:ext>
          </c:extLst>
        </c:ser>
        <c:ser>
          <c:idx val="3"/>
          <c:order val="3"/>
          <c:tx>
            <c:strRef>
              <c:f>upper!$Q$2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upper!$Q$3:$Q$17</c:f>
              <c:numCache>
                <c:formatCode>0.00E+00</c:formatCode>
                <c:ptCount val="15"/>
                <c:pt idx="0">
                  <c:v>0.13613035843123375</c:v>
                </c:pt>
                <c:pt idx="1">
                  <c:v>0.37001953703155521</c:v>
                </c:pt>
                <c:pt idx="2">
                  <c:v>0.57815881196623553</c:v>
                </c:pt>
                <c:pt idx="3">
                  <c:v>0.70376030862235406</c:v>
                </c:pt>
                <c:pt idx="4">
                  <c:v>0.77946242236805718</c:v>
                </c:pt>
                <c:pt idx="5">
                  <c:v>0.77449692275776227</c:v>
                </c:pt>
                <c:pt idx="6">
                  <c:v>0.79834045763138051</c:v>
                </c:pt>
                <c:pt idx="7">
                  <c:v>0.80527772706414091</c:v>
                </c:pt>
                <c:pt idx="8">
                  <c:v>0.841584094719384</c:v>
                </c:pt>
                <c:pt idx="9">
                  <c:v>0.83106332745205058</c:v>
                </c:pt>
                <c:pt idx="10">
                  <c:v>0.82708376079167911</c:v>
                </c:pt>
                <c:pt idx="11">
                  <c:v>0.82903095066280486</c:v>
                </c:pt>
                <c:pt idx="12">
                  <c:v>0.81567083695985143</c:v>
                </c:pt>
                <c:pt idx="13">
                  <c:v>0.77616170775828963</c:v>
                </c:pt>
                <c:pt idx="14">
                  <c:v>0.78783980652337893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2-F84D-95A6-9268F572B8F3}"/>
            </c:ext>
          </c:extLst>
        </c:ser>
        <c:ser>
          <c:idx val="4"/>
          <c:order val="4"/>
          <c:tx>
            <c:strRef>
              <c:f>upper!$R$2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upper!$R$3:$R$17</c:f>
              <c:numCache>
                <c:formatCode>0.00E+00</c:formatCode>
                <c:ptCount val="15"/>
                <c:pt idx="0">
                  <c:v>0.2064298778347983</c:v>
                </c:pt>
                <c:pt idx="1">
                  <c:v>0.40507805854188106</c:v>
                </c:pt>
                <c:pt idx="2">
                  <c:v>0.65026149801670241</c:v>
                </c:pt>
                <c:pt idx="3">
                  <c:v>0.78754420091827659</c:v>
                </c:pt>
                <c:pt idx="4">
                  <c:v>0.84722312372532205</c:v>
                </c:pt>
                <c:pt idx="5">
                  <c:v>0.86438279809629981</c:v>
                </c:pt>
                <c:pt idx="6">
                  <c:v>0.85539346204928191</c:v>
                </c:pt>
                <c:pt idx="7">
                  <c:v>0.90015057665896314</c:v>
                </c:pt>
                <c:pt idx="8">
                  <c:v>0.9069366622434647</c:v>
                </c:pt>
                <c:pt idx="9">
                  <c:v>0.89821788698193195</c:v>
                </c:pt>
                <c:pt idx="10">
                  <c:v>0.90083201540259916</c:v>
                </c:pt>
                <c:pt idx="11">
                  <c:v>0.90664729386124232</c:v>
                </c:pt>
                <c:pt idx="12">
                  <c:v>0.88559298501237971</c:v>
                </c:pt>
                <c:pt idx="13">
                  <c:v>0.88013755926734738</c:v>
                </c:pt>
                <c:pt idx="14">
                  <c:v>0.87746562410104867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2-F84D-95A6-9268F572B8F3}"/>
            </c:ext>
          </c:extLst>
        </c:ser>
        <c:ser>
          <c:idx val="5"/>
          <c:order val="5"/>
          <c:tx>
            <c:strRef>
              <c:f>upper!$S$2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upper!$S$3:$S$17</c:f>
              <c:numCache>
                <c:formatCode>0.00E+00</c:formatCode>
                <c:ptCount val="15"/>
                <c:pt idx="0">
                  <c:v>0.21635374703054483</c:v>
                </c:pt>
                <c:pt idx="1">
                  <c:v>0.57444192966533014</c:v>
                </c:pt>
                <c:pt idx="2">
                  <c:v>0.7162700747478985</c:v>
                </c:pt>
                <c:pt idx="3">
                  <c:v>0.88802454499842376</c:v>
                </c:pt>
                <c:pt idx="4">
                  <c:v>1.043850123325841</c:v>
                </c:pt>
                <c:pt idx="5">
                  <c:v>1.068335304666336</c:v>
                </c:pt>
                <c:pt idx="6">
                  <c:v>1.0919975709502852</c:v>
                </c:pt>
                <c:pt idx="7">
                  <c:v>1.107927930374333</c:v>
                </c:pt>
                <c:pt idx="8">
                  <c:v>1.1325354609929077</c:v>
                </c:pt>
                <c:pt idx="9">
                  <c:v>1.1174460132358777</c:v>
                </c:pt>
                <c:pt idx="10">
                  <c:v>1.1306061642320924</c:v>
                </c:pt>
                <c:pt idx="11">
                  <c:v>1.1392491727207028</c:v>
                </c:pt>
                <c:pt idx="12">
                  <c:v>1.1271513424893165</c:v>
                </c:pt>
                <c:pt idx="13">
                  <c:v>1.0974371185409539</c:v>
                </c:pt>
                <c:pt idx="14">
                  <c:v>1.1038939316675165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2-F84D-95A6-9268F572B8F3}"/>
            </c:ext>
          </c:extLst>
        </c:ser>
        <c:ser>
          <c:idx val="7"/>
          <c:order val="6"/>
          <c:tx>
            <c:strRef>
              <c:f>upper!$T$2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upper!$T$3:$T$17</c:f>
              <c:numCache>
                <c:formatCode>0.00E+00</c:formatCode>
                <c:ptCount val="15"/>
                <c:pt idx="0">
                  <c:v>0.21838257132374778</c:v>
                </c:pt>
                <c:pt idx="1">
                  <c:v>0.56316982010478711</c:v>
                </c:pt>
                <c:pt idx="2">
                  <c:v>0.92392165144395766</c:v>
                </c:pt>
                <c:pt idx="3">
                  <c:v>1.1908613301524105</c:v>
                </c:pt>
                <c:pt idx="4">
                  <c:v>1.2896717057468394</c:v>
                </c:pt>
                <c:pt idx="5">
                  <c:v>1.296336306676132</c:v>
                </c:pt>
                <c:pt idx="6">
                  <c:v>1.3508078588831238</c:v>
                </c:pt>
                <c:pt idx="7">
                  <c:v>1.3379352183572581</c:v>
                </c:pt>
                <c:pt idx="8">
                  <c:v>1.3875883312578625</c:v>
                </c:pt>
                <c:pt idx="9">
                  <c:v>1.381754100868978</c:v>
                </c:pt>
                <c:pt idx="10">
                  <c:v>1.3746634051008966</c:v>
                </c:pt>
                <c:pt idx="11">
                  <c:v>1.3643693344873138</c:v>
                </c:pt>
                <c:pt idx="12">
                  <c:v>1.3532071697078232</c:v>
                </c:pt>
                <c:pt idx="13">
                  <c:v>1.2984744106486685</c:v>
                </c:pt>
                <c:pt idx="14">
                  <c:v>1.3321716758645332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22-F84D-95A6-9268F572B8F3}"/>
            </c:ext>
          </c:extLst>
        </c:ser>
        <c:ser>
          <c:idx val="6"/>
          <c:order val="7"/>
          <c:tx>
            <c:strRef>
              <c:f>upper!$U$2</c:f>
              <c:strCache>
                <c:ptCount val="1"/>
                <c:pt idx="0">
                  <c:v>block32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upper!$U$3:$U$17</c:f>
              <c:numCache>
                <c:formatCode>0.00E+00</c:formatCode>
                <c:ptCount val="15"/>
                <c:pt idx="0">
                  <c:v>0.21697245317734462</c:v>
                </c:pt>
                <c:pt idx="1">
                  <c:v>0.53941311852704255</c:v>
                </c:pt>
                <c:pt idx="2">
                  <c:v>0.91142273088290826</c:v>
                </c:pt>
                <c:pt idx="3">
                  <c:v>1.1433384338931245</c:v>
                </c:pt>
                <c:pt idx="4">
                  <c:v>1.3115239591100676</c:v>
                </c:pt>
                <c:pt idx="5">
                  <c:v>1.3318886921592981</c:v>
                </c:pt>
                <c:pt idx="6">
                  <c:v>1.3888556635852571</c:v>
                </c:pt>
                <c:pt idx="7">
                  <c:v>1.4353688247038232</c:v>
                </c:pt>
                <c:pt idx="8">
                  <c:v>1.4887345710624487</c:v>
                </c:pt>
                <c:pt idx="9">
                  <c:v>1.4901166429587482</c:v>
                </c:pt>
                <c:pt idx="10">
                  <c:v>1.4925158036094461</c:v>
                </c:pt>
                <c:pt idx="11">
                  <c:v>1.4743992742769141</c:v>
                </c:pt>
                <c:pt idx="12">
                  <c:v>1.4817220485099016</c:v>
                </c:pt>
                <c:pt idx="13">
                  <c:v>1.4451427057782218</c:v>
                </c:pt>
                <c:pt idx="14">
                  <c:v>1.4311998890986062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22-F84D-95A6-9268F572B8F3}"/>
            </c:ext>
          </c:extLst>
        </c:ser>
        <c:ser>
          <c:idx val="8"/>
          <c:order val="8"/>
          <c:tx>
            <c:strRef>
              <c:f>upper!$V$2</c:f>
              <c:strCache>
                <c:ptCount val="1"/>
                <c:pt idx="0">
                  <c:v>block64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upper!$V$3:$V$17</c:f>
              <c:numCache>
                <c:formatCode>0.00E+00</c:formatCode>
                <c:ptCount val="15"/>
                <c:pt idx="0">
                  <c:v>0.21791239921551536</c:v>
                </c:pt>
                <c:pt idx="1">
                  <c:v>0.5527844674935094</c:v>
                </c:pt>
                <c:pt idx="2">
                  <c:v>0.93122875634399593</c:v>
                </c:pt>
                <c:pt idx="3">
                  <c:v>1.188318825941</c:v>
                </c:pt>
                <c:pt idx="4">
                  <c:v>1.3169563439592593</c:v>
                </c:pt>
                <c:pt idx="5">
                  <c:v>1.306394984894808</c:v>
                </c:pt>
                <c:pt idx="6">
                  <c:v>1.3927490687018715</c:v>
                </c:pt>
                <c:pt idx="7">
                  <c:v>1.4682993099353121</c:v>
                </c:pt>
                <c:pt idx="8">
                  <c:v>1.5213391729485948</c:v>
                </c:pt>
                <c:pt idx="9">
                  <c:v>1.5295677415209938</c:v>
                </c:pt>
                <c:pt idx="10">
                  <c:v>1.5305477507579253</c:v>
                </c:pt>
                <c:pt idx="11">
                  <c:v>1.523040210952227</c:v>
                </c:pt>
                <c:pt idx="12">
                  <c:v>1.5341504412638896</c:v>
                </c:pt>
                <c:pt idx="13">
                  <c:v>1.4430915663635171</c:v>
                </c:pt>
                <c:pt idx="14">
                  <c:v>1.46976320818253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22-F84D-95A6-9268F572B8F3}"/>
            </c:ext>
          </c:extLst>
        </c:ser>
        <c:ser>
          <c:idx val="9"/>
          <c:order val="9"/>
          <c:tx>
            <c:strRef>
              <c:f>upper!$W$2</c:f>
              <c:strCache>
                <c:ptCount val="1"/>
                <c:pt idx="0">
                  <c:v>block128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upper!$W$3:$W$17</c:f>
              <c:numCache>
                <c:formatCode>0.00E+00</c:formatCode>
                <c:ptCount val="15"/>
                <c:pt idx="0">
                  <c:v>0.21015025743406535</c:v>
                </c:pt>
                <c:pt idx="1">
                  <c:v>0.56522296161759278</c:v>
                </c:pt>
                <c:pt idx="2">
                  <c:v>0.91083569174717793</c:v>
                </c:pt>
                <c:pt idx="3">
                  <c:v>1.2196807688867566</c:v>
                </c:pt>
                <c:pt idx="4">
                  <c:v>1.3127875031099301</c:v>
                </c:pt>
                <c:pt idx="5">
                  <c:v>1.3086235435396449</c:v>
                </c:pt>
                <c:pt idx="6">
                  <c:v>1.4399450099740285</c:v>
                </c:pt>
                <c:pt idx="7">
                  <c:v>1.4766023669067352</c:v>
                </c:pt>
                <c:pt idx="8">
                  <c:v>1.5219090875246639</c:v>
                </c:pt>
                <c:pt idx="9">
                  <c:v>1.5299519786883522</c:v>
                </c:pt>
                <c:pt idx="10">
                  <c:v>1.5180840862937546</c:v>
                </c:pt>
                <c:pt idx="11">
                  <c:v>1.5208913649025069</c:v>
                </c:pt>
                <c:pt idx="12">
                  <c:v>1.459535215556619</c:v>
                </c:pt>
                <c:pt idx="13">
                  <c:v>1.4614489748805444</c:v>
                </c:pt>
                <c:pt idx="14">
                  <c:v>1.4520727477306905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22-F84D-95A6-9268F572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'vec (auto)'!$N$2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(auto)'!$N$3:$N$17</c:f>
              <c:numCache>
                <c:formatCode>0.00E+00</c:formatCode>
                <c:ptCount val="15"/>
                <c:pt idx="0">
                  <c:v>0.14802789832457092</c:v>
                </c:pt>
                <c:pt idx="1">
                  <c:v>0.32270209218523099</c:v>
                </c:pt>
                <c:pt idx="2">
                  <c:v>0.4505918040569355</c:v>
                </c:pt>
                <c:pt idx="3">
                  <c:v>0.52187527181003734</c:v>
                </c:pt>
                <c:pt idx="4">
                  <c:v>0.51731240906617804</c:v>
                </c:pt>
                <c:pt idx="5">
                  <c:v>0.54150606373977628</c:v>
                </c:pt>
                <c:pt idx="6">
                  <c:v>0.43722823407059414</c:v>
                </c:pt>
                <c:pt idx="7">
                  <c:v>0.18514246818809205</c:v>
                </c:pt>
                <c:pt idx="8">
                  <c:v>0.12879541460388932</c:v>
                </c:pt>
                <c:pt idx="9">
                  <c:v>0.12498283932598123</c:v>
                </c:pt>
                <c:pt idx="10">
                  <c:v>0.13063121060192009</c:v>
                </c:pt>
                <c:pt idx="11">
                  <c:v>0.12833657664458833</c:v>
                </c:pt>
                <c:pt idx="12">
                  <c:v>0.12620024826029716</c:v>
                </c:pt>
                <c:pt idx="13">
                  <c:v>0.14107618413583836</c:v>
                </c:pt>
                <c:pt idx="14">
                  <c:v>0.12972252991232697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3B43-A3A0-9C3D228B69E9}"/>
            </c:ext>
          </c:extLst>
        </c:ser>
        <c:ser>
          <c:idx val="0"/>
          <c:order val="1"/>
          <c:tx>
            <c:strRef>
              <c:f>'vec (auto)'!$O$2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(auto)'!$O$3:$O$17</c:f>
              <c:numCache>
                <c:formatCode>0.00E+00</c:formatCode>
                <c:ptCount val="15"/>
                <c:pt idx="0">
                  <c:v>0.16433763715345301</c:v>
                </c:pt>
                <c:pt idx="1">
                  <c:v>0.35457500246232643</c:v>
                </c:pt>
                <c:pt idx="2">
                  <c:v>0.49563077867135552</c:v>
                </c:pt>
                <c:pt idx="3">
                  <c:v>0.57011639876474773</c:v>
                </c:pt>
                <c:pt idx="4">
                  <c:v>0.55859630155190665</c:v>
                </c:pt>
                <c:pt idx="5">
                  <c:v>0.5812757696041212</c:v>
                </c:pt>
                <c:pt idx="6">
                  <c:v>0.60479715459606398</c:v>
                </c:pt>
                <c:pt idx="7">
                  <c:v>0.61897507538069618</c:v>
                </c:pt>
                <c:pt idx="8">
                  <c:v>0.6281529855225565</c:v>
                </c:pt>
                <c:pt idx="9">
                  <c:v>0.63023788419038762</c:v>
                </c:pt>
                <c:pt idx="10">
                  <c:v>0.6417766165904637</c:v>
                </c:pt>
                <c:pt idx="11">
                  <c:v>0.60973873719950411</c:v>
                </c:pt>
                <c:pt idx="12">
                  <c:v>0.64471729765912</c:v>
                </c:pt>
                <c:pt idx="13">
                  <c:v>0.64256594450961146</c:v>
                </c:pt>
                <c:pt idx="14">
                  <c:v>0.64115430448153343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3B43-A3A0-9C3D228B69E9}"/>
            </c:ext>
          </c:extLst>
        </c:ser>
        <c:ser>
          <c:idx val="2"/>
          <c:order val="2"/>
          <c:tx>
            <c:strRef>
              <c:f>'vec (auto)'!$P$2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(auto)'!$P$3:$P$17</c:f>
              <c:numCache>
                <c:formatCode>0.00E+00</c:formatCode>
                <c:ptCount val="15"/>
                <c:pt idx="0">
                  <c:v>0.15803180864244357</c:v>
                </c:pt>
                <c:pt idx="1">
                  <c:v>0.4203912160656707</c:v>
                </c:pt>
                <c:pt idx="2">
                  <c:v>0.73152507302187786</c:v>
                </c:pt>
                <c:pt idx="3">
                  <c:v>1.0466400238633924</c:v>
                </c:pt>
                <c:pt idx="4">
                  <c:v>1.2954247478361705</c:v>
                </c:pt>
                <c:pt idx="5">
                  <c:v>1.4085589519650654</c:v>
                </c:pt>
                <c:pt idx="6">
                  <c:v>1.4553007108198599</c:v>
                </c:pt>
                <c:pt idx="7">
                  <c:v>1.4878700301767758</c:v>
                </c:pt>
                <c:pt idx="8">
                  <c:v>1.5613295936026734</c:v>
                </c:pt>
                <c:pt idx="9">
                  <c:v>1.6016243257458076</c:v>
                </c:pt>
                <c:pt idx="10">
                  <c:v>1.6114145141451415</c:v>
                </c:pt>
                <c:pt idx="11">
                  <c:v>1.5940393826503458</c:v>
                </c:pt>
                <c:pt idx="12">
                  <c:v>1.5721217573849153</c:v>
                </c:pt>
                <c:pt idx="13">
                  <c:v>1.4801716965400411</c:v>
                </c:pt>
                <c:pt idx="14">
                  <c:v>1.4219202661327062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F-3B43-A3A0-9C3D228B69E9}"/>
            </c:ext>
          </c:extLst>
        </c:ser>
        <c:ser>
          <c:idx val="3"/>
          <c:order val="3"/>
          <c:tx>
            <c:strRef>
              <c:f>'vec (auto)'!$Q$2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(auto)'!$Q$3:$Q$17</c:f>
              <c:numCache>
                <c:formatCode>0.00E+00</c:formatCode>
                <c:ptCount val="15"/>
                <c:pt idx="0">
                  <c:v>8.6938226912249769E-2</c:v>
                </c:pt>
                <c:pt idx="1">
                  <c:v>0.24014408645187113</c:v>
                </c:pt>
                <c:pt idx="2">
                  <c:v>0.40552087708372558</c:v>
                </c:pt>
                <c:pt idx="3">
                  <c:v>0.52826666901451858</c:v>
                </c:pt>
                <c:pt idx="4">
                  <c:v>0.58225256613731768</c:v>
                </c:pt>
                <c:pt idx="5">
                  <c:v>0.62318777859523089</c:v>
                </c:pt>
                <c:pt idx="6">
                  <c:v>0.64836751461778386</c:v>
                </c:pt>
                <c:pt idx="7">
                  <c:v>0.60988142440198356</c:v>
                </c:pt>
                <c:pt idx="8">
                  <c:v>0.67286643074644059</c:v>
                </c:pt>
                <c:pt idx="9">
                  <c:v>0.6727946276724196</c:v>
                </c:pt>
                <c:pt idx="10">
                  <c:v>0.67359328504495708</c:v>
                </c:pt>
                <c:pt idx="11">
                  <c:v>0.67262088081305815</c:v>
                </c:pt>
                <c:pt idx="12">
                  <c:v>0.67314192618987423</c:v>
                </c:pt>
                <c:pt idx="13">
                  <c:v>0.65702029666617712</c:v>
                </c:pt>
                <c:pt idx="14">
                  <c:v>0.65092212037441199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F-3B43-A3A0-9C3D228B69E9}"/>
            </c:ext>
          </c:extLst>
        </c:ser>
        <c:ser>
          <c:idx val="4"/>
          <c:order val="4"/>
          <c:tx>
            <c:strRef>
              <c:f>'vec (auto)'!$R$2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(auto)'!$R$3:$R$17</c:f>
              <c:numCache>
                <c:formatCode>0.00E+00</c:formatCode>
                <c:ptCount val="15"/>
                <c:pt idx="0">
                  <c:v>0.13803727558589923</c:v>
                </c:pt>
                <c:pt idx="1">
                  <c:v>0.24569018467712214</c:v>
                </c:pt>
                <c:pt idx="2">
                  <c:v>0.35959673794387725</c:v>
                </c:pt>
                <c:pt idx="3">
                  <c:v>0.44657809534442339</c:v>
                </c:pt>
                <c:pt idx="4">
                  <c:v>0.46104195481788846</c:v>
                </c:pt>
                <c:pt idx="5">
                  <c:v>0.47610950518619288</c:v>
                </c:pt>
                <c:pt idx="6">
                  <c:v>0.48301714568243997</c:v>
                </c:pt>
                <c:pt idx="7">
                  <c:v>0.48632508686505077</c:v>
                </c:pt>
                <c:pt idx="8">
                  <c:v>0.48798466095182674</c:v>
                </c:pt>
                <c:pt idx="9">
                  <c:v>0.48655728689616479</c:v>
                </c:pt>
                <c:pt idx="10">
                  <c:v>0.48264517614552155</c:v>
                </c:pt>
                <c:pt idx="11">
                  <c:v>0.48548785782511794</c:v>
                </c:pt>
                <c:pt idx="12">
                  <c:v>0.48315158567178279</c:v>
                </c:pt>
                <c:pt idx="13">
                  <c:v>0.47639335510435893</c:v>
                </c:pt>
                <c:pt idx="14">
                  <c:v>0.47473288199381708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F-3B43-A3A0-9C3D228B69E9}"/>
            </c:ext>
          </c:extLst>
        </c:ser>
        <c:ser>
          <c:idx val="5"/>
          <c:order val="5"/>
          <c:tx>
            <c:strRef>
              <c:f>'vec (auto)'!$S$2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(auto)'!$S$3:$S$17</c:f>
              <c:numCache>
                <c:formatCode>0.00E+00</c:formatCode>
                <c:ptCount val="15"/>
                <c:pt idx="0">
                  <c:v>0.12148867361095925</c:v>
                </c:pt>
                <c:pt idx="1">
                  <c:v>0.42255663667453564</c:v>
                </c:pt>
                <c:pt idx="2">
                  <c:v>0.36246048533458985</c:v>
                </c:pt>
                <c:pt idx="3">
                  <c:v>0.51931865392604903</c:v>
                </c:pt>
                <c:pt idx="4">
                  <c:v>0.61496649920401514</c:v>
                </c:pt>
                <c:pt idx="5">
                  <c:v>0.66022164583824572</c:v>
                </c:pt>
                <c:pt idx="6">
                  <c:v>0.68079061500654148</c:v>
                </c:pt>
                <c:pt idx="7">
                  <c:v>0.69667075050051863</c:v>
                </c:pt>
                <c:pt idx="8">
                  <c:v>0.70387114061603795</c:v>
                </c:pt>
                <c:pt idx="9">
                  <c:v>0.70394133822181482</c:v>
                </c:pt>
                <c:pt idx="10">
                  <c:v>0.70224396127173438</c:v>
                </c:pt>
                <c:pt idx="11">
                  <c:v>0.69818414313733979</c:v>
                </c:pt>
                <c:pt idx="12">
                  <c:v>0.69747738158594996</c:v>
                </c:pt>
                <c:pt idx="13">
                  <c:v>0.69023198787088336</c:v>
                </c:pt>
                <c:pt idx="14">
                  <c:v>0.68971636625255339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F-3B43-A3A0-9C3D228B69E9}"/>
            </c:ext>
          </c:extLst>
        </c:ser>
        <c:ser>
          <c:idx val="7"/>
          <c:order val="6"/>
          <c:tx>
            <c:strRef>
              <c:f>'vec (auto)'!$T$2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(auto)'!$T$3:$T$17</c:f>
              <c:numCache>
                <c:formatCode>0.00E+00</c:formatCode>
                <c:ptCount val="15"/>
                <c:pt idx="0">
                  <c:v>0.1418351195102717</c:v>
                </c:pt>
                <c:pt idx="1">
                  <c:v>0.43048709614929287</c:v>
                </c:pt>
                <c:pt idx="2">
                  <c:v>0.47178871953171603</c:v>
                </c:pt>
                <c:pt idx="3">
                  <c:v>0.63421729130022997</c:v>
                </c:pt>
                <c:pt idx="4">
                  <c:v>0.76397724087155017</c:v>
                </c:pt>
                <c:pt idx="5">
                  <c:v>0.83996500145827258</c:v>
                </c:pt>
                <c:pt idx="6">
                  <c:v>0.88591452581555796</c:v>
                </c:pt>
                <c:pt idx="7">
                  <c:v>0.91856204515137696</c:v>
                </c:pt>
                <c:pt idx="8">
                  <c:v>0.92436404748445444</c:v>
                </c:pt>
                <c:pt idx="9">
                  <c:v>0.93219808070165444</c:v>
                </c:pt>
                <c:pt idx="10">
                  <c:v>0.92448772570501114</c:v>
                </c:pt>
                <c:pt idx="11">
                  <c:v>0.93210306019698896</c:v>
                </c:pt>
                <c:pt idx="12">
                  <c:v>0.93010906147252392</c:v>
                </c:pt>
                <c:pt idx="13">
                  <c:v>0.90993957671154113</c:v>
                </c:pt>
                <c:pt idx="14">
                  <c:v>0.91237551791765659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F-3B43-A3A0-9C3D228B69E9}"/>
            </c:ext>
          </c:extLst>
        </c:ser>
        <c:ser>
          <c:idx val="6"/>
          <c:order val="7"/>
          <c:tx>
            <c:strRef>
              <c:f>'vec (auto)'!$U$2</c:f>
              <c:strCache>
                <c:ptCount val="1"/>
                <c:pt idx="0">
                  <c:v>block32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(auto)'!$U$3:$U$17</c:f>
              <c:numCache>
                <c:formatCode>0.00E+00</c:formatCode>
                <c:ptCount val="15"/>
                <c:pt idx="0">
                  <c:v>0.12522979667690212</c:v>
                </c:pt>
                <c:pt idx="1">
                  <c:v>0.41493546370421192</c:v>
                </c:pt>
                <c:pt idx="2">
                  <c:v>0.49036605826249297</c:v>
                </c:pt>
                <c:pt idx="3">
                  <c:v>0.68891004097866559</c:v>
                </c:pt>
                <c:pt idx="4">
                  <c:v>0.87189168855185117</c:v>
                </c:pt>
                <c:pt idx="5">
                  <c:v>0.93562908989650528</c:v>
                </c:pt>
                <c:pt idx="6">
                  <c:v>1.0572237989817976</c:v>
                </c:pt>
                <c:pt idx="7">
                  <c:v>1.152542372881356</c:v>
                </c:pt>
                <c:pt idx="8">
                  <c:v>1.1754135008661775</c:v>
                </c:pt>
                <c:pt idx="9">
                  <c:v>1.1781366683161636</c:v>
                </c:pt>
                <c:pt idx="10">
                  <c:v>1.180112711897805</c:v>
                </c:pt>
                <c:pt idx="11">
                  <c:v>1.182008067448606</c:v>
                </c:pt>
                <c:pt idx="12">
                  <c:v>1.1808592204647366</c:v>
                </c:pt>
                <c:pt idx="13">
                  <c:v>1.1710944854269305</c:v>
                </c:pt>
                <c:pt idx="14">
                  <c:v>1.1692865375819486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2F-3B43-A3A0-9C3D228B69E9}"/>
            </c:ext>
          </c:extLst>
        </c:ser>
        <c:ser>
          <c:idx val="8"/>
          <c:order val="8"/>
          <c:tx>
            <c:strRef>
              <c:f>'vec (auto)'!$V$2</c:f>
              <c:strCache>
                <c:ptCount val="1"/>
                <c:pt idx="0">
                  <c:v>block64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(auto)'!$V$3:$V$17</c:f>
              <c:numCache>
                <c:formatCode>0.00E+00</c:formatCode>
                <c:ptCount val="15"/>
                <c:pt idx="0">
                  <c:v>0.12528565128492963</c:v>
                </c:pt>
                <c:pt idx="1">
                  <c:v>0.40776825714409987</c:v>
                </c:pt>
                <c:pt idx="2">
                  <c:v>0.47659412223277542</c:v>
                </c:pt>
                <c:pt idx="3">
                  <c:v>0.68556228676156372</c:v>
                </c:pt>
                <c:pt idx="4">
                  <c:v>0.90538044232215487</c:v>
                </c:pt>
                <c:pt idx="5">
                  <c:v>0.92553484528509777</c:v>
                </c:pt>
                <c:pt idx="6">
                  <c:v>1.1453662550976409</c:v>
                </c:pt>
                <c:pt idx="7">
                  <c:v>1.3057984813691681</c:v>
                </c:pt>
                <c:pt idx="8">
                  <c:v>1.3351432449810674</c:v>
                </c:pt>
                <c:pt idx="9">
                  <c:v>1.4001411432604094</c:v>
                </c:pt>
                <c:pt idx="10">
                  <c:v>1.3927261081662186</c:v>
                </c:pt>
                <c:pt idx="11">
                  <c:v>1.4044921992751924</c:v>
                </c:pt>
                <c:pt idx="12">
                  <c:v>1.4016216035560309</c:v>
                </c:pt>
                <c:pt idx="13">
                  <c:v>1.3558436142484795</c:v>
                </c:pt>
                <c:pt idx="14">
                  <c:v>1.3551867685814392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2F-3B43-A3A0-9C3D228B69E9}"/>
            </c:ext>
          </c:extLst>
        </c:ser>
        <c:ser>
          <c:idx val="9"/>
          <c:order val="9"/>
          <c:tx>
            <c:strRef>
              <c:f>'vec (auto)'!$W$2</c:f>
              <c:strCache>
                <c:ptCount val="1"/>
                <c:pt idx="0">
                  <c:v>block128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(auto)'!$W$3:$W$17</c:f>
              <c:numCache>
                <c:formatCode>0.00E+00</c:formatCode>
                <c:ptCount val="15"/>
                <c:pt idx="0">
                  <c:v>0.13349602048362938</c:v>
                </c:pt>
                <c:pt idx="1">
                  <c:v>0.40677249078999284</c:v>
                </c:pt>
                <c:pt idx="2">
                  <c:v>0.48946599260207113</c:v>
                </c:pt>
                <c:pt idx="3">
                  <c:v>0.70001131684962237</c:v>
                </c:pt>
                <c:pt idx="4">
                  <c:v>0.86755147588696646</c:v>
                </c:pt>
                <c:pt idx="5">
                  <c:v>1.1918429699591724</c:v>
                </c:pt>
                <c:pt idx="6">
                  <c:v>1.0213441834398491</c:v>
                </c:pt>
                <c:pt idx="7">
                  <c:v>1.2835839677845593</c:v>
                </c:pt>
                <c:pt idx="8">
                  <c:v>1.4832082360144221</c:v>
                </c:pt>
                <c:pt idx="9">
                  <c:v>1.4878140232470942</c:v>
                </c:pt>
                <c:pt idx="10">
                  <c:v>1.5110082047925446</c:v>
                </c:pt>
                <c:pt idx="11">
                  <c:v>1.5319876513892188</c:v>
                </c:pt>
                <c:pt idx="12">
                  <c:v>1.5319228521332553</c:v>
                </c:pt>
                <c:pt idx="13">
                  <c:v>1.4874158927186081</c:v>
                </c:pt>
                <c:pt idx="14">
                  <c:v>1.4926972256668909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2F-3B43-A3A0-9C3D228B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vec!$C$2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vec!$C$3:$C$14</c:f>
              <c:numCache>
                <c:formatCode>0.00E+00</c:formatCode>
                <c:ptCount val="12"/>
                <c:pt idx="0">
                  <c:v>113733</c:v>
                </c:pt>
                <c:pt idx="1">
                  <c:v>344362</c:v>
                </c:pt>
                <c:pt idx="2">
                  <c:v>1172840</c:v>
                </c:pt>
                <c:pt idx="3">
                  <c:v>4990560</c:v>
                </c:pt>
                <c:pt idx="4">
                  <c:v>19969500</c:v>
                </c:pt>
                <c:pt idx="5">
                  <c:v>118548000</c:v>
                </c:pt>
                <c:pt idx="6">
                  <c:v>640898000</c:v>
                </c:pt>
                <c:pt idx="7">
                  <c:v>3414690000</c:v>
                </c:pt>
                <c:pt idx="8">
                  <c:v>14087700000</c:v>
                </c:pt>
                <c:pt idx="9">
                  <c:v>56808200000</c:v>
                </c:pt>
                <c:pt idx="10">
                  <c:v>229000000000</c:v>
                </c:pt>
                <c:pt idx="11">
                  <c:v>948668000000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B842-9845-563379EA5A07}"/>
            </c:ext>
          </c:extLst>
        </c:ser>
        <c:ser>
          <c:idx val="0"/>
          <c:order val="1"/>
          <c:tx>
            <c:strRef>
              <c:f>vec!$D$2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vec!$D$3:$D$14</c:f>
              <c:numCache>
                <c:formatCode>0.00E+00</c:formatCode>
                <c:ptCount val="12"/>
                <c:pt idx="0">
                  <c:v>388311</c:v>
                </c:pt>
                <c:pt idx="1">
                  <c:v>515589</c:v>
                </c:pt>
                <c:pt idx="2">
                  <c:v>1019350</c:v>
                </c:pt>
                <c:pt idx="3">
                  <c:v>3006140</c:v>
                </c:pt>
                <c:pt idx="4">
                  <c:v>10992700</c:v>
                </c:pt>
                <c:pt idx="5">
                  <c:v>64138100</c:v>
                </c:pt>
                <c:pt idx="6">
                  <c:v>321223000</c:v>
                </c:pt>
                <c:pt idx="7">
                  <c:v>1728200000</c:v>
                </c:pt>
                <c:pt idx="8">
                  <c:v>7203390000</c:v>
                </c:pt>
                <c:pt idx="9">
                  <c:v>30099600000</c:v>
                </c:pt>
                <c:pt idx="10">
                  <c:v>122266000000</c:v>
                </c:pt>
                <c:pt idx="11">
                  <c:v>530464000000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11-4E46-AB33-E5451A4257BB}"/>
            </c:ext>
          </c:extLst>
        </c:ser>
        <c:ser>
          <c:idx val="2"/>
          <c:order val="2"/>
          <c:tx>
            <c:strRef>
              <c:f>vec!$E$2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vec!$E$3:$E$14</c:f>
              <c:numCache>
                <c:formatCode>0.00E+00</c:formatCode>
                <c:ptCount val="12"/>
                <c:pt idx="0">
                  <c:v>205411</c:v>
                </c:pt>
                <c:pt idx="1">
                  <c:v>538341</c:v>
                </c:pt>
                <c:pt idx="2">
                  <c:v>807719</c:v>
                </c:pt>
                <c:pt idx="3">
                  <c:v>2594620</c:v>
                </c:pt>
                <c:pt idx="4">
                  <c:v>7426330</c:v>
                </c:pt>
                <c:pt idx="5">
                  <c:v>51337800</c:v>
                </c:pt>
                <c:pt idx="6">
                  <c:v>262886000</c:v>
                </c:pt>
                <c:pt idx="7">
                  <c:v>1422680000</c:v>
                </c:pt>
                <c:pt idx="8">
                  <c:v>5876550000</c:v>
                </c:pt>
                <c:pt idx="9">
                  <c:v>24624600000</c:v>
                </c:pt>
                <c:pt idx="10">
                  <c:v>101854000000</c:v>
                </c:pt>
                <c:pt idx="11">
                  <c:v>431470000000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11-4E46-AB33-E5451A4257BB}"/>
            </c:ext>
          </c:extLst>
        </c:ser>
        <c:ser>
          <c:idx val="3"/>
          <c:order val="3"/>
          <c:tx>
            <c:strRef>
              <c:f>vec!$F$2</c:f>
              <c:strCache>
                <c:ptCount val="1"/>
                <c:pt idx="0">
                  <c:v>vector2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vec!$F$3:$F$14</c:f>
              <c:numCache>
                <c:formatCode>0.00E+00</c:formatCode>
                <c:ptCount val="12"/>
                <c:pt idx="0">
                  <c:v>322119</c:v>
                </c:pt>
                <c:pt idx="1">
                  <c:v>392094</c:v>
                </c:pt>
                <c:pt idx="2">
                  <c:v>574034</c:v>
                </c:pt>
                <c:pt idx="3">
                  <c:v>1522260</c:v>
                </c:pt>
                <c:pt idx="4">
                  <c:v>4839740</c:v>
                </c:pt>
                <c:pt idx="5">
                  <c:v>18185900</c:v>
                </c:pt>
                <c:pt idx="6">
                  <c:v>79824900</c:v>
                </c:pt>
                <c:pt idx="7">
                  <c:v>331162000</c:v>
                </c:pt>
                <c:pt idx="8">
                  <c:v>1478720000</c:v>
                </c:pt>
                <c:pt idx="9">
                  <c:v>6571880000</c:v>
                </c:pt>
                <c:pt idx="10">
                  <c:v>28339400000</c:v>
                </c:pt>
                <c:pt idx="11">
                  <c:v>118417000000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11-4E46-AB33-E5451A4257BB}"/>
            </c:ext>
          </c:extLst>
        </c:ser>
        <c:ser>
          <c:idx val="4"/>
          <c:order val="4"/>
          <c:tx>
            <c:strRef>
              <c:f>vec!$G$2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vec!$G$3:$G$14</c:f>
              <c:numCache>
                <c:formatCode>0.00E+00</c:formatCode>
                <c:ptCount val="12"/>
                <c:pt idx="0">
                  <c:v>294068</c:v>
                </c:pt>
                <c:pt idx="1">
                  <c:v>268224</c:v>
                </c:pt>
                <c:pt idx="2">
                  <c:v>530326</c:v>
                </c:pt>
                <c:pt idx="3">
                  <c:v>1981170</c:v>
                </c:pt>
                <c:pt idx="4">
                  <c:v>4201200</c:v>
                </c:pt>
                <c:pt idx="5">
                  <c:v>14161000</c:v>
                </c:pt>
                <c:pt idx="6">
                  <c:v>58856300</c:v>
                </c:pt>
                <c:pt idx="7">
                  <c:v>239916000</c:v>
                </c:pt>
                <c:pt idx="8">
                  <c:v>998420000</c:v>
                </c:pt>
                <c:pt idx="9">
                  <c:v>4315470000</c:v>
                </c:pt>
                <c:pt idx="10">
                  <c:v>18368300000</c:v>
                </c:pt>
                <c:pt idx="11">
                  <c:v>77639400000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11-4E46-AB33-E5451A42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73826660640229624"/>
        </c:manualLayout>
      </c:layout>
      <c:lineChart>
        <c:grouping val="standard"/>
        <c:varyColors val="0"/>
        <c:ser>
          <c:idx val="1"/>
          <c:order val="0"/>
          <c:tx>
            <c:strRef>
              <c:f>vec!$O$2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5.5749128919860627E-3"/>
                  <c:y val="-2.215508559919450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vec!$O$3:$O$14</c:f>
              <c:numCache>
                <c:formatCode>0.00E+00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F14D-91BA-4FEDFEC85219}"/>
            </c:ext>
          </c:extLst>
        </c:ser>
        <c:ser>
          <c:idx val="0"/>
          <c:order val="1"/>
          <c:tx>
            <c:strRef>
              <c:f>vec!$P$2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4.0418118466898856E-2"/>
                  <c:y val="-6.04229607250755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vec!$P$3:$P$14</c:f>
              <c:numCache>
                <c:formatCode>0.00E+00</c:formatCode>
                <c:ptCount val="12"/>
                <c:pt idx="0">
                  <c:v>0.29289152251674561</c:v>
                </c:pt>
                <c:pt idx="1">
                  <c:v>0.66790020733568789</c:v>
                </c:pt>
                <c:pt idx="2">
                  <c:v>1.1505763476725364</c:v>
                </c:pt>
                <c:pt idx="3">
                  <c:v>1.6601222830606692</c:v>
                </c:pt>
                <c:pt idx="4">
                  <c:v>1.816614662457813</c:v>
                </c:pt>
                <c:pt idx="5">
                  <c:v>1.84832416301699</c:v>
                </c:pt>
                <c:pt idx="6">
                  <c:v>1.995180917929289</c:v>
                </c:pt>
                <c:pt idx="7">
                  <c:v>1.9758650619141302</c:v>
                </c:pt>
                <c:pt idx="8">
                  <c:v>1.9557041892775484</c:v>
                </c:pt>
                <c:pt idx="9">
                  <c:v>1.8873406955574161</c:v>
                </c:pt>
                <c:pt idx="10">
                  <c:v>1.8729655014476634</c:v>
                </c:pt>
                <c:pt idx="11">
                  <c:v>1.7883739518610122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F14D-91BA-4FEDFEC85219}"/>
            </c:ext>
          </c:extLst>
        </c:ser>
        <c:ser>
          <c:idx val="2"/>
          <c:order val="2"/>
          <c:tx>
            <c:strRef>
              <c:f>vec!$Q$2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2.9268292682926831E-2"/>
                  <c:y val="-9.063444108761328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2"/>
                        </a:solidFill>
                      </a:rPr>
                      <a:t>Vectorized</a:t>
                    </a: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 (naive)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vec!$Q$3:$Q$14</c:f>
              <c:numCache>
                <c:formatCode>0.00E+00</c:formatCode>
                <c:ptCount val="12"/>
                <c:pt idx="0">
                  <c:v>0.55368505094663867</c:v>
                </c:pt>
                <c:pt idx="1">
                  <c:v>0.63967262385736923</c:v>
                </c:pt>
                <c:pt idx="2">
                  <c:v>1.4520396325949989</c:v>
                </c:pt>
                <c:pt idx="3">
                  <c:v>1.9234261664521202</c:v>
                </c:pt>
                <c:pt idx="4">
                  <c:v>2.6890132811227079</c:v>
                </c:pt>
                <c:pt idx="5">
                  <c:v>2.3091756951018549</c:v>
                </c:pt>
                <c:pt idx="6">
                  <c:v>2.4379312705887721</c:v>
                </c:pt>
                <c:pt idx="7">
                  <c:v>2.4001813478786516</c:v>
                </c:pt>
                <c:pt idx="8">
                  <c:v>2.3972739107129182</c:v>
                </c:pt>
                <c:pt idx="9">
                  <c:v>2.3069694533109169</c:v>
                </c:pt>
                <c:pt idx="10">
                  <c:v>2.248316217330689</c:v>
                </c:pt>
                <c:pt idx="11">
                  <c:v>2.1986882054372261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F14D-91BA-4FEDFEC85219}"/>
            </c:ext>
          </c:extLst>
        </c:ser>
        <c:ser>
          <c:idx val="4"/>
          <c:order val="3"/>
          <c:tx>
            <c:strRef>
              <c:f>vec!$S$2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14494773519163767"/>
                  <c:y val="-2.0140986908358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vec!$S$3:$S$14</c:f>
              <c:numCache>
                <c:formatCode>0.00E+00</c:formatCode>
                <c:ptCount val="12"/>
                <c:pt idx="0">
                  <c:v>0.3867574846634112</c:v>
                </c:pt>
                <c:pt idx="1">
                  <c:v>1.2838597590073968</c:v>
                </c:pt>
                <c:pt idx="2">
                  <c:v>2.2115453513499244</c:v>
                </c:pt>
                <c:pt idx="3">
                  <c:v>2.5189963506412876</c:v>
                </c:pt>
                <c:pt idx="4">
                  <c:v>4.753284775778349</c:v>
                </c:pt>
                <c:pt idx="5">
                  <c:v>8.3714426947249496</c:v>
                </c:pt>
                <c:pt idx="6">
                  <c:v>10.88919962688786</c:v>
                </c:pt>
                <c:pt idx="7">
                  <c:v>14.232856499774922</c:v>
                </c:pt>
                <c:pt idx="8">
                  <c:v>14.109993790188497</c:v>
                </c:pt>
                <c:pt idx="9">
                  <c:v>13.163850055729736</c:v>
                </c:pt>
                <c:pt idx="10">
                  <c:v>12.467130872209186</c:v>
                </c:pt>
                <c:pt idx="11">
                  <c:v>12.218899167175429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1B-F14D-91BA-4FEDFEC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74229480378396806"/>
        </c:manualLayout>
      </c:layout>
      <c:lineChart>
        <c:grouping val="standard"/>
        <c:varyColors val="0"/>
        <c:ser>
          <c:idx val="1"/>
          <c:order val="0"/>
          <c:tx>
            <c:strRef>
              <c:f>vec!$AD$2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8.2229965156794427E-2"/>
                  <c:y val="6.44511581067472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bg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vec!$AD$3:$AD$14</c:f>
              <c:numCache>
                <c:formatCode>0.00E+00</c:formatCode>
                <c:ptCount val="12"/>
                <c:pt idx="0">
                  <c:v>0.37484283365426041</c:v>
                </c:pt>
                <c:pt idx="1">
                  <c:v>0.546982535819864</c:v>
                </c:pt>
                <c:pt idx="2">
                  <c:v>0.67332628491524849</c:v>
                </c:pt>
                <c:pt idx="3">
                  <c:v>0.64761149049405276</c:v>
                </c:pt>
                <c:pt idx="4">
                  <c:v>0.65473006334660355</c:v>
                </c:pt>
                <c:pt idx="5">
                  <c:v>0.44364173161925968</c:v>
                </c:pt>
                <c:pt idx="6">
                  <c:v>0.3291640541864696</c:v>
                </c:pt>
                <c:pt idx="7">
                  <c:v>0.24746650032653036</c:v>
                </c:pt>
                <c:pt idx="8">
                  <c:v>0.24009911000376213</c:v>
                </c:pt>
                <c:pt idx="9">
                  <c:v>0.2382489661703768</c:v>
                </c:pt>
                <c:pt idx="10">
                  <c:v>0.23645159940611354</c:v>
                </c:pt>
                <c:pt idx="11">
                  <c:v>0.22832912971028854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4-9B40-AAB4-D67002CA40A2}"/>
            </c:ext>
          </c:extLst>
        </c:ser>
        <c:ser>
          <c:idx val="0"/>
          <c:order val="1"/>
          <c:tx>
            <c:strRef>
              <c:f>vec!$AE$2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24-9B40-AAB4-D67002CA40A2}"/>
                </c:ext>
              </c:extLst>
            </c:dLbl>
            <c:dLbl>
              <c:idx val="6"/>
              <c:layout>
                <c:manualLayout>
                  <c:x val="3.7630662020905925E-2"/>
                  <c:y val="-6.0422960725075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vec!$AE$3:$AE$14</c:f>
              <c:numCache>
                <c:formatCode>0.00E+00</c:formatCode>
                <c:ptCount val="12"/>
                <c:pt idx="0">
                  <c:v>0.1138726433194012</c:v>
                </c:pt>
                <c:pt idx="1">
                  <c:v>0.34724557738819101</c:v>
                </c:pt>
                <c:pt idx="2">
                  <c:v>0.70738411732967088</c:v>
                </c:pt>
                <c:pt idx="3">
                  <c:v>0.96294384160418345</c:v>
                </c:pt>
                <c:pt idx="4">
                  <c:v>1.0552901470976193</c:v>
                </c:pt>
                <c:pt idx="5">
                  <c:v>0.72414954605764748</c:v>
                </c:pt>
                <c:pt idx="6">
                  <c:v>0.57863276290925614</c:v>
                </c:pt>
                <c:pt idx="7">
                  <c:v>0.43030720055549126</c:v>
                </c:pt>
                <c:pt idx="8">
                  <c:v>0.41299732598123939</c:v>
                </c:pt>
                <c:pt idx="9">
                  <c:v>0.39537502877114644</c:v>
                </c:pt>
                <c:pt idx="10">
                  <c:v>0.38934728732435836</c:v>
                </c:pt>
                <c:pt idx="11">
                  <c:v>0.35896605889183808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9B40-AAB4-D67002CA40A2}"/>
            </c:ext>
          </c:extLst>
        </c:ser>
        <c:ser>
          <c:idx val="2"/>
          <c:order val="2"/>
          <c:tx>
            <c:strRef>
              <c:f>vec!$AF$2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1.8118466898954706E-2"/>
                  <c:y val="-8.4592145015105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  <a:r>
                      <a:rPr lang="en-US" baseline="0"/>
                      <a:t> (naive)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vec!$AF$3:$AF$14</c:f>
              <c:numCache>
                <c:formatCode>0.00E+00</c:formatCode>
                <c:ptCount val="12"/>
                <c:pt idx="0">
                  <c:v>0.21526597893978414</c:v>
                </c:pt>
                <c:pt idx="1">
                  <c:v>0.33256987671383009</c:v>
                </c:pt>
                <c:pt idx="2">
                  <c:v>0.89272630704490052</c:v>
                </c:pt>
                <c:pt idx="3">
                  <c:v>1.1156716590483384</c:v>
                </c:pt>
                <c:pt idx="4">
                  <c:v>1.5620754800823555</c:v>
                </c:pt>
                <c:pt idx="5">
                  <c:v>0.9047052269477851</c:v>
                </c:pt>
                <c:pt idx="6">
                  <c:v>0.70703708831965184</c:v>
                </c:pt>
                <c:pt idx="7">
                  <c:v>0.52271551156971352</c:v>
                </c:pt>
                <c:pt idx="8">
                  <c:v>0.50624614918617217</c:v>
                </c:pt>
                <c:pt idx="9">
                  <c:v>0.48328217376119814</c:v>
                </c:pt>
                <c:pt idx="10">
                  <c:v>0.46737423598484107</c:v>
                </c:pt>
                <c:pt idx="11">
                  <c:v>0.44132517084385936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4-9B40-AAB4-D67002CA40A2}"/>
            </c:ext>
          </c:extLst>
        </c:ser>
        <c:ser>
          <c:idx val="4"/>
          <c:order val="3"/>
          <c:tx>
            <c:strRef>
              <c:f>vec!$AH$2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2543554006968641"/>
                  <c:y val="3.6924716107852546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vec!$B$3:$B$14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vec!$AH$3:$AH$14</c:f>
              <c:numCache>
                <c:formatCode>0.00E+00</c:formatCode>
                <c:ptCount val="12"/>
                <c:pt idx="0">
                  <c:v>0.15036658187902119</c:v>
                </c:pt>
                <c:pt idx="1">
                  <c:v>0.66748687664041995</c:v>
                </c:pt>
                <c:pt idx="2">
                  <c:v>1.3596768779957988</c:v>
                </c:pt>
                <c:pt idx="3">
                  <c:v>1.4611285250634727</c:v>
                </c:pt>
                <c:pt idx="4">
                  <c:v>2.7612320289441112</c:v>
                </c:pt>
                <c:pt idx="5">
                  <c:v>3.2798231763293551</c:v>
                </c:pt>
                <c:pt idx="6">
                  <c:v>3.1580332436799461</c:v>
                </c:pt>
                <c:pt idx="7">
                  <c:v>3.0996553126927759</c:v>
                </c:pt>
                <c:pt idx="8">
                  <c:v>2.9796887161715508</c:v>
                </c:pt>
                <c:pt idx="9">
                  <c:v>2.757667233464721</c:v>
                </c:pt>
                <c:pt idx="10">
                  <c:v>2.5916353408862007</c:v>
                </c:pt>
                <c:pt idx="11">
                  <c:v>2.452602305839561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24-9B40-AAB4-D67002CA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4</xdr:row>
      <xdr:rowOff>19050</xdr:rowOff>
    </xdr:from>
    <xdr:to>
      <xdr:col>25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C82003-2DB6-7041-B4CF-08D6795C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0.0899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19150" y="372847"/>
          <a:ext cx="772549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</a:t>
          </a:r>
          <a:br>
            <a:rPr lang="de-DE" sz="14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(NxD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4</xdr:row>
      <xdr:rowOff>19050</xdr:rowOff>
    </xdr:from>
    <xdr:to>
      <xdr:col>31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EECB56-E7DE-7E49-A480-8B4131D7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(Nx2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4</xdr:row>
      <xdr:rowOff>19050</xdr:rowOff>
    </xdr:from>
    <xdr:to>
      <xdr:col>31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46DBC-ABF0-2942-91CC-78F18FEB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(Nx2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16</xdr:row>
      <xdr:rowOff>6350</xdr:rowOff>
    </xdr:from>
    <xdr:to>
      <xdr:col>12</xdr:col>
      <xdr:colOff>25400</xdr:colOff>
      <xdr:row>47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2B0855-3D68-3C45-8529-8617CDFB8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24</xdr:col>
      <xdr:colOff>704850</xdr:colOff>
      <xdr:row>47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804F2-525E-6D4A-89B8-D1B785646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</xdr:colOff>
      <xdr:row>16</xdr:row>
      <xdr:rowOff>12700</xdr:rowOff>
    </xdr:from>
    <xdr:to>
      <xdr:col>38</xdr:col>
      <xdr:colOff>19050</xdr:colOff>
      <xdr:row>47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965DE2-A725-7644-9146-EE34A7256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0.0899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19150" y="372847"/>
          <a:ext cx="772549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</a:t>
          </a:r>
          <a:br>
            <a:rPr lang="de-DE" sz="1400" b="1"/>
          </a:br>
          <a:r>
            <a:rPr lang="de-DE" sz="1100" b="0"/>
            <a:t>Runtime</a:t>
          </a:r>
          <a:r>
            <a:rPr lang="de-DE" sz="1100" b="1"/>
            <a:t> </a:t>
          </a:r>
          <a:r>
            <a:rPr lang="de-DE" sz="1100" b="0"/>
            <a:t>[cycle]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0.09059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25500" y="372847"/>
          <a:ext cx="771914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100" b="0"/>
            <a:t>Speedup</a:t>
          </a:r>
          <a:r>
            <a:rPr lang="de-DE" sz="1100" b="0" baseline="0"/>
            <a:t> relative to baseline</a:t>
          </a:r>
          <a:endParaRPr lang="de-DE" sz="1100" b="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C4B-70D4-6E48-B4FA-FF401883E611}">
  <dimension ref="A1:W38"/>
  <sheetViews>
    <sheetView workbookViewId="0">
      <selection activeCell="Q26" sqref="Q26"/>
    </sheetView>
  </sheetViews>
  <sheetFormatPr baseColWidth="10" defaultRowHeight="16" x14ac:dyDescent="0.2"/>
  <cols>
    <col min="3" max="10" width="10.83203125" style="4"/>
    <col min="11" max="11" width="11.1640625" bestFit="1" customWidth="1"/>
    <col min="12" max="12" width="12.1640625" style="4" bestFit="1" customWidth="1"/>
    <col min="13" max="18" width="10.83203125" style="4"/>
    <col min="19" max="19" width="11.1640625" bestFit="1" customWidth="1"/>
  </cols>
  <sheetData>
    <row r="1" spans="1:23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1" t="s">
        <v>4</v>
      </c>
      <c r="L1" s="3"/>
      <c r="M1" s="3"/>
      <c r="N1" s="3"/>
      <c r="O1" s="3"/>
      <c r="P1" s="3"/>
      <c r="Q1" s="3"/>
      <c r="R1" s="3"/>
    </row>
    <row r="2" spans="1:23" s="1" customFormat="1" x14ac:dyDescent="0.2">
      <c r="A2" s="1" t="s">
        <v>3</v>
      </c>
      <c r="B2" s="1" t="s">
        <v>2</v>
      </c>
      <c r="C2" s="3" t="s">
        <v>0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K2" s="1" t="s">
        <v>0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/>
      <c r="S2" s="1" t="s">
        <v>6</v>
      </c>
      <c r="W2" s="5">
        <v>2</v>
      </c>
    </row>
    <row r="3" spans="1:23" x14ac:dyDescent="0.2">
      <c r="A3">
        <v>1</v>
      </c>
      <c r="B3" s="2">
        <f>2^A3</f>
        <v>2</v>
      </c>
      <c r="C3" s="4">
        <v>38.652799999999999</v>
      </c>
      <c r="D3" s="4">
        <v>28.096</v>
      </c>
      <c r="E3" s="4">
        <v>43.078800000000001</v>
      </c>
      <c r="F3" s="4">
        <v>33.732100000000003</v>
      </c>
      <c r="G3" s="4">
        <v>34.2682</v>
      </c>
      <c r="H3" s="4">
        <v>37.131300000000003</v>
      </c>
      <c r="I3" s="4">
        <v>36.252600000000001</v>
      </c>
      <c r="K3" s="4">
        <f t="shared" ref="K3:K17" si="0">C24/C3</f>
        <v>0.15522808179485056</v>
      </c>
      <c r="L3" s="4">
        <f t="shared" ref="L3:L17" si="1">D24/D3</f>
        <v>0.17796127562642369</v>
      </c>
      <c r="M3" s="4">
        <f t="shared" ref="M3:M17" si="2">D24/E3</f>
        <v>0.11606637139381784</v>
      </c>
      <c r="N3" s="4">
        <f t="shared" ref="N3:N17" si="3">D24/F3</f>
        <v>0.148226763231462</v>
      </c>
      <c r="O3" s="4">
        <f t="shared" ref="O3:O17" si="4">D24/G3</f>
        <v>0.14590786793587057</v>
      </c>
      <c r="P3" s="4">
        <f t="shared" ref="P3:P17" si="5">D24/H3</f>
        <v>0.13465728374713515</v>
      </c>
      <c r="Q3" s="4">
        <f t="shared" ref="Q3:Q17" si="6">D24/I3</f>
        <v>0.1379211422077313</v>
      </c>
    </row>
    <row r="4" spans="1:23" x14ac:dyDescent="0.2">
      <c r="A4">
        <v>2</v>
      </c>
      <c r="B4" s="2">
        <f t="shared" ref="B4:B12" si="7">2^A4</f>
        <v>4</v>
      </c>
      <c r="C4" s="4">
        <v>107.617</v>
      </c>
      <c r="D4" s="4">
        <v>73.323700000000002</v>
      </c>
      <c r="E4" s="4">
        <v>95.749099999999999</v>
      </c>
      <c r="F4" s="4">
        <v>84.530799999999999</v>
      </c>
      <c r="G4" s="4">
        <v>73.357600000000005</v>
      </c>
      <c r="H4" s="4">
        <v>75.040400000000005</v>
      </c>
      <c r="I4" s="4">
        <v>72.222200000000001</v>
      </c>
      <c r="K4" s="4">
        <f t="shared" si="0"/>
        <v>0.33451963909047827</v>
      </c>
      <c r="L4" s="4">
        <f t="shared" si="1"/>
        <v>0.40914465582069642</v>
      </c>
      <c r="M4" s="4">
        <f t="shared" si="2"/>
        <v>0.31331887192673352</v>
      </c>
      <c r="N4" s="4">
        <f t="shared" si="3"/>
        <v>0.35490022571654356</v>
      </c>
      <c r="O4" s="4">
        <f t="shared" si="4"/>
        <v>0.4089555819710568</v>
      </c>
      <c r="P4" s="4">
        <f t="shared" si="5"/>
        <v>0.39978464933555791</v>
      </c>
      <c r="Q4" s="4">
        <f t="shared" si="6"/>
        <v>0.41538474319530561</v>
      </c>
    </row>
    <row r="5" spans="1:23" x14ac:dyDescent="0.2">
      <c r="A5">
        <v>3</v>
      </c>
      <c r="B5" s="2">
        <f t="shared" si="7"/>
        <v>8</v>
      </c>
      <c r="C5" s="4">
        <v>364.916</v>
      </c>
      <c r="D5" s="4">
        <v>198.08699999999999</v>
      </c>
      <c r="E5" s="4">
        <v>288.12900000000002</v>
      </c>
      <c r="F5" s="4">
        <v>247.374</v>
      </c>
      <c r="G5" s="4">
        <v>219.76900000000001</v>
      </c>
      <c r="H5" s="4">
        <v>183.14500000000001</v>
      </c>
      <c r="I5" s="4">
        <v>188.929</v>
      </c>
      <c r="K5" s="4">
        <f t="shared" si="0"/>
        <v>0.46037992305078429</v>
      </c>
      <c r="L5" s="4">
        <f t="shared" si="1"/>
        <v>0.70676016093938521</v>
      </c>
      <c r="M5" s="4">
        <f t="shared" si="2"/>
        <v>0.48589347132707916</v>
      </c>
      <c r="N5" s="4">
        <f t="shared" si="3"/>
        <v>0.56594468294970368</v>
      </c>
      <c r="O5" s="4">
        <f t="shared" si="4"/>
        <v>0.63703252051017201</v>
      </c>
      <c r="P5" s="4">
        <f t="shared" si="5"/>
        <v>0.76442163313221756</v>
      </c>
      <c r="Q5" s="4">
        <f t="shared" si="6"/>
        <v>0.74101911300012169</v>
      </c>
    </row>
    <row r="6" spans="1:23" x14ac:dyDescent="0.2">
      <c r="A6">
        <v>4</v>
      </c>
      <c r="B6" s="2">
        <f t="shared" si="7"/>
        <v>16</v>
      </c>
      <c r="C6" s="4">
        <v>1360.02</v>
      </c>
      <c r="D6" s="4">
        <v>641.61400000000003</v>
      </c>
      <c r="E6" s="4">
        <v>989.97500000000002</v>
      </c>
      <c r="F6" s="4">
        <v>868.73900000000003</v>
      </c>
      <c r="G6" s="4">
        <v>698.33799999999997</v>
      </c>
      <c r="H6" s="4">
        <v>702.83399999999995</v>
      </c>
      <c r="I6" s="4">
        <v>583.02200000000005</v>
      </c>
      <c r="K6" s="4">
        <f t="shared" si="0"/>
        <v>0.52940397935324479</v>
      </c>
      <c r="L6" s="4">
        <f t="shared" si="1"/>
        <v>0.93514168955166188</v>
      </c>
      <c r="M6" s="4">
        <f t="shared" si="2"/>
        <v>0.60607591100785374</v>
      </c>
      <c r="N6" s="4">
        <f t="shared" si="3"/>
        <v>0.69065622701409746</v>
      </c>
      <c r="O6" s="4">
        <f t="shared" si="4"/>
        <v>0.85918280259702329</v>
      </c>
      <c r="P6" s="4">
        <f t="shared" si="5"/>
        <v>0.85368664577980014</v>
      </c>
      <c r="Q6" s="4">
        <f t="shared" si="6"/>
        <v>1.0291206849827279</v>
      </c>
    </row>
    <row r="7" spans="1:23" x14ac:dyDescent="0.2">
      <c r="A7">
        <v>5</v>
      </c>
      <c r="B7" s="2">
        <f t="shared" si="7"/>
        <v>32</v>
      </c>
      <c r="C7" s="4">
        <v>5708.34</v>
      </c>
      <c r="D7" s="4">
        <v>2151.0100000000002</v>
      </c>
      <c r="E7" s="4">
        <v>3840.46</v>
      </c>
      <c r="F7" s="4">
        <v>3291.81</v>
      </c>
      <c r="G7" s="4">
        <v>2621.89</v>
      </c>
      <c r="H7" s="4">
        <v>2646.99</v>
      </c>
      <c r="I7" s="4">
        <v>2289.84</v>
      </c>
      <c r="K7" s="4">
        <f t="shared" si="0"/>
        <v>0.52134245682632774</v>
      </c>
      <c r="L7" s="4">
        <f t="shared" si="1"/>
        <v>1.1529467552452102</v>
      </c>
      <c r="M7" s="4">
        <f t="shared" si="2"/>
        <v>0.64575597714857069</v>
      </c>
      <c r="N7" s="4">
        <f t="shared" si="3"/>
        <v>0.75338491589733314</v>
      </c>
      <c r="O7" s="4">
        <f t="shared" si="4"/>
        <v>0.94588255037396696</v>
      </c>
      <c r="P7" s="4">
        <f t="shared" si="5"/>
        <v>0.93691324863335346</v>
      </c>
      <c r="Q7" s="4">
        <f t="shared" si="6"/>
        <v>1.0830451035880235</v>
      </c>
    </row>
    <row r="8" spans="1:23" x14ac:dyDescent="0.2">
      <c r="A8">
        <v>6</v>
      </c>
      <c r="B8" s="2">
        <f t="shared" si="7"/>
        <v>64</v>
      </c>
      <c r="C8" s="4">
        <v>22140.799999999999</v>
      </c>
      <c r="D8" s="4">
        <v>8251.7099999999991</v>
      </c>
      <c r="E8" s="4">
        <v>15071.7</v>
      </c>
      <c r="F8" s="4">
        <v>12884.6</v>
      </c>
      <c r="G8" s="4">
        <v>9724.6200000000008</v>
      </c>
      <c r="H8" s="4">
        <v>11828.5</v>
      </c>
      <c r="I8" s="4">
        <v>8794.18</v>
      </c>
      <c r="K8" s="4">
        <f t="shared" si="0"/>
        <v>0.54632172279231106</v>
      </c>
      <c r="L8" s="4">
        <f t="shared" si="1"/>
        <v>1.2215649847122598</v>
      </c>
      <c r="M8" s="4">
        <f t="shared" si="2"/>
        <v>0.66880312108123163</v>
      </c>
      <c r="N8" s="4">
        <f t="shared" si="3"/>
        <v>0.78232929233348336</v>
      </c>
      <c r="O8" s="4">
        <f t="shared" si="4"/>
        <v>1.0365443585456295</v>
      </c>
      <c r="P8" s="4">
        <f t="shared" si="5"/>
        <v>0.85217905905228897</v>
      </c>
      <c r="Q8" s="4">
        <f t="shared" si="6"/>
        <v>1.1462126087935429</v>
      </c>
    </row>
    <row r="9" spans="1:23" x14ac:dyDescent="0.2">
      <c r="A9">
        <v>7</v>
      </c>
      <c r="B9" s="2">
        <f t="shared" si="7"/>
        <v>128</v>
      </c>
      <c r="C9" s="4">
        <v>108192</v>
      </c>
      <c r="D9" s="4">
        <v>141979</v>
      </c>
      <c r="E9" s="4">
        <v>59407.3</v>
      </c>
      <c r="F9" s="4">
        <v>52835</v>
      </c>
      <c r="G9" s="4">
        <v>39163</v>
      </c>
      <c r="H9" s="4">
        <v>47006.3</v>
      </c>
      <c r="I9" s="4">
        <v>36529.800000000003</v>
      </c>
      <c r="K9" s="4">
        <f t="shared" si="0"/>
        <v>0.45075421472937</v>
      </c>
      <c r="L9" s="4">
        <f t="shared" si="1"/>
        <v>0.2862395142943675</v>
      </c>
      <c r="M9" s="4">
        <f t="shared" si="2"/>
        <v>0.68409101238399994</v>
      </c>
      <c r="N9" s="4">
        <f t="shared" si="3"/>
        <v>0.7691870918898458</v>
      </c>
      <c r="O9" s="4">
        <f t="shared" si="4"/>
        <v>1.0377141689860327</v>
      </c>
      <c r="P9" s="4">
        <f t="shared" si="5"/>
        <v>0.86456496256884707</v>
      </c>
      <c r="Q9" s="4">
        <f t="shared" si="6"/>
        <v>1.1125163565089324</v>
      </c>
    </row>
    <row r="10" spans="1:23" x14ac:dyDescent="0.2">
      <c r="A10">
        <v>8</v>
      </c>
      <c r="B10" s="2">
        <f t="shared" si="7"/>
        <v>256</v>
      </c>
      <c r="C10" s="4">
        <v>927905</v>
      </c>
      <c r="D10" s="4">
        <v>1126520</v>
      </c>
      <c r="E10" s="4">
        <v>487065</v>
      </c>
      <c r="F10" s="4">
        <v>462387</v>
      </c>
      <c r="G10" s="4">
        <v>168327</v>
      </c>
      <c r="H10" s="4">
        <v>203056</v>
      </c>
      <c r="I10" s="4">
        <v>204562</v>
      </c>
      <c r="K10" s="4">
        <f t="shared" si="0"/>
        <v>0.21105608871597847</v>
      </c>
      <c r="L10" s="4">
        <f t="shared" si="1"/>
        <v>0.14487092994354295</v>
      </c>
      <c r="M10" s="4">
        <f t="shared" si="2"/>
        <v>0.33506821471466847</v>
      </c>
      <c r="N10" s="4">
        <f t="shared" si="3"/>
        <v>0.35295109940374619</v>
      </c>
      <c r="O10" s="4">
        <f t="shared" si="4"/>
        <v>0.96954142829136147</v>
      </c>
      <c r="P10" s="4">
        <f t="shared" si="5"/>
        <v>0.80371917106610979</v>
      </c>
      <c r="Q10" s="4">
        <f t="shared" si="6"/>
        <v>0.79780213333854777</v>
      </c>
    </row>
    <row r="11" spans="1:23" x14ac:dyDescent="0.2">
      <c r="A11">
        <v>9</v>
      </c>
      <c r="B11" s="2">
        <f t="shared" si="7"/>
        <v>512</v>
      </c>
      <c r="C11" s="4">
        <v>6035960</v>
      </c>
      <c r="D11" s="4">
        <v>5716700</v>
      </c>
      <c r="E11" s="4">
        <v>3232100</v>
      </c>
      <c r="F11" s="4">
        <v>1313360</v>
      </c>
      <c r="G11" s="4">
        <v>986457</v>
      </c>
      <c r="H11" s="4">
        <v>3392800</v>
      </c>
      <c r="I11" s="4">
        <v>4771190</v>
      </c>
      <c r="K11" s="4">
        <f t="shared" si="0"/>
        <v>0.13003664702880735</v>
      </c>
      <c r="L11" s="4">
        <f t="shared" si="1"/>
        <v>0.1144156593839103</v>
      </c>
      <c r="M11" s="4">
        <f t="shared" si="2"/>
        <v>0.2023699761764797</v>
      </c>
      <c r="N11" s="4">
        <f t="shared" si="3"/>
        <v>0.4980203447645733</v>
      </c>
      <c r="O11" s="4">
        <f t="shared" si="4"/>
        <v>0.66305981913048417</v>
      </c>
      <c r="P11" s="4">
        <f t="shared" si="5"/>
        <v>0.19278472058476775</v>
      </c>
      <c r="Q11" s="4">
        <f t="shared" si="6"/>
        <v>0.13708948920499917</v>
      </c>
    </row>
    <row r="12" spans="1:23" x14ac:dyDescent="0.2">
      <c r="A12">
        <v>10</v>
      </c>
      <c r="B12" s="2">
        <f t="shared" si="7"/>
        <v>1024</v>
      </c>
      <c r="C12" s="4">
        <v>22734400</v>
      </c>
      <c r="D12" s="4">
        <v>22409700</v>
      </c>
      <c r="E12" s="4">
        <v>13270700</v>
      </c>
      <c r="F12" s="4">
        <v>5257810</v>
      </c>
      <c r="G12" s="4">
        <v>4357840</v>
      </c>
      <c r="H12" s="4">
        <v>13134100</v>
      </c>
      <c r="I12" s="4">
        <v>19218600</v>
      </c>
      <c r="K12" s="4">
        <f t="shared" si="0"/>
        <v>0.13823351397001901</v>
      </c>
      <c r="L12" s="4">
        <f t="shared" si="1"/>
        <v>0.11686367956733022</v>
      </c>
      <c r="M12" s="4">
        <f t="shared" si="2"/>
        <v>0.19734301883095842</v>
      </c>
      <c r="N12" s="4">
        <f t="shared" si="3"/>
        <v>0.49809331261494805</v>
      </c>
      <c r="O12" s="4">
        <f t="shared" si="4"/>
        <v>0.60095827290584325</v>
      </c>
      <c r="P12" s="4">
        <f t="shared" si="5"/>
        <v>0.19939546676209258</v>
      </c>
      <c r="Q12" s="4">
        <f t="shared" si="6"/>
        <v>0.1362679903843152</v>
      </c>
    </row>
    <row r="13" spans="1:23" x14ac:dyDescent="0.2">
      <c r="A13">
        <v>11</v>
      </c>
      <c r="B13" s="2">
        <f>2^A13</f>
        <v>2048</v>
      </c>
      <c r="C13" s="4">
        <v>96278900</v>
      </c>
      <c r="D13" s="4">
        <v>93655000</v>
      </c>
      <c r="E13" s="4">
        <v>64879500</v>
      </c>
      <c r="F13" s="4">
        <v>18980000</v>
      </c>
      <c r="G13" s="4">
        <v>18420100</v>
      </c>
      <c r="H13" s="4">
        <v>52424300</v>
      </c>
      <c r="I13" s="4">
        <v>76975000</v>
      </c>
      <c r="K13" s="4">
        <f t="shared" si="0"/>
        <v>0.13062849700193915</v>
      </c>
      <c r="L13" s="4">
        <f t="shared" si="1"/>
        <v>0.11190689231754845</v>
      </c>
      <c r="M13" s="4">
        <f t="shared" si="2"/>
        <v>0.16154008585146309</v>
      </c>
      <c r="N13" s="4">
        <f t="shared" si="3"/>
        <v>0.55219388830347738</v>
      </c>
      <c r="O13" s="4">
        <f t="shared" si="4"/>
        <v>0.56897845288570637</v>
      </c>
      <c r="P13" s="4">
        <f t="shared" si="5"/>
        <v>0.19991950297858055</v>
      </c>
      <c r="Q13" s="4">
        <f t="shared" si="6"/>
        <v>0.13615641442026633</v>
      </c>
    </row>
    <row r="14" spans="1:23" x14ac:dyDescent="0.2">
      <c r="A14">
        <v>12</v>
      </c>
      <c r="B14" s="2">
        <f t="shared" ref="B14:B17" si="8">2^A14</f>
        <v>4096</v>
      </c>
      <c r="C14" s="4">
        <v>386735000</v>
      </c>
      <c r="D14" s="4">
        <v>396784000</v>
      </c>
      <c r="E14" s="4">
        <v>202314000</v>
      </c>
      <c r="F14" s="4">
        <v>88804400</v>
      </c>
      <c r="G14" s="4">
        <v>78958300</v>
      </c>
      <c r="H14" s="4">
        <v>215323000</v>
      </c>
      <c r="I14" s="4">
        <v>299884000</v>
      </c>
      <c r="K14" s="4">
        <f t="shared" si="0"/>
        <v>0.13011328170452635</v>
      </c>
      <c r="L14" s="4">
        <f t="shared" si="1"/>
        <v>0.10568168071293198</v>
      </c>
      <c r="M14" s="4">
        <f t="shared" si="2"/>
        <v>0.20726593315341499</v>
      </c>
      <c r="N14" s="4">
        <f t="shared" si="3"/>
        <v>0.47219281927472062</v>
      </c>
      <c r="O14" s="4">
        <f t="shared" si="4"/>
        <v>0.53107526377847547</v>
      </c>
      <c r="P14" s="4">
        <f t="shared" si="5"/>
        <v>0.19474371061149992</v>
      </c>
      <c r="Q14" s="4">
        <f t="shared" si="6"/>
        <v>0.13983006762614877</v>
      </c>
    </row>
    <row r="15" spans="1:23" x14ac:dyDescent="0.2">
      <c r="A15">
        <v>13</v>
      </c>
      <c r="B15" s="2">
        <f t="shared" si="8"/>
        <v>8192</v>
      </c>
      <c r="C15" s="4">
        <v>1585590000</v>
      </c>
      <c r="D15" s="4">
        <v>1736740000</v>
      </c>
      <c r="E15" s="4">
        <v>802712000</v>
      </c>
      <c r="F15" s="4">
        <v>400386000</v>
      </c>
      <c r="G15" s="4">
        <v>303529000</v>
      </c>
      <c r="H15" s="4">
        <v>918734000</v>
      </c>
      <c r="I15" s="4">
        <v>1232890000</v>
      </c>
      <c r="K15" s="4">
        <f t="shared" si="0"/>
        <v>0.12695716799424819</v>
      </c>
      <c r="L15" s="4">
        <f t="shared" si="1"/>
        <v>9.658997892603384E-2</v>
      </c>
      <c r="M15" s="4">
        <f t="shared" si="2"/>
        <v>0.20898115388831859</v>
      </c>
      <c r="N15" s="4">
        <f t="shared" si="3"/>
        <v>0.41897488923189125</v>
      </c>
      <c r="O15" s="4">
        <f t="shared" si="4"/>
        <v>0.55267101331339019</v>
      </c>
      <c r="P15" s="4">
        <f t="shared" si="5"/>
        <v>0.18259004238441159</v>
      </c>
      <c r="Q15" s="4">
        <f t="shared" si="6"/>
        <v>0.13606378509031625</v>
      </c>
    </row>
    <row r="16" spans="1:23" x14ac:dyDescent="0.2">
      <c r="A16">
        <v>14</v>
      </c>
      <c r="B16" s="2">
        <f t="shared" si="8"/>
        <v>16384</v>
      </c>
      <c r="C16" s="4">
        <v>5748690000</v>
      </c>
      <c r="D16" s="4">
        <v>7431150000</v>
      </c>
      <c r="E16" s="4">
        <v>3037070000</v>
      </c>
      <c r="F16" s="4">
        <v>1983620000</v>
      </c>
      <c r="G16" s="4">
        <v>1402090000</v>
      </c>
      <c r="H16" s="4">
        <v>3532870000</v>
      </c>
      <c r="I16" s="4">
        <v>4913150000</v>
      </c>
      <c r="K16" s="4">
        <f t="shared" si="0"/>
        <v>0.14007664633159903</v>
      </c>
      <c r="L16" s="4">
        <f t="shared" si="1"/>
        <v>9.0301996326275211E-2</v>
      </c>
      <c r="M16" s="4">
        <f t="shared" si="2"/>
        <v>0.22095232576134236</v>
      </c>
      <c r="N16" s="4">
        <f t="shared" si="3"/>
        <v>0.33829447172341476</v>
      </c>
      <c r="O16" s="4">
        <f t="shared" si="4"/>
        <v>0.47860528211455755</v>
      </c>
      <c r="P16" s="4">
        <f t="shared" si="5"/>
        <v>0.18994406247611714</v>
      </c>
      <c r="Q16" s="4">
        <f t="shared" si="6"/>
        <v>0.13658196472731343</v>
      </c>
    </row>
    <row r="17" spans="1:17" x14ac:dyDescent="0.2">
      <c r="A17">
        <v>15</v>
      </c>
      <c r="B17" s="2">
        <f t="shared" si="8"/>
        <v>32768</v>
      </c>
      <c r="C17" s="4">
        <v>24183300000</v>
      </c>
      <c r="D17" s="4">
        <v>28537400000</v>
      </c>
      <c r="E17" s="4">
        <v>13325400000</v>
      </c>
      <c r="F17" s="4">
        <v>8448610000</v>
      </c>
      <c r="G17" s="4">
        <v>6021490000</v>
      </c>
      <c r="H17" s="4">
        <v>14379900000</v>
      </c>
      <c r="I17" s="4">
        <v>19797400000</v>
      </c>
      <c r="K17" s="4">
        <f t="shared" si="0"/>
        <v>0.13319634491570628</v>
      </c>
      <c r="L17" s="4">
        <f t="shared" si="1"/>
        <v>9.4061569729547892E-2</v>
      </c>
      <c r="M17" s="4">
        <f t="shared" si="2"/>
        <v>0.20144030498146398</v>
      </c>
      <c r="N17" s="4">
        <f t="shared" si="3"/>
        <v>0.31771766479929836</v>
      </c>
      <c r="O17" s="4">
        <f t="shared" si="4"/>
        <v>0.44578213033651137</v>
      </c>
      <c r="P17" s="4">
        <f t="shared" si="5"/>
        <v>0.18666838016954221</v>
      </c>
      <c r="Q17" s="4">
        <f t="shared" si="6"/>
        <v>0.13558712962308181</v>
      </c>
    </row>
    <row r="18" spans="1:17" x14ac:dyDescent="0.2">
      <c r="B18" s="2"/>
    </row>
    <row r="19" spans="1:17" x14ac:dyDescent="0.2">
      <c r="B19" s="2"/>
    </row>
    <row r="20" spans="1:17" x14ac:dyDescent="0.2">
      <c r="B20" s="2"/>
    </row>
    <row r="21" spans="1:17" x14ac:dyDescent="0.2">
      <c r="B21" s="2"/>
    </row>
    <row r="22" spans="1:17" x14ac:dyDescent="0.2">
      <c r="B22" s="2"/>
      <c r="C22" s="3" t="s">
        <v>5</v>
      </c>
    </row>
    <row r="23" spans="1:17" x14ac:dyDescent="0.2">
      <c r="C23" s="3" t="s">
        <v>0</v>
      </c>
      <c r="D23" s="3" t="s">
        <v>7</v>
      </c>
    </row>
    <row r="24" spans="1:17" x14ac:dyDescent="0.2">
      <c r="C24" s="4">
        <f t="shared" ref="C24:C38" si="9">1.5*$W$2*B3*(B3-1)</f>
        <v>6</v>
      </c>
      <c r="D24" s="4">
        <f t="shared" ref="D24:D38" si="10">0.5*B3*(B3-1)*(3*$W$2 - 1)</f>
        <v>5</v>
      </c>
    </row>
    <row r="25" spans="1:17" x14ac:dyDescent="0.2">
      <c r="C25" s="4">
        <f t="shared" si="9"/>
        <v>36</v>
      </c>
      <c r="D25" s="4">
        <f t="shared" si="10"/>
        <v>30</v>
      </c>
    </row>
    <row r="26" spans="1:17" x14ac:dyDescent="0.2">
      <c r="C26" s="4">
        <f t="shared" si="9"/>
        <v>168</v>
      </c>
      <c r="D26" s="4">
        <f t="shared" si="10"/>
        <v>140</v>
      </c>
    </row>
    <row r="27" spans="1:17" x14ac:dyDescent="0.2">
      <c r="C27" s="4">
        <f t="shared" si="9"/>
        <v>720</v>
      </c>
      <c r="D27" s="4">
        <f t="shared" si="10"/>
        <v>600</v>
      </c>
    </row>
    <row r="28" spans="1:17" x14ac:dyDescent="0.2">
      <c r="C28" s="4">
        <f t="shared" si="9"/>
        <v>2976</v>
      </c>
      <c r="D28" s="4">
        <f t="shared" si="10"/>
        <v>2480</v>
      </c>
    </row>
    <row r="29" spans="1:17" x14ac:dyDescent="0.2">
      <c r="C29" s="4">
        <f t="shared" si="9"/>
        <v>12096</v>
      </c>
      <c r="D29" s="4">
        <f t="shared" si="10"/>
        <v>10080</v>
      </c>
    </row>
    <row r="30" spans="1:17" x14ac:dyDescent="0.2">
      <c r="C30" s="4">
        <f t="shared" si="9"/>
        <v>48768</v>
      </c>
      <c r="D30" s="4">
        <f t="shared" si="10"/>
        <v>40640</v>
      </c>
    </row>
    <row r="31" spans="1:17" x14ac:dyDescent="0.2">
      <c r="C31" s="4">
        <f t="shared" si="9"/>
        <v>195840</v>
      </c>
      <c r="D31" s="4">
        <f t="shared" si="10"/>
        <v>163200</v>
      </c>
    </row>
    <row r="32" spans="1:17" x14ac:dyDescent="0.2">
      <c r="C32" s="4">
        <f t="shared" si="9"/>
        <v>784896</v>
      </c>
      <c r="D32" s="4">
        <f t="shared" si="10"/>
        <v>654080</v>
      </c>
    </row>
    <row r="33" spans="3:4" x14ac:dyDescent="0.2">
      <c r="C33" s="4">
        <f t="shared" si="9"/>
        <v>3142656</v>
      </c>
      <c r="D33" s="4">
        <f t="shared" si="10"/>
        <v>2618880</v>
      </c>
    </row>
    <row r="34" spans="3:4" x14ac:dyDescent="0.2">
      <c r="C34" s="4">
        <f t="shared" si="9"/>
        <v>12576768</v>
      </c>
      <c r="D34" s="4">
        <f t="shared" si="10"/>
        <v>10480640</v>
      </c>
    </row>
    <row r="35" spans="3:4" x14ac:dyDescent="0.2">
      <c r="C35" s="4">
        <f t="shared" si="9"/>
        <v>50319360</v>
      </c>
      <c r="D35" s="4">
        <f t="shared" si="10"/>
        <v>41932800</v>
      </c>
    </row>
    <row r="36" spans="3:4" x14ac:dyDescent="0.2">
      <c r="C36" s="4">
        <f t="shared" si="9"/>
        <v>201302016</v>
      </c>
      <c r="D36" s="4">
        <f t="shared" si="10"/>
        <v>167751680</v>
      </c>
    </row>
    <row r="37" spans="3:4" x14ac:dyDescent="0.2">
      <c r="C37" s="4">
        <f t="shared" si="9"/>
        <v>805257216</v>
      </c>
      <c r="D37" s="4">
        <f t="shared" si="10"/>
        <v>671047680</v>
      </c>
    </row>
    <row r="38" spans="3:4" x14ac:dyDescent="0.2">
      <c r="C38" s="4">
        <f t="shared" si="9"/>
        <v>3221127168</v>
      </c>
      <c r="D38" s="4">
        <f t="shared" si="10"/>
        <v>2684272640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9628-6D3E-4743-B722-7C5729C50B61}">
  <dimension ref="A1:AC45"/>
  <sheetViews>
    <sheetView topLeftCell="K1" workbookViewId="0">
      <selection activeCell="Z38" sqref="Z38"/>
    </sheetView>
  </sheetViews>
  <sheetFormatPr baseColWidth="10" defaultRowHeight="16" x14ac:dyDescent="0.2"/>
  <cols>
    <col min="3" max="13" width="10.83203125" style="4"/>
    <col min="14" max="14" width="11.1640625" bestFit="1" customWidth="1"/>
    <col min="15" max="15" width="11.1640625" style="4" customWidth="1"/>
    <col min="16" max="16" width="12.1640625" style="4" bestFit="1" customWidth="1"/>
    <col min="17" max="24" width="10.83203125" style="4"/>
    <col min="25" max="25" width="11.1640625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13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12</v>
      </c>
      <c r="J2" s="3" t="s">
        <v>14</v>
      </c>
      <c r="K2" s="3" t="s">
        <v>15</v>
      </c>
      <c r="L2" s="3" t="s">
        <v>16</v>
      </c>
      <c r="N2" s="1" t="s">
        <v>0</v>
      </c>
      <c r="O2" s="3" t="s">
        <v>13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12</v>
      </c>
      <c r="U2" s="3" t="s">
        <v>14</v>
      </c>
      <c r="V2" s="3" t="s">
        <v>15</v>
      </c>
      <c r="W2" s="3" t="s">
        <v>16</v>
      </c>
      <c r="X2" s="3"/>
      <c r="Y2" s="1" t="s">
        <v>6</v>
      </c>
      <c r="AC2" s="5">
        <v>2</v>
      </c>
    </row>
    <row r="3" spans="1:29" x14ac:dyDescent="0.2">
      <c r="A3">
        <v>1</v>
      </c>
      <c r="B3" s="2">
        <f>2^A3</f>
        <v>2</v>
      </c>
      <c r="C3" s="4">
        <v>43.907699999999998</v>
      </c>
      <c r="D3" s="4">
        <v>35.412999999999997</v>
      </c>
      <c r="E3" s="4">
        <v>19.469100000000001</v>
      </c>
      <c r="F3" s="4">
        <v>36.729500000000002</v>
      </c>
      <c r="G3" s="4">
        <v>24.221299999999999</v>
      </c>
      <c r="H3" s="4">
        <v>23.110299999999999</v>
      </c>
      <c r="I3" s="4">
        <v>22.895600000000002</v>
      </c>
      <c r="J3" s="4">
        <v>23.0444</v>
      </c>
      <c r="K3" s="4">
        <v>22.945</v>
      </c>
      <c r="L3" s="4">
        <v>23.7925</v>
      </c>
      <c r="N3" s="4">
        <f t="shared" ref="N3:N17" si="0">C24/C3</f>
        <v>0.13665029140674642</v>
      </c>
      <c r="O3" s="4">
        <f>C24/D3</f>
        <v>0.16942930562222913</v>
      </c>
      <c r="P3" s="4">
        <f>D24/E3</f>
        <v>0.25681721291687853</v>
      </c>
      <c r="Q3" s="4">
        <f t="shared" ref="Q3:Q17" si="1">D24/F3</f>
        <v>0.13613035843123375</v>
      </c>
      <c r="R3" s="4">
        <f t="shared" ref="R3:R17" si="2">D24/G3</f>
        <v>0.2064298778347983</v>
      </c>
      <c r="S3" s="4">
        <f t="shared" ref="S3:S17" si="3">D24/H3</f>
        <v>0.21635374703054483</v>
      </c>
      <c r="T3" s="4">
        <f t="shared" ref="T3:T17" si="4">D24/I3</f>
        <v>0.21838257132374778</v>
      </c>
      <c r="U3" s="4">
        <f>D24/J3</f>
        <v>0.21697245317734462</v>
      </c>
      <c r="V3" s="4">
        <f>D24/K3</f>
        <v>0.21791239921551536</v>
      </c>
      <c r="W3" s="4">
        <f>D24/L3</f>
        <v>0.21015025743406535</v>
      </c>
    </row>
    <row r="4" spans="1:29" x14ac:dyDescent="0.2">
      <c r="A4">
        <v>2</v>
      </c>
      <c r="B4" s="2">
        <f t="shared" ref="B4:B12" si="5">2^A4</f>
        <v>4</v>
      </c>
      <c r="C4" s="4">
        <v>118.117</v>
      </c>
      <c r="D4" s="4">
        <v>104.744</v>
      </c>
      <c r="E4" s="4">
        <v>52.253900000000002</v>
      </c>
      <c r="F4" s="4">
        <v>81.076800000000006</v>
      </c>
      <c r="G4" s="4">
        <v>74.059799999999996</v>
      </c>
      <c r="H4" s="4">
        <v>52.224600000000002</v>
      </c>
      <c r="I4" s="4">
        <v>53.2699</v>
      </c>
      <c r="J4" s="4">
        <v>55.616</v>
      </c>
      <c r="K4" s="4">
        <v>54.270699999999998</v>
      </c>
      <c r="L4" s="4">
        <v>53.0764</v>
      </c>
      <c r="N4" s="4">
        <f t="shared" si="0"/>
        <v>0.30478254611952554</v>
      </c>
      <c r="O4" s="4">
        <f t="shared" ref="O4:O17" si="6">C25/D4</f>
        <v>0.34369510425418165</v>
      </c>
      <c r="P4" s="4">
        <f t="shared" ref="P4:P17" si="7">D25/E4</f>
        <v>0.57411982646271376</v>
      </c>
      <c r="Q4" s="4">
        <f t="shared" si="1"/>
        <v>0.37001953703155521</v>
      </c>
      <c r="R4" s="4">
        <f t="shared" si="2"/>
        <v>0.40507805854188106</v>
      </c>
      <c r="S4" s="4">
        <f t="shared" si="3"/>
        <v>0.57444192966533014</v>
      </c>
      <c r="T4" s="4">
        <f t="shared" si="4"/>
        <v>0.56316982010478711</v>
      </c>
      <c r="U4" s="4">
        <f t="shared" ref="U4:U17" si="8">D25/J4</f>
        <v>0.53941311852704255</v>
      </c>
      <c r="V4" s="4">
        <f t="shared" ref="V4:V17" si="9">D25/K4</f>
        <v>0.5527844674935094</v>
      </c>
      <c r="W4" s="4">
        <f t="shared" ref="W4:W17" si="10">D25/L4</f>
        <v>0.56522296161759278</v>
      </c>
    </row>
    <row r="5" spans="1:29" x14ac:dyDescent="0.2">
      <c r="A5">
        <v>3</v>
      </c>
      <c r="B5" s="2">
        <f t="shared" si="5"/>
        <v>8</v>
      </c>
      <c r="C5" s="4">
        <v>381.38600000000002</v>
      </c>
      <c r="D5" s="4">
        <v>362.59100000000001</v>
      </c>
      <c r="E5" s="4">
        <v>149.029</v>
      </c>
      <c r="F5" s="4">
        <v>242.148</v>
      </c>
      <c r="G5" s="4">
        <v>215.298</v>
      </c>
      <c r="H5" s="4">
        <v>195.45699999999999</v>
      </c>
      <c r="I5" s="4">
        <v>151.52799999999999</v>
      </c>
      <c r="J5" s="4">
        <v>153.60599999999999</v>
      </c>
      <c r="K5" s="4">
        <v>150.339</v>
      </c>
      <c r="L5" s="4">
        <v>153.70500000000001</v>
      </c>
      <c r="N5" s="4">
        <f t="shared" si="0"/>
        <v>0.44049860246574335</v>
      </c>
      <c r="O5" s="4">
        <f t="shared" si="6"/>
        <v>0.46333196356225059</v>
      </c>
      <c r="P5" s="4">
        <f t="shared" si="7"/>
        <v>0.93941447637708098</v>
      </c>
      <c r="Q5" s="4">
        <f t="shared" si="1"/>
        <v>0.57815881196623553</v>
      </c>
      <c r="R5" s="4">
        <f t="shared" si="2"/>
        <v>0.65026149801670241</v>
      </c>
      <c r="S5" s="4">
        <f t="shared" si="3"/>
        <v>0.7162700747478985</v>
      </c>
      <c r="T5" s="4">
        <f t="shared" si="4"/>
        <v>0.92392165144395766</v>
      </c>
      <c r="U5" s="4">
        <f t="shared" si="8"/>
        <v>0.91142273088290826</v>
      </c>
      <c r="V5" s="4">
        <f t="shared" si="9"/>
        <v>0.93122875634399593</v>
      </c>
      <c r="W5" s="4">
        <f t="shared" si="10"/>
        <v>0.91083569174717793</v>
      </c>
    </row>
    <row r="6" spans="1:29" x14ac:dyDescent="0.2">
      <c r="A6">
        <v>4</v>
      </c>
      <c r="B6" s="2">
        <f t="shared" si="5"/>
        <v>16</v>
      </c>
      <c r="C6" s="4">
        <v>1388.6</v>
      </c>
      <c r="D6" s="4">
        <v>1366</v>
      </c>
      <c r="E6" s="4">
        <v>495.57799999999997</v>
      </c>
      <c r="F6" s="4">
        <v>852.56299999999999</v>
      </c>
      <c r="G6" s="4">
        <v>761.86199999999997</v>
      </c>
      <c r="H6" s="4">
        <v>675.65700000000004</v>
      </c>
      <c r="I6" s="4">
        <v>503.83699999999999</v>
      </c>
      <c r="J6" s="4">
        <v>524.779</v>
      </c>
      <c r="K6" s="4">
        <v>504.91500000000002</v>
      </c>
      <c r="L6" s="4">
        <v>491.93200000000002</v>
      </c>
      <c r="N6" s="4">
        <f t="shared" si="0"/>
        <v>0.51850784963272367</v>
      </c>
      <c r="O6" s="4">
        <f t="shared" si="6"/>
        <v>0.52708638360175697</v>
      </c>
      <c r="P6" s="4">
        <f t="shared" si="7"/>
        <v>1.2107074971043914</v>
      </c>
      <c r="Q6" s="4">
        <f t="shared" si="1"/>
        <v>0.70376030862235406</v>
      </c>
      <c r="R6" s="4">
        <f t="shared" si="2"/>
        <v>0.78754420091827659</v>
      </c>
      <c r="S6" s="4">
        <f t="shared" si="3"/>
        <v>0.88802454499842376</v>
      </c>
      <c r="T6" s="4">
        <f t="shared" si="4"/>
        <v>1.1908613301524105</v>
      </c>
      <c r="U6" s="4">
        <f t="shared" si="8"/>
        <v>1.1433384338931245</v>
      </c>
      <c r="V6" s="4">
        <f t="shared" si="9"/>
        <v>1.188318825941</v>
      </c>
      <c r="W6" s="4">
        <f>D27/L6</f>
        <v>1.2196807688867566</v>
      </c>
    </row>
    <row r="7" spans="1:29" x14ac:dyDescent="0.2">
      <c r="A7">
        <v>5</v>
      </c>
      <c r="B7" s="2">
        <f t="shared" si="5"/>
        <v>32</v>
      </c>
      <c r="C7" s="4">
        <v>5768.62</v>
      </c>
      <c r="D7" s="4">
        <v>5675.07</v>
      </c>
      <c r="E7" s="4">
        <v>1743.83</v>
      </c>
      <c r="F7" s="4">
        <v>3181.68</v>
      </c>
      <c r="G7" s="4">
        <v>2927.21</v>
      </c>
      <c r="H7" s="4">
        <v>2375.8200000000002</v>
      </c>
      <c r="I7" s="4">
        <v>1922.97</v>
      </c>
      <c r="J7" s="4">
        <v>1890.93</v>
      </c>
      <c r="K7" s="4">
        <v>1883.13</v>
      </c>
      <c r="L7" s="4">
        <v>1889.11</v>
      </c>
      <c r="N7" s="4">
        <f t="shared" si="0"/>
        <v>0.51589461604335185</v>
      </c>
      <c r="O7" s="4">
        <f t="shared" si="6"/>
        <v>0.52439881798814814</v>
      </c>
      <c r="P7" s="4">
        <f t="shared" si="7"/>
        <v>1.4221569763107642</v>
      </c>
      <c r="Q7" s="4">
        <f t="shared" si="1"/>
        <v>0.77946242236805718</v>
      </c>
      <c r="R7" s="4">
        <f t="shared" si="2"/>
        <v>0.84722312372532205</v>
      </c>
      <c r="S7" s="4">
        <f t="shared" si="3"/>
        <v>1.043850123325841</v>
      </c>
      <c r="T7" s="4">
        <f>D28/I7</f>
        <v>1.2896717057468394</v>
      </c>
      <c r="U7" s="4">
        <f t="shared" si="8"/>
        <v>1.3115239591100676</v>
      </c>
      <c r="V7" s="4">
        <f t="shared" si="9"/>
        <v>1.3169563439592593</v>
      </c>
      <c r="W7" s="4">
        <f t="shared" si="10"/>
        <v>1.3127875031099301</v>
      </c>
    </row>
    <row r="8" spans="1:29" x14ac:dyDescent="0.2">
      <c r="A8">
        <v>6</v>
      </c>
      <c r="B8" s="2">
        <f t="shared" si="5"/>
        <v>64</v>
      </c>
      <c r="C8" s="4">
        <v>22399.599999999999</v>
      </c>
      <c r="D8" s="4">
        <v>21853.5</v>
      </c>
      <c r="E8" s="4">
        <v>7006.5</v>
      </c>
      <c r="F8" s="4">
        <v>13014.9</v>
      </c>
      <c r="G8" s="4">
        <v>11661.5</v>
      </c>
      <c r="H8" s="4">
        <v>9435.24</v>
      </c>
      <c r="I8" s="4">
        <v>7775.76</v>
      </c>
      <c r="J8" s="4">
        <v>7568.2</v>
      </c>
      <c r="K8" s="4">
        <v>7715.89</v>
      </c>
      <c r="L8" s="4">
        <v>7702.75</v>
      </c>
      <c r="N8" s="4">
        <f t="shared" si="0"/>
        <v>0.54000964302933985</v>
      </c>
      <c r="O8" s="4">
        <f t="shared" si="6"/>
        <v>0.55350401537511151</v>
      </c>
      <c r="P8" s="4">
        <f t="shared" si="7"/>
        <v>1.4386640976236351</v>
      </c>
      <c r="Q8" s="4">
        <f t="shared" si="1"/>
        <v>0.77449692275776227</v>
      </c>
      <c r="R8" s="4">
        <f t="shared" si="2"/>
        <v>0.86438279809629981</v>
      </c>
      <c r="S8" s="4">
        <f t="shared" si="3"/>
        <v>1.068335304666336</v>
      </c>
      <c r="T8" s="4">
        <f t="shared" si="4"/>
        <v>1.296336306676132</v>
      </c>
      <c r="U8" s="4">
        <f t="shared" si="8"/>
        <v>1.3318886921592981</v>
      </c>
      <c r="V8" s="4">
        <f t="shared" si="9"/>
        <v>1.306394984894808</v>
      </c>
      <c r="W8" s="4">
        <f t="shared" si="10"/>
        <v>1.3086235435396449</v>
      </c>
    </row>
    <row r="9" spans="1:29" x14ac:dyDescent="0.2">
      <c r="A9">
        <v>7</v>
      </c>
      <c r="B9" s="2">
        <f t="shared" si="5"/>
        <v>128</v>
      </c>
      <c r="C9" s="4">
        <v>116401</v>
      </c>
      <c r="D9" s="4">
        <v>87190.399999999994</v>
      </c>
      <c r="E9" s="4">
        <v>27953.200000000001</v>
      </c>
      <c r="F9" s="4">
        <v>50905.599999999999</v>
      </c>
      <c r="G9" s="4">
        <v>47510.3</v>
      </c>
      <c r="H9" s="4">
        <v>37216.199999999997</v>
      </c>
      <c r="I9" s="4">
        <v>30085.7</v>
      </c>
      <c r="J9" s="4">
        <v>29261.5</v>
      </c>
      <c r="K9" s="4">
        <v>29179.7</v>
      </c>
      <c r="L9" s="4">
        <v>28223.3</v>
      </c>
      <c r="N9" s="4">
        <f t="shared" si="0"/>
        <v>0.41896547280521645</v>
      </c>
      <c r="O9" s="4">
        <f t="shared" si="6"/>
        <v>0.55932763239989725</v>
      </c>
      <c r="P9" s="4">
        <f t="shared" si="7"/>
        <v>1.4538585922184222</v>
      </c>
      <c r="Q9" s="4">
        <f t="shared" si="1"/>
        <v>0.79834045763138051</v>
      </c>
      <c r="R9" s="4">
        <f t="shared" si="2"/>
        <v>0.85539346204928191</v>
      </c>
      <c r="S9" s="4">
        <f t="shared" si="3"/>
        <v>1.0919975709502852</v>
      </c>
      <c r="T9" s="4">
        <f t="shared" si="4"/>
        <v>1.3508078588831238</v>
      </c>
      <c r="U9" s="4">
        <f t="shared" si="8"/>
        <v>1.3888556635852571</v>
      </c>
      <c r="V9" s="4">
        <f t="shared" si="9"/>
        <v>1.3927490687018715</v>
      </c>
      <c r="W9" s="4">
        <f t="shared" si="10"/>
        <v>1.4399450099740285</v>
      </c>
    </row>
    <row r="10" spans="1:29" x14ac:dyDescent="0.2">
      <c r="A10">
        <v>8</v>
      </c>
      <c r="B10" s="2">
        <f t="shared" si="5"/>
        <v>256</v>
      </c>
      <c r="C10" s="4">
        <v>1010600</v>
      </c>
      <c r="D10" s="4">
        <v>352197</v>
      </c>
      <c r="E10" s="4">
        <v>109326</v>
      </c>
      <c r="F10" s="4">
        <v>202663</v>
      </c>
      <c r="G10" s="4">
        <v>181303</v>
      </c>
      <c r="H10" s="4">
        <v>147302</v>
      </c>
      <c r="I10" s="4">
        <v>121979</v>
      </c>
      <c r="J10" s="4">
        <v>113699</v>
      </c>
      <c r="K10" s="4">
        <v>111149</v>
      </c>
      <c r="L10" s="4">
        <v>110524</v>
      </c>
      <c r="N10" s="4">
        <f t="shared" si="0"/>
        <v>0.19378586978032852</v>
      </c>
      <c r="O10" s="4">
        <f t="shared" si="6"/>
        <v>0.55605243656249204</v>
      </c>
      <c r="P10" s="4">
        <f t="shared" si="7"/>
        <v>1.4927830525218155</v>
      </c>
      <c r="Q10" s="4">
        <f t="shared" si="1"/>
        <v>0.80527772706414091</v>
      </c>
      <c r="R10" s="4">
        <f t="shared" si="2"/>
        <v>0.90015057665896314</v>
      </c>
      <c r="S10" s="4">
        <f t="shared" si="3"/>
        <v>1.107927930374333</v>
      </c>
      <c r="T10" s="4">
        <f t="shared" si="4"/>
        <v>1.3379352183572581</v>
      </c>
      <c r="U10" s="4">
        <f t="shared" si="8"/>
        <v>1.4353688247038232</v>
      </c>
      <c r="V10" s="4">
        <f t="shared" si="9"/>
        <v>1.4682993099353121</v>
      </c>
      <c r="W10" s="4">
        <f t="shared" si="10"/>
        <v>1.4766023669067352</v>
      </c>
    </row>
    <row r="11" spans="1:29" x14ac:dyDescent="0.2">
      <c r="A11">
        <v>9</v>
      </c>
      <c r="B11" s="2">
        <f t="shared" si="5"/>
        <v>512</v>
      </c>
      <c r="C11" s="4">
        <v>5914080</v>
      </c>
      <c r="D11" s="4">
        <v>1340260</v>
      </c>
      <c r="E11" s="4">
        <v>417604</v>
      </c>
      <c r="F11" s="4">
        <v>777201</v>
      </c>
      <c r="G11" s="4">
        <v>721197</v>
      </c>
      <c r="H11" s="4">
        <v>577536</v>
      </c>
      <c r="I11" s="4">
        <v>471379</v>
      </c>
      <c r="J11" s="4">
        <v>439353</v>
      </c>
      <c r="K11" s="4">
        <v>429937</v>
      </c>
      <c r="L11" s="4">
        <v>429776</v>
      </c>
      <c r="N11" s="4">
        <f t="shared" si="0"/>
        <v>0.13271650028406784</v>
      </c>
      <c r="O11" s="4">
        <f t="shared" si="6"/>
        <v>0.58562965394774147</v>
      </c>
      <c r="P11" s="4">
        <f t="shared" si="7"/>
        <v>1.5662685223321615</v>
      </c>
      <c r="Q11" s="4">
        <f t="shared" si="1"/>
        <v>0.841584094719384</v>
      </c>
      <c r="R11" s="4">
        <f t="shared" si="2"/>
        <v>0.9069366622434647</v>
      </c>
      <c r="S11" s="4">
        <f t="shared" si="3"/>
        <v>1.1325354609929077</v>
      </c>
      <c r="T11" s="4">
        <f t="shared" si="4"/>
        <v>1.3875883312578625</v>
      </c>
      <c r="U11" s="4">
        <f t="shared" si="8"/>
        <v>1.4887345710624487</v>
      </c>
      <c r="V11" s="4">
        <f t="shared" si="9"/>
        <v>1.5213391729485948</v>
      </c>
      <c r="W11" s="4">
        <f t="shared" si="10"/>
        <v>1.5219090875246639</v>
      </c>
    </row>
    <row r="12" spans="1:29" x14ac:dyDescent="0.2">
      <c r="A12">
        <v>10</v>
      </c>
      <c r="B12" s="2">
        <f t="shared" si="5"/>
        <v>1024</v>
      </c>
      <c r="C12" s="4">
        <v>22895300</v>
      </c>
      <c r="D12" s="4">
        <v>5353210</v>
      </c>
      <c r="E12" s="4">
        <v>1641970</v>
      </c>
      <c r="F12" s="4">
        <v>3151240</v>
      </c>
      <c r="G12" s="4">
        <v>2915640</v>
      </c>
      <c r="H12" s="4">
        <v>2343630</v>
      </c>
      <c r="I12" s="4">
        <v>1895330</v>
      </c>
      <c r="J12" s="4">
        <v>1757500</v>
      </c>
      <c r="K12" s="4">
        <v>1712170</v>
      </c>
      <c r="L12" s="4">
        <v>1711740</v>
      </c>
      <c r="N12" s="4">
        <f t="shared" si="0"/>
        <v>0.13726205815167306</v>
      </c>
      <c r="O12" s="4">
        <f t="shared" si="6"/>
        <v>0.58706010038836509</v>
      </c>
      <c r="P12" s="4">
        <f t="shared" si="7"/>
        <v>1.5949621491257453</v>
      </c>
      <c r="Q12" s="4">
        <f t="shared" si="1"/>
        <v>0.83106332745205058</v>
      </c>
      <c r="R12" s="4">
        <f t="shared" si="2"/>
        <v>0.89821788698193195</v>
      </c>
      <c r="S12" s="4">
        <f t="shared" si="3"/>
        <v>1.1174460132358777</v>
      </c>
      <c r="T12" s="4">
        <f t="shared" si="4"/>
        <v>1.381754100868978</v>
      </c>
      <c r="U12" s="4">
        <f t="shared" si="8"/>
        <v>1.4901166429587482</v>
      </c>
      <c r="V12" s="4">
        <f t="shared" si="9"/>
        <v>1.5295677415209938</v>
      </c>
      <c r="W12" s="4">
        <f t="shared" si="10"/>
        <v>1.5299519786883522</v>
      </c>
    </row>
    <row r="13" spans="1:29" x14ac:dyDescent="0.2">
      <c r="A13">
        <v>11</v>
      </c>
      <c r="B13" s="2">
        <f>2^A13</f>
        <v>2048</v>
      </c>
      <c r="C13" s="4">
        <v>100902000</v>
      </c>
      <c r="D13" s="4">
        <v>21521800</v>
      </c>
      <c r="E13" s="4">
        <v>6683160</v>
      </c>
      <c r="F13" s="4">
        <v>12671800</v>
      </c>
      <c r="G13" s="4">
        <v>11634400</v>
      </c>
      <c r="H13" s="4">
        <v>9269930</v>
      </c>
      <c r="I13" s="4">
        <v>7624150</v>
      </c>
      <c r="J13" s="4">
        <v>7022130</v>
      </c>
      <c r="K13" s="4">
        <v>6847640</v>
      </c>
      <c r="L13" s="4">
        <v>6903860</v>
      </c>
      <c r="N13" s="4">
        <f t="shared" si="0"/>
        <v>0.12464339656300172</v>
      </c>
      <c r="O13" s="4">
        <f t="shared" si="6"/>
        <v>0.58437342601455267</v>
      </c>
      <c r="P13" s="4">
        <f t="shared" si="7"/>
        <v>1.5682162330394604</v>
      </c>
      <c r="Q13" s="4">
        <f t="shared" si="1"/>
        <v>0.82708376079167911</v>
      </c>
      <c r="R13" s="4">
        <f t="shared" si="2"/>
        <v>0.90083201540259916</v>
      </c>
      <c r="S13" s="4">
        <f t="shared" si="3"/>
        <v>1.1306061642320924</v>
      </c>
      <c r="T13" s="4">
        <f t="shared" si="4"/>
        <v>1.3746634051008966</v>
      </c>
      <c r="U13" s="4">
        <f t="shared" si="8"/>
        <v>1.4925158036094461</v>
      </c>
      <c r="V13" s="4">
        <f t="shared" si="9"/>
        <v>1.5305477507579253</v>
      </c>
      <c r="W13" s="4">
        <f t="shared" si="10"/>
        <v>1.5180840862937546</v>
      </c>
    </row>
    <row r="14" spans="1:29" x14ac:dyDescent="0.2">
      <c r="A14">
        <v>12</v>
      </c>
      <c r="B14" s="2">
        <f t="shared" ref="B14:B17" si="11">2^A14</f>
        <v>4096</v>
      </c>
      <c r="C14" s="4">
        <v>399698000</v>
      </c>
      <c r="D14" s="4">
        <v>84733900</v>
      </c>
      <c r="E14" s="4">
        <v>26393800</v>
      </c>
      <c r="F14" s="4">
        <v>50580500</v>
      </c>
      <c r="G14" s="4">
        <v>46250400</v>
      </c>
      <c r="H14" s="4">
        <v>36807400</v>
      </c>
      <c r="I14" s="4">
        <v>30734200</v>
      </c>
      <c r="J14" s="4">
        <v>28440600</v>
      </c>
      <c r="K14" s="4">
        <v>27532300</v>
      </c>
      <c r="L14" s="4">
        <v>27571200</v>
      </c>
      <c r="N14" s="4">
        <f t="shared" si="0"/>
        <v>0.12589344955441359</v>
      </c>
      <c r="O14" s="4">
        <f t="shared" si="6"/>
        <v>0.59385157534351662</v>
      </c>
      <c r="P14" s="4">
        <f t="shared" si="7"/>
        <v>1.5887367487819108</v>
      </c>
      <c r="Q14" s="4">
        <f t="shared" si="1"/>
        <v>0.82903095066280486</v>
      </c>
      <c r="R14" s="4">
        <f t="shared" si="2"/>
        <v>0.90664729386124232</v>
      </c>
      <c r="S14" s="4">
        <f t="shared" si="3"/>
        <v>1.1392491727207028</v>
      </c>
      <c r="T14" s="4">
        <f t="shared" si="4"/>
        <v>1.3643693344873138</v>
      </c>
      <c r="U14" s="4">
        <f t="shared" si="8"/>
        <v>1.4743992742769141</v>
      </c>
      <c r="V14" s="4">
        <f t="shared" si="9"/>
        <v>1.523040210952227</v>
      </c>
      <c r="W14" s="4">
        <f t="shared" si="10"/>
        <v>1.5208913649025069</v>
      </c>
    </row>
    <row r="15" spans="1:29" x14ac:dyDescent="0.2">
      <c r="A15">
        <v>13</v>
      </c>
      <c r="B15" s="2">
        <f t="shared" si="11"/>
        <v>8192</v>
      </c>
      <c r="C15" s="4">
        <v>1602370000</v>
      </c>
      <c r="D15" s="4">
        <v>339323000</v>
      </c>
      <c r="E15" s="4">
        <v>104209000</v>
      </c>
      <c r="F15" s="4">
        <v>205661000</v>
      </c>
      <c r="G15" s="4">
        <v>189423000</v>
      </c>
      <c r="H15" s="4">
        <v>148828000</v>
      </c>
      <c r="I15" s="4">
        <v>123966000</v>
      </c>
      <c r="J15" s="4">
        <v>113214000</v>
      </c>
      <c r="K15" s="4">
        <v>109345000</v>
      </c>
      <c r="L15" s="4">
        <v>114935000</v>
      </c>
      <c r="N15" s="4">
        <f t="shared" si="0"/>
        <v>0.12562767400787583</v>
      </c>
      <c r="O15" s="4">
        <f t="shared" si="6"/>
        <v>0.59324601043843184</v>
      </c>
      <c r="P15" s="4">
        <f t="shared" si="7"/>
        <v>1.609761920755405</v>
      </c>
      <c r="Q15" s="4">
        <f t="shared" si="1"/>
        <v>0.81567083695985143</v>
      </c>
      <c r="R15" s="4">
        <f t="shared" si="2"/>
        <v>0.88559298501237971</v>
      </c>
      <c r="S15" s="4">
        <f t="shared" si="3"/>
        <v>1.1271513424893165</v>
      </c>
      <c r="T15" s="4">
        <f t="shared" si="4"/>
        <v>1.3532071697078232</v>
      </c>
      <c r="U15" s="4">
        <f t="shared" si="8"/>
        <v>1.4817220485099016</v>
      </c>
      <c r="V15" s="4">
        <f t="shared" si="9"/>
        <v>1.5341504412638896</v>
      </c>
      <c r="W15" s="4">
        <f t="shared" si="10"/>
        <v>1.459535215556619</v>
      </c>
    </row>
    <row r="16" spans="1:29" x14ac:dyDescent="0.2">
      <c r="A16">
        <v>14</v>
      </c>
      <c r="B16" s="2">
        <f t="shared" si="11"/>
        <v>16384</v>
      </c>
      <c r="C16" s="4">
        <v>5739030000</v>
      </c>
      <c r="D16" s="4">
        <v>1378470000</v>
      </c>
      <c r="E16" s="4">
        <v>455561000</v>
      </c>
      <c r="F16" s="4">
        <v>864572000</v>
      </c>
      <c r="G16" s="4">
        <v>762435000</v>
      </c>
      <c r="H16" s="4">
        <v>611468000</v>
      </c>
      <c r="I16" s="4">
        <v>516797000</v>
      </c>
      <c r="J16" s="4">
        <v>464347000</v>
      </c>
      <c r="K16" s="4">
        <v>465007000</v>
      </c>
      <c r="L16" s="4">
        <v>459166000</v>
      </c>
      <c r="N16" s="4">
        <f t="shared" si="0"/>
        <v>0.14031242492198159</v>
      </c>
      <c r="O16" s="4">
        <f t="shared" si="6"/>
        <v>0.58416738557966441</v>
      </c>
      <c r="P16" s="4">
        <f t="shared" si="7"/>
        <v>1.4730138883706023</v>
      </c>
      <c r="Q16" s="4">
        <f t="shared" si="1"/>
        <v>0.77616170775828963</v>
      </c>
      <c r="R16" s="4">
        <f t="shared" si="2"/>
        <v>0.88013755926734738</v>
      </c>
      <c r="S16" s="4">
        <f t="shared" si="3"/>
        <v>1.0974371185409539</v>
      </c>
      <c r="T16" s="4">
        <f t="shared" si="4"/>
        <v>1.2984744106486685</v>
      </c>
      <c r="U16" s="4">
        <f t="shared" si="8"/>
        <v>1.4451427057782218</v>
      </c>
      <c r="V16" s="4">
        <f t="shared" si="9"/>
        <v>1.4430915663635171</v>
      </c>
      <c r="W16" s="4">
        <f t="shared" si="10"/>
        <v>1.4614489748805444</v>
      </c>
    </row>
    <row r="17" spans="1:23" x14ac:dyDescent="0.2">
      <c r="A17">
        <v>15</v>
      </c>
      <c r="B17" s="2">
        <f t="shared" si="11"/>
        <v>32768</v>
      </c>
      <c r="C17" s="4">
        <v>25680500000</v>
      </c>
      <c r="D17" s="4">
        <v>5567600000</v>
      </c>
      <c r="E17" s="4">
        <v>1971330000</v>
      </c>
      <c r="F17" s="4">
        <v>3407130000</v>
      </c>
      <c r="G17" s="4">
        <v>3059120000</v>
      </c>
      <c r="H17" s="4">
        <v>2431640000</v>
      </c>
      <c r="I17" s="4">
        <v>2014960000</v>
      </c>
      <c r="J17" s="4">
        <v>1875540000</v>
      </c>
      <c r="K17" s="4">
        <v>1826330000</v>
      </c>
      <c r="L17" s="4">
        <v>1848580000</v>
      </c>
      <c r="N17" s="4">
        <f t="shared" si="0"/>
        <v>0.12543085874496213</v>
      </c>
      <c r="O17" s="4">
        <f t="shared" si="6"/>
        <v>0.57854859688195992</v>
      </c>
      <c r="P17" s="4">
        <f t="shared" si="7"/>
        <v>1.3616556537971827</v>
      </c>
      <c r="Q17" s="4">
        <f t="shared" si="1"/>
        <v>0.78783980652337893</v>
      </c>
      <c r="R17" s="4">
        <f t="shared" si="2"/>
        <v>0.87746562410104867</v>
      </c>
      <c r="S17" s="4">
        <f t="shared" si="3"/>
        <v>1.1038939316675165</v>
      </c>
      <c r="T17" s="4">
        <f t="shared" si="4"/>
        <v>1.3321716758645332</v>
      </c>
      <c r="U17" s="4">
        <f t="shared" si="8"/>
        <v>1.4311998890986062</v>
      </c>
      <c r="V17" s="4">
        <f t="shared" si="9"/>
        <v>1.46976320818253</v>
      </c>
      <c r="W17" s="4">
        <f t="shared" si="10"/>
        <v>1.4520727477306905</v>
      </c>
    </row>
    <row r="18" spans="1:23" x14ac:dyDescent="0.2">
      <c r="B18" s="2"/>
    </row>
    <row r="19" spans="1:23" x14ac:dyDescent="0.2">
      <c r="B19" s="2"/>
    </row>
    <row r="20" spans="1:23" x14ac:dyDescent="0.2">
      <c r="B20" s="2"/>
    </row>
    <row r="21" spans="1:23" x14ac:dyDescent="0.2">
      <c r="B21" s="2"/>
    </row>
    <row r="22" spans="1:23" x14ac:dyDescent="0.2">
      <c r="B22" s="2"/>
      <c r="C22" s="3" t="s">
        <v>5</v>
      </c>
      <c r="D22" s="3"/>
    </row>
    <row r="23" spans="1:23" x14ac:dyDescent="0.2">
      <c r="C23" s="3" t="s">
        <v>0</v>
      </c>
      <c r="D23" s="3" t="s">
        <v>7</v>
      </c>
    </row>
    <row r="24" spans="1:23" x14ac:dyDescent="0.2">
      <c r="C24" s="4">
        <f t="shared" ref="C24:C37" si="12">1.5*$AC$2*B3*(B3-1)</f>
        <v>6</v>
      </c>
      <c r="D24" s="4">
        <f>0.5*B3*(B3-1)*(3*$AC$2 - 1)</f>
        <v>5</v>
      </c>
    </row>
    <row r="25" spans="1:23" x14ac:dyDescent="0.2">
      <c r="C25" s="4">
        <f t="shared" si="12"/>
        <v>36</v>
      </c>
      <c r="D25" s="4">
        <f t="shared" ref="D25:D38" si="13">0.5*B4*(B4-1)*(3*$AC$2 - 1)</f>
        <v>30</v>
      </c>
    </row>
    <row r="26" spans="1:23" x14ac:dyDescent="0.2">
      <c r="C26" s="4">
        <f t="shared" si="12"/>
        <v>168</v>
      </c>
      <c r="D26" s="4">
        <f t="shared" si="13"/>
        <v>140</v>
      </c>
    </row>
    <row r="27" spans="1:23" x14ac:dyDescent="0.2">
      <c r="C27" s="4">
        <f t="shared" si="12"/>
        <v>720</v>
      </c>
      <c r="D27" s="4">
        <f t="shared" si="13"/>
        <v>600</v>
      </c>
    </row>
    <row r="28" spans="1:23" x14ac:dyDescent="0.2">
      <c r="C28" s="4">
        <f t="shared" si="12"/>
        <v>2976</v>
      </c>
      <c r="D28" s="4">
        <f t="shared" si="13"/>
        <v>2480</v>
      </c>
    </row>
    <row r="29" spans="1:23" x14ac:dyDescent="0.2">
      <c r="C29" s="4">
        <f t="shared" si="12"/>
        <v>12096</v>
      </c>
      <c r="D29" s="4">
        <f t="shared" si="13"/>
        <v>10080</v>
      </c>
    </row>
    <row r="30" spans="1:23" x14ac:dyDescent="0.2">
      <c r="C30" s="4">
        <f t="shared" si="12"/>
        <v>48768</v>
      </c>
      <c r="D30" s="4">
        <f t="shared" si="13"/>
        <v>40640</v>
      </c>
    </row>
    <row r="31" spans="1:23" x14ac:dyDescent="0.2">
      <c r="C31" s="4">
        <f t="shared" si="12"/>
        <v>195840</v>
      </c>
      <c r="D31" s="4">
        <f t="shared" si="13"/>
        <v>163200</v>
      </c>
      <c r="N31" s="4"/>
    </row>
    <row r="32" spans="1:23" x14ac:dyDescent="0.2">
      <c r="C32" s="4">
        <f t="shared" si="12"/>
        <v>784896</v>
      </c>
      <c r="D32" s="4">
        <f t="shared" si="13"/>
        <v>654080</v>
      </c>
      <c r="N32" s="4"/>
    </row>
    <row r="33" spans="3:14" x14ac:dyDescent="0.2">
      <c r="C33" s="4">
        <f t="shared" si="12"/>
        <v>3142656</v>
      </c>
      <c r="D33" s="4">
        <f t="shared" si="13"/>
        <v>2618880</v>
      </c>
      <c r="N33" s="4"/>
    </row>
    <row r="34" spans="3:14" x14ac:dyDescent="0.2">
      <c r="C34" s="4">
        <f t="shared" si="12"/>
        <v>12576768</v>
      </c>
      <c r="D34" s="4">
        <f t="shared" si="13"/>
        <v>10480640</v>
      </c>
      <c r="N34" s="4"/>
    </row>
    <row r="35" spans="3:14" x14ac:dyDescent="0.2">
      <c r="C35" s="4">
        <f t="shared" si="12"/>
        <v>50319360</v>
      </c>
      <c r="D35" s="4">
        <f t="shared" si="13"/>
        <v>41932800</v>
      </c>
      <c r="N35" s="4"/>
    </row>
    <row r="36" spans="3:14" x14ac:dyDescent="0.2">
      <c r="C36" s="4">
        <f t="shared" si="12"/>
        <v>201302016</v>
      </c>
      <c r="D36" s="4">
        <f t="shared" si="13"/>
        <v>167751680</v>
      </c>
      <c r="N36" s="4"/>
    </row>
    <row r="37" spans="3:14" x14ac:dyDescent="0.2">
      <c r="C37" s="4">
        <f t="shared" si="12"/>
        <v>805257216</v>
      </c>
      <c r="D37" s="4">
        <f t="shared" si="13"/>
        <v>671047680</v>
      </c>
      <c r="N37" s="4"/>
    </row>
    <row r="38" spans="3:14" x14ac:dyDescent="0.2">
      <c r="C38" s="4">
        <f>1.5*$AC$2*B17*(B17-1)</f>
        <v>3221127168</v>
      </c>
      <c r="D38" s="4">
        <f t="shared" si="13"/>
        <v>2684272640</v>
      </c>
      <c r="N38" s="4"/>
    </row>
    <row r="39" spans="3:14" x14ac:dyDescent="0.2">
      <c r="N39" s="4"/>
    </row>
    <row r="40" spans="3:14" x14ac:dyDescent="0.2">
      <c r="N40" s="4"/>
    </row>
    <row r="41" spans="3:14" x14ac:dyDescent="0.2">
      <c r="N41" s="4"/>
    </row>
    <row r="42" spans="3:14" x14ac:dyDescent="0.2">
      <c r="N42" s="4"/>
    </row>
    <row r="43" spans="3:14" x14ac:dyDescent="0.2">
      <c r="N43" s="4"/>
    </row>
    <row r="44" spans="3:14" x14ac:dyDescent="0.2">
      <c r="N44" s="4"/>
    </row>
    <row r="45" spans="3:14" x14ac:dyDescent="0.2">
      <c r="N45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96CC-4678-6A47-A4D8-49FD900E1060}">
  <dimension ref="A1:AC38"/>
  <sheetViews>
    <sheetView topLeftCell="P1" workbookViewId="0">
      <selection activeCell="T27" sqref="T27"/>
    </sheetView>
  </sheetViews>
  <sheetFormatPr baseColWidth="10" defaultRowHeight="16" x14ac:dyDescent="0.2"/>
  <cols>
    <col min="3" max="13" width="10.83203125" style="4"/>
    <col min="14" max="14" width="11.1640625" bestFit="1" customWidth="1"/>
    <col min="15" max="15" width="11.1640625" style="4" customWidth="1"/>
    <col min="16" max="16" width="12.1640625" style="4" bestFit="1" customWidth="1"/>
    <col min="17" max="24" width="10.83203125" style="4"/>
    <col min="25" max="25" width="11.1640625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13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12</v>
      </c>
      <c r="J2" s="3" t="s">
        <v>14</v>
      </c>
      <c r="K2" s="3" t="s">
        <v>15</v>
      </c>
      <c r="L2" s="3" t="s">
        <v>16</v>
      </c>
      <c r="N2" s="1" t="s">
        <v>0</v>
      </c>
      <c r="O2" s="3" t="s">
        <v>13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12</v>
      </c>
      <c r="U2" s="3" t="s">
        <v>14</v>
      </c>
      <c r="V2" s="3" t="s">
        <v>15</v>
      </c>
      <c r="W2" s="3" t="s">
        <v>16</v>
      </c>
      <c r="X2" s="3"/>
      <c r="Y2" s="1" t="s">
        <v>6</v>
      </c>
      <c r="AC2" s="5">
        <v>2</v>
      </c>
    </row>
    <row r="3" spans="1:29" x14ac:dyDescent="0.2">
      <c r="A3">
        <v>1</v>
      </c>
      <c r="B3" s="2">
        <f>2^A3</f>
        <v>2</v>
      </c>
      <c r="C3" s="4">
        <v>40.532899999999998</v>
      </c>
      <c r="D3" s="4">
        <v>36.510199999999998</v>
      </c>
      <c r="E3" s="4">
        <v>31.639199999999999</v>
      </c>
      <c r="F3" s="4">
        <v>57.512099999999997</v>
      </c>
      <c r="G3" s="4">
        <v>36.222099999999998</v>
      </c>
      <c r="H3" s="4">
        <v>41.156100000000002</v>
      </c>
      <c r="I3" s="4">
        <v>35.252200000000002</v>
      </c>
      <c r="J3" s="4">
        <v>39.926600000000001</v>
      </c>
      <c r="K3" s="4">
        <v>39.908799999999999</v>
      </c>
      <c r="L3" s="4">
        <v>37.454300000000003</v>
      </c>
      <c r="N3" s="4">
        <f t="shared" ref="N3:N17" si="0">C24/C3</f>
        <v>0.14802789832457092</v>
      </c>
      <c r="O3" s="4">
        <f t="shared" ref="O3:O17" si="1">C24/D3</f>
        <v>0.16433763715345301</v>
      </c>
      <c r="P3" s="4">
        <f t="shared" ref="P3:P17" si="2">D24/E3</f>
        <v>0.15803180864244357</v>
      </c>
      <c r="Q3" s="4">
        <f t="shared" ref="Q3:Q17" si="3">D24/F3</f>
        <v>8.6938226912249769E-2</v>
      </c>
      <c r="R3" s="4">
        <f t="shared" ref="R3:R17" si="4">D24/G3</f>
        <v>0.13803727558589923</v>
      </c>
      <c r="S3" s="4">
        <f t="shared" ref="S3:S17" si="5">D24/H3</f>
        <v>0.12148867361095925</v>
      </c>
      <c r="T3" s="4">
        <f t="shared" ref="T3:T17" si="6">D24/I3</f>
        <v>0.1418351195102717</v>
      </c>
      <c r="U3" s="4">
        <f t="shared" ref="U3:U17" si="7">D24/J3</f>
        <v>0.12522979667690212</v>
      </c>
      <c r="V3" s="4">
        <f t="shared" ref="V3:V17" si="8">D24/K3</f>
        <v>0.12528565128492963</v>
      </c>
      <c r="W3" s="4">
        <f t="shared" ref="W3:W17" si="9">D24/L3</f>
        <v>0.13349602048362938</v>
      </c>
    </row>
    <row r="4" spans="1:29" x14ac:dyDescent="0.2">
      <c r="A4">
        <v>2</v>
      </c>
      <c r="B4" s="2">
        <f t="shared" ref="B4:B12" si="10">2^A4</f>
        <v>4</v>
      </c>
      <c r="C4" s="4">
        <v>111.55800000000001</v>
      </c>
      <c r="D4" s="4">
        <v>101.53</v>
      </c>
      <c r="E4" s="4">
        <v>71.362099999999998</v>
      </c>
      <c r="F4" s="4">
        <v>124.925</v>
      </c>
      <c r="G4" s="4">
        <v>122.105</v>
      </c>
      <c r="H4" s="4">
        <v>70.996399999999994</v>
      </c>
      <c r="I4" s="4">
        <v>69.688500000000005</v>
      </c>
      <c r="J4" s="4">
        <v>72.300399999999996</v>
      </c>
      <c r="K4" s="4">
        <v>73.571200000000005</v>
      </c>
      <c r="L4" s="4">
        <v>73.751300000000001</v>
      </c>
      <c r="N4" s="4">
        <f t="shared" si="0"/>
        <v>0.32270209218523099</v>
      </c>
      <c r="O4" s="4">
        <f t="shared" si="1"/>
        <v>0.35457500246232643</v>
      </c>
      <c r="P4" s="4">
        <f t="shared" si="2"/>
        <v>0.4203912160656707</v>
      </c>
      <c r="Q4" s="4">
        <f t="shared" si="3"/>
        <v>0.24014408645187113</v>
      </c>
      <c r="R4" s="4">
        <f t="shared" si="4"/>
        <v>0.24569018467712214</v>
      </c>
      <c r="S4" s="4">
        <f t="shared" si="5"/>
        <v>0.42255663667453564</v>
      </c>
      <c r="T4" s="4">
        <f t="shared" si="6"/>
        <v>0.43048709614929287</v>
      </c>
      <c r="U4" s="4">
        <f t="shared" si="7"/>
        <v>0.41493546370421192</v>
      </c>
      <c r="V4" s="4">
        <f t="shared" si="8"/>
        <v>0.40776825714409987</v>
      </c>
      <c r="W4" s="4">
        <f t="shared" si="9"/>
        <v>0.40677249078999284</v>
      </c>
    </row>
    <row r="5" spans="1:29" x14ac:dyDescent="0.2">
      <c r="A5">
        <v>3</v>
      </c>
      <c r="B5" s="2">
        <f t="shared" si="10"/>
        <v>8</v>
      </c>
      <c r="C5" s="4">
        <v>372.84300000000002</v>
      </c>
      <c r="D5" s="4">
        <v>338.96199999999999</v>
      </c>
      <c r="E5" s="4">
        <v>191.381</v>
      </c>
      <c r="F5" s="4">
        <v>345.23500000000001</v>
      </c>
      <c r="G5" s="4">
        <v>389.32499999999999</v>
      </c>
      <c r="H5" s="4">
        <v>386.24900000000002</v>
      </c>
      <c r="I5" s="4">
        <v>296.74299999999999</v>
      </c>
      <c r="J5" s="4">
        <v>285.50099999999998</v>
      </c>
      <c r="K5" s="4">
        <v>293.75099999999998</v>
      </c>
      <c r="L5" s="4">
        <v>286.02600000000001</v>
      </c>
      <c r="N5" s="4">
        <f t="shared" si="0"/>
        <v>0.4505918040569355</v>
      </c>
      <c r="O5" s="4">
        <f t="shared" si="1"/>
        <v>0.49563077867135552</v>
      </c>
      <c r="P5" s="4">
        <f t="shared" si="2"/>
        <v>0.73152507302187786</v>
      </c>
      <c r="Q5" s="4">
        <f t="shared" si="3"/>
        <v>0.40552087708372558</v>
      </c>
      <c r="R5" s="4">
        <f t="shared" si="4"/>
        <v>0.35959673794387725</v>
      </c>
      <c r="S5" s="4">
        <f t="shared" si="5"/>
        <v>0.36246048533458985</v>
      </c>
      <c r="T5" s="4">
        <f t="shared" si="6"/>
        <v>0.47178871953171603</v>
      </c>
      <c r="U5" s="4">
        <f t="shared" si="7"/>
        <v>0.49036605826249297</v>
      </c>
      <c r="V5" s="4">
        <f t="shared" si="8"/>
        <v>0.47659412223277542</v>
      </c>
      <c r="W5" s="4">
        <f t="shared" si="9"/>
        <v>0.48946599260207113</v>
      </c>
    </row>
    <row r="6" spans="1:29" x14ac:dyDescent="0.2">
      <c r="A6">
        <v>4</v>
      </c>
      <c r="B6" s="2">
        <f t="shared" si="10"/>
        <v>16</v>
      </c>
      <c r="C6" s="4">
        <v>1379.64</v>
      </c>
      <c r="D6" s="4">
        <v>1262.9000000000001</v>
      </c>
      <c r="E6" s="4">
        <v>573.26300000000003</v>
      </c>
      <c r="F6" s="4">
        <v>1135.79</v>
      </c>
      <c r="G6" s="4">
        <v>1343.55</v>
      </c>
      <c r="H6" s="4">
        <v>1155.3599999999999</v>
      </c>
      <c r="I6" s="4">
        <v>946.048</v>
      </c>
      <c r="J6" s="4">
        <v>870.94100000000003</v>
      </c>
      <c r="K6" s="4">
        <v>875.19399999999996</v>
      </c>
      <c r="L6" s="4">
        <v>857.12900000000002</v>
      </c>
      <c r="N6" s="4">
        <f t="shared" si="0"/>
        <v>0.52187527181003734</v>
      </c>
      <c r="O6" s="4">
        <f t="shared" si="1"/>
        <v>0.57011639876474773</v>
      </c>
      <c r="P6" s="4">
        <f t="shared" si="2"/>
        <v>1.0466400238633924</v>
      </c>
      <c r="Q6" s="4">
        <f t="shared" si="3"/>
        <v>0.52826666901451858</v>
      </c>
      <c r="R6" s="4">
        <f t="shared" si="4"/>
        <v>0.44657809534442339</v>
      </c>
      <c r="S6" s="4">
        <f t="shared" si="5"/>
        <v>0.51931865392604903</v>
      </c>
      <c r="T6" s="4">
        <f t="shared" si="6"/>
        <v>0.63421729130022997</v>
      </c>
      <c r="U6" s="4">
        <f t="shared" si="7"/>
        <v>0.68891004097866559</v>
      </c>
      <c r="V6" s="4">
        <f t="shared" si="8"/>
        <v>0.68556228676156372</v>
      </c>
      <c r="W6" s="4">
        <f t="shared" si="9"/>
        <v>0.70001131684962237</v>
      </c>
    </row>
    <row r="7" spans="1:29" x14ac:dyDescent="0.2">
      <c r="A7">
        <v>5</v>
      </c>
      <c r="B7" s="2">
        <f t="shared" si="10"/>
        <v>32</v>
      </c>
      <c r="C7" s="4">
        <v>5752.81</v>
      </c>
      <c r="D7" s="4">
        <v>5327.64</v>
      </c>
      <c r="E7" s="4">
        <v>1914.43</v>
      </c>
      <c r="F7" s="4">
        <v>4259.32</v>
      </c>
      <c r="G7" s="4">
        <v>5379.12</v>
      </c>
      <c r="H7" s="4">
        <v>4032.74</v>
      </c>
      <c r="I7" s="4">
        <v>3246.17</v>
      </c>
      <c r="J7" s="4">
        <v>2844.39</v>
      </c>
      <c r="K7" s="4">
        <v>2739.18</v>
      </c>
      <c r="L7" s="4">
        <v>2858.62</v>
      </c>
      <c r="N7" s="4">
        <f t="shared" si="0"/>
        <v>0.51731240906617804</v>
      </c>
      <c r="O7" s="4">
        <f t="shared" si="1"/>
        <v>0.55859630155190665</v>
      </c>
      <c r="P7" s="4">
        <f t="shared" si="2"/>
        <v>1.2954247478361705</v>
      </c>
      <c r="Q7" s="4">
        <f t="shared" si="3"/>
        <v>0.58225256613731768</v>
      </c>
      <c r="R7" s="4">
        <f t="shared" si="4"/>
        <v>0.46104195481788846</v>
      </c>
      <c r="S7" s="4">
        <f t="shared" si="5"/>
        <v>0.61496649920401514</v>
      </c>
      <c r="T7" s="4">
        <f t="shared" si="6"/>
        <v>0.76397724087155017</v>
      </c>
      <c r="U7" s="4">
        <f t="shared" si="7"/>
        <v>0.87189168855185117</v>
      </c>
      <c r="V7" s="4">
        <f t="shared" si="8"/>
        <v>0.90538044232215487</v>
      </c>
      <c r="W7" s="4">
        <f t="shared" si="9"/>
        <v>0.86755147588696646</v>
      </c>
    </row>
    <row r="8" spans="1:29" x14ac:dyDescent="0.2">
      <c r="A8">
        <v>6</v>
      </c>
      <c r="B8" s="2">
        <f t="shared" si="10"/>
        <v>64</v>
      </c>
      <c r="C8" s="4">
        <v>22337.7</v>
      </c>
      <c r="D8" s="4">
        <v>20809.400000000001</v>
      </c>
      <c r="E8" s="4">
        <v>7156.25</v>
      </c>
      <c r="F8" s="4">
        <v>16174.9</v>
      </c>
      <c r="G8" s="4">
        <v>21171.599999999999</v>
      </c>
      <c r="H8" s="4">
        <v>15267.6</v>
      </c>
      <c r="I8" s="4">
        <v>12000.5</v>
      </c>
      <c r="J8" s="4">
        <v>10773.5</v>
      </c>
      <c r="K8" s="4">
        <v>10891</v>
      </c>
      <c r="L8" s="4">
        <v>8457.49</v>
      </c>
      <c r="N8" s="4">
        <f t="shared" si="0"/>
        <v>0.54150606373977628</v>
      </c>
      <c r="O8" s="4">
        <f t="shared" si="1"/>
        <v>0.5812757696041212</v>
      </c>
      <c r="P8" s="4">
        <f t="shared" si="2"/>
        <v>1.4085589519650654</v>
      </c>
      <c r="Q8" s="4">
        <f t="shared" si="3"/>
        <v>0.62318777859523089</v>
      </c>
      <c r="R8" s="4">
        <f t="shared" si="4"/>
        <v>0.47610950518619288</v>
      </c>
      <c r="S8" s="4">
        <f t="shared" si="5"/>
        <v>0.66022164583824572</v>
      </c>
      <c r="T8" s="4">
        <f t="shared" si="6"/>
        <v>0.83996500145827258</v>
      </c>
      <c r="U8" s="4">
        <f t="shared" si="7"/>
        <v>0.93562908989650528</v>
      </c>
      <c r="V8" s="4">
        <f t="shared" si="8"/>
        <v>0.92553484528509777</v>
      </c>
      <c r="W8" s="4">
        <f t="shared" si="9"/>
        <v>1.1918429699591724</v>
      </c>
    </row>
    <row r="9" spans="1:29" x14ac:dyDescent="0.2">
      <c r="A9">
        <v>7</v>
      </c>
      <c r="B9" s="2">
        <f t="shared" si="10"/>
        <v>128</v>
      </c>
      <c r="C9" s="4">
        <v>111539</v>
      </c>
      <c r="D9" s="4">
        <v>80635.3</v>
      </c>
      <c r="E9" s="4">
        <v>27925.5</v>
      </c>
      <c r="F9" s="4">
        <v>62680.5</v>
      </c>
      <c r="G9" s="4">
        <v>84137.8</v>
      </c>
      <c r="H9" s="4">
        <v>59695.3</v>
      </c>
      <c r="I9" s="4">
        <v>45873.5</v>
      </c>
      <c r="J9" s="4">
        <v>38440.300000000003</v>
      </c>
      <c r="K9" s="4">
        <v>35482.1</v>
      </c>
      <c r="L9" s="4">
        <v>39790.699999999997</v>
      </c>
      <c r="N9" s="4">
        <f t="shared" si="0"/>
        <v>0.43722823407059414</v>
      </c>
      <c r="O9" s="4">
        <f t="shared" si="1"/>
        <v>0.60479715459606398</v>
      </c>
      <c r="P9" s="4">
        <f t="shared" si="2"/>
        <v>1.4553007108198599</v>
      </c>
      <c r="Q9" s="4">
        <f t="shared" si="3"/>
        <v>0.64836751461778386</v>
      </c>
      <c r="R9" s="4">
        <f t="shared" si="4"/>
        <v>0.48301714568243997</v>
      </c>
      <c r="S9" s="4">
        <f t="shared" si="5"/>
        <v>0.68079061500654148</v>
      </c>
      <c r="T9" s="4">
        <f t="shared" si="6"/>
        <v>0.88591452581555796</v>
      </c>
      <c r="U9" s="4">
        <f t="shared" si="7"/>
        <v>1.0572237989817976</v>
      </c>
      <c r="V9" s="4">
        <f t="shared" si="8"/>
        <v>1.1453662550976409</v>
      </c>
      <c r="W9" s="4">
        <f t="shared" si="9"/>
        <v>1.0213441834398491</v>
      </c>
    </row>
    <row r="10" spans="1:29" x14ac:dyDescent="0.2">
      <c r="A10">
        <v>8</v>
      </c>
      <c r="B10" s="2">
        <f t="shared" si="10"/>
        <v>256</v>
      </c>
      <c r="C10" s="4">
        <v>1057780</v>
      </c>
      <c r="D10" s="4">
        <v>316394</v>
      </c>
      <c r="E10" s="4">
        <v>109687</v>
      </c>
      <c r="F10" s="4">
        <v>267593</v>
      </c>
      <c r="G10" s="4">
        <v>335578</v>
      </c>
      <c r="H10" s="4">
        <v>234257</v>
      </c>
      <c r="I10" s="4">
        <v>177669</v>
      </c>
      <c r="J10" s="4">
        <v>141600</v>
      </c>
      <c r="K10" s="4">
        <v>124981</v>
      </c>
      <c r="L10" s="4">
        <v>127144</v>
      </c>
      <c r="N10" s="4">
        <f t="shared" si="0"/>
        <v>0.18514246818809205</v>
      </c>
      <c r="O10" s="4">
        <f t="shared" si="1"/>
        <v>0.61897507538069618</v>
      </c>
      <c r="P10" s="4">
        <f t="shared" si="2"/>
        <v>1.4878700301767758</v>
      </c>
      <c r="Q10" s="4">
        <f t="shared" si="3"/>
        <v>0.60988142440198356</v>
      </c>
      <c r="R10" s="4">
        <f t="shared" si="4"/>
        <v>0.48632508686505077</v>
      </c>
      <c r="S10" s="4">
        <f t="shared" si="5"/>
        <v>0.69667075050051863</v>
      </c>
      <c r="T10" s="4">
        <f t="shared" si="6"/>
        <v>0.91856204515137696</v>
      </c>
      <c r="U10" s="4">
        <f t="shared" si="7"/>
        <v>1.152542372881356</v>
      </c>
      <c r="V10" s="4">
        <f t="shared" si="8"/>
        <v>1.3057984813691681</v>
      </c>
      <c r="W10" s="4">
        <f t="shared" si="9"/>
        <v>1.2835839677845593</v>
      </c>
    </row>
    <row r="11" spans="1:29" x14ac:dyDescent="0.2">
      <c r="A11">
        <v>9</v>
      </c>
      <c r="B11" s="2">
        <f t="shared" si="10"/>
        <v>512</v>
      </c>
      <c r="C11" s="4">
        <v>6094130</v>
      </c>
      <c r="D11" s="4">
        <v>1249530</v>
      </c>
      <c r="E11" s="4">
        <v>418925</v>
      </c>
      <c r="F11" s="4">
        <v>972080</v>
      </c>
      <c r="G11" s="4">
        <v>1340370</v>
      </c>
      <c r="H11" s="4">
        <v>929261</v>
      </c>
      <c r="I11" s="4">
        <v>707600</v>
      </c>
      <c r="J11" s="4">
        <v>556468</v>
      </c>
      <c r="K11" s="4">
        <v>489895</v>
      </c>
      <c r="L11" s="4">
        <v>440990</v>
      </c>
      <c r="N11" s="4">
        <f t="shared" si="0"/>
        <v>0.12879541460388932</v>
      </c>
      <c r="O11" s="4">
        <f t="shared" si="1"/>
        <v>0.6281529855225565</v>
      </c>
      <c r="P11" s="4">
        <f t="shared" si="2"/>
        <v>1.5613295936026734</v>
      </c>
      <c r="Q11" s="4">
        <f t="shared" si="3"/>
        <v>0.67286643074644059</v>
      </c>
      <c r="R11" s="4">
        <f t="shared" si="4"/>
        <v>0.48798466095182674</v>
      </c>
      <c r="S11" s="4">
        <f t="shared" si="5"/>
        <v>0.70387114061603795</v>
      </c>
      <c r="T11" s="4">
        <f t="shared" si="6"/>
        <v>0.92436404748445444</v>
      </c>
      <c r="U11" s="4">
        <f t="shared" si="7"/>
        <v>1.1754135008661775</v>
      </c>
      <c r="V11" s="4">
        <f t="shared" si="8"/>
        <v>1.3351432449810674</v>
      </c>
      <c r="W11" s="4">
        <f t="shared" si="9"/>
        <v>1.4832082360144221</v>
      </c>
    </row>
    <row r="12" spans="1:29" x14ac:dyDescent="0.2">
      <c r="A12">
        <v>10</v>
      </c>
      <c r="B12" s="2">
        <f t="shared" si="10"/>
        <v>1024</v>
      </c>
      <c r="C12" s="4">
        <v>25144700</v>
      </c>
      <c r="D12" s="4">
        <v>4986460</v>
      </c>
      <c r="E12" s="4">
        <v>1635140</v>
      </c>
      <c r="F12" s="4">
        <v>3892540</v>
      </c>
      <c r="G12" s="4">
        <v>5382470</v>
      </c>
      <c r="H12" s="4">
        <v>3720310</v>
      </c>
      <c r="I12" s="4">
        <v>2809360</v>
      </c>
      <c r="J12" s="4">
        <v>2222900</v>
      </c>
      <c r="K12" s="4">
        <v>1870440</v>
      </c>
      <c r="L12" s="4">
        <v>1760220</v>
      </c>
      <c r="N12" s="4">
        <f t="shared" si="0"/>
        <v>0.12498283932598123</v>
      </c>
      <c r="O12" s="4">
        <f t="shared" si="1"/>
        <v>0.63023788419038762</v>
      </c>
      <c r="P12" s="4">
        <f t="shared" si="2"/>
        <v>1.6016243257458076</v>
      </c>
      <c r="Q12" s="4">
        <f t="shared" si="3"/>
        <v>0.6727946276724196</v>
      </c>
      <c r="R12" s="4">
        <f t="shared" si="4"/>
        <v>0.48655728689616479</v>
      </c>
      <c r="S12" s="4">
        <f t="shared" si="5"/>
        <v>0.70394133822181482</v>
      </c>
      <c r="T12" s="4">
        <f t="shared" si="6"/>
        <v>0.93219808070165444</v>
      </c>
      <c r="U12" s="4">
        <f t="shared" si="7"/>
        <v>1.1781366683161636</v>
      </c>
      <c r="V12" s="4">
        <f t="shared" si="8"/>
        <v>1.4001411432604094</v>
      </c>
      <c r="W12" s="4">
        <f t="shared" si="9"/>
        <v>1.4878140232470942</v>
      </c>
    </row>
    <row r="13" spans="1:29" x14ac:dyDescent="0.2">
      <c r="A13">
        <v>11</v>
      </c>
      <c r="B13" s="2">
        <f>2^A13</f>
        <v>2048</v>
      </c>
      <c r="C13" s="4">
        <v>96276900</v>
      </c>
      <c r="D13" s="4">
        <v>19596800</v>
      </c>
      <c r="E13" s="4">
        <v>6504000</v>
      </c>
      <c r="F13" s="4">
        <v>15559300</v>
      </c>
      <c r="G13" s="4">
        <v>21715000</v>
      </c>
      <c r="H13" s="4">
        <v>14924500</v>
      </c>
      <c r="I13" s="4">
        <v>11336700</v>
      </c>
      <c r="J13" s="4">
        <v>8881050</v>
      </c>
      <c r="K13" s="4">
        <v>7525270</v>
      </c>
      <c r="L13" s="4">
        <v>6936190</v>
      </c>
      <c r="N13" s="4">
        <f t="shared" si="0"/>
        <v>0.13063121060192009</v>
      </c>
      <c r="O13" s="4">
        <f t="shared" si="1"/>
        <v>0.6417766165904637</v>
      </c>
      <c r="P13" s="4">
        <f t="shared" si="2"/>
        <v>1.6114145141451415</v>
      </c>
      <c r="Q13" s="4">
        <f t="shared" si="3"/>
        <v>0.67359328504495708</v>
      </c>
      <c r="R13" s="4">
        <f t="shared" si="4"/>
        <v>0.48264517614552155</v>
      </c>
      <c r="S13" s="4">
        <f t="shared" si="5"/>
        <v>0.70224396127173438</v>
      </c>
      <c r="T13" s="4">
        <f t="shared" si="6"/>
        <v>0.92448772570501114</v>
      </c>
      <c r="U13" s="4">
        <f t="shared" si="7"/>
        <v>1.180112711897805</v>
      </c>
      <c r="V13" s="4">
        <f t="shared" si="8"/>
        <v>1.3927261081662186</v>
      </c>
      <c r="W13" s="4">
        <f t="shared" si="9"/>
        <v>1.5110082047925446</v>
      </c>
    </row>
    <row r="14" spans="1:29" x14ac:dyDescent="0.2">
      <c r="A14">
        <v>12</v>
      </c>
      <c r="B14" s="2">
        <f t="shared" ref="B14:B17" si="11">2^A14</f>
        <v>4096</v>
      </c>
      <c r="C14" s="4">
        <v>392089000</v>
      </c>
      <c r="D14" s="4">
        <v>82526100</v>
      </c>
      <c r="E14" s="4">
        <v>26306000</v>
      </c>
      <c r="F14" s="4">
        <v>62342400</v>
      </c>
      <c r="G14" s="4">
        <v>86372500</v>
      </c>
      <c r="H14" s="4">
        <v>60059800</v>
      </c>
      <c r="I14" s="4">
        <v>44987300</v>
      </c>
      <c r="J14" s="4">
        <v>35475900</v>
      </c>
      <c r="K14" s="4">
        <v>29856200</v>
      </c>
      <c r="L14" s="4">
        <v>27371500</v>
      </c>
      <c r="N14" s="4">
        <f t="shared" si="0"/>
        <v>0.12833657664458833</v>
      </c>
      <c r="O14" s="4">
        <f t="shared" si="1"/>
        <v>0.60973873719950411</v>
      </c>
      <c r="P14" s="4">
        <f t="shared" si="2"/>
        <v>1.5940393826503458</v>
      </c>
      <c r="Q14" s="4">
        <f t="shared" si="3"/>
        <v>0.67262088081305815</v>
      </c>
      <c r="R14" s="4">
        <f t="shared" si="4"/>
        <v>0.48548785782511794</v>
      </c>
      <c r="S14" s="4">
        <f t="shared" si="5"/>
        <v>0.69818414313733979</v>
      </c>
      <c r="T14" s="4">
        <f t="shared" si="6"/>
        <v>0.93210306019698896</v>
      </c>
      <c r="U14" s="4">
        <f t="shared" si="7"/>
        <v>1.182008067448606</v>
      </c>
      <c r="V14" s="4">
        <f t="shared" si="8"/>
        <v>1.4044921992751924</v>
      </c>
      <c r="W14" s="4">
        <f t="shared" si="9"/>
        <v>1.5319876513892188</v>
      </c>
    </row>
    <row r="15" spans="1:29" x14ac:dyDescent="0.2">
      <c r="A15">
        <v>13</v>
      </c>
      <c r="B15" s="2">
        <f t="shared" si="11"/>
        <v>8192</v>
      </c>
      <c r="C15" s="4">
        <v>1595100000</v>
      </c>
      <c r="D15" s="4">
        <v>312233000</v>
      </c>
      <c r="E15" s="4">
        <v>106704000</v>
      </c>
      <c r="F15" s="4">
        <v>249207000</v>
      </c>
      <c r="G15" s="4">
        <v>347203000</v>
      </c>
      <c r="H15" s="4">
        <v>240512000</v>
      </c>
      <c r="I15" s="4">
        <v>180357000</v>
      </c>
      <c r="J15" s="4">
        <v>142059000</v>
      </c>
      <c r="K15" s="4">
        <v>119684000</v>
      </c>
      <c r="L15" s="4">
        <v>109504000</v>
      </c>
      <c r="N15" s="4">
        <f t="shared" si="0"/>
        <v>0.12620024826029716</v>
      </c>
      <c r="O15" s="4">
        <f t="shared" si="1"/>
        <v>0.64471729765912</v>
      </c>
      <c r="P15" s="4">
        <f t="shared" si="2"/>
        <v>1.5721217573849153</v>
      </c>
      <c r="Q15" s="4">
        <f t="shared" si="3"/>
        <v>0.67314192618987423</v>
      </c>
      <c r="R15" s="4">
        <f t="shared" si="4"/>
        <v>0.48315158567178279</v>
      </c>
      <c r="S15" s="4">
        <f t="shared" si="5"/>
        <v>0.69747738158594996</v>
      </c>
      <c r="T15" s="4">
        <f t="shared" si="6"/>
        <v>0.93010906147252392</v>
      </c>
      <c r="U15" s="4">
        <f t="shared" si="7"/>
        <v>1.1808592204647366</v>
      </c>
      <c r="V15" s="4">
        <f t="shared" si="8"/>
        <v>1.4016216035560309</v>
      </c>
      <c r="W15" s="4">
        <f t="shared" si="9"/>
        <v>1.5319228521332553</v>
      </c>
    </row>
    <row r="16" spans="1:29" x14ac:dyDescent="0.2">
      <c r="A16">
        <v>14</v>
      </c>
      <c r="B16" s="2">
        <f t="shared" si="11"/>
        <v>16384</v>
      </c>
      <c r="C16" s="4">
        <v>5707960000</v>
      </c>
      <c r="D16" s="4">
        <v>1253190000</v>
      </c>
      <c r="E16" s="4">
        <v>453358000</v>
      </c>
      <c r="F16" s="4">
        <v>1021350000</v>
      </c>
      <c r="G16" s="4">
        <v>1408600000</v>
      </c>
      <c r="H16" s="4">
        <v>972206000</v>
      </c>
      <c r="I16" s="4">
        <v>737464000</v>
      </c>
      <c r="J16" s="4">
        <v>573009000</v>
      </c>
      <c r="K16" s="4">
        <v>494930000</v>
      </c>
      <c r="L16" s="4">
        <v>451150000</v>
      </c>
      <c r="N16" s="4">
        <f t="shared" si="0"/>
        <v>0.14107618413583836</v>
      </c>
      <c r="O16" s="4">
        <f t="shared" si="1"/>
        <v>0.64256594450961146</v>
      </c>
      <c r="P16" s="4">
        <f t="shared" si="2"/>
        <v>1.4801716965400411</v>
      </c>
      <c r="Q16" s="4">
        <f t="shared" si="3"/>
        <v>0.65702029666617712</v>
      </c>
      <c r="R16" s="4">
        <f t="shared" si="4"/>
        <v>0.47639335510435893</v>
      </c>
      <c r="S16" s="4">
        <f t="shared" si="5"/>
        <v>0.69023198787088336</v>
      </c>
      <c r="T16" s="4">
        <f t="shared" si="6"/>
        <v>0.90993957671154113</v>
      </c>
      <c r="U16" s="4">
        <f t="shared" si="7"/>
        <v>1.1710944854269305</v>
      </c>
      <c r="V16" s="4">
        <f t="shared" si="8"/>
        <v>1.3558436142484795</v>
      </c>
      <c r="W16" s="4">
        <f t="shared" si="9"/>
        <v>1.4874158927186081</v>
      </c>
    </row>
    <row r="17" spans="1:23" x14ac:dyDescent="0.2">
      <c r="A17">
        <v>15</v>
      </c>
      <c r="B17" s="2">
        <f t="shared" si="11"/>
        <v>32768</v>
      </c>
      <c r="C17" s="4">
        <v>24830900000</v>
      </c>
      <c r="D17" s="4">
        <v>5023950000</v>
      </c>
      <c r="E17" s="4">
        <v>1887780000</v>
      </c>
      <c r="F17" s="4">
        <v>4123800000</v>
      </c>
      <c r="G17" s="4">
        <v>5654280000</v>
      </c>
      <c r="H17" s="4">
        <v>3891850000</v>
      </c>
      <c r="I17" s="4">
        <v>2942070000</v>
      </c>
      <c r="J17" s="4">
        <v>2295650000</v>
      </c>
      <c r="K17" s="4">
        <v>1980740000</v>
      </c>
      <c r="L17" s="4">
        <v>1798270000</v>
      </c>
      <c r="N17" s="4">
        <f t="shared" si="0"/>
        <v>0.12972252991232697</v>
      </c>
      <c r="O17" s="4">
        <f t="shared" si="1"/>
        <v>0.64115430448153343</v>
      </c>
      <c r="P17" s="4">
        <f t="shared" si="2"/>
        <v>1.4219202661327062</v>
      </c>
      <c r="Q17" s="4">
        <f t="shared" si="3"/>
        <v>0.65092212037441199</v>
      </c>
      <c r="R17" s="4">
        <f t="shared" si="4"/>
        <v>0.47473288199381708</v>
      </c>
      <c r="S17" s="4">
        <f t="shared" si="5"/>
        <v>0.68971636625255339</v>
      </c>
      <c r="T17" s="4">
        <f t="shared" si="6"/>
        <v>0.91237551791765659</v>
      </c>
      <c r="U17" s="4">
        <f t="shared" si="7"/>
        <v>1.1692865375819486</v>
      </c>
      <c r="V17" s="4">
        <f t="shared" si="8"/>
        <v>1.3551867685814392</v>
      </c>
      <c r="W17" s="4">
        <f t="shared" si="9"/>
        <v>1.4926972256668909</v>
      </c>
    </row>
    <row r="18" spans="1:23" x14ac:dyDescent="0.2">
      <c r="B18" s="2"/>
    </row>
    <row r="19" spans="1:23" x14ac:dyDescent="0.2">
      <c r="B19" s="2"/>
    </row>
    <row r="20" spans="1:23" x14ac:dyDescent="0.2">
      <c r="B20" s="2"/>
    </row>
    <row r="21" spans="1:23" x14ac:dyDescent="0.2">
      <c r="B21" s="2"/>
    </row>
    <row r="22" spans="1:23" x14ac:dyDescent="0.2">
      <c r="B22" s="2"/>
      <c r="C22" s="3" t="s">
        <v>5</v>
      </c>
      <c r="D22" s="3"/>
    </row>
    <row r="23" spans="1:23" x14ac:dyDescent="0.2">
      <c r="C23" s="3" t="s">
        <v>0</v>
      </c>
      <c r="D23" s="3" t="s">
        <v>7</v>
      </c>
    </row>
    <row r="24" spans="1:23" x14ac:dyDescent="0.2">
      <c r="C24" s="4">
        <f t="shared" ref="C24:C38" si="12">1.5*$AC$2*B3*(B3-1)</f>
        <v>6</v>
      </c>
      <c r="D24" s="4">
        <f t="shared" ref="D24:D38" si="13">0.5*B3*(B3-1)*(3*$AC$2 - 1)</f>
        <v>5</v>
      </c>
    </row>
    <row r="25" spans="1:23" x14ac:dyDescent="0.2">
      <c r="C25" s="4">
        <f t="shared" si="12"/>
        <v>36</v>
      </c>
      <c r="D25" s="4">
        <f t="shared" si="13"/>
        <v>30</v>
      </c>
    </row>
    <row r="26" spans="1:23" x14ac:dyDescent="0.2">
      <c r="C26" s="4">
        <f t="shared" si="12"/>
        <v>168</v>
      </c>
      <c r="D26" s="4">
        <f t="shared" si="13"/>
        <v>140</v>
      </c>
    </row>
    <row r="27" spans="1:23" x14ac:dyDescent="0.2">
      <c r="C27" s="4">
        <f t="shared" si="12"/>
        <v>720</v>
      </c>
      <c r="D27" s="4">
        <f t="shared" si="13"/>
        <v>600</v>
      </c>
    </row>
    <row r="28" spans="1:23" x14ac:dyDescent="0.2">
      <c r="C28" s="4">
        <f t="shared" si="12"/>
        <v>2976</v>
      </c>
      <c r="D28" s="4">
        <f t="shared" si="13"/>
        <v>2480</v>
      </c>
    </row>
    <row r="29" spans="1:23" x14ac:dyDescent="0.2">
      <c r="C29" s="4">
        <f t="shared" si="12"/>
        <v>12096</v>
      </c>
      <c r="D29" s="4">
        <f t="shared" si="13"/>
        <v>10080</v>
      </c>
    </row>
    <row r="30" spans="1:23" x14ac:dyDescent="0.2">
      <c r="C30" s="4">
        <f t="shared" si="12"/>
        <v>48768</v>
      </c>
      <c r="D30" s="4">
        <f t="shared" si="13"/>
        <v>40640</v>
      </c>
    </row>
    <row r="31" spans="1:23" x14ac:dyDescent="0.2">
      <c r="C31" s="4">
        <f t="shared" si="12"/>
        <v>195840</v>
      </c>
      <c r="D31" s="4">
        <f t="shared" si="13"/>
        <v>163200</v>
      </c>
    </row>
    <row r="32" spans="1:23" x14ac:dyDescent="0.2">
      <c r="C32" s="4">
        <f t="shared" si="12"/>
        <v>784896</v>
      </c>
      <c r="D32" s="4">
        <f t="shared" si="13"/>
        <v>654080</v>
      </c>
    </row>
    <row r="33" spans="3:4" x14ac:dyDescent="0.2">
      <c r="C33" s="4">
        <f t="shared" si="12"/>
        <v>3142656</v>
      </c>
      <c r="D33" s="4">
        <f t="shared" si="13"/>
        <v>2618880</v>
      </c>
    </row>
    <row r="34" spans="3:4" x14ac:dyDescent="0.2">
      <c r="C34" s="4">
        <f t="shared" si="12"/>
        <v>12576768</v>
      </c>
      <c r="D34" s="4">
        <f t="shared" si="13"/>
        <v>10480640</v>
      </c>
    </row>
    <row r="35" spans="3:4" x14ac:dyDescent="0.2">
      <c r="C35" s="4">
        <f t="shared" si="12"/>
        <v>50319360</v>
      </c>
      <c r="D35" s="4">
        <f t="shared" si="13"/>
        <v>41932800</v>
      </c>
    </row>
    <row r="36" spans="3:4" x14ac:dyDescent="0.2">
      <c r="C36" s="4">
        <f t="shared" si="12"/>
        <v>201302016</v>
      </c>
      <c r="D36" s="4">
        <f t="shared" si="13"/>
        <v>167751680</v>
      </c>
    </row>
    <row r="37" spans="3:4" x14ac:dyDescent="0.2">
      <c r="C37" s="4">
        <f t="shared" si="12"/>
        <v>805257216</v>
      </c>
      <c r="D37" s="4">
        <f t="shared" si="13"/>
        <v>671047680</v>
      </c>
    </row>
    <row r="38" spans="3:4" x14ac:dyDescent="0.2">
      <c r="C38" s="4">
        <f t="shared" si="12"/>
        <v>3221127168</v>
      </c>
      <c r="D38" s="4">
        <f t="shared" si="13"/>
        <v>2684272640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D1-6113-BA4D-B903-BE3C26E917E1}">
  <dimension ref="A1:AI34"/>
  <sheetViews>
    <sheetView tabSelected="1" topLeftCell="S14" workbookViewId="0">
      <selection activeCell="AA25" sqref="AA25"/>
    </sheetView>
  </sheetViews>
  <sheetFormatPr baseColWidth="10" defaultRowHeight="16" x14ac:dyDescent="0.2"/>
  <cols>
    <col min="3" max="14" width="10.83203125" style="4"/>
    <col min="15" max="15" width="11.1640625" style="4" bestFit="1" customWidth="1"/>
    <col min="16" max="16" width="11.1640625" style="4" customWidth="1"/>
    <col min="17" max="17" width="12.1640625" style="4" bestFit="1" customWidth="1"/>
    <col min="18" max="29" width="10.83203125" style="4"/>
    <col min="30" max="30" width="11.1640625" style="4" bestFit="1" customWidth="1"/>
  </cols>
  <sheetData>
    <row r="1" spans="1:35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20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5</v>
      </c>
      <c r="AC1" s="3"/>
      <c r="AD1" s="3" t="s">
        <v>24</v>
      </c>
    </row>
    <row r="2" spans="1:35" s="1" customFormat="1" x14ac:dyDescent="0.2">
      <c r="A2" s="1" t="s">
        <v>3</v>
      </c>
      <c r="B2" s="1" t="s">
        <v>2</v>
      </c>
      <c r="C2" s="3" t="s">
        <v>0</v>
      </c>
      <c r="D2" s="3" t="s">
        <v>17</v>
      </c>
      <c r="E2" s="3" t="s">
        <v>18</v>
      </c>
      <c r="F2" s="3" t="s">
        <v>19</v>
      </c>
      <c r="G2" s="3" t="s">
        <v>21</v>
      </c>
      <c r="H2" s="3" t="s">
        <v>22</v>
      </c>
      <c r="I2" s="3"/>
      <c r="J2" s="3"/>
      <c r="K2" s="3"/>
      <c r="L2" s="3"/>
      <c r="M2" s="3"/>
      <c r="N2" s="3"/>
      <c r="O2" s="3" t="s">
        <v>0</v>
      </c>
      <c r="P2" s="3" t="s">
        <v>17</v>
      </c>
      <c r="Q2" s="3" t="s">
        <v>18</v>
      </c>
      <c r="R2" s="3" t="s">
        <v>19</v>
      </c>
      <c r="S2" s="3" t="s">
        <v>21</v>
      </c>
      <c r="T2" s="3" t="s">
        <v>22</v>
      </c>
      <c r="U2" s="3"/>
      <c r="V2" s="3"/>
      <c r="W2" s="6"/>
      <c r="X2" s="3"/>
      <c r="Y2" s="3"/>
      <c r="Z2" s="3"/>
      <c r="AA2" s="3"/>
      <c r="AB2" s="3" t="s">
        <v>0</v>
      </c>
      <c r="AC2" s="1" t="s">
        <v>23</v>
      </c>
      <c r="AD2" s="3" t="s">
        <v>0</v>
      </c>
      <c r="AE2" s="3" t="s">
        <v>17</v>
      </c>
      <c r="AF2" s="3" t="s">
        <v>18</v>
      </c>
      <c r="AG2" s="3" t="s">
        <v>19</v>
      </c>
      <c r="AH2" s="3" t="s">
        <v>21</v>
      </c>
      <c r="AI2" s="3" t="s">
        <v>22</v>
      </c>
    </row>
    <row r="3" spans="1:35" x14ac:dyDescent="0.2">
      <c r="A3">
        <v>2</v>
      </c>
      <c r="B3" s="2">
        <f t="shared" ref="B3:B11" si="0">2^A3</f>
        <v>4</v>
      </c>
      <c r="C3" s="4">
        <v>113733</v>
      </c>
      <c r="D3" s="4">
        <v>388311</v>
      </c>
      <c r="E3" s="4">
        <v>205411</v>
      </c>
      <c r="F3" s="4">
        <v>322119</v>
      </c>
      <c r="G3" s="4">
        <v>294068</v>
      </c>
      <c r="O3" s="4">
        <f>$C3/C3</f>
        <v>1</v>
      </c>
      <c r="P3" s="4">
        <f>$C3/D3</f>
        <v>0.29289152251674561</v>
      </c>
      <c r="Q3" s="4">
        <f>$C3/E3</f>
        <v>0.55368505094663867</v>
      </c>
      <c r="R3" s="4">
        <f>$C3/F3</f>
        <v>0.35307758933810174</v>
      </c>
      <c r="S3" s="4">
        <f>$C3/G3</f>
        <v>0.3867574846634112</v>
      </c>
      <c r="AB3" s="4">
        <f>3228*B3^2 - 2304*B3 + 200</f>
        <v>42632</v>
      </c>
      <c r="AC3" s="4">
        <f>2837.5*B3^2 - 345.5*B3 + 200</f>
        <v>44218</v>
      </c>
      <c r="AD3" s="4">
        <f>AB3/C3</f>
        <v>0.37484283365426041</v>
      </c>
      <c r="AE3" s="4">
        <f>AC3/D3</f>
        <v>0.1138726433194012</v>
      </c>
      <c r="AF3" s="4">
        <f>AC3/E3</f>
        <v>0.21526597893978414</v>
      </c>
      <c r="AG3" s="4">
        <f>AC3/F3</f>
        <v>0.13727225031742926</v>
      </c>
      <c r="AH3" s="4">
        <f>AC3/G3</f>
        <v>0.15036658187902119</v>
      </c>
      <c r="AI3" s="4"/>
    </row>
    <row r="4" spans="1:35" x14ac:dyDescent="0.2">
      <c r="A4">
        <v>3</v>
      </c>
      <c r="B4" s="2">
        <f t="shared" si="0"/>
        <v>8</v>
      </c>
      <c r="C4" s="4">
        <v>344362</v>
      </c>
      <c r="D4" s="4">
        <v>515589</v>
      </c>
      <c r="E4" s="4">
        <v>538341</v>
      </c>
      <c r="F4" s="4">
        <v>392094</v>
      </c>
      <c r="G4" s="4">
        <v>268224</v>
      </c>
      <c r="O4" s="4">
        <f t="shared" ref="O4:O14" si="1">$C4/C4</f>
        <v>1</v>
      </c>
      <c r="P4" s="4">
        <f t="shared" ref="P4:P14" si="2">$C4/D4</f>
        <v>0.66790020733568789</v>
      </c>
      <c r="Q4" s="4">
        <f t="shared" ref="Q4:Q14" si="3">$C4/E4</f>
        <v>0.63967262385736923</v>
      </c>
      <c r="R4" s="4">
        <f t="shared" ref="R4:R14" si="4">$C4/F4</f>
        <v>0.87826388570087788</v>
      </c>
      <c r="S4" s="4">
        <f t="shared" ref="S4:S14" si="5">$C4/G4</f>
        <v>1.2838597590073968</v>
      </c>
      <c r="AB4" s="4">
        <f t="shared" ref="AB4:AB14" si="6">3228*B4^2 - 2304*B4 + 200</f>
        <v>188360</v>
      </c>
      <c r="AC4" s="4">
        <f t="shared" ref="AC4:AC14" si="7">2837.5*B4^2 - 345.5*B4 + 200</f>
        <v>179036</v>
      </c>
      <c r="AD4" s="4">
        <f t="shared" ref="AD4:AD14" si="8">AB4/C4</f>
        <v>0.546982535819864</v>
      </c>
      <c r="AE4" s="4">
        <f t="shared" ref="AE4:AE14" si="9">AC4/D4</f>
        <v>0.34724557738819101</v>
      </c>
      <c r="AF4" s="4">
        <f t="shared" ref="AF4:AF14" si="10">AC4/E4</f>
        <v>0.33256987671383009</v>
      </c>
      <c r="AG4" s="4">
        <f t="shared" ref="AG4:AG14" si="11">AC4/F4</f>
        <v>0.45661499538375999</v>
      </c>
      <c r="AH4" s="4">
        <f t="shared" ref="AH4:AH14" si="12">AC4/G4</f>
        <v>0.66748687664041995</v>
      </c>
      <c r="AI4" s="4"/>
    </row>
    <row r="5" spans="1:35" x14ac:dyDescent="0.2">
      <c r="A5">
        <v>4</v>
      </c>
      <c r="B5" s="2">
        <f t="shared" si="0"/>
        <v>16</v>
      </c>
      <c r="C5" s="4">
        <v>1172840</v>
      </c>
      <c r="D5" s="4">
        <v>1019350</v>
      </c>
      <c r="E5" s="4">
        <v>807719</v>
      </c>
      <c r="F5" s="4">
        <v>574034</v>
      </c>
      <c r="G5" s="4">
        <v>530326</v>
      </c>
      <c r="O5" s="4">
        <f t="shared" si="1"/>
        <v>1</v>
      </c>
      <c r="P5" s="4">
        <f t="shared" si="2"/>
        <v>1.1505763476725364</v>
      </c>
      <c r="Q5" s="4">
        <f t="shared" si="3"/>
        <v>1.4520396325949989</v>
      </c>
      <c r="R5" s="4">
        <f t="shared" si="4"/>
        <v>2.043154238250696</v>
      </c>
      <c r="S5" s="4">
        <f t="shared" si="5"/>
        <v>2.2115453513499244</v>
      </c>
      <c r="AB5" s="4">
        <f t="shared" si="6"/>
        <v>789704</v>
      </c>
      <c r="AC5" s="4">
        <f t="shared" si="7"/>
        <v>721072</v>
      </c>
      <c r="AD5" s="4">
        <f t="shared" si="8"/>
        <v>0.67332628491524849</v>
      </c>
      <c r="AE5" s="4">
        <f t="shared" si="9"/>
        <v>0.70738411732967088</v>
      </c>
      <c r="AF5" s="4">
        <f t="shared" si="10"/>
        <v>0.89272630704490052</v>
      </c>
      <c r="AG5" s="4">
        <f t="shared" si="11"/>
        <v>1.2561485905016079</v>
      </c>
      <c r="AH5" s="4">
        <f t="shared" si="12"/>
        <v>1.3596768779957988</v>
      </c>
      <c r="AI5" s="4"/>
    </row>
    <row r="6" spans="1:35" x14ac:dyDescent="0.2">
      <c r="A6">
        <v>5</v>
      </c>
      <c r="B6" s="2">
        <f t="shared" si="0"/>
        <v>32</v>
      </c>
      <c r="C6" s="4">
        <v>4990560</v>
      </c>
      <c r="D6" s="4">
        <v>3006140</v>
      </c>
      <c r="E6" s="4">
        <v>2594620</v>
      </c>
      <c r="F6" s="4">
        <v>1522260</v>
      </c>
      <c r="G6" s="4">
        <v>1981170</v>
      </c>
      <c r="O6" s="4">
        <f t="shared" si="1"/>
        <v>1</v>
      </c>
      <c r="P6" s="4">
        <f t="shared" si="2"/>
        <v>1.6601222830606692</v>
      </c>
      <c r="Q6" s="4">
        <f t="shared" si="3"/>
        <v>1.9234261664521202</v>
      </c>
      <c r="R6" s="4">
        <f t="shared" si="4"/>
        <v>3.278388711521028</v>
      </c>
      <c r="S6" s="4">
        <f t="shared" si="5"/>
        <v>2.5189963506412876</v>
      </c>
      <c r="AB6" s="4">
        <f t="shared" si="6"/>
        <v>3231944</v>
      </c>
      <c r="AC6" s="4">
        <f t="shared" si="7"/>
        <v>2894744</v>
      </c>
      <c r="AD6" s="4">
        <f t="shared" si="8"/>
        <v>0.64761149049405276</v>
      </c>
      <c r="AE6" s="4">
        <f t="shared" si="9"/>
        <v>0.96294384160418345</v>
      </c>
      <c r="AF6" s="4">
        <f t="shared" si="10"/>
        <v>1.1156716590483384</v>
      </c>
      <c r="AG6" s="4">
        <f t="shared" si="11"/>
        <v>1.9016094491085622</v>
      </c>
      <c r="AH6" s="4">
        <f t="shared" si="12"/>
        <v>1.4611285250634727</v>
      </c>
      <c r="AI6" s="4"/>
    </row>
    <row r="7" spans="1:35" x14ac:dyDescent="0.2">
      <c r="A7">
        <v>6</v>
      </c>
      <c r="B7" s="2">
        <f t="shared" si="0"/>
        <v>64</v>
      </c>
      <c r="C7" s="4">
        <v>19969500</v>
      </c>
      <c r="D7" s="4">
        <v>10992700</v>
      </c>
      <c r="E7" s="4">
        <v>7426330</v>
      </c>
      <c r="F7" s="4">
        <v>4839740</v>
      </c>
      <c r="G7" s="4">
        <v>4201200</v>
      </c>
      <c r="O7" s="4">
        <f t="shared" si="1"/>
        <v>1</v>
      </c>
      <c r="P7" s="4">
        <f t="shared" si="2"/>
        <v>1.816614662457813</v>
      </c>
      <c r="Q7" s="4">
        <f t="shared" si="3"/>
        <v>2.6890132811227079</v>
      </c>
      <c r="R7" s="4">
        <f t="shared" si="4"/>
        <v>4.1261514048275316</v>
      </c>
      <c r="S7" s="4">
        <f t="shared" si="5"/>
        <v>4.753284775778349</v>
      </c>
      <c r="AB7" s="4">
        <f t="shared" si="6"/>
        <v>13074632</v>
      </c>
      <c r="AC7" s="4">
        <f t="shared" si="7"/>
        <v>11600488</v>
      </c>
      <c r="AD7" s="4">
        <f t="shared" si="8"/>
        <v>0.65473006334660355</v>
      </c>
      <c r="AE7" s="4">
        <f t="shared" si="9"/>
        <v>1.0552901470976193</v>
      </c>
      <c r="AF7" s="4">
        <f t="shared" si="10"/>
        <v>1.5620754800823555</v>
      </c>
      <c r="AG7" s="4">
        <f t="shared" si="11"/>
        <v>2.3969238016918264</v>
      </c>
      <c r="AH7" s="4">
        <f t="shared" si="12"/>
        <v>2.7612320289441112</v>
      </c>
      <c r="AI7" s="4"/>
    </row>
    <row r="8" spans="1:35" x14ac:dyDescent="0.2">
      <c r="A8">
        <v>7</v>
      </c>
      <c r="B8" s="2">
        <f t="shared" si="0"/>
        <v>128</v>
      </c>
      <c r="C8" s="4">
        <v>118548000</v>
      </c>
      <c r="D8" s="4">
        <v>64138100</v>
      </c>
      <c r="E8" s="4">
        <v>51337800</v>
      </c>
      <c r="F8" s="4">
        <v>18185900</v>
      </c>
      <c r="G8" s="4">
        <v>14161000</v>
      </c>
      <c r="O8" s="4">
        <f t="shared" si="1"/>
        <v>1</v>
      </c>
      <c r="P8" s="4">
        <f t="shared" si="2"/>
        <v>1.84832416301699</v>
      </c>
      <c r="Q8" s="4">
        <f t="shared" si="3"/>
        <v>2.3091756951018549</v>
      </c>
      <c r="R8" s="4">
        <f t="shared" si="4"/>
        <v>6.5186765571129284</v>
      </c>
      <c r="S8" s="4">
        <f t="shared" si="5"/>
        <v>8.3714426947249496</v>
      </c>
      <c r="AB8" s="4">
        <f t="shared" si="6"/>
        <v>52592840</v>
      </c>
      <c r="AC8" s="4">
        <f t="shared" si="7"/>
        <v>46445576</v>
      </c>
      <c r="AD8" s="4">
        <f t="shared" si="8"/>
        <v>0.44364173161925968</v>
      </c>
      <c r="AE8" s="4">
        <f t="shared" si="9"/>
        <v>0.72414954605764748</v>
      </c>
      <c r="AF8" s="4">
        <f t="shared" si="10"/>
        <v>0.9047052269477851</v>
      </c>
      <c r="AG8" s="4">
        <f t="shared" si="11"/>
        <v>2.5539333219692177</v>
      </c>
      <c r="AH8" s="4">
        <f t="shared" si="12"/>
        <v>3.2798231763293551</v>
      </c>
      <c r="AI8" s="4"/>
    </row>
    <row r="9" spans="1:35" x14ac:dyDescent="0.2">
      <c r="A9">
        <v>8</v>
      </c>
      <c r="B9" s="2">
        <f t="shared" si="0"/>
        <v>256</v>
      </c>
      <c r="C9" s="4">
        <v>640898000</v>
      </c>
      <c r="D9" s="4">
        <v>321223000</v>
      </c>
      <c r="E9" s="4">
        <v>262886000</v>
      </c>
      <c r="F9" s="4">
        <v>79824900</v>
      </c>
      <c r="G9" s="4">
        <v>58856300</v>
      </c>
      <c r="O9" s="4">
        <f t="shared" si="1"/>
        <v>1</v>
      </c>
      <c r="P9" s="4">
        <f t="shared" si="2"/>
        <v>1.995180917929289</v>
      </c>
      <c r="Q9" s="4">
        <f t="shared" si="3"/>
        <v>2.4379312705887721</v>
      </c>
      <c r="R9" s="4">
        <f t="shared" si="4"/>
        <v>8.0287980316918652</v>
      </c>
      <c r="S9" s="4">
        <f t="shared" si="5"/>
        <v>10.88919962688786</v>
      </c>
      <c r="AB9" s="4">
        <f t="shared" si="6"/>
        <v>210960584</v>
      </c>
      <c r="AC9" s="4">
        <f t="shared" si="7"/>
        <v>185870152</v>
      </c>
      <c r="AD9" s="4">
        <f t="shared" si="8"/>
        <v>0.3291640541864696</v>
      </c>
      <c r="AE9" s="4">
        <f t="shared" si="9"/>
        <v>0.57863276290925614</v>
      </c>
      <c r="AF9" s="4">
        <f t="shared" si="10"/>
        <v>0.70703708831965184</v>
      </c>
      <c r="AG9" s="4">
        <f t="shared" si="11"/>
        <v>2.3284733460361364</v>
      </c>
      <c r="AH9" s="4">
        <f t="shared" si="12"/>
        <v>3.1580332436799461</v>
      </c>
      <c r="AI9" s="4"/>
    </row>
    <row r="10" spans="1:35" x14ac:dyDescent="0.2">
      <c r="A10">
        <v>9</v>
      </c>
      <c r="B10" s="2">
        <f t="shared" si="0"/>
        <v>512</v>
      </c>
      <c r="C10" s="4">
        <v>3414690000</v>
      </c>
      <c r="D10" s="4">
        <v>1728200000</v>
      </c>
      <c r="E10" s="4">
        <v>1422680000</v>
      </c>
      <c r="F10" s="4">
        <v>331162000</v>
      </c>
      <c r="G10" s="4">
        <v>239916000</v>
      </c>
      <c r="O10" s="4">
        <f t="shared" si="1"/>
        <v>1</v>
      </c>
      <c r="P10" s="4">
        <f t="shared" si="2"/>
        <v>1.9758650619141302</v>
      </c>
      <c r="Q10" s="4">
        <f t="shared" si="3"/>
        <v>2.4001813478786516</v>
      </c>
      <c r="R10" s="4">
        <f t="shared" si="4"/>
        <v>10.311237400426377</v>
      </c>
      <c r="S10" s="4">
        <f t="shared" si="5"/>
        <v>14.232856499774922</v>
      </c>
      <c r="AB10" s="4">
        <f t="shared" si="6"/>
        <v>845021384</v>
      </c>
      <c r="AC10" s="4">
        <f t="shared" si="7"/>
        <v>743656904</v>
      </c>
      <c r="AD10" s="4">
        <f t="shared" si="8"/>
        <v>0.24746650032653036</v>
      </c>
      <c r="AE10" s="4">
        <f t="shared" si="9"/>
        <v>0.43030720055549126</v>
      </c>
      <c r="AF10" s="4">
        <f t="shared" si="10"/>
        <v>0.52271551156971352</v>
      </c>
      <c r="AG10" s="4">
        <f t="shared" si="11"/>
        <v>2.2455985408953927</v>
      </c>
      <c r="AH10" s="4">
        <f t="shared" si="12"/>
        <v>3.0996553126927759</v>
      </c>
      <c r="AI10" s="4"/>
    </row>
    <row r="11" spans="1:35" x14ac:dyDescent="0.2">
      <c r="A11">
        <v>10</v>
      </c>
      <c r="B11" s="2">
        <f t="shared" si="0"/>
        <v>1024</v>
      </c>
      <c r="C11" s="4">
        <v>14087700000</v>
      </c>
      <c r="D11" s="4">
        <v>7203390000</v>
      </c>
      <c r="E11" s="4">
        <v>5876550000</v>
      </c>
      <c r="F11" s="4">
        <v>1478720000</v>
      </c>
      <c r="G11" s="4">
        <v>998420000</v>
      </c>
      <c r="O11" s="4">
        <f t="shared" si="1"/>
        <v>1</v>
      </c>
      <c r="P11" s="4">
        <f t="shared" si="2"/>
        <v>1.9557041892775484</v>
      </c>
      <c r="Q11" s="4">
        <f t="shared" si="3"/>
        <v>2.3972739107129182</v>
      </c>
      <c r="R11" s="4">
        <f t="shared" si="4"/>
        <v>9.5269557455096301</v>
      </c>
      <c r="S11" s="4">
        <f t="shared" si="5"/>
        <v>14.109993790188497</v>
      </c>
      <c r="AB11" s="4">
        <f t="shared" si="6"/>
        <v>3382444232</v>
      </c>
      <c r="AC11" s="4">
        <f t="shared" si="7"/>
        <v>2974980808</v>
      </c>
      <c r="AD11" s="4">
        <f t="shared" si="8"/>
        <v>0.24009911000376213</v>
      </c>
      <c r="AE11" s="4">
        <f t="shared" si="9"/>
        <v>0.41299732598123939</v>
      </c>
      <c r="AF11" s="4">
        <f t="shared" si="10"/>
        <v>0.50624614918617217</v>
      </c>
      <c r="AG11" s="4">
        <f t="shared" si="11"/>
        <v>2.0118621564596406</v>
      </c>
      <c r="AH11" s="4">
        <f t="shared" si="12"/>
        <v>2.9796887161715508</v>
      </c>
      <c r="AI11" s="4"/>
    </row>
    <row r="12" spans="1:35" x14ac:dyDescent="0.2">
      <c r="A12">
        <v>11</v>
      </c>
      <c r="B12" s="2">
        <f>2^A12</f>
        <v>2048</v>
      </c>
      <c r="C12" s="4">
        <v>56808200000</v>
      </c>
      <c r="D12" s="4">
        <v>30099600000</v>
      </c>
      <c r="E12" s="4">
        <v>24624600000</v>
      </c>
      <c r="F12" s="4">
        <v>6571880000</v>
      </c>
      <c r="G12" s="4">
        <v>4315470000</v>
      </c>
      <c r="O12" s="4">
        <f t="shared" si="1"/>
        <v>1</v>
      </c>
      <c r="P12" s="4">
        <f t="shared" si="2"/>
        <v>1.8873406955574161</v>
      </c>
      <c r="Q12" s="4">
        <f t="shared" si="3"/>
        <v>2.3069694533109169</v>
      </c>
      <c r="R12" s="4">
        <f t="shared" si="4"/>
        <v>8.6441322726525751</v>
      </c>
      <c r="S12" s="4">
        <f t="shared" si="5"/>
        <v>13.163850055729736</v>
      </c>
      <c r="AB12" s="4">
        <f t="shared" si="6"/>
        <v>13534494920</v>
      </c>
      <c r="AC12" s="4">
        <f t="shared" si="7"/>
        <v>11900630216</v>
      </c>
      <c r="AD12" s="4">
        <f t="shared" si="8"/>
        <v>0.2382489661703768</v>
      </c>
      <c r="AE12" s="4">
        <f t="shared" si="9"/>
        <v>0.39537502877114644</v>
      </c>
      <c r="AF12" s="4">
        <f t="shared" si="10"/>
        <v>0.48328217376119814</v>
      </c>
      <c r="AG12" s="4">
        <f t="shared" si="11"/>
        <v>1.8108410707438358</v>
      </c>
      <c r="AH12" s="4">
        <f t="shared" si="12"/>
        <v>2.757667233464721</v>
      </c>
      <c r="AI12" s="4"/>
    </row>
    <row r="13" spans="1:35" x14ac:dyDescent="0.2">
      <c r="A13">
        <v>12</v>
      </c>
      <c r="B13" s="2">
        <f t="shared" ref="B13:B14" si="13">2^A13</f>
        <v>4096</v>
      </c>
      <c r="C13" s="4">
        <v>229000000000</v>
      </c>
      <c r="D13" s="4">
        <v>122266000000</v>
      </c>
      <c r="E13" s="4">
        <v>101854000000</v>
      </c>
      <c r="F13" s="4">
        <v>28339400000</v>
      </c>
      <c r="G13" s="4">
        <v>18368300000</v>
      </c>
      <c r="O13" s="4">
        <f t="shared" si="1"/>
        <v>1</v>
      </c>
      <c r="P13" s="4">
        <f t="shared" si="2"/>
        <v>1.8729655014476634</v>
      </c>
      <c r="Q13" s="4">
        <f t="shared" si="3"/>
        <v>2.248316217330689</v>
      </c>
      <c r="R13" s="4">
        <f t="shared" si="4"/>
        <v>8.0806227372492003</v>
      </c>
      <c r="S13" s="4">
        <f t="shared" si="5"/>
        <v>12.467130872209186</v>
      </c>
      <c r="AB13" s="4">
        <f t="shared" si="6"/>
        <v>54147416264</v>
      </c>
      <c r="AC13" s="4">
        <f t="shared" si="7"/>
        <v>47603935432</v>
      </c>
      <c r="AD13" s="4">
        <f t="shared" si="8"/>
        <v>0.23645159940611354</v>
      </c>
      <c r="AE13" s="4">
        <f t="shared" si="9"/>
        <v>0.38934728732435836</v>
      </c>
      <c r="AF13" s="4">
        <f t="shared" si="10"/>
        <v>0.46737423598484107</v>
      </c>
      <c r="AG13" s="4">
        <f t="shared" si="11"/>
        <v>1.6797792272242884</v>
      </c>
      <c r="AH13" s="4">
        <f t="shared" si="12"/>
        <v>2.5916353408862007</v>
      </c>
      <c r="AI13" s="4"/>
    </row>
    <row r="14" spans="1:35" x14ac:dyDescent="0.2">
      <c r="A14">
        <v>13</v>
      </c>
      <c r="B14" s="2">
        <f t="shared" si="13"/>
        <v>8192</v>
      </c>
      <c r="C14" s="4">
        <v>948668000000</v>
      </c>
      <c r="D14" s="4">
        <v>530464000000</v>
      </c>
      <c r="E14" s="4">
        <v>431470000000</v>
      </c>
      <c r="F14" s="4">
        <v>118417000000</v>
      </c>
      <c r="G14" s="4">
        <v>77639400000</v>
      </c>
      <c r="O14" s="4">
        <f t="shared" si="1"/>
        <v>1</v>
      </c>
      <c r="P14" s="4">
        <f t="shared" si="2"/>
        <v>1.7883739518610122</v>
      </c>
      <c r="Q14" s="4">
        <f t="shared" si="3"/>
        <v>2.1986882054372261</v>
      </c>
      <c r="R14" s="4">
        <f t="shared" si="4"/>
        <v>8.0112483849447287</v>
      </c>
      <c r="S14" s="4">
        <f t="shared" si="5"/>
        <v>12.218899167175429</v>
      </c>
      <c r="AB14" s="4">
        <f t="shared" si="6"/>
        <v>216608538824</v>
      </c>
      <c r="AC14" s="4">
        <f t="shared" si="7"/>
        <v>190418571464</v>
      </c>
      <c r="AD14" s="4">
        <f t="shared" si="8"/>
        <v>0.22832912971028854</v>
      </c>
      <c r="AE14" s="4">
        <f t="shared" si="9"/>
        <v>0.35896605889183808</v>
      </c>
      <c r="AF14" s="4">
        <f t="shared" si="10"/>
        <v>0.44132517084385936</v>
      </c>
      <c r="AG14" s="4">
        <f t="shared" si="11"/>
        <v>1.6080340784177947</v>
      </c>
      <c r="AH14" s="4">
        <f t="shared" si="12"/>
        <v>2.452602305839561</v>
      </c>
      <c r="AI14" s="4"/>
    </row>
    <row r="15" spans="1:35" s="4" customFormat="1" x14ac:dyDescent="0.2">
      <c r="A15"/>
      <c r="B15" s="2"/>
      <c r="AE15"/>
      <c r="AF15"/>
      <c r="AG15"/>
      <c r="AH15"/>
    </row>
    <row r="16" spans="1:35" s="4" customFormat="1" x14ac:dyDescent="0.2">
      <c r="A16"/>
      <c r="B16" s="2"/>
      <c r="AE16"/>
      <c r="AF16"/>
      <c r="AG16"/>
      <c r="AH16"/>
    </row>
    <row r="17" spans="1:34" s="4" customFormat="1" x14ac:dyDescent="0.2">
      <c r="A17"/>
      <c r="B17" s="2"/>
      <c r="AE17"/>
      <c r="AF17"/>
      <c r="AG17"/>
      <c r="AH17"/>
    </row>
    <row r="18" spans="1:34" s="4" customFormat="1" x14ac:dyDescent="0.2">
      <c r="A18"/>
      <c r="B18" s="2"/>
      <c r="AE18"/>
      <c r="AF18"/>
      <c r="AG18"/>
      <c r="AH18"/>
    </row>
    <row r="19" spans="1:34" s="4" customFormat="1" x14ac:dyDescent="0.2">
      <c r="A19"/>
      <c r="B19" s="2"/>
      <c r="C19" s="3"/>
      <c r="D19" s="3"/>
      <c r="AE19"/>
      <c r="AF19"/>
      <c r="AG19"/>
      <c r="AH19"/>
    </row>
    <row r="20" spans="1:34" s="4" customFormat="1" x14ac:dyDescent="0.2">
      <c r="A20"/>
      <c r="B20"/>
      <c r="C20" s="3"/>
      <c r="D20" s="3"/>
      <c r="AE20"/>
      <c r="AF20"/>
      <c r="AG20"/>
      <c r="AH20"/>
    </row>
    <row r="21" spans="1:34" s="4" customFormat="1" x14ac:dyDescent="0.2">
      <c r="A21"/>
      <c r="B21"/>
      <c r="AE21"/>
      <c r="AF21"/>
      <c r="AG21"/>
      <c r="AH21"/>
    </row>
    <row r="22" spans="1:34" s="4" customFormat="1" x14ac:dyDescent="0.2">
      <c r="A22"/>
      <c r="B22"/>
      <c r="AE22"/>
      <c r="AF22"/>
      <c r="AG22"/>
      <c r="AH22"/>
    </row>
    <row r="23" spans="1:34" s="4" customFormat="1" x14ac:dyDescent="0.2">
      <c r="A23"/>
      <c r="B23"/>
      <c r="AE23"/>
      <c r="AF23"/>
      <c r="AG23"/>
      <c r="AH23"/>
    </row>
    <row r="24" spans="1:34" s="4" customFormat="1" x14ac:dyDescent="0.2">
      <c r="A24"/>
      <c r="B24"/>
      <c r="AE24"/>
      <c r="AF24"/>
      <c r="AG24"/>
      <c r="AH24"/>
    </row>
    <row r="25" spans="1:34" s="4" customFormat="1" x14ac:dyDescent="0.2">
      <c r="A25"/>
      <c r="B25"/>
      <c r="AE25"/>
      <c r="AF25"/>
      <c r="AG25"/>
      <c r="AH25"/>
    </row>
    <row r="26" spans="1:34" s="4" customFormat="1" x14ac:dyDescent="0.2">
      <c r="A26"/>
      <c r="B26"/>
      <c r="AE26"/>
      <c r="AF26"/>
      <c r="AG26"/>
      <c r="AH26"/>
    </row>
    <row r="27" spans="1:34" s="4" customFormat="1" x14ac:dyDescent="0.2">
      <c r="A27"/>
      <c r="B27"/>
      <c r="AE27"/>
      <c r="AF27"/>
      <c r="AG27"/>
      <c r="AH27"/>
    </row>
    <row r="28" spans="1:34" s="4" customFormat="1" x14ac:dyDescent="0.2">
      <c r="A28"/>
      <c r="B28"/>
      <c r="AE28"/>
      <c r="AF28"/>
      <c r="AG28"/>
      <c r="AH28"/>
    </row>
    <row r="29" spans="1:34" s="4" customFormat="1" x14ac:dyDescent="0.2">
      <c r="A29"/>
      <c r="B29"/>
      <c r="AE29"/>
      <c r="AF29"/>
      <c r="AG29"/>
      <c r="AH29"/>
    </row>
    <row r="30" spans="1:34" s="4" customFormat="1" x14ac:dyDescent="0.2">
      <c r="A30"/>
      <c r="B30"/>
      <c r="AE30"/>
      <c r="AF30"/>
      <c r="AG30"/>
      <c r="AH30"/>
    </row>
    <row r="31" spans="1:34" s="4" customFormat="1" x14ac:dyDescent="0.2">
      <c r="A31"/>
      <c r="B31"/>
      <c r="AE31"/>
      <c r="AF31"/>
      <c r="AG31"/>
      <c r="AH31"/>
    </row>
    <row r="32" spans="1:34" s="4" customFormat="1" x14ac:dyDescent="0.2">
      <c r="A32"/>
      <c r="B32"/>
      <c r="AE32"/>
      <c r="AF32"/>
      <c r="AG32"/>
      <c r="AH32"/>
    </row>
    <row r="33" spans="1:34" s="4" customFormat="1" x14ac:dyDescent="0.2">
      <c r="A33"/>
      <c r="B33"/>
      <c r="AE33"/>
      <c r="AF33"/>
      <c r="AG33"/>
      <c r="AH33"/>
    </row>
    <row r="34" spans="1:34" s="4" customFormat="1" x14ac:dyDescent="0.2">
      <c r="A34"/>
      <c r="B34"/>
      <c r="AE34"/>
      <c r="AF34"/>
      <c r="AG34"/>
      <c r="AH3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complete</vt:lpstr>
      <vt:lpstr>upper</vt:lpstr>
      <vt:lpstr>vec (auto)</vt:lpstr>
      <vt:lpstr>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2021-06-11T11:13:15Z</dcterms:modified>
</cp:coreProperties>
</file>