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dna\Desktop\Sexto semestre\Experiemental IV\Practicas\Mol\"/>
    </mc:Choice>
  </mc:AlternateContent>
  <xr:revisionPtr revIDLastSave="0" documentId="13_ncr:1_{3F44028E-1D2B-4066-87F6-DB89FF85E460}" xr6:coauthVersionLast="46" xr6:coauthVersionMax="46" xr10:uidLastSave="{00000000-0000-0000-0000-000000000000}"/>
  <bookViews>
    <workbookView xWindow="-120" yWindow="-120" windowWidth="20730" windowHeight="11160" activeTab="2" xr2:uid="{C3D8122A-731D-4D0A-8FAB-1F19F338CF49}"/>
  </bookViews>
  <sheets>
    <sheet name="Sustancias" sheetId="1" r:id="rId1"/>
    <sheet name="Peso y volumen de bloques" sheetId="3" r:id="rId2"/>
    <sheet name="Comparación con especificaion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9" i="3"/>
  <c r="K3" i="2"/>
  <c r="K4" i="2"/>
  <c r="K5" i="2"/>
  <c r="K6" i="2"/>
  <c r="F10" i="3"/>
  <c r="F11" i="3"/>
  <c r="F12" i="3"/>
  <c r="E9" i="3"/>
  <c r="E10" i="3"/>
  <c r="E11" i="3"/>
  <c r="E12" i="3"/>
  <c r="E4" i="3"/>
  <c r="E5" i="3"/>
  <c r="E6" i="3"/>
  <c r="E3" i="3"/>
  <c r="G4" i="1"/>
  <c r="G5" i="1"/>
  <c r="G6" i="1"/>
</calcChain>
</file>

<file path=xl/sharedStrings.xml><?xml version="1.0" encoding="utf-8"?>
<sst xmlns="http://schemas.openxmlformats.org/spreadsheetml/2006/main" count="62" uniqueCount="36">
  <si>
    <t xml:space="preserve">Sustancia (1 mol) </t>
  </si>
  <si>
    <t>Azúcar</t>
  </si>
  <si>
    <t>Sal</t>
  </si>
  <si>
    <t>Agua</t>
  </si>
  <si>
    <t xml:space="preserve">Alcohol Etílico </t>
  </si>
  <si>
    <t>Peso teórico (g/mol)</t>
  </si>
  <si>
    <t>Peso medido(g/mol)</t>
  </si>
  <si>
    <t>Etiqueta</t>
  </si>
  <si>
    <t>Elemento</t>
  </si>
  <si>
    <t>Masa molar (g)</t>
  </si>
  <si>
    <t>Radio valor publicado (cm)</t>
  </si>
  <si>
    <t>A</t>
  </si>
  <si>
    <t>B</t>
  </si>
  <si>
    <t>C</t>
  </si>
  <si>
    <t>D</t>
  </si>
  <si>
    <t>Zinc</t>
  </si>
  <si>
    <t>Aluminio</t>
  </si>
  <si>
    <t>Hierro</t>
  </si>
  <si>
    <t>Cobre</t>
  </si>
  <si>
    <t>Muestra</t>
  </si>
  <si>
    <t>Masa (g)</t>
  </si>
  <si>
    <t>Volumen (cm^3)</t>
  </si>
  <si>
    <t>Sustancia (1 mol)</t>
  </si>
  <si>
    <t>Azucar</t>
  </si>
  <si>
    <t>Volumen (mm^3)</t>
  </si>
  <si>
    <t>Masa molar(g/mol)</t>
  </si>
  <si>
    <t>Zinc (Zn)</t>
  </si>
  <si>
    <t>Aluminio (Al)</t>
  </si>
  <si>
    <t>Hierro (Fe)</t>
  </si>
  <si>
    <t>Cobre (Cu)</t>
  </si>
  <si>
    <r>
      <t>V/N*N</t>
    </r>
    <r>
      <rPr>
        <b/>
        <vertAlign val="subscript"/>
        <sz val="12"/>
        <color theme="1"/>
        <rFont val="Times New Roman"/>
        <family val="1"/>
      </rPr>
      <t>A</t>
    </r>
  </si>
  <si>
    <t>Radio valor del fabricante (cm)</t>
  </si>
  <si>
    <t>Radio del átomo (cm)</t>
  </si>
  <si>
    <t xml:space="preserve">Radio obtenido (cm) </t>
  </si>
  <si>
    <t xml:space="preserve">Radio valor del fabricante (cm) </t>
  </si>
  <si>
    <t>Error relativo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</si>
</sst>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1" fontId="3" fillId="0" borderId="1" xfId="0" applyNumberFormat="1" applyFont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1272-CF53-44BE-8298-2F34EA39F269}">
  <dimension ref="B2:G6"/>
  <sheetViews>
    <sheetView workbookViewId="0">
      <selection activeCell="I15" sqref="I15"/>
    </sheetView>
  </sheetViews>
  <sheetFormatPr baseColWidth="10" defaultRowHeight="15" x14ac:dyDescent="0.25"/>
  <cols>
    <col min="1" max="1" width="7.42578125" customWidth="1"/>
    <col min="2" max="2" width="18.5703125" customWidth="1"/>
    <col min="3" max="3" width="19.28515625" bestFit="1" customWidth="1"/>
    <col min="4" max="4" width="19.42578125" bestFit="1" customWidth="1"/>
    <col min="6" max="6" width="17.42578125" bestFit="1" customWidth="1"/>
    <col min="7" max="7" width="18.42578125" bestFit="1" customWidth="1"/>
  </cols>
  <sheetData>
    <row r="2" spans="2:7" ht="15.75" x14ac:dyDescent="0.25">
      <c r="B2" s="5" t="s">
        <v>0</v>
      </c>
      <c r="C2" s="5" t="s">
        <v>5</v>
      </c>
      <c r="D2" s="5" t="s">
        <v>6</v>
      </c>
      <c r="F2" s="6" t="s">
        <v>22</v>
      </c>
      <c r="G2" s="6" t="s">
        <v>35</v>
      </c>
    </row>
    <row r="3" spans="2:7" ht="15.75" x14ac:dyDescent="0.25">
      <c r="B3" s="2" t="s">
        <v>1</v>
      </c>
      <c r="C3" s="2">
        <v>342.3</v>
      </c>
      <c r="D3" s="2">
        <v>342.32600000000002</v>
      </c>
      <c r="F3" s="1" t="s">
        <v>23</v>
      </c>
      <c r="G3" s="1">
        <f>((ABS(C3-D3))/C3)*100</f>
        <v>7.5956763073358044E-3</v>
      </c>
    </row>
    <row r="4" spans="2:7" ht="15.75" x14ac:dyDescent="0.25">
      <c r="B4" s="2" t="s">
        <v>2</v>
      </c>
      <c r="C4" s="2">
        <v>58.44</v>
      </c>
      <c r="D4" s="2">
        <v>58.439</v>
      </c>
      <c r="F4" s="1" t="s">
        <v>2</v>
      </c>
      <c r="G4" s="1">
        <f t="shared" ref="G4:G6" si="0">((ABS(C4-D4))/C4)*100</f>
        <v>1.7111567419535755E-3</v>
      </c>
    </row>
    <row r="5" spans="2:7" ht="15.75" x14ac:dyDescent="0.25">
      <c r="B5" s="2" t="s">
        <v>3</v>
      </c>
      <c r="C5" s="2">
        <v>18.015000000000001</v>
      </c>
      <c r="D5" s="2">
        <v>18.001999999999999</v>
      </c>
      <c r="F5" s="1" t="s">
        <v>3</v>
      </c>
      <c r="G5" s="1">
        <f t="shared" si="0"/>
        <v>7.2162087149606868E-2</v>
      </c>
    </row>
    <row r="6" spans="2:7" ht="15.75" x14ac:dyDescent="0.25">
      <c r="B6" s="2" t="s">
        <v>4</v>
      </c>
      <c r="C6" s="2">
        <v>46.08</v>
      </c>
      <c r="D6" s="2">
        <v>46.076999999999998</v>
      </c>
      <c r="F6" s="1" t="s">
        <v>4</v>
      </c>
      <c r="G6" s="1">
        <f t="shared" si="0"/>
        <v>6.5104166666669133E-3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AAE8-AB04-4351-AF78-3CE064CB3449}">
  <dimension ref="B2:J12"/>
  <sheetViews>
    <sheetView workbookViewId="0">
      <selection activeCell="I16" sqref="I16"/>
    </sheetView>
  </sheetViews>
  <sheetFormatPr baseColWidth="10" defaultRowHeight="15" x14ac:dyDescent="0.25"/>
  <cols>
    <col min="4" max="4" width="17.42578125" bestFit="1" customWidth="1"/>
    <col min="5" max="5" width="17.85546875" bestFit="1" customWidth="1"/>
    <col min="6" max="6" width="21.5703125" bestFit="1" customWidth="1"/>
    <col min="9" max="9" width="12.5703125" bestFit="1" customWidth="1"/>
    <col min="10" max="10" width="19.28515625" bestFit="1" customWidth="1"/>
  </cols>
  <sheetData>
    <row r="2" spans="2:10" ht="15.75" x14ac:dyDescent="0.25">
      <c r="B2" s="3" t="s">
        <v>19</v>
      </c>
      <c r="C2" s="3" t="s">
        <v>20</v>
      </c>
      <c r="D2" s="3" t="s">
        <v>24</v>
      </c>
      <c r="E2" s="3" t="s">
        <v>21</v>
      </c>
      <c r="G2" s="3" t="s">
        <v>19</v>
      </c>
      <c r="H2" s="3" t="s">
        <v>20</v>
      </c>
      <c r="I2" s="3" t="s">
        <v>8</v>
      </c>
      <c r="J2" s="3" t="s">
        <v>25</v>
      </c>
    </row>
    <row r="3" spans="2:10" ht="15.75" x14ac:dyDescent="0.25">
      <c r="B3" s="1" t="s">
        <v>11</v>
      </c>
      <c r="C3" s="1">
        <v>64.986000000000004</v>
      </c>
      <c r="D3" s="1">
        <v>9097.3259999999991</v>
      </c>
      <c r="E3" s="1">
        <f>D3*0.001</f>
        <v>9.0973259999999989</v>
      </c>
      <c r="G3" s="4" t="s">
        <v>11</v>
      </c>
      <c r="H3" s="4">
        <v>64.986000000000004</v>
      </c>
      <c r="I3" s="4" t="s">
        <v>26</v>
      </c>
      <c r="J3" s="4">
        <v>65.38</v>
      </c>
    </row>
    <row r="4" spans="2:10" ht="15.75" x14ac:dyDescent="0.25">
      <c r="B4" s="1" t="s">
        <v>12</v>
      </c>
      <c r="C4" s="1">
        <v>27.123999999999999</v>
      </c>
      <c r="D4" s="1">
        <v>10048.367</v>
      </c>
      <c r="E4" s="1">
        <f t="shared" ref="E4:E6" si="0">D4*0.001</f>
        <v>10.048367000000001</v>
      </c>
      <c r="G4" s="4" t="s">
        <v>12</v>
      </c>
      <c r="H4" s="4">
        <v>27.123999999999999</v>
      </c>
      <c r="I4" s="4" t="s">
        <v>27</v>
      </c>
      <c r="J4" s="4">
        <v>26.981000000000002</v>
      </c>
    </row>
    <row r="5" spans="2:10" ht="15.75" x14ac:dyDescent="0.25">
      <c r="B5" s="1" t="s">
        <v>13</v>
      </c>
      <c r="C5" s="1">
        <v>55.866</v>
      </c>
      <c r="D5" s="1">
        <v>7104.8879999999999</v>
      </c>
      <c r="E5" s="1">
        <f t="shared" si="0"/>
        <v>7.1048879999999999</v>
      </c>
      <c r="G5" s="4" t="s">
        <v>13</v>
      </c>
      <c r="H5" s="4">
        <v>55.866</v>
      </c>
      <c r="I5" s="4" t="s">
        <v>28</v>
      </c>
      <c r="J5" s="4">
        <v>55.844999999999999</v>
      </c>
    </row>
    <row r="6" spans="2:10" ht="15.75" x14ac:dyDescent="0.25">
      <c r="B6" s="1" t="s">
        <v>14</v>
      </c>
      <c r="C6" s="1">
        <v>63.462000000000003</v>
      </c>
      <c r="D6" s="1">
        <v>7096.5720000000001</v>
      </c>
      <c r="E6" s="1">
        <f t="shared" si="0"/>
        <v>7.0965720000000001</v>
      </c>
      <c r="G6" s="4" t="s">
        <v>14</v>
      </c>
      <c r="H6" s="4">
        <v>63.462000000000003</v>
      </c>
      <c r="I6" s="4" t="s">
        <v>29</v>
      </c>
      <c r="J6" s="4">
        <v>63.545999999999999</v>
      </c>
    </row>
    <row r="8" spans="2:10" ht="17.25" x14ac:dyDescent="0.25">
      <c r="C8" s="3" t="s">
        <v>19</v>
      </c>
      <c r="D8" s="3" t="s">
        <v>21</v>
      </c>
      <c r="E8" s="3" t="s">
        <v>30</v>
      </c>
      <c r="F8" s="3" t="s">
        <v>32</v>
      </c>
    </row>
    <row r="9" spans="2:10" ht="15.75" x14ac:dyDescent="0.25">
      <c r="C9" s="1" t="s">
        <v>11</v>
      </c>
      <c r="D9" s="1">
        <v>9.0973259999999989</v>
      </c>
      <c r="E9" s="1">
        <f>D9/((6.022)*10^23)</f>
        <v>1.5106818332779807E-23</v>
      </c>
      <c r="F9" s="1">
        <f>(E9^(1/3))/2</f>
        <v>1.2360261904318666E-8</v>
      </c>
    </row>
    <row r="10" spans="2:10" ht="15.75" x14ac:dyDescent="0.25">
      <c r="C10" s="1" t="s">
        <v>12</v>
      </c>
      <c r="D10" s="1">
        <v>10.048367000000001</v>
      </c>
      <c r="E10" s="1">
        <f t="shared" ref="E10:E12" si="1">D10/((6.022)*10^23)</f>
        <v>1.6686095981401529E-23</v>
      </c>
      <c r="F10" s="1">
        <f t="shared" ref="F10:F12" si="2">(E10^(1/3))/2</f>
        <v>1.2776784901652813E-8</v>
      </c>
    </row>
    <row r="11" spans="2:10" ht="15.75" x14ac:dyDescent="0.25">
      <c r="C11" s="1" t="s">
        <v>13</v>
      </c>
      <c r="D11" s="1">
        <v>7.1048879999999999</v>
      </c>
      <c r="E11" s="1">
        <f t="shared" si="1"/>
        <v>1.1798219860511458E-23</v>
      </c>
      <c r="F11" s="1">
        <f t="shared" si="2"/>
        <v>1.1382618126052094E-8</v>
      </c>
    </row>
    <row r="12" spans="2:10" ht="15.75" x14ac:dyDescent="0.25">
      <c r="C12" s="1" t="s">
        <v>14</v>
      </c>
      <c r="D12" s="1">
        <v>7.0965720000000001</v>
      </c>
      <c r="E12" s="1">
        <f t="shared" si="1"/>
        <v>1.1784410494852209E-23</v>
      </c>
      <c r="F12" s="1">
        <f t="shared" si="2"/>
        <v>1.1378175419026379E-8</v>
      </c>
      <c r="I12" s="10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335A-C90C-4C7A-BE2A-356E9FB8FE96}">
  <dimension ref="B2:K10"/>
  <sheetViews>
    <sheetView tabSelected="1" workbookViewId="0">
      <selection activeCell="K11" sqref="K11"/>
    </sheetView>
  </sheetViews>
  <sheetFormatPr baseColWidth="10" defaultRowHeight="15" x14ac:dyDescent="0.25"/>
  <cols>
    <col min="4" max="4" width="15.5703125" customWidth="1"/>
    <col min="5" max="5" width="26.85546875" bestFit="1" customWidth="1"/>
    <col min="6" max="6" width="30.85546875" bestFit="1" customWidth="1"/>
    <col min="9" max="9" width="31.5703125" bestFit="1" customWidth="1"/>
    <col min="10" max="10" width="20.85546875" bestFit="1" customWidth="1"/>
    <col min="11" max="11" width="18.42578125" bestFit="1" customWidth="1"/>
  </cols>
  <sheetData>
    <row r="2" spans="2:11" ht="15.75" x14ac:dyDescent="0.25">
      <c r="B2" s="3" t="s">
        <v>7</v>
      </c>
      <c r="C2" s="3" t="s">
        <v>8</v>
      </c>
      <c r="D2" s="3" t="s">
        <v>9</v>
      </c>
      <c r="E2" s="3" t="s">
        <v>10</v>
      </c>
      <c r="F2" s="3" t="s">
        <v>31</v>
      </c>
      <c r="H2" s="8" t="s">
        <v>8</v>
      </c>
      <c r="I2" s="8" t="s">
        <v>34</v>
      </c>
      <c r="J2" s="8" t="s">
        <v>33</v>
      </c>
      <c r="K2" s="8" t="s">
        <v>35</v>
      </c>
    </row>
    <row r="3" spans="2:11" ht="15.75" x14ac:dyDescent="0.25">
      <c r="B3" s="1" t="s">
        <v>11</v>
      </c>
      <c r="C3" s="1" t="s">
        <v>15</v>
      </c>
      <c r="D3" s="1">
        <v>65.400000000000006</v>
      </c>
      <c r="E3" s="9">
        <v>1.2499999999999999E-8</v>
      </c>
      <c r="F3" s="1">
        <v>1.24E-8</v>
      </c>
      <c r="H3" s="1" t="s">
        <v>11</v>
      </c>
      <c r="I3" s="9">
        <v>1.24E-8</v>
      </c>
      <c r="J3" s="1">
        <v>1.2360261904318666E-8</v>
      </c>
      <c r="K3" s="9">
        <f>((ABS(I3-J3))/I3)*100</f>
        <v>0.32046851355915007</v>
      </c>
    </row>
    <row r="4" spans="2:11" ht="15.75" x14ac:dyDescent="0.25">
      <c r="B4" s="1" t="s">
        <v>12</v>
      </c>
      <c r="C4" s="1" t="s">
        <v>16</v>
      </c>
      <c r="D4" s="1">
        <v>27</v>
      </c>
      <c r="E4" s="9">
        <v>1.2499999999999999E-8</v>
      </c>
      <c r="F4" s="1">
        <v>1.28E-8</v>
      </c>
      <c r="H4" s="1" t="s">
        <v>12</v>
      </c>
      <c r="I4" s="9">
        <v>1.28E-8</v>
      </c>
      <c r="J4" s="1">
        <v>1.2776784901652813E-8</v>
      </c>
      <c r="K4" s="9">
        <f t="shared" ref="K4:K6" si="0">((ABS(I4-J4))/I4)*100</f>
        <v>0.18136795583740317</v>
      </c>
    </row>
    <row r="5" spans="2:11" ht="15.75" x14ac:dyDescent="0.25">
      <c r="B5" s="1" t="s">
        <v>13</v>
      </c>
      <c r="C5" s="1" t="s">
        <v>17</v>
      </c>
      <c r="D5" s="1">
        <v>55.8</v>
      </c>
      <c r="E5" s="9">
        <v>1.16E-8</v>
      </c>
      <c r="F5" s="1">
        <v>1.14E-8</v>
      </c>
      <c r="H5" s="1" t="s">
        <v>13</v>
      </c>
      <c r="I5" s="9">
        <v>1.14E-8</v>
      </c>
      <c r="J5" s="1">
        <v>1.1382618126052094E-8</v>
      </c>
      <c r="K5" s="9">
        <f t="shared" si="0"/>
        <v>0.15247257849040038</v>
      </c>
    </row>
    <row r="6" spans="2:11" ht="15.75" x14ac:dyDescent="0.25">
      <c r="B6" s="1" t="s">
        <v>14</v>
      </c>
      <c r="C6" s="1" t="s">
        <v>18</v>
      </c>
      <c r="D6" s="1">
        <v>63.5</v>
      </c>
      <c r="E6" s="9">
        <v>1.1700000000000001E-8</v>
      </c>
      <c r="F6" s="1">
        <v>1.14E-8</v>
      </c>
      <c r="H6" s="1" t="s">
        <v>14</v>
      </c>
      <c r="I6" s="9">
        <v>1.14E-8</v>
      </c>
      <c r="J6" s="1">
        <v>1.1378175419026379E-8</v>
      </c>
      <c r="K6" s="9">
        <f t="shared" si="0"/>
        <v>0.19144369275105699</v>
      </c>
    </row>
    <row r="8" spans="2:11" ht="15.75" x14ac:dyDescent="0.25">
      <c r="E8" s="7"/>
    </row>
    <row r="9" spans="2:11" x14ac:dyDescent="0.25">
      <c r="I9" s="10"/>
    </row>
    <row r="10" spans="2:11" x14ac:dyDescent="0.25">
      <c r="I10" s="10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Sustancias</vt:lpstr>
      <vt:lpstr>Peso y volumen de bloques</vt:lpstr>
      <vt:lpstr>Comparación con especificaiones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</dc:creator>
  <cp:lastModifiedBy>Ariadna</cp:lastModifiedBy>
  <dcterms:created xsi:type="dcterms:W3CDTF">2023-08-27T02:53:42Z</dcterms:created>
  <dcterms:modified xsi:type="dcterms:W3CDTF">2023-09-12T03:37:45Z</dcterms:modified>
</cp:coreProperties>
</file>