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ENTAS" sheetId="1" r:id="rId4"/>
    <sheet state="visible" name="BGN" sheetId="2" r:id="rId5"/>
    <sheet state="visible" name="ERS" sheetId="3" r:id="rId6"/>
  </sheets>
  <definedNames/>
  <calcPr/>
</workbook>
</file>

<file path=xl/sharedStrings.xml><?xml version="1.0" encoding="utf-8"?>
<sst xmlns="http://schemas.openxmlformats.org/spreadsheetml/2006/main" count="128" uniqueCount="86">
  <si>
    <t>Codigo</t>
  </si>
  <si>
    <t>Cuenta</t>
  </si>
  <si>
    <t>Tipo</t>
  </si>
  <si>
    <t>ACTIVO</t>
  </si>
  <si>
    <t>ACTIVO CORRIENTE</t>
  </si>
  <si>
    <t>EFECTIVO Y EQUIVALENTES DE EFECTIVO</t>
  </si>
  <si>
    <t>CUENTAS Y DOCUMENTOS POR COBRAR</t>
  </si>
  <si>
    <t>CUENTAS POR COBRAR ARRENDAMIENTO FINANCIERO</t>
  </si>
  <si>
    <t>INVENTARIOS</t>
  </si>
  <si>
    <t>PEDIDOS EN TRANSITO</t>
  </si>
  <si>
    <t>1106R</t>
  </si>
  <si>
    <t>RESERVA PARA OBSOLESCENCIA DE INVENTARIOS</t>
  </si>
  <si>
    <t>INVERSIONES TEMPORALES</t>
  </si>
  <si>
    <t>PARTES RELACIONADAS</t>
  </si>
  <si>
    <t>GASTOS PAGADOS POR ANTICIPADO</t>
  </si>
  <si>
    <t xml:space="preserve"> IVA - CRÉDITO FISCAL</t>
  </si>
  <si>
    <t xml:space="preserve"> PAGO A CUENTA-IMPUESTO S / RENTA</t>
  </si>
  <si>
    <t xml:space="preserve"> DIVIDENDOS POR COBRAR</t>
  </si>
  <si>
    <t>CUENTAS DE RESULTADOS DEUDORAS</t>
  </si>
  <si>
    <t>COSTOS</t>
  </si>
  <si>
    <t>COSTOS DE VENTA</t>
  </si>
  <si>
    <t>GASTOS OPERACIONALES</t>
  </si>
  <si>
    <t>GASTOS DE VENTAS</t>
  </si>
  <si>
    <t>GASTOS DE ADMINISTRACIÓN</t>
  </si>
  <si>
    <t>IMPUESTO SOBRE LA RENTA</t>
  </si>
  <si>
    <t>GASTOS FINANCIEROS</t>
  </si>
  <si>
    <t>CUENTAS DE RESULTADOS ACREEDORAS</t>
  </si>
  <si>
    <t>INGRESOS OPERACIONALES</t>
  </si>
  <si>
    <t>INGRESOS POR VENTAS</t>
  </si>
  <si>
    <t>PRODUCTOS FINANCIEROS</t>
  </si>
  <si>
    <t>codigo</t>
  </si>
  <si>
    <t>cuenta</t>
  </si>
  <si>
    <t>cuenta_total</t>
  </si>
  <si>
    <t>Activo Corriente</t>
  </si>
  <si>
    <t>NNG</t>
  </si>
  <si>
    <t>Efectivo</t>
  </si>
  <si>
    <t>Cuentas por cobrar</t>
  </si>
  <si>
    <t>Inventario</t>
  </si>
  <si>
    <t>Materia prima</t>
  </si>
  <si>
    <t>Productos en proceso</t>
  </si>
  <si>
    <t>Producto terminado</t>
  </si>
  <si>
    <t>Otros circulantes</t>
  </si>
  <si>
    <t>Activo No Corriente</t>
  </si>
  <si>
    <t>Terrenos, mejoras y arrendamientos</t>
  </si>
  <si>
    <t>Edificios</t>
  </si>
  <si>
    <t>Maquinaria y equipo</t>
  </si>
  <si>
    <t>Cosntrucciones en proceso</t>
  </si>
  <si>
    <t>Depreciacion y amortozacion</t>
  </si>
  <si>
    <t>Activo intangible</t>
  </si>
  <si>
    <t>otros activos</t>
  </si>
  <si>
    <t>Total Activos</t>
  </si>
  <si>
    <t>TTACT</t>
  </si>
  <si>
    <t>Pasivo Corriente</t>
  </si>
  <si>
    <t>Cuentas por pagar</t>
  </si>
  <si>
    <t>Documentos por pagar</t>
  </si>
  <si>
    <t>Impuestos por pagar</t>
  </si>
  <si>
    <t>Pasivo No Corriente</t>
  </si>
  <si>
    <t>Porcion circulante del pasivo a largo plazo</t>
  </si>
  <si>
    <t>Pasivo a largo plazo</t>
  </si>
  <si>
    <t>Impuestos y otros creditos diferidos</t>
  </si>
  <si>
    <t>Intenres minotarios en otras subsidiarios</t>
  </si>
  <si>
    <t>Total Pasivos</t>
  </si>
  <si>
    <t>TTPSV</t>
  </si>
  <si>
    <t>Acciones preferentes</t>
  </si>
  <si>
    <t>Acciones comunes</t>
  </si>
  <si>
    <t>Superavit de capital</t>
  </si>
  <si>
    <t>Utilidades retenidas</t>
  </si>
  <si>
    <t>Menos acciones tesoreria al costo</t>
  </si>
  <si>
    <t>Total Capital</t>
  </si>
  <si>
    <t>TTCPT</t>
  </si>
  <si>
    <t>Ingresos por Ventas</t>
  </si>
  <si>
    <t>Costos de Venta</t>
  </si>
  <si>
    <t>ub</t>
  </si>
  <si>
    <t>Utilidad Bruta</t>
  </si>
  <si>
    <t>Gastos de Ventas</t>
  </si>
  <si>
    <t>Gastos de Administración</t>
  </si>
  <si>
    <t>Gastos Financieros</t>
  </si>
  <si>
    <t>uo</t>
  </si>
  <si>
    <t>Utilidad de Operación</t>
  </si>
  <si>
    <t>Productos Financieros</t>
  </si>
  <si>
    <t>ua</t>
  </si>
  <si>
    <t>Utilidad antes de IsR</t>
  </si>
  <si>
    <t>Impuesto sobre la Renta</t>
  </si>
  <si>
    <t>un</t>
  </si>
  <si>
    <t>Utilidad Neta</t>
  </si>
  <si>
    <t>VNTST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</si>
</sst>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8">
    <font>
      <sz val="10.0"/>
      <color rgb="FF000000"/>
      <name val="Times New Roman"/>
      <scheme val="minor"/>
    </font>
    <font>
      <b/>
      <sz val="12.0"/>
      <color rgb="FF000000"/>
      <name val="Alegreya Sans"/>
    </font>
    <font>
      <sz val="12.0"/>
      <color rgb="FF000000"/>
      <name val="Alegreya Sans"/>
    </font>
    <font>
      <sz val="12.0"/>
      <color theme="1"/>
      <name val="Alegreya Sans"/>
    </font>
    <font>
      <sz val="12.0"/>
      <color rgb="FF000000"/>
      <name val="Times New Roman"/>
    </font>
    <font>
      <b/>
      <sz val="12.0"/>
      <color theme="1"/>
      <name val="Alegreya Sans"/>
    </font>
    <font>
      <b/>
      <sz val="10.0"/>
      <color rgb="FF000000"/>
      <name val="Alegreya Sans"/>
    </font>
    <font>
      <sz val="10.0"/>
      <color rgb="FF000000"/>
      <name val="Alegreya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horizontal="left" vertical="top"/>
    </xf>
    <xf borderId="0" fillId="0" fontId="2" numFmtId="1" xfId="0" applyAlignment="1" applyFont="1" applyNumberFormat="1">
      <alignment horizontal="center" shrinkToFit="1" vertical="center" wrapText="0"/>
    </xf>
    <xf borderId="0" fillId="0" fontId="3" numFmtId="0" xfId="0" applyAlignment="1" applyFont="1">
      <alignment shrinkToFit="0" vertical="top" wrapText="1"/>
    </xf>
    <xf borderId="0" fillId="0" fontId="4" numFmtId="0" xfId="0" applyFont="1"/>
    <xf borderId="0" fillId="0" fontId="2" numFmtId="1" xfId="0" applyAlignment="1" applyFont="1" applyNumberFormat="1">
      <alignment horizontal="center" shrinkToFit="1" vertical="top" wrapText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2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5" numFmtId="164" xfId="0" applyAlignment="1" applyFont="1" applyNumberFormat="1">
      <alignment horizontal="center"/>
    </xf>
    <xf borderId="0" fillId="0" fontId="4" numFmtId="164" xfId="0" applyFont="1" applyNumberForma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7" numFmtId="4" xfId="0" applyAlignment="1" applyFont="1" applyNumberFormat="1">
      <alignment horizontal="center"/>
    </xf>
    <xf borderId="0" fillId="0" fontId="6" numFmtId="0" xfId="0" applyFont="1"/>
    <xf borderId="0" fillId="0" fontId="6" numFmtId="4" xfId="0" applyAlignment="1" applyFont="1" applyNumberFormat="1">
      <alignment horizont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91.14"/>
    <col customWidth="1" min="3" max="26" width="10.71"/>
  </cols>
  <sheetData>
    <row r="1" ht="12.75" customHeight="1">
      <c r="A1" s="1" t="s">
        <v>0</v>
      </c>
      <c r="B1" s="1" t="s">
        <v>1</v>
      </c>
      <c r="C1" s="1" t="s">
        <v>2</v>
      </c>
    </row>
    <row r="2" ht="12.75" customHeight="1">
      <c r="A2" s="2">
        <v>1.0</v>
      </c>
      <c r="B2" s="3" t="s">
        <v>3</v>
      </c>
      <c r="C2" s="1"/>
    </row>
    <row r="3" ht="12.75" customHeight="1">
      <c r="A3" s="4">
        <v>11.0</v>
      </c>
      <c r="B3" s="5" t="s">
        <v>4</v>
      </c>
      <c r="C3" s="6"/>
    </row>
    <row r="4" ht="12.75" customHeight="1">
      <c r="A4" s="7">
        <v>1101.0</v>
      </c>
      <c r="B4" s="8" t="s">
        <v>5</v>
      </c>
      <c r="C4" s="6"/>
    </row>
    <row r="5" ht="12.75" customHeight="1">
      <c r="A5" s="7">
        <v>1102.0</v>
      </c>
      <c r="B5" s="8" t="s">
        <v>6</v>
      </c>
      <c r="C5" s="6"/>
    </row>
    <row r="6" ht="12.75" customHeight="1">
      <c r="A6" s="7">
        <v>1103.0</v>
      </c>
      <c r="B6" s="8" t="s">
        <v>7</v>
      </c>
      <c r="C6" s="6"/>
    </row>
    <row r="7" ht="12.75" customHeight="1">
      <c r="A7" s="7">
        <v>1104.0</v>
      </c>
      <c r="B7" s="8" t="s">
        <v>8</v>
      </c>
      <c r="C7" s="6"/>
    </row>
    <row r="8" ht="12.75" customHeight="1">
      <c r="A8" s="7">
        <v>1105.0</v>
      </c>
      <c r="B8" s="8" t="s">
        <v>9</v>
      </c>
      <c r="C8" s="6"/>
    </row>
    <row r="9" ht="12.75" customHeight="1">
      <c r="A9" s="9" t="s">
        <v>10</v>
      </c>
      <c r="B9" s="8" t="s">
        <v>11</v>
      </c>
      <c r="C9" s="6"/>
    </row>
    <row r="10" ht="12.75" customHeight="1">
      <c r="A10" s="7">
        <v>1107.0</v>
      </c>
      <c r="B10" s="8" t="s">
        <v>12</v>
      </c>
      <c r="C10" s="6"/>
    </row>
    <row r="11" ht="12.75" customHeight="1">
      <c r="A11" s="7">
        <v>1108.0</v>
      </c>
      <c r="B11" s="8" t="s">
        <v>13</v>
      </c>
      <c r="C11" s="6"/>
    </row>
    <row r="12" ht="12.75" customHeight="1">
      <c r="A12" s="7">
        <v>1109.0</v>
      </c>
      <c r="B12" s="8" t="s">
        <v>14</v>
      </c>
      <c r="C12" s="6"/>
    </row>
    <row r="13" ht="12.75" customHeight="1">
      <c r="A13" s="2">
        <v>1110.0</v>
      </c>
      <c r="B13" s="3" t="s">
        <v>15</v>
      </c>
      <c r="C13" s="6"/>
    </row>
    <row r="14" ht="12.75" customHeight="1">
      <c r="A14" s="2">
        <v>1111.0</v>
      </c>
      <c r="B14" s="3" t="s">
        <v>16</v>
      </c>
      <c r="C14" s="6"/>
    </row>
    <row r="15" ht="12.75" customHeight="1">
      <c r="A15" s="2">
        <v>1112.0</v>
      </c>
      <c r="B15" s="3" t="s">
        <v>17</v>
      </c>
      <c r="C15" s="6"/>
    </row>
    <row r="16" ht="12.75" customHeight="1">
      <c r="A16" s="2"/>
      <c r="B16" s="3"/>
      <c r="C16" s="1"/>
    </row>
    <row r="17" ht="12.75" customHeight="1">
      <c r="A17" s="4"/>
      <c r="B17" s="5"/>
      <c r="C17" s="6"/>
    </row>
    <row r="18" ht="12.75" customHeight="1">
      <c r="A18" s="7">
        <v>4.0</v>
      </c>
      <c r="B18" s="5" t="s">
        <v>18</v>
      </c>
      <c r="C18" s="6"/>
    </row>
    <row r="19" ht="12.75" customHeight="1">
      <c r="A19" s="7">
        <v>41.0</v>
      </c>
      <c r="B19" s="5" t="s">
        <v>19</v>
      </c>
      <c r="C19" s="6"/>
    </row>
    <row r="20" ht="12.75" customHeight="1">
      <c r="A20" s="7">
        <v>4101.0</v>
      </c>
      <c r="B20" s="8" t="s">
        <v>20</v>
      </c>
      <c r="C20" s="6"/>
    </row>
    <row r="21" ht="12.75" customHeight="1">
      <c r="A21" s="7">
        <v>42.0</v>
      </c>
      <c r="B21" s="5" t="s">
        <v>21</v>
      </c>
      <c r="C21" s="6"/>
    </row>
    <row r="22" ht="12.75" customHeight="1">
      <c r="A22" s="7">
        <v>4201.0</v>
      </c>
      <c r="B22" s="8" t="s">
        <v>22</v>
      </c>
      <c r="C22" s="6"/>
    </row>
    <row r="23" ht="12.75" customHeight="1">
      <c r="A23" s="9">
        <v>4202.0</v>
      </c>
      <c r="B23" s="8" t="s">
        <v>23</v>
      </c>
      <c r="C23" s="6"/>
    </row>
    <row r="24" ht="12.75" customHeight="1">
      <c r="A24" s="7">
        <v>4203.0</v>
      </c>
      <c r="B24" s="8" t="s">
        <v>24</v>
      </c>
      <c r="C24" s="6"/>
    </row>
    <row r="25" ht="12.75" customHeight="1">
      <c r="A25" s="7">
        <v>4204.0</v>
      </c>
      <c r="B25" s="8" t="s">
        <v>25</v>
      </c>
      <c r="C25" s="6"/>
    </row>
    <row r="26" ht="12.75" customHeight="1">
      <c r="A26" s="7"/>
      <c r="B26" s="8"/>
      <c r="C26" s="6"/>
    </row>
    <row r="27" ht="12.75" customHeight="1">
      <c r="A27" s="2">
        <v>5.0</v>
      </c>
      <c r="B27" s="5" t="s">
        <v>26</v>
      </c>
      <c r="C27" s="6"/>
    </row>
    <row r="28" ht="12.75" customHeight="1">
      <c r="A28" s="2">
        <v>51.0</v>
      </c>
      <c r="B28" s="10" t="s">
        <v>27</v>
      </c>
      <c r="C28" s="6"/>
    </row>
    <row r="29" ht="12.75" customHeight="1">
      <c r="A29" s="2">
        <v>5101.0</v>
      </c>
      <c r="B29" s="3" t="s">
        <v>28</v>
      </c>
      <c r="C29" s="6"/>
    </row>
    <row r="30" ht="12.75" customHeight="1">
      <c r="A30" s="2">
        <v>5102.0</v>
      </c>
      <c r="B30" s="3" t="s">
        <v>29</v>
      </c>
      <c r="C30" s="1"/>
    </row>
    <row r="31" ht="12.75" customHeight="1">
      <c r="A31" s="4"/>
      <c r="B31" s="5"/>
      <c r="C31" s="6"/>
    </row>
    <row r="32" ht="12.75" customHeight="1">
      <c r="A32" s="7"/>
      <c r="B32" s="8"/>
      <c r="C32" s="6"/>
    </row>
    <row r="33" ht="12.75" customHeight="1">
      <c r="A33" s="7"/>
      <c r="B33" s="8"/>
      <c r="C33" s="6"/>
    </row>
    <row r="34" ht="12.75" customHeight="1">
      <c r="A34" s="7"/>
      <c r="B34" s="8"/>
      <c r="C34" s="6"/>
    </row>
    <row r="35" ht="12.75" customHeight="1">
      <c r="A35" s="7"/>
      <c r="B35" s="8"/>
      <c r="C35" s="6"/>
    </row>
    <row r="36" ht="12.75" customHeight="1">
      <c r="A36" s="7"/>
      <c r="B36" s="8"/>
      <c r="C36" s="6"/>
    </row>
    <row r="37" ht="12.75" customHeight="1">
      <c r="A37" s="9"/>
      <c r="B37" s="8"/>
      <c r="C37" s="6"/>
    </row>
    <row r="38" ht="12.75" customHeight="1">
      <c r="A38" s="7"/>
      <c r="B38" s="8"/>
      <c r="C38" s="6"/>
    </row>
    <row r="39" ht="12.75" customHeight="1">
      <c r="A39" s="7"/>
      <c r="B39" s="8"/>
      <c r="C39" s="6"/>
    </row>
    <row r="40" ht="12.75" customHeight="1">
      <c r="A40" s="7"/>
      <c r="B40" s="8"/>
      <c r="C40" s="6"/>
    </row>
    <row r="41" ht="12.75" customHeight="1">
      <c r="A41" s="2"/>
      <c r="B41" s="3"/>
      <c r="C41" s="6"/>
    </row>
    <row r="42" ht="12.75" customHeight="1">
      <c r="A42" s="2"/>
      <c r="B42" s="3"/>
      <c r="C42" s="6"/>
    </row>
    <row r="43" ht="12.75" customHeight="1">
      <c r="A43" s="2"/>
      <c r="B43" s="3"/>
      <c r="C43" s="6"/>
    </row>
    <row r="44" ht="12.75" customHeight="1">
      <c r="A44" s="2"/>
      <c r="B44" s="3"/>
      <c r="C44" s="1"/>
    </row>
    <row r="45" ht="12.75" customHeight="1">
      <c r="A45" s="4"/>
      <c r="B45" s="5"/>
      <c r="C45" s="6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5.29"/>
    <col customWidth="1" min="3" max="3" width="21.29"/>
    <col customWidth="1" min="4" max="6" width="19.86"/>
    <col customWidth="1" min="7" max="7" width="16.57"/>
    <col customWidth="1" min="8" max="27" width="10.71"/>
  </cols>
  <sheetData>
    <row r="1" ht="15.75" customHeight="1">
      <c r="A1" s="11" t="s">
        <v>30</v>
      </c>
      <c r="B1" s="12" t="s">
        <v>31</v>
      </c>
      <c r="C1" s="13" t="s">
        <v>32</v>
      </c>
      <c r="D1" s="12">
        <v>2023.0</v>
      </c>
      <c r="E1" s="12">
        <v>2022.0</v>
      </c>
      <c r="F1" s="12">
        <v>2021.0</v>
      </c>
      <c r="G1" s="13">
        <v>2020.0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14">
        <v>111.0</v>
      </c>
      <c r="B2" s="15" t="s">
        <v>33</v>
      </c>
      <c r="C2" s="16" t="s">
        <v>34</v>
      </c>
      <c r="D2" s="17">
        <f t="shared" ref="D2:G2" si="1">SUM(D3:D4,D5,D9)</f>
        <v>549400</v>
      </c>
      <c r="E2" s="17">
        <f t="shared" si="1"/>
        <v>548100</v>
      </c>
      <c r="F2" s="17">
        <f t="shared" si="1"/>
        <v>534400</v>
      </c>
      <c r="G2" s="17">
        <f t="shared" si="1"/>
        <v>534400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14">
        <v>112.0</v>
      </c>
      <c r="B3" s="18" t="s">
        <v>35</v>
      </c>
      <c r="C3" s="16" t="s">
        <v>34</v>
      </c>
      <c r="D3" s="17">
        <v>30000.0</v>
      </c>
      <c r="E3" s="17">
        <v>33700.0</v>
      </c>
      <c r="F3" s="17">
        <v>25000.0</v>
      </c>
      <c r="G3" s="17">
        <v>25000.0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14">
        <v>113.0</v>
      </c>
      <c r="B4" s="18" t="s">
        <v>36</v>
      </c>
      <c r="C4" s="16" t="s">
        <v>34</v>
      </c>
      <c r="D4" s="17">
        <v>240100.0</v>
      </c>
      <c r="E4" s="17">
        <v>237800.0</v>
      </c>
      <c r="F4" s="17">
        <v>235500.0</v>
      </c>
      <c r="G4" s="17">
        <v>235500.0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14">
        <v>114.0</v>
      </c>
      <c r="B5" s="18" t="s">
        <v>37</v>
      </c>
      <c r="C5" s="16" t="s">
        <v>34</v>
      </c>
      <c r="D5" s="17">
        <f t="shared" ref="D5:G5" si="2">SUM(D6:D8)</f>
        <v>253400</v>
      </c>
      <c r="E5" s="17">
        <f t="shared" si="2"/>
        <v>251200</v>
      </c>
      <c r="F5" s="17">
        <f t="shared" si="2"/>
        <v>249000</v>
      </c>
      <c r="G5" s="17">
        <f t="shared" si="2"/>
        <v>249000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14">
        <v>115.0</v>
      </c>
      <c r="B6" s="18" t="s">
        <v>38</v>
      </c>
      <c r="C6" s="16" t="s">
        <v>34</v>
      </c>
      <c r="D6" s="17">
        <v>0.0</v>
      </c>
      <c r="E6" s="17">
        <v>0.0</v>
      </c>
      <c r="F6" s="17">
        <v>0.0</v>
      </c>
      <c r="G6" s="17">
        <v>0.0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14">
        <v>116.0</v>
      </c>
      <c r="B7" s="18" t="s">
        <v>39</v>
      </c>
      <c r="C7" s="16" t="s">
        <v>34</v>
      </c>
      <c r="D7" s="17">
        <v>95600.0</v>
      </c>
      <c r="E7" s="17">
        <v>94900.0</v>
      </c>
      <c r="F7" s="17">
        <v>94200.0</v>
      </c>
      <c r="G7" s="17">
        <v>94200.0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14">
        <v>117.0</v>
      </c>
      <c r="B8" s="18" t="s">
        <v>40</v>
      </c>
      <c r="C8" s="16" t="s">
        <v>34</v>
      </c>
      <c r="D8" s="17">
        <v>157800.0</v>
      </c>
      <c r="E8" s="17">
        <v>156300.0</v>
      </c>
      <c r="F8" s="17">
        <v>154800.0</v>
      </c>
      <c r="G8" s="17">
        <v>154800.0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14">
        <v>118.0</v>
      </c>
      <c r="B9" s="18" t="s">
        <v>41</v>
      </c>
      <c r="C9" s="16" t="s">
        <v>34</v>
      </c>
      <c r="D9" s="17">
        <v>25900.0</v>
      </c>
      <c r="E9" s="17">
        <v>25400.0</v>
      </c>
      <c r="F9" s="17">
        <v>24900.0</v>
      </c>
      <c r="G9" s="17">
        <v>24900.0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14">
        <v>119.0</v>
      </c>
      <c r="B10" s="15" t="s">
        <v>42</v>
      </c>
      <c r="C10" s="16" t="s">
        <v>34</v>
      </c>
      <c r="D10" s="17">
        <f t="shared" ref="D10:G10" si="3">SUM(D11:D17)</f>
        <v>1492600</v>
      </c>
      <c r="E10" s="17">
        <f t="shared" si="3"/>
        <v>1480000</v>
      </c>
      <c r="F10" s="17">
        <f t="shared" si="3"/>
        <v>1467400</v>
      </c>
      <c r="G10" s="17">
        <f t="shared" si="3"/>
        <v>1467400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14">
        <v>120.0</v>
      </c>
      <c r="B11" s="18" t="s">
        <v>43</v>
      </c>
      <c r="C11" s="16" t="s">
        <v>34</v>
      </c>
      <c r="D11" s="17">
        <v>29200.0</v>
      </c>
      <c r="E11" s="17">
        <v>28600.0</v>
      </c>
      <c r="F11" s="17">
        <v>28000.0</v>
      </c>
      <c r="G11" s="17">
        <v>28000.0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14">
        <v>121.0</v>
      </c>
      <c r="B12" s="18" t="s">
        <v>44</v>
      </c>
      <c r="C12" s="16" t="s">
        <v>34</v>
      </c>
      <c r="D12" s="17">
        <v>204900.0</v>
      </c>
      <c r="E12" s="17">
        <v>203400.0</v>
      </c>
      <c r="F12" s="17">
        <v>201900.0</v>
      </c>
      <c r="G12" s="17">
        <v>201900.0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14">
        <v>122.0</v>
      </c>
      <c r="B13" s="18" t="s">
        <v>45</v>
      </c>
      <c r="C13" s="16" t="s">
        <v>34</v>
      </c>
      <c r="D13" s="17">
        <v>439500.0</v>
      </c>
      <c r="E13" s="17">
        <v>436800.0</v>
      </c>
      <c r="F13" s="17">
        <v>434100.0</v>
      </c>
      <c r="G13" s="17">
        <v>434100.0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14">
        <v>123.0</v>
      </c>
      <c r="B14" s="18" t="s">
        <v>46</v>
      </c>
      <c r="C14" s="16" t="s">
        <v>34</v>
      </c>
      <c r="D14" s="17">
        <v>10400.0</v>
      </c>
      <c r="E14" s="17">
        <v>10200.0</v>
      </c>
      <c r="F14" s="17">
        <v>10000.0</v>
      </c>
      <c r="G14" s="17">
        <v>10000.0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4">
        <v>124.0</v>
      </c>
      <c r="B15" s="18" t="s">
        <v>47</v>
      </c>
      <c r="C15" s="16" t="s">
        <v>34</v>
      </c>
      <c r="D15" s="17">
        <v>325900.0</v>
      </c>
      <c r="E15" s="17">
        <v>323400.0</v>
      </c>
      <c r="F15" s="17">
        <v>320900.0</v>
      </c>
      <c r="G15" s="17">
        <v>320900.0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14">
        <v>125.0</v>
      </c>
      <c r="B16" s="18" t="s">
        <v>48</v>
      </c>
      <c r="C16" s="16" t="s">
        <v>34</v>
      </c>
      <c r="D16" s="17">
        <v>437300.0</v>
      </c>
      <c r="E16" s="17">
        <v>432900.0</v>
      </c>
      <c r="F16" s="17">
        <v>428500.0</v>
      </c>
      <c r="G16" s="17">
        <v>428500.0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4">
        <v>126.0</v>
      </c>
      <c r="B17" s="18" t="s">
        <v>49</v>
      </c>
      <c r="C17" s="16" t="s">
        <v>34</v>
      </c>
      <c r="D17" s="17">
        <v>45400.0</v>
      </c>
      <c r="E17" s="17">
        <v>44700.0</v>
      </c>
      <c r="F17" s="17">
        <v>44000.0</v>
      </c>
      <c r="G17" s="17">
        <v>44000.0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4">
        <v>127.0</v>
      </c>
      <c r="B18" s="15" t="s">
        <v>50</v>
      </c>
      <c r="C18" s="16" t="s">
        <v>51</v>
      </c>
      <c r="D18" s="19">
        <f t="shared" ref="D18:G18" si="4">D10+D2</f>
        <v>2042000</v>
      </c>
      <c r="E18" s="19">
        <f t="shared" si="4"/>
        <v>2028100</v>
      </c>
      <c r="F18" s="19">
        <f t="shared" si="4"/>
        <v>2001800</v>
      </c>
      <c r="G18" s="19">
        <f t="shared" si="4"/>
        <v>2001800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4">
        <v>210.0</v>
      </c>
      <c r="B19" s="15" t="s">
        <v>52</v>
      </c>
      <c r="C19" s="16" t="s">
        <v>34</v>
      </c>
      <c r="D19" s="17">
        <f t="shared" ref="D19:G19" si="5">SUM(D20:D22)</f>
        <v>449000</v>
      </c>
      <c r="E19" s="17">
        <f t="shared" si="5"/>
        <v>444800</v>
      </c>
      <c r="F19" s="17">
        <f t="shared" si="5"/>
        <v>440600</v>
      </c>
      <c r="G19" s="17">
        <f t="shared" si="5"/>
        <v>440600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4">
        <v>211.0</v>
      </c>
      <c r="B20" s="18" t="s">
        <v>53</v>
      </c>
      <c r="C20" s="16" t="s">
        <v>34</v>
      </c>
      <c r="D20" s="17">
        <v>169500.0</v>
      </c>
      <c r="E20" s="17">
        <v>167900.0</v>
      </c>
      <c r="F20" s="17">
        <v>166300.0</v>
      </c>
      <c r="G20" s="17">
        <v>166300.0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14">
        <v>212.0</v>
      </c>
      <c r="B21" s="18" t="s">
        <v>54</v>
      </c>
      <c r="C21" s="16" t="s">
        <v>34</v>
      </c>
      <c r="D21" s="17">
        <v>162300.0</v>
      </c>
      <c r="E21" s="17">
        <v>160700.0</v>
      </c>
      <c r="F21" s="17">
        <v>159100.0</v>
      </c>
      <c r="G21" s="17">
        <v>159100.0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14">
        <v>213.0</v>
      </c>
      <c r="B22" s="18" t="s">
        <v>55</v>
      </c>
      <c r="C22" s="16" t="s">
        <v>34</v>
      </c>
      <c r="D22" s="17">
        <v>117200.0</v>
      </c>
      <c r="E22" s="17">
        <v>116200.0</v>
      </c>
      <c r="F22" s="17">
        <v>115200.0</v>
      </c>
      <c r="G22" s="17">
        <v>115200.0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4">
        <v>214.0</v>
      </c>
      <c r="B23" s="15" t="s">
        <v>56</v>
      </c>
      <c r="C23" s="16" t="s">
        <v>34</v>
      </c>
      <c r="D23" s="17">
        <f t="shared" ref="D23:G23" si="6">SUM(D24:D27)</f>
        <v>584800</v>
      </c>
      <c r="E23" s="17">
        <f t="shared" si="6"/>
        <v>581400</v>
      </c>
      <c r="F23" s="17">
        <f t="shared" si="6"/>
        <v>578000</v>
      </c>
      <c r="G23" s="17">
        <f t="shared" si="6"/>
        <v>578000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14">
        <v>215.0</v>
      </c>
      <c r="B24" s="18" t="s">
        <v>57</v>
      </c>
      <c r="C24" s="16" t="s">
        <v>34</v>
      </c>
      <c r="D24" s="17">
        <v>8500.0</v>
      </c>
      <c r="E24" s="17">
        <v>8400.0</v>
      </c>
      <c r="F24" s="17">
        <v>8300.0</v>
      </c>
      <c r="G24" s="17">
        <v>8300.0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14">
        <v>216.0</v>
      </c>
      <c r="B25" s="18" t="s">
        <v>58</v>
      </c>
      <c r="C25" s="16" t="s">
        <v>34</v>
      </c>
      <c r="D25" s="17">
        <v>440900.0</v>
      </c>
      <c r="E25" s="17">
        <v>439200.0</v>
      </c>
      <c r="F25" s="17">
        <v>437500.0</v>
      </c>
      <c r="G25" s="17">
        <v>437500.0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14">
        <v>217.0</v>
      </c>
      <c r="B26" s="18" t="s">
        <v>59</v>
      </c>
      <c r="C26" s="16" t="s">
        <v>34</v>
      </c>
      <c r="D26" s="17">
        <v>24700.0</v>
      </c>
      <c r="E26" s="17">
        <v>24000.0</v>
      </c>
      <c r="F26" s="17">
        <v>23300.0</v>
      </c>
      <c r="G26" s="17">
        <v>23300.0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14">
        <v>218.0</v>
      </c>
      <c r="B27" s="18" t="s">
        <v>60</v>
      </c>
      <c r="C27" s="16" t="s">
        <v>34</v>
      </c>
      <c r="D27" s="17">
        <v>110700.0</v>
      </c>
      <c r="E27" s="17">
        <v>109800.0</v>
      </c>
      <c r="F27" s="17">
        <v>108900.0</v>
      </c>
      <c r="G27" s="17">
        <v>108900.0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14">
        <v>219.0</v>
      </c>
      <c r="B28" s="15" t="s">
        <v>61</v>
      </c>
      <c r="C28" s="16" t="s">
        <v>62</v>
      </c>
      <c r="D28" s="19">
        <f t="shared" ref="D28:G28" si="7">D19+D23</f>
        <v>1033800</v>
      </c>
      <c r="E28" s="19">
        <f t="shared" si="7"/>
        <v>1026200</v>
      </c>
      <c r="F28" s="19">
        <f t="shared" si="7"/>
        <v>1018600</v>
      </c>
      <c r="G28" s="19">
        <f t="shared" si="7"/>
        <v>1018600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14">
        <v>311.0</v>
      </c>
      <c r="B29" s="18" t="s">
        <v>63</v>
      </c>
      <c r="C29" s="16" t="s">
        <v>34</v>
      </c>
      <c r="D29" s="17">
        <v>78500.0</v>
      </c>
      <c r="E29" s="17">
        <v>77900.0</v>
      </c>
      <c r="F29" s="17">
        <v>77300.0</v>
      </c>
      <c r="G29" s="17">
        <v>77300.0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14">
        <v>312.0</v>
      </c>
      <c r="B30" s="18" t="s">
        <v>64</v>
      </c>
      <c r="C30" s="16" t="s">
        <v>34</v>
      </c>
      <c r="D30" s="17">
        <v>175900.0</v>
      </c>
      <c r="E30" s="17">
        <v>174400.0</v>
      </c>
      <c r="F30" s="17">
        <v>172900.0</v>
      </c>
      <c r="G30" s="17">
        <v>172900.0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14">
        <v>314.0</v>
      </c>
      <c r="B31" s="18" t="s">
        <v>65</v>
      </c>
      <c r="C31" s="16" t="s">
        <v>34</v>
      </c>
      <c r="D31" s="17">
        <v>40400.0</v>
      </c>
      <c r="E31" s="17">
        <v>39800.0</v>
      </c>
      <c r="F31" s="17">
        <v>39200.0</v>
      </c>
      <c r="G31" s="17">
        <v>39200.0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14">
        <v>315.0</v>
      </c>
      <c r="B32" s="18" t="s">
        <v>66</v>
      </c>
      <c r="C32" s="16" t="s">
        <v>34</v>
      </c>
      <c r="D32" s="17">
        <v>763100.0</v>
      </c>
      <c r="E32" s="17">
        <v>756500.0</v>
      </c>
      <c r="F32" s="17">
        <v>749900.0</v>
      </c>
      <c r="G32" s="17">
        <v>749900.0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14">
        <v>316.0</v>
      </c>
      <c r="B33" s="18" t="s">
        <v>67</v>
      </c>
      <c r="C33" s="16" t="s">
        <v>34</v>
      </c>
      <c r="D33" s="17">
        <v>98900.0</v>
      </c>
      <c r="E33" s="17">
        <v>98200.0</v>
      </c>
      <c r="F33" s="17">
        <v>97500.0</v>
      </c>
      <c r="G33" s="17">
        <v>97500.0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14">
        <v>317.0</v>
      </c>
      <c r="B34" s="15" t="s">
        <v>68</v>
      </c>
      <c r="C34" s="16" t="s">
        <v>69</v>
      </c>
      <c r="D34" s="19">
        <f t="shared" ref="D34:G34" si="8">SUM(D29:D33)</f>
        <v>1156800</v>
      </c>
      <c r="E34" s="19">
        <f t="shared" si="8"/>
        <v>1146800</v>
      </c>
      <c r="F34" s="19">
        <f t="shared" si="8"/>
        <v>1136800</v>
      </c>
      <c r="G34" s="19">
        <f t="shared" si="8"/>
        <v>1136800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6"/>
      <c r="B36" s="6"/>
      <c r="C36" s="6"/>
      <c r="D36" s="20"/>
      <c r="E36" s="20"/>
      <c r="F36" s="2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6"/>
      <c r="B37" s="6"/>
      <c r="C37" s="6"/>
      <c r="D37" s="20"/>
      <c r="E37" s="20"/>
      <c r="F37" s="2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6"/>
      <c r="B38" s="6"/>
      <c r="C38" s="6"/>
      <c r="D38" s="20"/>
      <c r="E38" s="20"/>
      <c r="F38" s="2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2.29"/>
    <col customWidth="1" min="3" max="3" width="19.43"/>
    <col customWidth="1" min="4" max="4" width="16.71"/>
    <col customWidth="1" min="5" max="5" width="14.71"/>
    <col customWidth="1" min="6" max="6" width="15.43"/>
    <col customWidth="1" min="7" max="27" width="10.71"/>
  </cols>
  <sheetData>
    <row r="1" ht="12.75" customHeight="1">
      <c r="A1" s="21" t="s">
        <v>30</v>
      </c>
      <c r="B1" s="21" t="s">
        <v>31</v>
      </c>
      <c r="C1" s="22" t="s">
        <v>32</v>
      </c>
      <c r="D1" s="21">
        <v>2023.0</v>
      </c>
      <c r="E1" s="21">
        <v>2022.0</v>
      </c>
      <c r="F1" s="21">
        <v>2021.0</v>
      </c>
      <c r="G1" s="22">
        <v>2020.0</v>
      </c>
      <c r="H1" s="23"/>
      <c r="I1" s="23"/>
      <c r="J1" s="23"/>
      <c r="K1" s="23"/>
    </row>
    <row r="2" ht="12.75" customHeight="1">
      <c r="A2" s="24">
        <v>5101.0</v>
      </c>
      <c r="B2" s="23" t="s">
        <v>70</v>
      </c>
      <c r="C2" s="16" t="s">
        <v>34</v>
      </c>
      <c r="D2" s="25">
        <v>40000.0</v>
      </c>
      <c r="E2" s="25">
        <v>20000.0</v>
      </c>
      <c r="F2" s="25">
        <v>30000.0</v>
      </c>
      <c r="G2" s="25">
        <v>30000.0</v>
      </c>
      <c r="H2" s="23"/>
      <c r="I2" s="23"/>
      <c r="J2" s="23"/>
      <c r="K2" s="23"/>
    </row>
    <row r="3" ht="12.75" customHeight="1">
      <c r="A3" s="24">
        <v>4101.0</v>
      </c>
      <c r="B3" s="23" t="s">
        <v>71</v>
      </c>
      <c r="C3" s="16" t="s">
        <v>34</v>
      </c>
      <c r="D3" s="25">
        <v>25000.0</v>
      </c>
      <c r="E3" s="25">
        <v>12000.0</v>
      </c>
      <c r="F3" s="25">
        <v>18031.0</v>
      </c>
      <c r="G3" s="25">
        <v>18031.0</v>
      </c>
      <c r="H3" s="23"/>
      <c r="I3" s="23"/>
      <c r="J3" s="23"/>
      <c r="K3" s="23"/>
    </row>
    <row r="4" ht="12.75" customHeight="1">
      <c r="A4" s="24" t="s">
        <v>72</v>
      </c>
      <c r="B4" s="26" t="s">
        <v>73</v>
      </c>
      <c r="C4" s="16" t="s">
        <v>34</v>
      </c>
      <c r="D4" s="27">
        <f t="shared" ref="D4:G4" si="1">D2-D3</f>
        <v>15000</v>
      </c>
      <c r="E4" s="27">
        <f t="shared" si="1"/>
        <v>8000</v>
      </c>
      <c r="F4" s="27">
        <f t="shared" si="1"/>
        <v>11969</v>
      </c>
      <c r="G4" s="27">
        <f t="shared" si="1"/>
        <v>11969</v>
      </c>
      <c r="H4" s="23"/>
      <c r="I4" s="23"/>
      <c r="J4" s="23"/>
      <c r="K4" s="23"/>
    </row>
    <row r="5" ht="12.75" customHeight="1">
      <c r="A5" s="24">
        <v>4201.0</v>
      </c>
      <c r="B5" s="23" t="s">
        <v>74</v>
      </c>
      <c r="C5" s="16" t="s">
        <v>34</v>
      </c>
      <c r="D5" s="25">
        <v>4569.0</v>
      </c>
      <c r="E5" s="25">
        <v>4569.0</v>
      </c>
      <c r="F5" s="25">
        <v>4569.0</v>
      </c>
      <c r="G5" s="25">
        <v>4569.0</v>
      </c>
      <c r="H5" s="23"/>
      <c r="I5" s="23"/>
      <c r="J5" s="23"/>
      <c r="K5" s="23"/>
    </row>
    <row r="6" ht="12.75" customHeight="1">
      <c r="A6" s="24">
        <v>4202.0</v>
      </c>
      <c r="B6" s="23" t="s">
        <v>75</v>
      </c>
      <c r="C6" s="16" t="s">
        <v>34</v>
      </c>
      <c r="D6" s="25">
        <v>3057.0</v>
      </c>
      <c r="E6" s="25">
        <v>3057.0</v>
      </c>
      <c r="F6" s="25">
        <v>3057.0</v>
      </c>
      <c r="G6" s="25">
        <v>3057.0</v>
      </c>
      <c r="H6" s="23"/>
      <c r="I6" s="23"/>
      <c r="J6" s="23"/>
      <c r="K6" s="23"/>
    </row>
    <row r="7" ht="12.75" customHeight="1">
      <c r="A7" s="24">
        <v>4204.0</v>
      </c>
      <c r="B7" s="23" t="s">
        <v>76</v>
      </c>
      <c r="C7" s="16" t="s">
        <v>34</v>
      </c>
      <c r="D7" s="25">
        <v>0.0</v>
      </c>
      <c r="E7" s="25">
        <v>0.0</v>
      </c>
      <c r="F7" s="25">
        <v>0.0</v>
      </c>
      <c r="G7" s="25">
        <v>0.0</v>
      </c>
      <c r="H7" s="23"/>
      <c r="I7" s="23"/>
      <c r="J7" s="23"/>
      <c r="K7" s="23"/>
    </row>
    <row r="8" ht="12.75" customHeight="1">
      <c r="A8" s="24" t="s">
        <v>77</v>
      </c>
      <c r="B8" s="26" t="s">
        <v>78</v>
      </c>
      <c r="C8" s="16" t="s">
        <v>34</v>
      </c>
      <c r="D8" s="25">
        <f t="shared" ref="D8:G8" si="2">D4-SUM(D5:D7)</f>
        <v>7374</v>
      </c>
      <c r="E8" s="25">
        <f t="shared" si="2"/>
        <v>374</v>
      </c>
      <c r="F8" s="25">
        <f t="shared" si="2"/>
        <v>4343</v>
      </c>
      <c r="G8" s="25">
        <f t="shared" si="2"/>
        <v>4343</v>
      </c>
      <c r="H8" s="23"/>
      <c r="I8" s="23"/>
      <c r="J8" s="23"/>
      <c r="K8" s="23"/>
    </row>
    <row r="9" ht="12.75" customHeight="1">
      <c r="A9" s="24">
        <v>5102.0</v>
      </c>
      <c r="B9" s="23" t="s">
        <v>79</v>
      </c>
      <c r="C9" s="16" t="s">
        <v>34</v>
      </c>
      <c r="D9" s="25">
        <f t="shared" ref="D9:G9" si="3">(482-41-3714)*(-1)</f>
        <v>3273</v>
      </c>
      <c r="E9" s="25">
        <f t="shared" si="3"/>
        <v>3273</v>
      </c>
      <c r="F9" s="25">
        <f t="shared" si="3"/>
        <v>3273</v>
      </c>
      <c r="G9" s="25">
        <f t="shared" si="3"/>
        <v>3273</v>
      </c>
      <c r="H9" s="23"/>
      <c r="I9" s="23"/>
      <c r="J9" s="23"/>
      <c r="K9" s="23"/>
    </row>
    <row r="10" ht="12.75" customHeight="1">
      <c r="A10" s="24" t="s">
        <v>80</v>
      </c>
      <c r="B10" s="28" t="s">
        <v>81</v>
      </c>
      <c r="C10" s="16" t="s">
        <v>34</v>
      </c>
      <c r="D10" s="25">
        <f t="shared" ref="D10:G10" si="4">D8-D9</f>
        <v>4101</v>
      </c>
      <c r="E10" s="25">
        <f t="shared" si="4"/>
        <v>-2899</v>
      </c>
      <c r="F10" s="25">
        <f t="shared" si="4"/>
        <v>1070</v>
      </c>
      <c r="G10" s="25">
        <f t="shared" si="4"/>
        <v>1070</v>
      </c>
      <c r="H10" s="23"/>
      <c r="I10" s="23"/>
      <c r="J10" s="23"/>
      <c r="K10" s="23"/>
    </row>
    <row r="11" ht="12.75" customHeight="1">
      <c r="A11" s="24">
        <v>4203.0</v>
      </c>
      <c r="B11" s="23" t="s">
        <v>82</v>
      </c>
      <c r="C11" s="16" t="s">
        <v>34</v>
      </c>
      <c r="D11" s="25">
        <v>0.0</v>
      </c>
      <c r="E11" s="25">
        <v>0.0</v>
      </c>
      <c r="F11" s="25">
        <v>0.0</v>
      </c>
      <c r="G11" s="25">
        <v>0.0</v>
      </c>
      <c r="H11" s="23"/>
      <c r="I11" s="23"/>
      <c r="J11" s="23"/>
      <c r="K11" s="23"/>
    </row>
    <row r="12" ht="12.75" customHeight="1">
      <c r="A12" s="24" t="s">
        <v>83</v>
      </c>
      <c r="B12" s="28" t="s">
        <v>84</v>
      </c>
      <c r="C12" s="29" t="s">
        <v>85</v>
      </c>
      <c r="D12" s="25">
        <f t="shared" ref="D12:G12" si="5">D10-D11</f>
        <v>4101</v>
      </c>
      <c r="E12" s="25">
        <f t="shared" si="5"/>
        <v>-2899</v>
      </c>
      <c r="F12" s="25">
        <f t="shared" si="5"/>
        <v>1070</v>
      </c>
      <c r="G12" s="25">
        <f t="shared" si="5"/>
        <v>1070</v>
      </c>
      <c r="H12" s="23"/>
      <c r="I12" s="23"/>
      <c r="J12" s="23"/>
      <c r="K12" s="23"/>
    </row>
    <row r="13" ht="12.75" customHeight="1">
      <c r="A13" s="24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ht="12.75" customHeight="1">
      <c r="A14" s="24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ht="12.75" customHeight="1">
      <c r="A15" s="24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ht="12.75" customHeight="1">
      <c r="A16" s="24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ht="12.75" customHeight="1">
      <c r="A17" s="24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ht="12.75" customHeight="1">
      <c r="A18" s="24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ht="12.75" customHeight="1">
      <c r="A19" s="24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ht="12.75" customHeight="1">
      <c r="A20" s="24"/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ht="12.75" customHeight="1">
      <c r="A21" s="24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ht="12.75" customHeight="1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ht="12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ht="12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ht="12.75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ht="12.75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ht="12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ht="12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ht="12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ht="12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ht="12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ht="12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ht="12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ht="12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ht="12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ht="12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ht="12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