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B7\Documents\DA\5. Curso de Business Intelligence - Utilidad y Áreas de Oportunidad\"/>
    </mc:Choice>
  </mc:AlternateContent>
  <xr:revisionPtr revIDLastSave="0" documentId="13_ncr:1_{560700BD-5EE2-40F0-90F9-EEF52B24FFF5}" xr6:coauthVersionLast="47" xr6:coauthVersionMax="47" xr10:uidLastSave="{00000000-0000-0000-0000-000000000000}"/>
  <bookViews>
    <workbookView xWindow="-120" yWindow="-120" windowWidth="20730" windowHeight="11310" firstSheet="5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0" l="1"/>
  <c r="E11" i="10"/>
  <c r="E10" i="10"/>
  <c r="D10" i="10"/>
  <c r="D8" i="10"/>
  <c r="E9" i="10"/>
  <c r="D9" i="10"/>
  <c r="E8" i="10"/>
  <c r="E7" i="10"/>
  <c r="D7" i="10"/>
  <c r="J11" i="9"/>
  <c r="J12" i="9"/>
  <c r="F17" i="6"/>
  <c r="F16" i="6"/>
  <c r="F15" i="6"/>
  <c r="F14" i="6"/>
  <c r="F13" i="6"/>
  <c r="F12" i="6"/>
  <c r="F11" i="6"/>
  <c r="G17" i="10"/>
  <c r="C17" i="10"/>
  <c r="C18" i="10" s="1"/>
  <c r="G33" i="10"/>
  <c r="C33" i="10"/>
  <c r="G29" i="10"/>
  <c r="C29" i="10"/>
  <c r="G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G18" i="10"/>
  <c r="G25" i="10" s="1"/>
  <c r="G35" i="10" s="1"/>
  <c r="G37" i="10" s="1"/>
  <c r="G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<sst xmlns="http://schemas.openxmlformats.org/spreadsheetml/2006/main" count="182" uniqueCount="73">
  <si>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</si>
  <si>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</si>
  <si>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</si>
  <si>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</si>
  <si>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</si>
  <si>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</si>
  <si>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</si>
  <si>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</si>
  <si>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</si>
  <si>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</si>
  <si>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</si>
  <si>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</si>
  <si>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</si>
  <si>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</si>
  <si>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</si>
  <si>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</si>
  <si>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</si>
  <si>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</si>
  <si>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</si>
  <si>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</si>
  <si>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</si>
  <si>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</si>
  <si>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</si>
  <si>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</si>
  <si>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</si>
  <si>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</si>
  <si>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</si>
  <si>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</si>
  <si>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</si>
  <si>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</si>
  <si>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</si>
  <si>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</si>
  <si>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</si>
  <si>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</si>
  <si>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</si>
  <si>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</si>
  <si>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</si>
  <si>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</si>
  <si>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</si>
  <si>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</si>
  <si>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</si>
  <si>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</si>
  <si>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</si>
  <si>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</si>
  <si>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</si>
  <si>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</si>
  <si>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</si>
  <si>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</si>
  <si>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</si>
  <si>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</si>
  <si>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</si>
  <si>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</si>
  <si>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</si>
  <si>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</si>
  <si>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</si>
  <si>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</si>
  <si>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</si>
  <si>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</si>
  <si>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</si>
  <si>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</si>
  <si>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</si>
  <si>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</si>
  <si>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</si>
  <si>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</si>
  <si>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</si>
  <si>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</si>
  <si>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</si>
  <si>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</si>
  <si>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R//</t>
  </si>
  <si>
    <t xml:space="preserve">   --&gt;       =(1.5)-(0.1+0.3+0.1)</t>
  </si>
  <si>
    <t xml:space="preserve">   --&gt;       =((2000)/((1.5)-(0.1+0.3+0.1)))</t>
  </si>
  <si>
    <t>EMPRESA A</t>
  </si>
  <si>
    <t>EMPRESA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</si>
</sst>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0" fillId="2" borderId="0" xfId="0" quotePrefix="1" applyFill="1"/>
    <xf numFmtId="166" fontId="0" fillId="2" borderId="0" xfId="2" applyNumberFormat="1" applyFont="1" applyFill="1"/>
    <xf numFmtId="10" fontId="0" fillId="2" borderId="0" xfId="2" applyNumberFormat="1" applyFont="1" applyFill="1"/>
    <xf numFmtId="164" fontId="0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7</xdr:col>
      <xdr:colOff>962025</xdr:colOff>
      <xdr:row>24</xdr:row>
      <xdr:rowOff>57150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6667500" cy="339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11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9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3</xdr:col>
      <xdr:colOff>47625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351472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defaultColWidth="11.42578125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8" t="s">
        <v>62</v>
      </c>
      <c r="C11" s="87"/>
      <c r="D11" s="87"/>
      <c r="E11" s="56" t="b">
        <v>0</v>
      </c>
      <c r="F11" s="84">
        <f t="shared" ref="F11:F17" si="0">IF(E11,1,0)</f>
        <v>0</v>
      </c>
    </row>
    <row r="12" spans="2:6" ht="23.25" x14ac:dyDescent="0.35">
      <c r="B12" s="89" t="s">
        <v>36</v>
      </c>
      <c r="C12" s="86"/>
      <c r="D12" s="86"/>
      <c r="E12" s="56" t="b">
        <v>0</v>
      </c>
      <c r="F12" s="84">
        <f t="shared" si="0"/>
        <v>0</v>
      </c>
    </row>
    <row r="13" spans="2:6" ht="23.25" x14ac:dyDescent="0.35">
      <c r="B13" s="88" t="s">
        <v>63</v>
      </c>
      <c r="C13" s="87"/>
      <c r="D13" s="87"/>
      <c r="E13" s="56" t="b">
        <v>0</v>
      </c>
      <c r="F13" s="84">
        <f t="shared" si="0"/>
        <v>0</v>
      </c>
    </row>
    <row r="14" spans="2:6" ht="23.25" x14ac:dyDescent="0.35">
      <c r="B14" s="89" t="s">
        <v>64</v>
      </c>
      <c r="C14" s="86"/>
      <c r="D14" s="86"/>
      <c r="E14" s="56" t="b">
        <v>0</v>
      </c>
      <c r="F14" s="84">
        <f t="shared" si="0"/>
        <v>0</v>
      </c>
    </row>
    <row r="15" spans="2:6" ht="23.25" x14ac:dyDescent="0.35">
      <c r="B15" s="88" t="s">
        <v>65</v>
      </c>
      <c r="C15" s="87"/>
      <c r="D15" s="87"/>
      <c r="E15" s="56" t="b">
        <v>0</v>
      </c>
      <c r="F15" s="84">
        <f t="shared" si="0"/>
        <v>0</v>
      </c>
    </row>
    <row r="16" spans="2:6" ht="23.25" x14ac:dyDescent="0.35">
      <c r="B16" s="89" t="s">
        <v>55</v>
      </c>
      <c r="C16" s="86"/>
      <c r="D16" s="86"/>
      <c r="E16" s="56" t="b">
        <v>0</v>
      </c>
      <c r="F16" s="84">
        <f t="shared" si="0"/>
        <v>0</v>
      </c>
    </row>
    <row r="17" spans="2:7" ht="23.25" x14ac:dyDescent="0.35">
      <c r="B17" s="88" t="s">
        <v>66</v>
      </c>
      <c r="C17" s="87"/>
      <c r="D17" s="87"/>
      <c r="E17" s="56" t="b">
        <v>0</v>
      </c>
      <c r="F17" s="84">
        <f t="shared" si="0"/>
        <v>0</v>
      </c>
    </row>
    <row r="18" spans="2:7" x14ac:dyDescent="0.25">
      <c r="E18" s="56"/>
      <c r="F18" s="84">
        <f>SUM(F11:F17)</f>
        <v>0</v>
      </c>
    </row>
    <row r="19" spans="2:7" x14ac:dyDescent="0.25">
      <c r="F19" s="85"/>
      <c r="G19" s="90">
        <f>F18/7</f>
        <v>0</v>
      </c>
    </row>
    <row r="20" spans="2:7" x14ac:dyDescent="0.25">
      <c r="F20" s="85"/>
    </row>
    <row r="21" spans="2:7" x14ac:dyDescent="0.25">
      <c r="F21" s="8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defaultColWidth="11.42578125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B12" sqref="B12"/>
    </sheetView>
  </sheetViews>
  <sheetFormatPr defaultColWidth="11.42578125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37</v>
      </c>
      <c r="C8" s="71"/>
      <c r="D8" s="71"/>
      <c r="E8" s="74" t="s">
        <v>32</v>
      </c>
      <c r="F8" s="38"/>
      <c r="G8" s="56" t="s">
        <v>4</v>
      </c>
    </row>
    <row r="9" spans="2:7" ht="23.25" x14ac:dyDescent="0.3">
      <c r="B9" s="70" t="s">
        <v>38</v>
      </c>
      <c r="C9" s="72"/>
      <c r="D9" s="71"/>
      <c r="E9" s="74" t="s">
        <v>32</v>
      </c>
      <c r="F9" s="39"/>
      <c r="G9" s="56" t="s">
        <v>1</v>
      </c>
    </row>
    <row r="10" spans="2:7" ht="23.25" x14ac:dyDescent="0.3">
      <c r="B10" s="70" t="s">
        <v>67</v>
      </c>
      <c r="C10" s="73"/>
      <c r="D10" s="71"/>
      <c r="E10" s="74" t="s">
        <v>32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11" workbookViewId="0">
      <selection activeCell="B34" sqref="B34"/>
    </sheetView>
  </sheetViews>
  <sheetFormatPr defaultColWidth="11.42578125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workbookViewId="0">
      <selection activeCell="H25" sqref="H25"/>
    </sheetView>
  </sheetViews>
  <sheetFormatPr defaultColWidth="11.42578125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35</v>
      </c>
      <c r="D6" s="36"/>
      <c r="E6" s="60" t="s">
        <v>34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topLeftCell="A4" workbookViewId="0">
      <selection activeCell="E8" sqref="E8"/>
    </sheetView>
  </sheetViews>
  <sheetFormatPr defaultColWidth="11.42578125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1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4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4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1</v>
      </c>
      <c r="F11" s="41"/>
    </row>
    <row r="12" spans="2:7" ht="23.25" x14ac:dyDescent="0.3">
      <c r="B12" s="55" t="s">
        <v>26</v>
      </c>
      <c r="C12" s="51"/>
      <c r="D12" s="49"/>
      <c r="E12" s="58" t="s">
        <v>1</v>
      </c>
      <c r="F12" s="41"/>
    </row>
    <row r="13" spans="2:7" ht="23.25" x14ac:dyDescent="0.3">
      <c r="B13" s="55" t="s">
        <v>27</v>
      </c>
      <c r="C13" s="53"/>
      <c r="D13" s="49"/>
      <c r="E13" s="58" t="s">
        <v>4</v>
      </c>
      <c r="F13" s="40"/>
    </row>
    <row r="14" spans="2:7" ht="23.25" x14ac:dyDescent="0.3">
      <c r="B14" s="55" t="s">
        <v>28</v>
      </c>
      <c r="C14" s="51"/>
      <c r="D14" s="49"/>
      <c r="E14" s="58" t="s">
        <v>4</v>
      </c>
      <c r="F14" s="44"/>
    </row>
    <row r="15" spans="2:7" ht="23.25" x14ac:dyDescent="0.3">
      <c r="B15" s="55" t="s">
        <v>29</v>
      </c>
      <c r="C15" s="54"/>
      <c r="D15" s="49"/>
      <c r="E15" s="58" t="s">
        <v>4</v>
      </c>
      <c r="F15" s="41"/>
    </row>
    <row r="16" spans="2:7" ht="23.25" x14ac:dyDescent="0.3">
      <c r="B16" s="55" t="s">
        <v>30</v>
      </c>
      <c r="C16" s="54"/>
      <c r="D16" s="49"/>
      <c r="E16" s="58" t="s">
        <v>1</v>
      </c>
      <c r="F16" s="41"/>
    </row>
    <row r="17" spans="2:6" ht="23.25" x14ac:dyDescent="0.3">
      <c r="B17" s="55" t="s">
        <v>31</v>
      </c>
      <c r="C17" s="52"/>
      <c r="D17" s="49"/>
      <c r="E17" s="58" t="s">
        <v>4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topLeftCell="A4" workbookViewId="0">
      <selection activeCell="E17" sqref="E17"/>
    </sheetView>
  </sheetViews>
  <sheetFormatPr defaultColWidth="11.42578125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39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40</v>
      </c>
      <c r="C8" s="63"/>
      <c r="D8" s="63"/>
      <c r="E8" s="69" t="s">
        <v>52</v>
      </c>
      <c r="F8" s="38"/>
      <c r="G8" s="56" t="s">
        <v>50</v>
      </c>
    </row>
    <row r="9" spans="2:7" ht="23.25" x14ac:dyDescent="0.3">
      <c r="B9" s="62" t="s">
        <v>41</v>
      </c>
      <c r="C9" s="64"/>
      <c r="D9" s="63"/>
      <c r="E9" s="69" t="s">
        <v>51</v>
      </c>
      <c r="F9" s="39"/>
      <c r="G9" s="56" t="s">
        <v>51</v>
      </c>
    </row>
    <row r="10" spans="2:7" ht="23.25" x14ac:dyDescent="0.3">
      <c r="B10" s="62" t="s">
        <v>42</v>
      </c>
      <c r="C10" s="65"/>
      <c r="D10" s="63"/>
      <c r="E10" s="69" t="s">
        <v>50</v>
      </c>
      <c r="F10" s="41"/>
      <c r="G10" s="56" t="s">
        <v>52</v>
      </c>
    </row>
    <row r="11" spans="2:7" ht="23.25" x14ac:dyDescent="0.3">
      <c r="B11" s="62" t="s">
        <v>43</v>
      </c>
      <c r="C11" s="66"/>
      <c r="D11" s="63"/>
      <c r="E11" s="69" t="s">
        <v>51</v>
      </c>
      <c r="F11" s="41"/>
      <c r="G11" s="56" t="s">
        <v>32</v>
      </c>
    </row>
    <row r="12" spans="2:7" ht="23.25" x14ac:dyDescent="0.3">
      <c r="B12" s="62" t="s">
        <v>45</v>
      </c>
      <c r="C12" s="65"/>
      <c r="D12" s="63"/>
      <c r="E12" s="69" t="s">
        <v>50</v>
      </c>
      <c r="F12" s="41"/>
    </row>
    <row r="13" spans="2:7" ht="23.25" x14ac:dyDescent="0.3">
      <c r="B13" s="62" t="s">
        <v>44</v>
      </c>
      <c r="C13" s="67"/>
      <c r="D13" s="63"/>
      <c r="E13" s="69" t="s">
        <v>50</v>
      </c>
      <c r="F13" s="40"/>
    </row>
    <row r="14" spans="2:7" ht="23.25" x14ac:dyDescent="0.3">
      <c r="B14" s="62" t="s">
        <v>47</v>
      </c>
      <c r="C14" s="65"/>
      <c r="D14" s="63"/>
      <c r="E14" s="69" t="s">
        <v>51</v>
      </c>
      <c r="F14" s="44"/>
    </row>
    <row r="15" spans="2:7" ht="23.25" x14ac:dyDescent="0.3">
      <c r="B15" s="62" t="s">
        <v>46</v>
      </c>
      <c r="C15" s="68"/>
      <c r="D15" s="63"/>
      <c r="E15" s="69" t="s">
        <v>50</v>
      </c>
      <c r="F15" s="41"/>
    </row>
    <row r="16" spans="2:7" ht="23.25" x14ac:dyDescent="0.3">
      <c r="B16" s="62" t="s">
        <v>48</v>
      </c>
      <c r="C16" s="68"/>
      <c r="D16" s="63"/>
      <c r="E16" s="69" t="s">
        <v>50</v>
      </c>
      <c r="F16" s="41"/>
    </row>
    <row r="17" spans="2:6" ht="23.25" x14ac:dyDescent="0.3">
      <c r="B17" s="62" t="s">
        <v>49</v>
      </c>
      <c r="C17" s="66"/>
      <c r="D17" s="63"/>
      <c r="E17" s="69" t="s">
        <v>50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topLeftCell="A6" workbookViewId="0">
      <selection activeCell="J11" sqref="J11"/>
    </sheetView>
  </sheetViews>
  <sheetFormatPr defaultColWidth="11.42578125" defaultRowHeight="15" x14ac:dyDescent="0.25"/>
  <cols>
    <col min="1" max="3" width="11.42578125" style="1"/>
    <col min="4" max="4" width="15" style="1" customWidth="1"/>
    <col min="5" max="5" width="16.28515625" style="1" customWidth="1"/>
    <col min="6" max="6" width="11.42578125" style="1"/>
    <col min="7" max="7" width="15.5703125" style="1" customWidth="1"/>
    <col min="8" max="8" width="19.5703125" style="1" customWidth="1"/>
    <col min="9" max="16384" width="11.42578125" style="1"/>
  </cols>
  <sheetData>
    <row r="7" spans="9:21" x14ac:dyDescent="0.25">
      <c r="P7" s="75"/>
      <c r="Q7" s="75"/>
      <c r="R7" s="75"/>
      <c r="S7" s="75"/>
      <c r="T7" s="75"/>
      <c r="U7" s="75"/>
    </row>
    <row r="8" spans="9:21" ht="15" customHeight="1" x14ac:dyDescent="0.25">
      <c r="O8" s="56"/>
      <c r="P8" s="77"/>
      <c r="Q8" s="78" t="s">
        <v>53</v>
      </c>
      <c r="R8" s="78" t="s">
        <v>56</v>
      </c>
      <c r="S8" s="78" t="s">
        <v>55</v>
      </c>
      <c r="T8" s="77" t="s">
        <v>60</v>
      </c>
      <c r="U8" s="78" t="s">
        <v>61</v>
      </c>
    </row>
    <row r="9" spans="9:21" x14ac:dyDescent="0.25">
      <c r="O9" s="56"/>
      <c r="P9" s="77" t="s">
        <v>57</v>
      </c>
      <c r="Q9" s="79">
        <v>0.1</v>
      </c>
      <c r="R9" s="79">
        <v>1.5</v>
      </c>
      <c r="S9" s="79">
        <f>R9-Q12</f>
        <v>1</v>
      </c>
      <c r="T9" s="79">
        <v>2000</v>
      </c>
      <c r="U9" s="80">
        <f>T9/S9</f>
        <v>2000</v>
      </c>
    </row>
    <row r="10" spans="9:21" x14ac:dyDescent="0.25">
      <c r="O10" s="56"/>
      <c r="P10" s="77" t="s">
        <v>58</v>
      </c>
      <c r="Q10" s="79">
        <v>0.3</v>
      </c>
      <c r="R10" s="77"/>
      <c r="S10" s="77"/>
      <c r="T10" s="77"/>
      <c r="U10" s="77"/>
    </row>
    <row r="11" spans="9:21" x14ac:dyDescent="0.25">
      <c r="I11" s="91" t="s">
        <v>68</v>
      </c>
      <c r="J11" s="92">
        <f>(1.5)-(0.1+0.3+0.1)</f>
        <v>1</v>
      </c>
      <c r="K11" s="93" t="s">
        <v>69</v>
      </c>
      <c r="O11" s="56"/>
      <c r="P11" s="77" t="s">
        <v>59</v>
      </c>
      <c r="Q11" s="81">
        <v>0.1</v>
      </c>
      <c r="R11" s="77"/>
      <c r="S11" s="77"/>
      <c r="T11" s="77"/>
      <c r="U11" s="77"/>
    </row>
    <row r="12" spans="9:21" ht="15" customHeight="1" x14ac:dyDescent="0.25">
      <c r="I12" s="91" t="s">
        <v>68</v>
      </c>
      <c r="J12" s="1">
        <f>((2000)/((1.5)-(0.1+0.3+0.1)))</f>
        <v>2000</v>
      </c>
      <c r="K12" s="93" t="s">
        <v>70</v>
      </c>
      <c r="O12" s="56"/>
      <c r="P12" s="78" t="s">
        <v>54</v>
      </c>
      <c r="Q12" s="79">
        <f>Q9+Q10+Q11</f>
        <v>0.5</v>
      </c>
      <c r="R12" s="77"/>
      <c r="S12" s="77"/>
      <c r="T12" s="77"/>
      <c r="U12" s="77"/>
    </row>
    <row r="13" spans="9:21" x14ac:dyDescent="0.25">
      <c r="O13" s="56"/>
      <c r="P13" s="77"/>
      <c r="Q13" s="77"/>
      <c r="R13" s="77"/>
      <c r="S13" s="77"/>
      <c r="T13" s="77"/>
      <c r="U13" s="77"/>
    </row>
    <row r="14" spans="9:21" x14ac:dyDescent="0.25">
      <c r="O14" s="56"/>
      <c r="P14" s="56"/>
      <c r="Q14" s="56"/>
      <c r="R14" s="56"/>
      <c r="S14" s="56"/>
      <c r="T14" s="56"/>
      <c r="U14" s="56"/>
    </row>
    <row r="15" spans="9:21" x14ac:dyDescent="0.25">
      <c r="O15" s="56"/>
      <c r="P15" s="56"/>
      <c r="Q15" s="56"/>
      <c r="R15" s="56"/>
      <c r="S15" s="56"/>
      <c r="T15" s="56"/>
      <c r="U15" s="56"/>
    </row>
    <row r="16" spans="9:21" x14ac:dyDescent="0.25">
      <c r="O16" s="56"/>
      <c r="P16" s="56"/>
      <c r="Q16" s="56"/>
      <c r="R16" s="56"/>
      <c r="S16" s="56"/>
      <c r="T16" s="56"/>
      <c r="U16" s="56"/>
    </row>
    <row r="24" spans="2:9" x14ac:dyDescent="0.25">
      <c r="H24" s="75"/>
      <c r="I24" s="75"/>
    </row>
    <row r="25" spans="2:9" x14ac:dyDescent="0.25">
      <c r="I25" s="75"/>
    </row>
    <row r="26" spans="2:9" x14ac:dyDescent="0.25">
      <c r="I26" s="75"/>
    </row>
    <row r="27" spans="2:9" x14ac:dyDescent="0.25">
      <c r="H27" s="75"/>
      <c r="I27" s="75"/>
    </row>
    <row r="28" spans="2:9" x14ac:dyDescent="0.25">
      <c r="H28" s="75"/>
      <c r="I28" s="75"/>
    </row>
    <row r="29" spans="2:9" x14ac:dyDescent="0.25">
      <c r="H29" s="75"/>
      <c r="I29" s="75"/>
    </row>
    <row r="30" spans="2:9" x14ac:dyDescent="0.25">
      <c r="H30" s="75"/>
      <c r="I30" s="75"/>
    </row>
    <row r="31" spans="2:9" x14ac:dyDescent="0.25">
      <c r="B31" s="75"/>
      <c r="C31" s="75"/>
      <c r="D31" s="75"/>
      <c r="E31" s="75"/>
      <c r="F31" s="75"/>
      <c r="G31" s="75"/>
      <c r="H31" s="75"/>
      <c r="I31" s="75"/>
    </row>
    <row r="32" spans="2:9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6:M39"/>
  <sheetViews>
    <sheetView tabSelected="1" topLeftCell="A6" workbookViewId="0">
      <selection activeCell="F15" sqref="F15"/>
    </sheetView>
  </sheetViews>
  <sheetFormatPr defaultColWidth="11.42578125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5" width="12.5703125" style="1" bestFit="1" customWidth="1"/>
    <col min="6" max="6" width="29" style="1" customWidth="1"/>
    <col min="7" max="7" width="18.140625" style="1" customWidth="1"/>
    <col min="8" max="8" width="33.5703125" style="1" bestFit="1" customWidth="1"/>
    <col min="9" max="9" width="12.5703125" style="1" bestFit="1" customWidth="1"/>
    <col min="10" max="16384" width="11.42578125" style="1"/>
  </cols>
  <sheetData>
    <row r="6" spans="2:13" x14ac:dyDescent="0.25">
      <c r="D6" s="1" t="s">
        <v>71</v>
      </c>
      <c r="E6" s="1" t="s">
        <v>72</v>
      </c>
    </row>
    <row r="7" spans="2:13" x14ac:dyDescent="0.25">
      <c r="D7" s="82">
        <f>C18/C16</f>
        <v>0.35</v>
      </c>
      <c r="E7" s="82">
        <f>G18/G16</f>
        <v>0.7</v>
      </c>
    </row>
    <row r="8" spans="2:13" x14ac:dyDescent="0.25">
      <c r="D8" s="95">
        <f>C23/C16</f>
        <v>5.7500000000000002E-2</v>
      </c>
      <c r="E8" s="95">
        <f>G23/G16</f>
        <v>0.40749999999999997</v>
      </c>
    </row>
    <row r="9" spans="2:13" x14ac:dyDescent="0.25">
      <c r="D9" s="95">
        <f>C38/C16</f>
        <v>0.20474999999999999</v>
      </c>
      <c r="E9" s="95">
        <f>G38/G16</f>
        <v>0.20474999999999999</v>
      </c>
    </row>
    <row r="10" spans="2:13" x14ac:dyDescent="0.25">
      <c r="D10" s="94">
        <f>C18/C16</f>
        <v>0.35</v>
      </c>
      <c r="E10" s="94">
        <f>G18/G16</f>
        <v>0.7</v>
      </c>
    </row>
    <row r="11" spans="2:13" x14ac:dyDescent="0.25">
      <c r="D11" s="96">
        <f>C23/D10</f>
        <v>65714.285714285725</v>
      </c>
      <c r="E11" s="96">
        <f>G23/E10</f>
        <v>232857.14285714287</v>
      </c>
    </row>
    <row r="13" spans="2:13" ht="21" x14ac:dyDescent="0.35">
      <c r="B13" s="36" t="s">
        <v>18</v>
      </c>
      <c r="C13" s="36"/>
      <c r="D13" s="36"/>
      <c r="E13" s="36"/>
      <c r="F13" s="36"/>
      <c r="G13" s="36"/>
      <c r="H13" s="59" t="s">
        <v>19</v>
      </c>
    </row>
    <row r="15" spans="2:13" ht="18.75" x14ac:dyDescent="0.3">
      <c r="B15" s="12" t="s">
        <v>15</v>
      </c>
      <c r="C15" s="3"/>
      <c r="H15" s="12" t="s">
        <v>15</v>
      </c>
      <c r="M15" s="56"/>
    </row>
    <row r="16" spans="2:13" ht="18.75" x14ac:dyDescent="0.3">
      <c r="B16" s="8" t="s">
        <v>0</v>
      </c>
      <c r="C16" s="9">
        <v>400000</v>
      </c>
      <c r="G16" s="9">
        <v>400000</v>
      </c>
      <c r="H16" s="31" t="s">
        <v>0</v>
      </c>
      <c r="M16" s="56"/>
    </row>
    <row r="17" spans="2:13" ht="19.5" thickBot="1" x14ac:dyDescent="0.35">
      <c r="B17" s="8" t="s">
        <v>14</v>
      </c>
      <c r="C17" s="10">
        <f>C16*0.65</f>
        <v>260000</v>
      </c>
      <c r="D17" s="82"/>
      <c r="E17" s="82"/>
      <c r="F17" s="82"/>
      <c r="G17" s="10">
        <f>G16*0.3</f>
        <v>120000</v>
      </c>
      <c r="H17" s="31" t="s">
        <v>14</v>
      </c>
      <c r="I17" s="82"/>
      <c r="M17" s="56"/>
    </row>
    <row r="18" spans="2:13" ht="19.5" thickTop="1" x14ac:dyDescent="0.3">
      <c r="B18" s="30" t="s">
        <v>1</v>
      </c>
      <c r="C18" s="19">
        <f>C16-C17</f>
        <v>140000</v>
      </c>
      <c r="D18" s="83"/>
      <c r="E18" s="83"/>
      <c r="G18" s="19">
        <f>G16-G17</f>
        <v>280000</v>
      </c>
      <c r="H18" s="32" t="s">
        <v>1</v>
      </c>
      <c r="I18" s="83"/>
      <c r="M18" s="56"/>
    </row>
    <row r="19" spans="2:13" ht="18.75" x14ac:dyDescent="0.3">
      <c r="B19" s="3"/>
      <c r="C19" s="2"/>
      <c r="G19" s="2"/>
      <c r="H19" s="3"/>
    </row>
    <row r="20" spans="2:13" ht="18.75" x14ac:dyDescent="0.3">
      <c r="B20" s="17" t="s">
        <v>12</v>
      </c>
      <c r="C20" s="5"/>
      <c r="G20" s="5"/>
      <c r="H20" s="17" t="s">
        <v>12</v>
      </c>
    </row>
    <row r="21" spans="2:13" ht="18.75" x14ac:dyDescent="0.3">
      <c r="B21" s="13" t="s">
        <v>2</v>
      </c>
      <c r="C21" s="14">
        <v>8000</v>
      </c>
      <c r="G21" s="14">
        <v>40000</v>
      </c>
      <c r="H21" s="33" t="s">
        <v>2</v>
      </c>
    </row>
    <row r="22" spans="2:13" ht="19.5" thickBot="1" x14ac:dyDescent="0.35">
      <c r="B22" s="13" t="s">
        <v>9</v>
      </c>
      <c r="C22" s="15">
        <v>15000</v>
      </c>
      <c r="G22" s="15">
        <v>123000</v>
      </c>
      <c r="H22" s="33" t="s">
        <v>9</v>
      </c>
    </row>
    <row r="23" spans="2:13" ht="19.5" thickTop="1" x14ac:dyDescent="0.3">
      <c r="B23" s="13" t="s">
        <v>3</v>
      </c>
      <c r="C23" s="16">
        <f>C21+C22</f>
        <v>23000</v>
      </c>
      <c r="D23" s="76"/>
      <c r="E23" s="76"/>
      <c r="G23" s="16">
        <f>G21+G22</f>
        <v>163000</v>
      </c>
      <c r="H23" s="33" t="s">
        <v>3</v>
      </c>
      <c r="I23" s="76"/>
    </row>
    <row r="24" spans="2:13" ht="18.75" x14ac:dyDescent="0.3">
      <c r="B24" s="3"/>
      <c r="C24" s="5"/>
      <c r="G24" s="5"/>
      <c r="H24" s="3"/>
    </row>
    <row r="25" spans="2:13" ht="18.75" x14ac:dyDescent="0.3">
      <c r="B25" s="18" t="s">
        <v>4</v>
      </c>
      <c r="C25" s="19">
        <f>C18-C23</f>
        <v>117000</v>
      </c>
      <c r="G25" s="19">
        <f>G18-G23</f>
        <v>117000</v>
      </c>
      <c r="H25" s="18" t="s">
        <v>4</v>
      </c>
    </row>
    <row r="26" spans="2:13" ht="18.75" x14ac:dyDescent="0.3">
      <c r="B26" s="3"/>
      <c r="C26" s="5"/>
      <c r="G26" s="5"/>
      <c r="H26" s="3"/>
    </row>
    <row r="27" spans="2:13" ht="18.75" x14ac:dyDescent="0.3">
      <c r="B27" s="22" t="s">
        <v>16</v>
      </c>
      <c r="C27" s="21"/>
      <c r="G27" s="21"/>
      <c r="H27" s="22" t="s">
        <v>16</v>
      </c>
    </row>
    <row r="28" spans="2:13" ht="19.5" thickBot="1" x14ac:dyDescent="0.35">
      <c r="B28" s="7" t="s">
        <v>20</v>
      </c>
      <c r="C28" s="20">
        <v>0</v>
      </c>
      <c r="G28" s="20">
        <v>0</v>
      </c>
      <c r="H28" s="6" t="s">
        <v>20</v>
      </c>
    </row>
    <row r="29" spans="2:13" ht="19.5" thickTop="1" x14ac:dyDescent="0.3">
      <c r="B29" s="7" t="s">
        <v>10</v>
      </c>
      <c r="C29" s="11">
        <f>C28</f>
        <v>0</v>
      </c>
      <c r="G29" s="11">
        <f>G28</f>
        <v>0</v>
      </c>
      <c r="H29" s="31" t="s">
        <v>10</v>
      </c>
    </row>
    <row r="30" spans="2:13" ht="18.75" x14ac:dyDescent="0.3">
      <c r="B30" s="3"/>
      <c r="C30" s="5"/>
      <c r="G30" s="5"/>
      <c r="H30" s="3"/>
    </row>
    <row r="31" spans="2:13" ht="18.75" x14ac:dyDescent="0.3">
      <c r="B31" s="17" t="s">
        <v>17</v>
      </c>
      <c r="C31" s="21"/>
      <c r="G31" s="21"/>
      <c r="H31" s="17" t="s">
        <v>17</v>
      </c>
    </row>
    <row r="32" spans="2:13" ht="19.5" thickBot="1" x14ac:dyDescent="0.35">
      <c r="B32" s="13" t="s">
        <v>20</v>
      </c>
      <c r="C32" s="23">
        <v>0</v>
      </c>
      <c r="G32" s="23">
        <v>0</v>
      </c>
      <c r="H32" s="37" t="s">
        <v>20</v>
      </c>
    </row>
    <row r="33" spans="2:9" ht="19.5" thickTop="1" x14ac:dyDescent="0.3">
      <c r="B33" s="13" t="s">
        <v>11</v>
      </c>
      <c r="C33" s="16">
        <f>C32</f>
        <v>0</v>
      </c>
      <c r="G33" s="16">
        <f>G32</f>
        <v>0</v>
      </c>
      <c r="H33" s="33" t="s">
        <v>11</v>
      </c>
    </row>
    <row r="34" spans="2:9" ht="18.75" x14ac:dyDescent="0.3">
      <c r="B34" s="3"/>
      <c r="C34" s="2"/>
      <c r="G34" s="2"/>
      <c r="H34" s="3"/>
    </row>
    <row r="35" spans="2:9" ht="18.75" x14ac:dyDescent="0.3">
      <c r="B35" s="24" t="s">
        <v>13</v>
      </c>
      <c r="C35" s="25">
        <f>C25+C29-C33</f>
        <v>117000</v>
      </c>
      <c r="G35" s="25">
        <f>G25+G29-G33</f>
        <v>117000</v>
      </c>
      <c r="H35" s="24" t="s">
        <v>13</v>
      </c>
    </row>
    <row r="36" spans="2:9" ht="18.75" x14ac:dyDescent="0.3">
      <c r="B36" s="3"/>
      <c r="C36" s="2"/>
      <c r="G36" s="2"/>
      <c r="H36" s="3"/>
    </row>
    <row r="37" spans="2:9" ht="19.5" thickBot="1" x14ac:dyDescent="0.35">
      <c r="B37" s="26" t="s">
        <v>7</v>
      </c>
      <c r="C37" s="27">
        <f>C35*0.3</f>
        <v>35100</v>
      </c>
      <c r="G37" s="27">
        <f>G35*0.3</f>
        <v>35100</v>
      </c>
      <c r="H37" s="34" t="s">
        <v>7</v>
      </c>
    </row>
    <row r="38" spans="2:9" ht="20.25" thickTop="1" thickBot="1" x14ac:dyDescent="0.35">
      <c r="B38" s="28" t="s">
        <v>8</v>
      </c>
      <c r="C38" s="29">
        <f>C35-C37</f>
        <v>81900</v>
      </c>
      <c r="D38" s="82"/>
      <c r="E38" s="82"/>
      <c r="G38" s="29">
        <f>G35-G37</f>
        <v>81900</v>
      </c>
      <c r="H38" s="35" t="s">
        <v>8</v>
      </c>
      <c r="I38" s="82"/>
    </row>
    <row r="39" spans="2:9" ht="19.5" thickTop="1" x14ac:dyDescent="0.3">
      <c r="B39" s="3"/>
      <c r="C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Juan Manuel Marin Bedoya</cp:lastModifiedBy>
  <dcterms:created xsi:type="dcterms:W3CDTF">2021-05-06T04:05:43Z</dcterms:created>
  <dcterms:modified xsi:type="dcterms:W3CDTF">2021-12-26T07:27:44Z</dcterms:modified>
</cp:coreProperties>
</file>