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O5" i="1"/>
  <c r="K5" i="1" s="1"/>
  <c r="N6" i="1"/>
  <c r="O6" i="1"/>
  <c r="K6" i="1" s="1"/>
  <c r="N7" i="1"/>
  <c r="O7" i="1"/>
  <c r="K7" i="1" s="1"/>
  <c r="N8" i="1"/>
  <c r="O8" i="1"/>
  <c r="K8" i="1" s="1"/>
  <c r="N9" i="1"/>
  <c r="O9" i="1"/>
  <c r="K9" i="1" s="1"/>
  <c r="N10" i="1"/>
  <c r="O10" i="1"/>
  <c r="K10" i="1" s="1"/>
  <c r="N11" i="1"/>
  <c r="O11" i="1"/>
  <c r="K11" i="1" s="1"/>
  <c r="N12" i="1"/>
  <c r="O12" i="1"/>
  <c r="K12" i="1" s="1"/>
  <c r="N13" i="1"/>
  <c r="O13" i="1"/>
  <c r="K13" i="1" s="1"/>
  <c r="N14" i="1"/>
  <c r="O14" i="1"/>
  <c r="K14" i="1" s="1"/>
  <c r="N15" i="1"/>
  <c r="O15" i="1"/>
  <c r="K15" i="1" s="1"/>
  <c r="N16" i="1"/>
  <c r="O16" i="1"/>
  <c r="K16" i="1" s="1"/>
  <c r="O4" i="1"/>
  <c r="K4" i="1" s="1"/>
  <c r="N4" i="1"/>
  <c r="K17" i="1" l="1"/>
  <c r="K18" i="1" s="1"/>
  <c r="G18" i="1"/>
  <c r="H18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F14" i="1"/>
  <c r="F15" i="1"/>
  <c r="F16" i="1"/>
  <c r="G16" i="1" s="1"/>
  <c r="H16" i="1" s="1"/>
  <c r="F17" i="1"/>
  <c r="G17" i="1" s="1"/>
  <c r="H17" i="1" s="1"/>
  <c r="F18" i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G4" i="1"/>
  <c r="H4" i="1" s="1"/>
  <c r="F4" i="1"/>
</calcChain>
</file>

<file path=xl/sharedStrings.xml><?xml version="1.0" encoding="utf-8"?>
<sst xmlns="http://schemas.openxmlformats.org/spreadsheetml/2006/main" count="55" uniqueCount="46">
  <si>
    <t>Gerente</t>
  </si>
  <si>
    <t>Ingeniero 1</t>
  </si>
  <si>
    <t>Ingeniero 2</t>
  </si>
  <si>
    <t>Ingeniero Civil</t>
  </si>
  <si>
    <t>Arquitecto</t>
  </si>
  <si>
    <t>Ingeniero ambiental</t>
  </si>
  <si>
    <t>Asistente 1</t>
  </si>
  <si>
    <t>Asistente 2</t>
  </si>
  <si>
    <t>Asistente 3</t>
  </si>
  <si>
    <t>Computador 1</t>
  </si>
  <si>
    <t>Computador 2</t>
  </si>
  <si>
    <t>Computador 3</t>
  </si>
  <si>
    <t>Empresa de Mercadeo</t>
  </si>
  <si>
    <t>Empresa analistas financieros</t>
  </si>
  <si>
    <t xml:space="preserve">Buffet Abogados </t>
  </si>
  <si>
    <t>Empresa de estudios topográficos</t>
  </si>
  <si>
    <t>Empresa eléctrica pública</t>
  </si>
  <si>
    <t>Empresa eléctrica privada</t>
  </si>
  <si>
    <t>Empresa constructora</t>
  </si>
  <si>
    <t xml:space="preserve">Empresa auditora </t>
  </si>
  <si>
    <t>Salario mensual</t>
  </si>
  <si>
    <t>Horas laboradas</t>
  </si>
  <si>
    <t>Días labor. Mes</t>
  </si>
  <si>
    <t>Valor hora</t>
  </si>
  <si>
    <t>Horas mes</t>
  </si>
  <si>
    <t>Valor Día trabajo</t>
  </si>
  <si>
    <t>Tabla de salarios y costo de empresas</t>
  </si>
  <si>
    <t>Concepto</t>
  </si>
  <si>
    <t>inicio</t>
  </si>
  <si>
    <t>6 de julio</t>
  </si>
  <si>
    <t>finalización</t>
  </si>
  <si>
    <t>23 de diciembre</t>
  </si>
  <si>
    <t>horas</t>
  </si>
  <si>
    <t>13,154 horas</t>
  </si>
  <si>
    <t>Analista de requerimientos</t>
  </si>
  <si>
    <t>Analista de inteligencia de negocios</t>
  </si>
  <si>
    <t>Arquitecto de software</t>
  </si>
  <si>
    <t>Arquitecto de datos</t>
  </si>
  <si>
    <t>Ingeniero de procesos</t>
  </si>
  <si>
    <t>Ingeniero en seguridad de la información</t>
  </si>
  <si>
    <t>Ingeniero especialista en aseguramiento de calidad</t>
  </si>
  <si>
    <t>Desarrollar</t>
  </si>
  <si>
    <t>Especialista en pruebas</t>
  </si>
  <si>
    <t>Documentador</t>
  </si>
  <si>
    <t>Diseño gráfico</t>
  </si>
  <si>
    <t>Líder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</si>
</sst>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240A]\ * #,##0.00_-;\-[$$-240A]\ * #,##0.00_-;_-[$$-240A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1" xfId="0" applyNumberFormat="1" applyBorder="1"/>
    <xf numFmtId="4" fontId="0" fillId="0" borderId="1" xfId="0" applyNumberFormat="1" applyBorder="1"/>
    <xf numFmtId="3" fontId="0" fillId="0" borderId="3" xfId="0" applyNumberFormat="1" applyBorder="1"/>
    <xf numFmtId="0" fontId="0" fillId="0" borderId="2" xfId="0" applyBorder="1"/>
    <xf numFmtId="4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0" xfId="0" applyNumberFormat="1"/>
    <xf numFmtId="3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15240</xdr:colOff>
      <xdr:row>5</xdr:row>
      <xdr:rowOff>68580</xdr:rowOff>
    </xdr:from>
    <xdr:to>
      <xdr:col>29</xdr:col>
      <xdr:colOff>118868</xdr:colOff>
      <xdr:row>29</xdr:row>
      <xdr:rowOff>50660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16100" y="1196340"/>
          <a:ext cx="9171428" cy="6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abSelected="1" topLeftCell="I1" workbookViewId="0">
      <selection activeCell="R11" sqref="R11"/>
    </sheetView>
  </sheetViews>
  <sheetFormatPr baseColWidth="10" defaultRowHeight="14.4" x14ac:dyDescent="0.3"/>
  <cols>
    <col min="2" max="2" width="23" style="9" customWidth="1"/>
    <col min="3" max="3" width="12.88671875" customWidth="1"/>
    <col min="4" max="4" width="9.44140625" customWidth="1"/>
    <col min="5" max="5" width="7" customWidth="1"/>
    <col min="6" max="6" width="5.6640625" customWidth="1"/>
    <col min="7" max="7" width="11" customWidth="1"/>
    <col min="8" max="8" width="7.88671875" customWidth="1"/>
    <col min="10" max="10" width="19" style="9" customWidth="1"/>
    <col min="11" max="11" width="12.6640625" bestFit="1" customWidth="1"/>
    <col min="19" max="19" width="13.88671875" customWidth="1"/>
    <col min="22" max="22" width="14.33203125" customWidth="1"/>
  </cols>
  <sheetData>
    <row r="1" spans="2:22" ht="15" thickBot="1" x14ac:dyDescent="0.35"/>
    <row r="2" spans="2:22" ht="15" customHeight="1" thickBot="1" x14ac:dyDescent="0.35">
      <c r="B2" s="6" t="s">
        <v>26</v>
      </c>
      <c r="C2" s="7"/>
      <c r="D2" s="7"/>
      <c r="E2" s="7"/>
      <c r="F2" s="7"/>
      <c r="G2" s="7"/>
      <c r="H2" s="8"/>
      <c r="J2" s="6" t="s">
        <v>26</v>
      </c>
      <c r="K2" s="7"/>
      <c r="L2" s="7"/>
      <c r="M2" s="7"/>
      <c r="N2" s="7"/>
      <c r="O2" s="7"/>
      <c r="P2" s="8"/>
      <c r="U2" s="14" t="s">
        <v>28</v>
      </c>
      <c r="V2" s="15" t="s">
        <v>29</v>
      </c>
    </row>
    <row r="3" spans="2:22" ht="15" thickBot="1" x14ac:dyDescent="0.35">
      <c r="B3" s="10" t="s">
        <v>27</v>
      </c>
      <c r="C3" s="4" t="s">
        <v>20</v>
      </c>
      <c r="D3" s="4" t="s">
        <v>22</v>
      </c>
      <c r="E3" s="4" t="s">
        <v>21</v>
      </c>
      <c r="F3" s="4" t="s">
        <v>24</v>
      </c>
      <c r="G3" s="4" t="s">
        <v>25</v>
      </c>
      <c r="H3" s="4" t="s">
        <v>23</v>
      </c>
      <c r="J3" s="10" t="s">
        <v>27</v>
      </c>
      <c r="K3" s="4" t="s">
        <v>20</v>
      </c>
      <c r="L3" s="4" t="s">
        <v>22</v>
      </c>
      <c r="M3" s="4" t="s">
        <v>21</v>
      </c>
      <c r="N3" s="4" t="s">
        <v>24</v>
      </c>
      <c r="O3" s="4" t="s">
        <v>25</v>
      </c>
      <c r="P3" s="4" t="s">
        <v>23</v>
      </c>
      <c r="U3" s="16" t="s">
        <v>30</v>
      </c>
      <c r="V3" s="17" t="s">
        <v>31</v>
      </c>
    </row>
    <row r="4" spans="2:22" ht="15" thickBot="1" x14ac:dyDescent="0.35">
      <c r="B4" s="11" t="s">
        <v>0</v>
      </c>
      <c r="C4" s="3">
        <v>10000000</v>
      </c>
      <c r="D4" s="3">
        <v>25</v>
      </c>
      <c r="E4" s="3">
        <v>8</v>
      </c>
      <c r="F4" s="3">
        <f>+E4*D4</f>
        <v>200</v>
      </c>
      <c r="G4" s="5">
        <f>+(E4*C4)/F4</f>
        <v>400000</v>
      </c>
      <c r="H4" s="3">
        <f>+G4/E4</f>
        <v>50000</v>
      </c>
      <c r="J4" s="11" t="s">
        <v>0</v>
      </c>
      <c r="K4" s="3">
        <f>O4*L4</f>
        <v>58310000</v>
      </c>
      <c r="L4" s="3">
        <v>25</v>
      </c>
      <c r="M4" s="3">
        <v>8</v>
      </c>
      <c r="N4" s="3">
        <f>+M4*L4</f>
        <v>200</v>
      </c>
      <c r="O4" s="5">
        <f>P4*M4</f>
        <v>2332400</v>
      </c>
      <c r="P4" s="3">
        <v>291550</v>
      </c>
      <c r="U4" s="16" t="s">
        <v>32</v>
      </c>
      <c r="V4" s="17" t="s">
        <v>33</v>
      </c>
    </row>
    <row r="5" spans="2:22" ht="28.8" x14ac:dyDescent="0.3">
      <c r="B5" s="12" t="s">
        <v>1</v>
      </c>
      <c r="C5" s="1">
        <v>2300000</v>
      </c>
      <c r="D5" s="1">
        <v>25</v>
      </c>
      <c r="E5" s="1">
        <v>8</v>
      </c>
      <c r="F5" s="1">
        <f t="shared" ref="F5:F23" si="0">+E5*D5</f>
        <v>200</v>
      </c>
      <c r="G5" s="2">
        <f t="shared" ref="G5:G23" si="1">+(E5*C5)/F5</f>
        <v>92000</v>
      </c>
      <c r="H5" s="1">
        <f t="shared" ref="H5:H23" si="2">+G5/E5</f>
        <v>11500</v>
      </c>
      <c r="J5" s="12" t="s">
        <v>34</v>
      </c>
      <c r="K5" s="3">
        <f t="shared" ref="K5:K16" si="3">O5*L5</f>
        <v>47362000</v>
      </c>
      <c r="L5" s="3">
        <v>25</v>
      </c>
      <c r="M5" s="3">
        <v>8</v>
      </c>
      <c r="N5" s="3">
        <f t="shared" ref="N5:N16" si="4">+M5*L5</f>
        <v>200</v>
      </c>
      <c r="O5" s="5">
        <f t="shared" ref="O5:O16" si="5">P5*M5</f>
        <v>1894480</v>
      </c>
      <c r="P5" s="3">
        <v>236810</v>
      </c>
    </row>
    <row r="6" spans="2:22" ht="43.2" x14ac:dyDescent="0.3">
      <c r="B6" s="12" t="s">
        <v>2</v>
      </c>
      <c r="C6" s="1">
        <v>2300000</v>
      </c>
      <c r="D6" s="1">
        <v>25</v>
      </c>
      <c r="E6" s="1">
        <v>8</v>
      </c>
      <c r="F6" s="1">
        <f t="shared" si="0"/>
        <v>200</v>
      </c>
      <c r="G6" s="2">
        <f t="shared" si="1"/>
        <v>92000</v>
      </c>
      <c r="H6" s="1">
        <f t="shared" si="2"/>
        <v>11500</v>
      </c>
      <c r="J6" s="12" t="s">
        <v>35</v>
      </c>
      <c r="K6" s="3">
        <f t="shared" si="3"/>
        <v>41650000</v>
      </c>
      <c r="L6" s="3">
        <v>25</v>
      </c>
      <c r="M6" s="3">
        <v>8</v>
      </c>
      <c r="N6" s="3">
        <f t="shared" si="4"/>
        <v>200</v>
      </c>
      <c r="O6" s="5">
        <f t="shared" si="5"/>
        <v>1666000</v>
      </c>
      <c r="P6" s="3">
        <v>208250</v>
      </c>
    </row>
    <row r="7" spans="2:22" ht="28.8" x14ac:dyDescent="0.3">
      <c r="B7" s="12" t="s">
        <v>3</v>
      </c>
      <c r="C7" s="1">
        <v>2700000</v>
      </c>
      <c r="D7" s="1">
        <v>25</v>
      </c>
      <c r="E7" s="1">
        <v>8</v>
      </c>
      <c r="F7" s="1">
        <f t="shared" si="0"/>
        <v>200</v>
      </c>
      <c r="G7" s="2">
        <f t="shared" si="1"/>
        <v>108000</v>
      </c>
      <c r="H7" s="1">
        <f t="shared" si="2"/>
        <v>13500</v>
      </c>
      <c r="J7" s="12" t="s">
        <v>36</v>
      </c>
      <c r="K7" s="3">
        <f t="shared" si="3"/>
        <v>64022000</v>
      </c>
      <c r="L7" s="3">
        <v>25</v>
      </c>
      <c r="M7" s="3">
        <v>8</v>
      </c>
      <c r="N7" s="3">
        <f t="shared" si="4"/>
        <v>200</v>
      </c>
      <c r="O7" s="5">
        <f t="shared" si="5"/>
        <v>2560880</v>
      </c>
      <c r="P7" s="3">
        <v>320110</v>
      </c>
    </row>
    <row r="8" spans="2:22" x14ac:dyDescent="0.3">
      <c r="B8" s="12" t="s">
        <v>4</v>
      </c>
      <c r="C8" s="1">
        <v>1850000</v>
      </c>
      <c r="D8" s="1">
        <v>25</v>
      </c>
      <c r="E8" s="1">
        <v>8</v>
      </c>
      <c r="F8" s="1">
        <f t="shared" si="0"/>
        <v>200</v>
      </c>
      <c r="G8" s="2">
        <f t="shared" si="1"/>
        <v>74000</v>
      </c>
      <c r="H8" s="1">
        <f t="shared" si="2"/>
        <v>9250</v>
      </c>
      <c r="J8" s="12" t="s">
        <v>37</v>
      </c>
      <c r="K8" s="3">
        <f t="shared" si="3"/>
        <v>64022000</v>
      </c>
      <c r="L8" s="3">
        <v>25</v>
      </c>
      <c r="M8" s="3">
        <v>8</v>
      </c>
      <c r="N8" s="3">
        <f t="shared" si="4"/>
        <v>200</v>
      </c>
      <c r="O8" s="5">
        <f t="shared" si="5"/>
        <v>2560880</v>
      </c>
      <c r="P8" s="3">
        <v>320110</v>
      </c>
    </row>
    <row r="9" spans="2:22" x14ac:dyDescent="0.3">
      <c r="B9" s="12" t="s">
        <v>5</v>
      </c>
      <c r="C9" s="1">
        <v>2100000</v>
      </c>
      <c r="D9" s="1">
        <v>25</v>
      </c>
      <c r="E9" s="1">
        <v>8</v>
      </c>
      <c r="F9" s="1">
        <f t="shared" si="0"/>
        <v>200</v>
      </c>
      <c r="G9" s="2">
        <f t="shared" si="1"/>
        <v>84000</v>
      </c>
      <c r="H9" s="1">
        <f t="shared" si="2"/>
        <v>10500</v>
      </c>
      <c r="J9" s="12" t="s">
        <v>38</v>
      </c>
      <c r="K9" s="3">
        <f t="shared" si="3"/>
        <v>49504000</v>
      </c>
      <c r="L9" s="3">
        <v>25</v>
      </c>
      <c r="M9" s="3">
        <v>8</v>
      </c>
      <c r="N9" s="3">
        <f t="shared" si="4"/>
        <v>200</v>
      </c>
      <c r="O9" s="5">
        <f t="shared" si="5"/>
        <v>1980160</v>
      </c>
      <c r="P9" s="3">
        <v>247520</v>
      </c>
    </row>
    <row r="10" spans="2:22" ht="43.2" x14ac:dyDescent="0.3">
      <c r="B10" s="12" t="s">
        <v>6</v>
      </c>
      <c r="C10" s="1">
        <v>1400000</v>
      </c>
      <c r="D10" s="1">
        <v>25</v>
      </c>
      <c r="E10" s="1">
        <v>8</v>
      </c>
      <c r="F10" s="1">
        <f t="shared" si="0"/>
        <v>200</v>
      </c>
      <c r="G10" s="2">
        <f t="shared" si="1"/>
        <v>56000</v>
      </c>
      <c r="H10" s="1">
        <f t="shared" si="2"/>
        <v>7000</v>
      </c>
      <c r="J10" s="12" t="s">
        <v>39</v>
      </c>
      <c r="K10" s="3">
        <f t="shared" si="3"/>
        <v>64022000</v>
      </c>
      <c r="L10" s="3">
        <v>25</v>
      </c>
      <c r="M10" s="3">
        <v>8</v>
      </c>
      <c r="N10" s="3">
        <f t="shared" si="4"/>
        <v>200</v>
      </c>
      <c r="O10" s="5">
        <f t="shared" si="5"/>
        <v>2560880</v>
      </c>
      <c r="P10" s="3">
        <v>320110</v>
      </c>
    </row>
    <row r="11" spans="2:22" ht="43.2" x14ac:dyDescent="0.3">
      <c r="B11" s="12" t="s">
        <v>7</v>
      </c>
      <c r="C11" s="1">
        <v>1400000</v>
      </c>
      <c r="D11" s="1">
        <v>25</v>
      </c>
      <c r="E11" s="1">
        <v>8</v>
      </c>
      <c r="F11" s="1">
        <f t="shared" si="0"/>
        <v>200</v>
      </c>
      <c r="G11" s="2">
        <f t="shared" si="1"/>
        <v>56000</v>
      </c>
      <c r="H11" s="1">
        <f t="shared" si="2"/>
        <v>7000</v>
      </c>
      <c r="J11" s="12" t="s">
        <v>40</v>
      </c>
      <c r="K11" s="3">
        <f t="shared" si="3"/>
        <v>64022000</v>
      </c>
      <c r="L11" s="3">
        <v>25</v>
      </c>
      <c r="M11" s="3">
        <v>8</v>
      </c>
      <c r="N11" s="3">
        <f t="shared" si="4"/>
        <v>200</v>
      </c>
      <c r="O11" s="5">
        <f t="shared" si="5"/>
        <v>2560880</v>
      </c>
      <c r="P11" s="3">
        <v>320110</v>
      </c>
    </row>
    <row r="12" spans="2:22" x14ac:dyDescent="0.3">
      <c r="B12" s="12" t="s">
        <v>8</v>
      </c>
      <c r="C12" s="1">
        <v>1400000</v>
      </c>
      <c r="D12" s="1">
        <v>25</v>
      </c>
      <c r="E12" s="1">
        <v>8</v>
      </c>
      <c r="F12" s="1">
        <f t="shared" si="0"/>
        <v>200</v>
      </c>
      <c r="G12" s="2">
        <f t="shared" si="1"/>
        <v>56000</v>
      </c>
      <c r="H12" s="1">
        <f t="shared" si="2"/>
        <v>7000</v>
      </c>
      <c r="J12" s="12" t="s">
        <v>41</v>
      </c>
      <c r="K12" s="3">
        <f t="shared" si="3"/>
        <v>22848000</v>
      </c>
      <c r="L12" s="3">
        <v>25</v>
      </c>
      <c r="M12" s="3">
        <v>8</v>
      </c>
      <c r="N12" s="3">
        <f t="shared" si="4"/>
        <v>200</v>
      </c>
      <c r="O12" s="5">
        <f t="shared" si="5"/>
        <v>913920</v>
      </c>
      <c r="P12" s="3">
        <v>114240</v>
      </c>
    </row>
    <row r="13" spans="2:22" ht="28.8" x14ac:dyDescent="0.3">
      <c r="B13" s="12" t="s">
        <v>9</v>
      </c>
      <c r="C13" s="1">
        <v>0</v>
      </c>
      <c r="D13" s="1">
        <v>25</v>
      </c>
      <c r="E13" s="1">
        <v>8</v>
      </c>
      <c r="F13" s="1">
        <f t="shared" si="0"/>
        <v>200</v>
      </c>
      <c r="G13" s="2">
        <v>0</v>
      </c>
      <c r="H13" s="1">
        <v>0</v>
      </c>
      <c r="J13" s="12" t="s">
        <v>42</v>
      </c>
      <c r="K13" s="3">
        <f t="shared" si="3"/>
        <v>24990000</v>
      </c>
      <c r="L13" s="3">
        <v>25</v>
      </c>
      <c r="M13" s="3">
        <v>8</v>
      </c>
      <c r="N13" s="3">
        <f t="shared" si="4"/>
        <v>200</v>
      </c>
      <c r="O13" s="5">
        <f t="shared" si="5"/>
        <v>999600</v>
      </c>
      <c r="P13" s="3">
        <v>124950</v>
      </c>
    </row>
    <row r="14" spans="2:22" x14ac:dyDescent="0.3">
      <c r="B14" s="12" t="s">
        <v>10</v>
      </c>
      <c r="C14" s="1">
        <v>0</v>
      </c>
      <c r="D14" s="1">
        <v>25</v>
      </c>
      <c r="E14" s="1">
        <v>8</v>
      </c>
      <c r="F14" s="1">
        <f t="shared" si="0"/>
        <v>200</v>
      </c>
      <c r="G14" s="2">
        <v>0</v>
      </c>
      <c r="H14" s="1">
        <v>0</v>
      </c>
      <c r="J14" s="12" t="s">
        <v>43</v>
      </c>
      <c r="K14" s="3">
        <f t="shared" si="3"/>
        <v>11662000</v>
      </c>
      <c r="L14" s="3">
        <v>25</v>
      </c>
      <c r="M14" s="3">
        <v>8</v>
      </c>
      <c r="N14" s="3">
        <f t="shared" si="4"/>
        <v>200</v>
      </c>
      <c r="O14" s="5">
        <f t="shared" si="5"/>
        <v>466480</v>
      </c>
      <c r="P14" s="3">
        <v>58310</v>
      </c>
    </row>
    <row r="15" spans="2:22" x14ac:dyDescent="0.3">
      <c r="B15" s="12" t="s">
        <v>11</v>
      </c>
      <c r="C15" s="1">
        <v>0</v>
      </c>
      <c r="D15" s="1">
        <v>25</v>
      </c>
      <c r="E15" s="1">
        <v>8</v>
      </c>
      <c r="F15" s="1">
        <f t="shared" si="0"/>
        <v>200</v>
      </c>
      <c r="G15" s="2">
        <v>0</v>
      </c>
      <c r="H15" s="1">
        <v>0</v>
      </c>
      <c r="J15" s="12" t="s">
        <v>44</v>
      </c>
      <c r="K15" s="3">
        <f t="shared" si="3"/>
        <v>41650000</v>
      </c>
      <c r="L15" s="3">
        <v>25</v>
      </c>
      <c r="M15" s="3">
        <v>8</v>
      </c>
      <c r="N15" s="3">
        <f t="shared" si="4"/>
        <v>200</v>
      </c>
      <c r="O15" s="5">
        <f t="shared" si="5"/>
        <v>1666000</v>
      </c>
      <c r="P15" s="3">
        <v>208250</v>
      </c>
    </row>
    <row r="16" spans="2:22" x14ac:dyDescent="0.3">
      <c r="B16" s="12" t="s">
        <v>12</v>
      </c>
      <c r="C16" s="1">
        <v>1500000</v>
      </c>
      <c r="D16" s="1">
        <v>25</v>
      </c>
      <c r="E16" s="1">
        <v>8</v>
      </c>
      <c r="F16" s="1">
        <f t="shared" si="0"/>
        <v>200</v>
      </c>
      <c r="G16" s="2">
        <f t="shared" si="1"/>
        <v>60000</v>
      </c>
      <c r="H16" s="1">
        <f t="shared" si="2"/>
        <v>7500</v>
      </c>
      <c r="J16" s="12" t="s">
        <v>45</v>
      </c>
      <c r="K16" s="3">
        <f t="shared" si="3"/>
        <v>49504000</v>
      </c>
      <c r="L16" s="3">
        <v>25</v>
      </c>
      <c r="M16" s="3">
        <v>8</v>
      </c>
      <c r="N16" s="3">
        <f t="shared" si="4"/>
        <v>200</v>
      </c>
      <c r="O16" s="5">
        <f t="shared" si="5"/>
        <v>1980160</v>
      </c>
      <c r="P16" s="3">
        <v>247520</v>
      </c>
    </row>
    <row r="17" spans="2:11" ht="28.8" x14ac:dyDescent="0.3">
      <c r="B17" s="12" t="s">
        <v>13</v>
      </c>
      <c r="C17" s="1">
        <v>2600000</v>
      </c>
      <c r="D17" s="1">
        <v>25</v>
      </c>
      <c r="E17" s="1">
        <v>8</v>
      </c>
      <c r="F17" s="1">
        <f t="shared" si="0"/>
        <v>200</v>
      </c>
      <c r="G17" s="2">
        <f t="shared" si="1"/>
        <v>104000</v>
      </c>
      <c r="H17" s="1">
        <f t="shared" si="2"/>
        <v>13000</v>
      </c>
      <c r="K17" s="18">
        <f>SUM(K4:K16)</f>
        <v>603568000</v>
      </c>
    </row>
    <row r="18" spans="2:11" x14ac:dyDescent="0.3">
      <c r="B18" s="12" t="s">
        <v>14</v>
      </c>
      <c r="C18" s="1">
        <v>3200000</v>
      </c>
      <c r="D18" s="1">
        <v>25</v>
      </c>
      <c r="E18" s="1">
        <v>8</v>
      </c>
      <c r="F18" s="1">
        <f t="shared" si="0"/>
        <v>200</v>
      </c>
      <c r="G18" s="2">
        <f t="shared" si="1"/>
        <v>128000</v>
      </c>
      <c r="H18" s="1">
        <f t="shared" si="2"/>
        <v>16000</v>
      </c>
      <c r="J18" s="13">
        <v>2723596188</v>
      </c>
      <c r="K18" s="19">
        <f>K17*6</f>
        <v>3621408000</v>
      </c>
    </row>
    <row r="19" spans="2:11" ht="28.8" x14ac:dyDescent="0.3">
      <c r="B19" s="12" t="s">
        <v>15</v>
      </c>
      <c r="C19" s="1">
        <v>2200000</v>
      </c>
      <c r="D19" s="1">
        <v>25</v>
      </c>
      <c r="E19" s="1">
        <v>8</v>
      </c>
      <c r="F19" s="1">
        <f t="shared" si="0"/>
        <v>200</v>
      </c>
      <c r="G19" s="2">
        <f t="shared" si="1"/>
        <v>88000</v>
      </c>
      <c r="H19" s="1">
        <f t="shared" si="2"/>
        <v>11000</v>
      </c>
    </row>
    <row r="20" spans="2:11" x14ac:dyDescent="0.3">
      <c r="B20" s="12" t="s">
        <v>16</v>
      </c>
      <c r="C20" s="1">
        <v>1700000</v>
      </c>
      <c r="D20" s="1">
        <v>25</v>
      </c>
      <c r="E20" s="1">
        <v>8</v>
      </c>
      <c r="F20" s="1">
        <f t="shared" si="0"/>
        <v>200</v>
      </c>
      <c r="G20" s="2">
        <f t="shared" si="1"/>
        <v>68000</v>
      </c>
      <c r="H20" s="1">
        <f t="shared" si="2"/>
        <v>8500</v>
      </c>
    </row>
    <row r="21" spans="2:11" x14ac:dyDescent="0.3">
      <c r="B21" s="12" t="s">
        <v>17</v>
      </c>
      <c r="C21" s="1">
        <v>2500000</v>
      </c>
      <c r="D21" s="1">
        <v>25</v>
      </c>
      <c r="E21" s="1">
        <v>8</v>
      </c>
      <c r="F21" s="1">
        <f t="shared" si="0"/>
        <v>200</v>
      </c>
      <c r="G21" s="2">
        <f t="shared" si="1"/>
        <v>100000</v>
      </c>
      <c r="H21" s="1">
        <f t="shared" si="2"/>
        <v>12500</v>
      </c>
    </row>
    <row r="22" spans="2:11" x14ac:dyDescent="0.3">
      <c r="B22" s="12" t="s">
        <v>18</v>
      </c>
      <c r="C22" s="1">
        <v>5000000</v>
      </c>
      <c r="D22" s="1">
        <v>25</v>
      </c>
      <c r="E22" s="1">
        <v>8</v>
      </c>
      <c r="F22" s="1">
        <f t="shared" si="0"/>
        <v>200</v>
      </c>
      <c r="G22" s="2">
        <f t="shared" si="1"/>
        <v>200000</v>
      </c>
      <c r="H22" s="1">
        <f t="shared" si="2"/>
        <v>25000</v>
      </c>
    </row>
    <row r="23" spans="2:11" x14ac:dyDescent="0.3">
      <c r="B23" s="12" t="s">
        <v>19</v>
      </c>
      <c r="C23" s="1">
        <v>2600000</v>
      </c>
      <c r="D23" s="1">
        <v>25</v>
      </c>
      <c r="E23" s="1">
        <v>8</v>
      </c>
      <c r="F23" s="1">
        <f t="shared" si="0"/>
        <v>200</v>
      </c>
      <c r="G23" s="2">
        <f t="shared" si="1"/>
        <v>104000</v>
      </c>
      <c r="H23" s="1">
        <f t="shared" si="2"/>
        <v>13000</v>
      </c>
    </row>
  </sheetData>
  <mergeCells count="2">
    <mergeCell ref="B2:H2"/>
    <mergeCell ref="J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</dc:creator>
  <cp:lastModifiedBy>usuario</cp:lastModifiedBy>
  <dcterms:created xsi:type="dcterms:W3CDTF">2022-05-29T22:54:39Z</dcterms:created>
  <dcterms:modified xsi:type="dcterms:W3CDTF">2022-06-14T16:03:59Z</dcterms:modified>
</cp:coreProperties>
</file>