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EPICODE\W1D2\M2-1-2\"/>
    </mc:Choice>
  </mc:AlternateContent>
  <xr:revisionPtr revIDLastSave="0" documentId="13_ncr:1_{14A89075-EACD-4B7D-8D70-28880822193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Assoluti_Iva!$C:$C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5" l="1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D9" i="32"/>
  <c r="D7" i="32"/>
  <c r="D11" i="32"/>
  <c r="D5" i="32"/>
  <c r="D2" i="32"/>
  <c r="E2" i="32"/>
  <c r="H6" i="8"/>
  <c r="H5" i="8"/>
  <c r="H4" i="8"/>
  <c r="H3" i="8"/>
  <c r="H14" i="8"/>
  <c r="H13" i="8"/>
  <c r="H12" i="8"/>
  <c r="H11" i="8"/>
  <c r="H10" i="8"/>
  <c r="H9" i="8"/>
  <c r="H8" i="8"/>
  <c r="F4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H4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<sst xmlns="http://schemas.openxmlformats.org/spreadsheetml/2006/main" count="974" uniqueCount="207">
  <si>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</si>
  <si>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</si>
  <si>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</si>
  <si>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</si>
  <si>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</si>
  <si>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</si>
  <si>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</si>
  <si>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</si>
  <si>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</si>
  <si>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</si>
  <si>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</si>
  <si>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</si>
  <si>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</si>
  <si>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</si>
  <si>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</si>
  <si>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</si>
  <si>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</si>
  <si>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</si>
  <si>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</si>
  <si>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</si>
  <si>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</si>
  <si>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</si>
  <si>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</si>
  <si>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</si>
  <si>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</si>
  <si>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</si>
  <si>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</si>
  <si>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</si>
  <si>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</si>
  <si>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</si>
  <si>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</si>
  <si>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</si>
  <si>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</si>
  <si>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</si>
  <si>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</si>
  <si>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</si>
  <si>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</si>
  <si>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</si>
  <si>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</si>
  <si>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</si>
  <si>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</si>
  <si>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</si>
  <si>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</si>
  <si>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</si>
  <si>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</si>
  <si>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</si>
  <si>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</si>
  <si>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</si>
  <si>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</si>
  <si>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</si>
  <si>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</si>
  <si>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</si>
  <si>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</si>
  <si>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</si>
  <si>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</si>
  <si>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</si>
  <si>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</si>
  <si>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</si>
  <si>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</si>
  <si>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</si>
  <si>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</si>
  <si>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</si>
  <si>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</si>
  <si>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</si>
  <si>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</si>
  <si>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</si>
  <si>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</si>
  <si>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</si>
  <si>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</si>
  <si>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</si>
  <si>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</si>
  <si>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</si>
  <si>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</si>
  <si>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</si>
  <si>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</si>
  <si>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</si>
  <si>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</si>
  <si>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</si>
  <si>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</si>
  <si>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</si>
  <si>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</si>
  <si>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</si>
  <si>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</si>
  <si>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</si>
  <si>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</si>
  <si>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</si>
  <si>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</si>
  <si>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</si>
  <si>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</si>
  <si>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</si>
  <si>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</si>
  <si>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</si>
  <si>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</si>
  <si>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</si>
  <si>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</si>
  <si>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</si>
  <si>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</si>
  <si>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</si>
  <si>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</si>
  <si>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</si>
  <si>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</si>
  <si>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</si>
  <si>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</si>
  <si>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</si>
  <si>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</si>
  <si>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</si>
  <si>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</si>
  <si>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</si>
  <si>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</si>
  <si>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</si>
  <si>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</si>
  <si>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</si>
  <si>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</si>
  <si>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</si>
  <si>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</si>
  <si>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</si>
  <si>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</si>
  <si>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</si>
  <si>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</si>
  <si>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</si>
  <si>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</si>
  <si>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</si>
  <si>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</si>
  <si>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</si>
  <si>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</si>
  <si>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</si>
  <si>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</si>
  <si>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</si>
  <si>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</si>
  <si>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</si>
  <si>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</si>
  <si>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</si>
  <si>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</si>
  <si>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</si>
  <si>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</si>
  <si>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</si>
  <si>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</si>
  <si>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</si>
  <si>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</si>
  <si>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</si>
  <si>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</si>
  <si>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</si>
  <si>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</si>
  <si>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</si>
  <si>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</si>
  <si>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</si>
  <si>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</si>
  <si>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</si>
  <si>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</si>
  <si>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</si>
  <si>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</si>
  <si>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</si>
  <si>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</si>
  <si>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</si>
  <si>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</si>
  <si>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</si>
  <si>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</si>
  <si>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</si>
  <si>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</si>
  <si>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</si>
  <si>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</si>
  <si>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</si>
  <si>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</si>
  <si>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</si>
  <si>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</si>
  <si>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</si>
  <si>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</si>
  <si>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</si>
  <si>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</si>
  <si>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</si>
  <si>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</si>
  <si>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</si>
  <si>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</si>
  <si>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</si>
  <si>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</si>
  <si>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</si>
  <si>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</si>
  <si>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</si>
  <si>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</si>
  <si>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</si>
  <si>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</si>
  <si>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</si>
  <si>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</si>
  <si>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</si>
  <si>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</si>
  <si>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</si>
  <si>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</si>
  <si>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</si>
  <si>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</si>
  <si>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</si>
  <si>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</si>
  <si>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</si>
  <si>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</si>
  <si>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</si>
  <si>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</si>
  <si>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</si>
  <si>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</si>
  <si>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</si>
  <si>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</si>
  <si>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</si>
  <si>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</si>
  <si>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TARGET ABBIGLIAMENTO</t>
  </si>
  <si>
    <t>Manuali&lt;1.000.000</t>
  </si>
  <si>
    <r>
      <t xml:space="preserve">- AGGIUNGERE UNA COLONNA PER SCRIVERE TROVATO ALLE RIGHE CON CATEGORIA=ABBIGLIAMENTO E IMPONIBILE &gt; 300.000
</t>
    </r>
    <r>
      <rPr>
        <b/>
        <sz val="10"/>
        <color rgb="FFFF0000"/>
        <rFont val="Arial"/>
        <family val="2"/>
      </rPr>
      <t>- AGGIUNGERE UNA COLONNA PER CALCOLARE L'IVA SOLO DEGLI IMPONIBILE DEL CLIENTE HHB</t>
    </r>
    <r>
      <rPr>
        <sz val="10"/>
        <rFont val="Arial"/>
        <family val="2"/>
      </rPr>
      <t xml:space="preserve">
- FROMATTARE LE CELLE CON CATEGORIA = UFFICIO CON SFONDO ROSSO
- CALCOLARE MEDIA, SOMMA, di IMPONIBILE DOPO AVER DATO UN NOME ALLA COLONNA IMPONIBILE
</t>
    </r>
    <r>
      <rPr>
        <b/>
        <sz val="10"/>
        <color rgb="FFFF0000"/>
        <rFont val="Arial"/>
        <family val="2"/>
      </rPr>
      <t>- AGGIUNGERE UNA COLONNA DOVE SCRIVERE VERO SOLO PER LE RIGHE CON CATEGORIA MANUALI E IMPONIBILE &lt; DI 1.000.000</t>
    </r>
    <r>
      <rPr>
        <sz val="10"/>
        <rFont val="Arial"/>
        <family val="2"/>
      </rPr>
      <t xml:space="preserve">
</t>
    </r>
  </si>
  <si>
    <t>IVA HHB</t>
  </si>
  <si>
    <t>SOMMA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</si>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</sst>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2" formatCode="#,##0.00\ &quot;€&quot;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0" fontId="6" fillId="0" borderId="0" xfId="10" applyNumberFormat="1" applyFont="1" applyFill="1"/>
    <xf numFmtId="1" fontId="0" fillId="0" borderId="0" xfId="11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2" fontId="2" fillId="0" borderId="0" xfId="6" applyNumberFormat="1"/>
    <xf numFmtId="170" fontId="6" fillId="0" borderId="0" xfId="10" applyFont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Normal="100" workbookViewId="0">
      <pane ySplit="4" topLeftCell="A338" activePane="bottomLeft" state="frozen"/>
      <selection pane="bottomLeft" activeCell="D346" sqref="D346"/>
    </sheetView>
  </sheetViews>
  <sheetFormatPr defaultColWidth="8.77734375" defaultRowHeight="13.2" x14ac:dyDescent="0.25"/>
  <cols>
    <col min="1" max="1" width="28.5546875" style="7" bestFit="1" customWidth="1"/>
    <col min="2" max="2" width="21.77734375" style="7" bestFit="1" customWidth="1"/>
    <col min="3" max="3" width="16.6640625" style="9" bestFit="1" customWidth="1"/>
    <col min="4" max="4" width="24.44140625" style="9" bestFit="1" customWidth="1"/>
    <col min="5" max="5" width="11.6640625" style="9" bestFit="1" customWidth="1"/>
    <col min="6" max="6" width="16.88671875" style="9" bestFit="1" customWidth="1"/>
    <col min="7" max="8" width="16.88671875" style="9" customWidth="1"/>
    <col min="9" max="9" width="18.77734375" style="7" customWidth="1"/>
    <col min="10" max="10" width="16.6640625" style="7" bestFit="1" customWidth="1"/>
    <col min="11" max="16384" width="8.77734375" style="7"/>
  </cols>
  <sheetData>
    <row r="1" spans="1:9" ht="134.4" customHeight="1" x14ac:dyDescent="0.25">
      <c r="A1" s="31" t="s">
        <v>203</v>
      </c>
      <c r="B1" s="32"/>
      <c r="C1" s="32"/>
      <c r="D1" s="27"/>
      <c r="E1" s="27"/>
      <c r="F1" s="27"/>
      <c r="G1" s="27"/>
      <c r="H1" s="27"/>
    </row>
    <row r="3" spans="1:9" x14ac:dyDescent="0.25">
      <c r="A3" s="33" t="s">
        <v>184</v>
      </c>
      <c r="B3" s="33"/>
      <c r="C3" s="33"/>
      <c r="D3" s="28" t="s">
        <v>201</v>
      </c>
      <c r="E3" s="28" t="s">
        <v>204</v>
      </c>
      <c r="F3" s="28" t="s">
        <v>202</v>
      </c>
      <c r="G3" s="28" t="s">
        <v>205</v>
      </c>
      <c r="H3" s="28" t="s">
        <v>206</v>
      </c>
      <c r="I3" s="13"/>
    </row>
    <row r="4" spans="1:9" x14ac:dyDescent="0.25">
      <c r="A4" s="13" t="s">
        <v>188</v>
      </c>
      <c r="B4" s="13" t="s">
        <v>192</v>
      </c>
      <c r="C4" s="14" t="s">
        <v>187</v>
      </c>
      <c r="D4" s="14">
        <v>300000</v>
      </c>
      <c r="E4" s="29">
        <v>0.22</v>
      </c>
      <c r="F4" s="7">
        <f>COUNTIFS(categoria,"Manuali",impo,"&lt;1.000.000")</f>
        <v>4</v>
      </c>
      <c r="G4" s="35">
        <f>SUM(impo)</f>
        <v>171416000</v>
      </c>
      <c r="H4" s="35">
        <f>AVERAGE(impo)</f>
        <v>519442.42424242425</v>
      </c>
      <c r="I4" s="13"/>
    </row>
    <row r="5" spans="1:9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34" t="str">
        <f>IF(A5="HHB",C5*$E$4,"")</f>
        <v/>
      </c>
      <c r="F5" s="9" t="str">
        <f>IF(AND(B5="Manuali",C5&lt;1000000),"VERO","")</f>
        <v/>
      </c>
    </row>
    <row r="6" spans="1:9" x14ac:dyDescent="0.25">
      <c r="A6" s="7" t="s">
        <v>41</v>
      </c>
      <c r="B6" t="s">
        <v>6</v>
      </c>
      <c r="C6" s="9">
        <v>323000</v>
      </c>
      <c r="D6" s="7" t="str">
        <f>IF(AND(B6="Abbigliamento",C6&gt;300000),"TROVATO","")</f>
        <v>TROVATO</v>
      </c>
      <c r="E6" s="34" t="str">
        <f t="shared" ref="E6:E69" si="0">IF(A6="HHB",C6*$E$4,"")</f>
        <v/>
      </c>
      <c r="F6" s="9" t="str">
        <f t="shared" ref="F6:F69" si="1">IF(AND(B6="Manuali",C6&lt;1000000),"VERO","")</f>
        <v/>
      </c>
    </row>
    <row r="7" spans="1:9" x14ac:dyDescent="0.25">
      <c r="A7" s="7" t="s">
        <v>193</v>
      </c>
      <c r="B7" t="s">
        <v>38</v>
      </c>
      <c r="C7" s="9">
        <v>344000</v>
      </c>
      <c r="D7" s="7" t="str">
        <f t="shared" ref="D7:D69" si="2">IF(AND(B7="Abbigliamento",C7&gt;300000),"TROVATO","")</f>
        <v/>
      </c>
      <c r="E7" s="34">
        <f t="shared" si="0"/>
        <v>75680</v>
      </c>
      <c r="F7" s="9" t="str">
        <f t="shared" si="1"/>
        <v/>
      </c>
    </row>
    <row r="8" spans="1:9" x14ac:dyDescent="0.25">
      <c r="A8" s="7" t="s">
        <v>62</v>
      </c>
      <c r="B8" t="s">
        <v>28</v>
      </c>
      <c r="C8" s="9">
        <v>361000</v>
      </c>
      <c r="D8" s="7" t="str">
        <f t="shared" si="2"/>
        <v/>
      </c>
      <c r="E8" s="34" t="str">
        <f t="shared" si="0"/>
        <v/>
      </c>
      <c r="F8" s="9" t="str">
        <f t="shared" si="1"/>
        <v/>
      </c>
    </row>
    <row r="9" spans="1:9" x14ac:dyDescent="0.25">
      <c r="A9" s="7" t="s">
        <v>25</v>
      </c>
      <c r="B9" t="s">
        <v>26</v>
      </c>
      <c r="C9" s="9">
        <v>521000</v>
      </c>
      <c r="D9" s="7" t="str">
        <f t="shared" si="2"/>
        <v/>
      </c>
      <c r="E9" s="34" t="str">
        <f t="shared" si="0"/>
        <v/>
      </c>
      <c r="F9" s="9" t="str">
        <f t="shared" si="1"/>
        <v/>
      </c>
    </row>
    <row r="10" spans="1:9" x14ac:dyDescent="0.25">
      <c r="A10" s="7" t="s">
        <v>13</v>
      </c>
      <c r="B10" t="s">
        <v>14</v>
      </c>
      <c r="C10" s="9">
        <v>527000</v>
      </c>
      <c r="D10" s="7" t="str">
        <f t="shared" si="2"/>
        <v/>
      </c>
      <c r="E10" s="34" t="str">
        <f t="shared" si="0"/>
        <v/>
      </c>
      <c r="F10" s="9" t="str">
        <f t="shared" si="1"/>
        <v/>
      </c>
    </row>
    <row r="11" spans="1:9" x14ac:dyDescent="0.25">
      <c r="A11" s="7" t="s">
        <v>34</v>
      </c>
      <c r="B11" t="s">
        <v>35</v>
      </c>
      <c r="C11" s="9">
        <v>626000</v>
      </c>
      <c r="D11" s="7" t="str">
        <f t="shared" si="2"/>
        <v/>
      </c>
      <c r="E11" s="34" t="str">
        <f t="shared" si="0"/>
        <v/>
      </c>
      <c r="F11" s="9" t="str">
        <f t="shared" si="1"/>
        <v/>
      </c>
    </row>
    <row r="12" spans="1:9" x14ac:dyDescent="0.25">
      <c r="A12" s="7" t="s">
        <v>193</v>
      </c>
      <c r="B12" t="s">
        <v>38</v>
      </c>
      <c r="C12" s="9">
        <v>656000</v>
      </c>
      <c r="D12" s="7" t="str">
        <f t="shared" si="2"/>
        <v/>
      </c>
      <c r="E12" s="34">
        <f t="shared" si="0"/>
        <v>144320</v>
      </c>
      <c r="F12" s="9" t="str">
        <f t="shared" si="1"/>
        <v/>
      </c>
    </row>
    <row r="13" spans="1:9" x14ac:dyDescent="0.25">
      <c r="A13" s="7" t="s">
        <v>15</v>
      </c>
      <c r="B13" t="s">
        <v>16</v>
      </c>
      <c r="C13" s="9">
        <v>666000</v>
      </c>
      <c r="D13" s="7" t="str">
        <f t="shared" si="2"/>
        <v/>
      </c>
      <c r="E13" s="34" t="str">
        <f t="shared" si="0"/>
        <v/>
      </c>
      <c r="F13" s="9" t="str">
        <f t="shared" si="1"/>
        <v/>
      </c>
    </row>
    <row r="14" spans="1:9" x14ac:dyDescent="0.25">
      <c r="A14" s="7" t="s">
        <v>55</v>
      </c>
      <c r="B14" t="s">
        <v>35</v>
      </c>
      <c r="C14" s="9">
        <v>882000</v>
      </c>
      <c r="D14" s="7" t="str">
        <f t="shared" si="2"/>
        <v/>
      </c>
      <c r="E14" s="34" t="str">
        <f t="shared" si="0"/>
        <v/>
      </c>
      <c r="F14" s="9" t="str">
        <f t="shared" si="1"/>
        <v/>
      </c>
    </row>
    <row r="15" spans="1:9" x14ac:dyDescent="0.25">
      <c r="A15" s="7" t="s">
        <v>7</v>
      </c>
      <c r="B15" t="s">
        <v>8</v>
      </c>
      <c r="C15" s="9">
        <v>1108000</v>
      </c>
      <c r="D15" s="7" t="str">
        <f t="shared" si="2"/>
        <v/>
      </c>
      <c r="E15" s="34" t="str">
        <f t="shared" si="0"/>
        <v/>
      </c>
      <c r="F15" s="9" t="str">
        <f t="shared" si="1"/>
        <v/>
      </c>
    </row>
    <row r="16" spans="1:9" x14ac:dyDescent="0.25">
      <c r="A16" s="7" t="s">
        <v>62</v>
      </c>
      <c r="B16" t="s">
        <v>48</v>
      </c>
      <c r="C16" s="9">
        <v>1316000</v>
      </c>
      <c r="D16" s="7" t="str">
        <f t="shared" si="2"/>
        <v/>
      </c>
      <c r="E16" s="34" t="str">
        <f t="shared" si="0"/>
        <v/>
      </c>
      <c r="F16" s="9" t="str">
        <f t="shared" si="1"/>
        <v/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2"/>
        <v/>
      </c>
      <c r="E17" s="34" t="str">
        <f t="shared" si="0"/>
        <v/>
      </c>
      <c r="F17" s="9" t="str">
        <f t="shared" si="1"/>
        <v/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2"/>
        <v/>
      </c>
      <c r="E18" s="34" t="str">
        <f t="shared" si="0"/>
        <v/>
      </c>
      <c r="F18" s="9" t="str">
        <f t="shared" si="1"/>
        <v/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2"/>
        <v/>
      </c>
      <c r="E19" s="34" t="str">
        <f t="shared" si="0"/>
        <v/>
      </c>
      <c r="F19" s="9" t="str">
        <f t="shared" si="1"/>
        <v/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2"/>
        <v/>
      </c>
      <c r="E20" s="34" t="str">
        <f t="shared" si="0"/>
        <v/>
      </c>
      <c r="F20" s="9" t="str">
        <f t="shared" si="1"/>
        <v/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2"/>
        <v/>
      </c>
      <c r="E21" s="34" t="str">
        <f t="shared" si="0"/>
        <v/>
      </c>
      <c r="F21" s="9" t="str">
        <f t="shared" si="1"/>
        <v/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2"/>
        <v/>
      </c>
      <c r="E22" s="34" t="str">
        <f t="shared" si="0"/>
        <v/>
      </c>
      <c r="F22" s="9" t="str">
        <f t="shared" si="1"/>
        <v/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2"/>
        <v/>
      </c>
      <c r="E23" s="34" t="str">
        <f t="shared" si="0"/>
        <v/>
      </c>
      <c r="F23" s="9" t="str">
        <f t="shared" si="1"/>
        <v/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2"/>
        <v/>
      </c>
      <c r="E24" s="34" t="str">
        <f t="shared" si="0"/>
        <v/>
      </c>
      <c r="F24" s="9" t="str">
        <f t="shared" si="1"/>
        <v/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2"/>
        <v/>
      </c>
      <c r="E25" s="34" t="str">
        <f t="shared" si="0"/>
        <v/>
      </c>
      <c r="F25" s="9" t="str">
        <f t="shared" si="1"/>
        <v/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2"/>
        <v/>
      </c>
      <c r="E26" s="34" t="str">
        <f t="shared" si="0"/>
        <v/>
      </c>
      <c r="F26" s="9" t="str">
        <f t="shared" si="1"/>
        <v/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2"/>
        <v/>
      </c>
      <c r="E27" s="34" t="str">
        <f t="shared" si="0"/>
        <v/>
      </c>
      <c r="F27" s="9" t="str">
        <f t="shared" si="1"/>
        <v/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2"/>
        <v/>
      </c>
      <c r="E28" s="34" t="str">
        <f t="shared" si="0"/>
        <v/>
      </c>
      <c r="F28" s="9" t="str">
        <f t="shared" si="1"/>
        <v/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2"/>
        <v/>
      </c>
      <c r="E29" s="34" t="str">
        <f t="shared" si="0"/>
        <v/>
      </c>
      <c r="F29" s="9" t="str">
        <f t="shared" si="1"/>
        <v/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2"/>
        <v/>
      </c>
      <c r="E30" s="34" t="str">
        <f t="shared" si="0"/>
        <v/>
      </c>
      <c r="F30" s="9" t="str">
        <f t="shared" si="1"/>
        <v/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2"/>
        <v/>
      </c>
      <c r="E31" s="34" t="str">
        <f t="shared" si="0"/>
        <v/>
      </c>
      <c r="F31" s="9" t="str">
        <f t="shared" si="1"/>
        <v/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2"/>
        <v/>
      </c>
      <c r="E32" s="34" t="str">
        <f t="shared" si="0"/>
        <v/>
      </c>
      <c r="F32" s="9" t="str">
        <f t="shared" si="1"/>
        <v/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2"/>
        <v/>
      </c>
      <c r="E33" s="34" t="str">
        <f t="shared" si="0"/>
        <v/>
      </c>
      <c r="F33" s="9" t="str">
        <f t="shared" si="1"/>
        <v/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2"/>
        <v/>
      </c>
      <c r="E34" s="34" t="str">
        <f t="shared" si="0"/>
        <v/>
      </c>
      <c r="F34" s="9" t="str">
        <f t="shared" si="1"/>
        <v/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2"/>
        <v/>
      </c>
      <c r="E35" s="34" t="str">
        <f t="shared" si="0"/>
        <v/>
      </c>
      <c r="F35" s="9" t="str">
        <f t="shared" si="1"/>
        <v/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2"/>
        <v/>
      </c>
      <c r="E36" s="34" t="str">
        <f t="shared" si="0"/>
        <v/>
      </c>
      <c r="F36" s="9" t="str">
        <f t="shared" si="1"/>
        <v/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2"/>
        <v/>
      </c>
      <c r="E37" s="34" t="str">
        <f t="shared" si="0"/>
        <v/>
      </c>
      <c r="F37" s="9" t="str">
        <f t="shared" si="1"/>
        <v/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2"/>
        <v/>
      </c>
      <c r="E38" s="34" t="str">
        <f t="shared" si="0"/>
        <v/>
      </c>
      <c r="F38" s="9" t="str">
        <f t="shared" si="1"/>
        <v/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2"/>
        <v/>
      </c>
      <c r="E39" s="34" t="str">
        <f t="shared" si="0"/>
        <v/>
      </c>
      <c r="F39" s="9" t="str">
        <f t="shared" si="1"/>
        <v/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2"/>
        <v/>
      </c>
      <c r="E40" s="34" t="str">
        <f t="shared" si="0"/>
        <v/>
      </c>
      <c r="F40" s="9" t="str">
        <f t="shared" si="1"/>
        <v/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2"/>
        <v/>
      </c>
      <c r="E41" s="34" t="str">
        <f t="shared" si="0"/>
        <v/>
      </c>
      <c r="F41" s="9" t="str">
        <f t="shared" si="1"/>
        <v/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2"/>
        <v/>
      </c>
      <c r="E42" s="34" t="str">
        <f t="shared" si="0"/>
        <v/>
      </c>
      <c r="F42" s="9" t="str">
        <f t="shared" si="1"/>
        <v/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2"/>
        <v/>
      </c>
      <c r="E43" s="34" t="str">
        <f t="shared" si="0"/>
        <v/>
      </c>
      <c r="F43" s="9" t="str">
        <f t="shared" si="1"/>
        <v/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2"/>
        <v/>
      </c>
      <c r="E44" s="34" t="str">
        <f t="shared" si="0"/>
        <v/>
      </c>
      <c r="F44" s="9" t="str">
        <f t="shared" si="1"/>
        <v/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2"/>
        <v/>
      </c>
      <c r="E45" s="34" t="str">
        <f t="shared" si="0"/>
        <v/>
      </c>
      <c r="F45" s="9" t="str">
        <f t="shared" si="1"/>
        <v/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2"/>
        <v/>
      </c>
      <c r="E46" s="34" t="str">
        <f t="shared" si="0"/>
        <v/>
      </c>
      <c r="F46" s="9" t="str">
        <f t="shared" si="1"/>
        <v/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2"/>
        <v/>
      </c>
      <c r="E47" s="34" t="str">
        <f t="shared" si="0"/>
        <v/>
      </c>
      <c r="F47" s="9" t="str">
        <f t="shared" si="1"/>
        <v/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2"/>
        <v/>
      </c>
      <c r="E48" s="34" t="str">
        <f t="shared" si="0"/>
        <v/>
      </c>
      <c r="F48" s="9" t="str">
        <f t="shared" si="1"/>
        <v/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2"/>
        <v/>
      </c>
      <c r="E49" s="34" t="str">
        <f t="shared" si="0"/>
        <v/>
      </c>
      <c r="F49" s="9" t="str">
        <f t="shared" si="1"/>
        <v/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2"/>
        <v/>
      </c>
      <c r="E50" s="34" t="str">
        <f t="shared" si="0"/>
        <v/>
      </c>
      <c r="F50" s="9" t="str">
        <f t="shared" si="1"/>
        <v/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2"/>
        <v/>
      </c>
      <c r="E51" s="34" t="str">
        <f t="shared" si="0"/>
        <v/>
      </c>
      <c r="F51" s="9" t="str">
        <f t="shared" si="1"/>
        <v/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2"/>
        <v/>
      </c>
      <c r="E52" s="34" t="str">
        <f t="shared" si="0"/>
        <v/>
      </c>
      <c r="F52" s="9" t="str">
        <f t="shared" si="1"/>
        <v/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2"/>
        <v/>
      </c>
      <c r="E53" s="34" t="str">
        <f t="shared" si="0"/>
        <v/>
      </c>
      <c r="F53" s="9" t="str">
        <f t="shared" si="1"/>
        <v/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2"/>
        <v/>
      </c>
      <c r="E54" s="34" t="str">
        <f t="shared" si="0"/>
        <v/>
      </c>
      <c r="F54" s="9" t="str">
        <f t="shared" si="1"/>
        <v/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2"/>
        <v/>
      </c>
      <c r="E55" s="34" t="str">
        <f t="shared" si="0"/>
        <v/>
      </c>
      <c r="F55" s="9" t="str">
        <f t="shared" si="1"/>
        <v/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2"/>
        <v>TROVATO</v>
      </c>
      <c r="E56" s="34" t="str">
        <f t="shared" si="0"/>
        <v/>
      </c>
      <c r="F56" s="9" t="str">
        <f t="shared" si="1"/>
        <v/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2"/>
        <v>TROVATO</v>
      </c>
      <c r="E57" s="34" t="str">
        <f t="shared" si="0"/>
        <v/>
      </c>
      <c r="F57" s="9" t="str">
        <f t="shared" si="1"/>
        <v/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2"/>
        <v>TROVATO</v>
      </c>
      <c r="E58" s="34" t="str">
        <f t="shared" si="0"/>
        <v/>
      </c>
      <c r="F58" s="9" t="str">
        <f t="shared" si="1"/>
        <v/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2"/>
        <v/>
      </c>
      <c r="E59" s="34" t="str">
        <f t="shared" si="0"/>
        <v/>
      </c>
      <c r="F59" s="9" t="str">
        <f t="shared" si="1"/>
        <v/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2"/>
        <v/>
      </c>
      <c r="E60" s="34" t="str">
        <f t="shared" si="0"/>
        <v/>
      </c>
      <c r="F60" s="9" t="str">
        <f t="shared" si="1"/>
        <v/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2"/>
        <v/>
      </c>
      <c r="E61" s="34" t="str">
        <f t="shared" si="0"/>
        <v/>
      </c>
      <c r="F61" s="9" t="str">
        <f t="shared" si="1"/>
        <v/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2"/>
        <v/>
      </c>
      <c r="E62" s="34" t="str">
        <f t="shared" si="0"/>
        <v/>
      </c>
      <c r="F62" s="9" t="str">
        <f t="shared" si="1"/>
        <v/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2"/>
        <v>TROVATO</v>
      </c>
      <c r="E63" s="34" t="str">
        <f t="shared" si="0"/>
        <v/>
      </c>
      <c r="F63" s="9" t="str">
        <f t="shared" si="1"/>
        <v/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2"/>
        <v/>
      </c>
      <c r="E64" s="34" t="str">
        <f t="shared" si="0"/>
        <v/>
      </c>
      <c r="F64" s="9" t="str">
        <f t="shared" si="1"/>
        <v/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2"/>
        <v/>
      </c>
      <c r="E65" s="34" t="str">
        <f t="shared" si="0"/>
        <v/>
      </c>
      <c r="F65" s="9" t="str">
        <f t="shared" si="1"/>
        <v/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2"/>
        <v/>
      </c>
      <c r="E66" s="34" t="str">
        <f t="shared" si="0"/>
        <v/>
      </c>
      <c r="F66" s="9" t="str">
        <f t="shared" si="1"/>
        <v/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2"/>
        <v/>
      </c>
      <c r="E67" s="34" t="str">
        <f t="shared" si="0"/>
        <v/>
      </c>
      <c r="F67" s="9" t="str">
        <f t="shared" si="1"/>
        <v/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2"/>
        <v/>
      </c>
      <c r="E68" s="34" t="str">
        <f t="shared" si="0"/>
        <v/>
      </c>
      <c r="F68" s="9" t="str">
        <f t="shared" si="1"/>
        <v/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2"/>
        <v/>
      </c>
      <c r="E69" s="34" t="str">
        <f t="shared" si="0"/>
        <v/>
      </c>
      <c r="F69" s="9" t="str">
        <f t="shared" si="1"/>
        <v/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IF(AND(B70="Abbigliamento",C70&gt;300000),"TROVATO","")</f>
        <v/>
      </c>
      <c r="E70" s="34" t="str">
        <f t="shared" ref="E70:E133" si="4">IF(A70="HHB",C70*$E$4,"")</f>
        <v/>
      </c>
      <c r="F70" s="9" t="str">
        <f t="shared" ref="F70:F133" si="5">IF(AND(B70="Manuali",C70&lt;1000000),"VERO","")</f>
        <v/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3"/>
        <v/>
      </c>
      <c r="E71" s="34" t="str">
        <f t="shared" si="4"/>
        <v/>
      </c>
      <c r="F71" s="9" t="str">
        <f t="shared" si="5"/>
        <v/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3"/>
        <v/>
      </c>
      <c r="E72" s="34" t="str">
        <f t="shared" si="4"/>
        <v/>
      </c>
      <c r="F72" s="9" t="str">
        <f t="shared" si="5"/>
        <v/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3"/>
        <v/>
      </c>
      <c r="E73" s="34" t="str">
        <f t="shared" si="4"/>
        <v/>
      </c>
      <c r="F73" s="9" t="str">
        <f t="shared" si="5"/>
        <v/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3"/>
        <v/>
      </c>
      <c r="E74" s="34" t="str">
        <f t="shared" si="4"/>
        <v/>
      </c>
      <c r="F74" s="9" t="str">
        <f t="shared" si="5"/>
        <v/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3"/>
        <v/>
      </c>
      <c r="E75" s="34" t="str">
        <f t="shared" si="4"/>
        <v/>
      </c>
      <c r="F75" s="9" t="str">
        <f t="shared" si="5"/>
        <v/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3"/>
        <v/>
      </c>
      <c r="E76" s="34" t="str">
        <f t="shared" si="4"/>
        <v/>
      </c>
      <c r="F76" s="9" t="str">
        <f t="shared" si="5"/>
        <v/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3"/>
        <v/>
      </c>
      <c r="E77" s="34" t="str">
        <f t="shared" si="4"/>
        <v/>
      </c>
      <c r="F77" s="9" t="str">
        <f t="shared" si="5"/>
        <v/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3"/>
        <v/>
      </c>
      <c r="E78" s="34" t="str">
        <f t="shared" si="4"/>
        <v/>
      </c>
      <c r="F78" s="9" t="str">
        <f t="shared" si="5"/>
        <v/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3"/>
        <v/>
      </c>
      <c r="E79" s="34" t="str">
        <f t="shared" si="4"/>
        <v/>
      </c>
      <c r="F79" s="9" t="str">
        <f t="shared" si="5"/>
        <v/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3"/>
        <v/>
      </c>
      <c r="E80" s="34" t="str">
        <f t="shared" si="4"/>
        <v/>
      </c>
      <c r="F80" s="9" t="str">
        <f t="shared" si="5"/>
        <v/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3"/>
        <v/>
      </c>
      <c r="E81" s="34" t="str">
        <f t="shared" si="4"/>
        <v/>
      </c>
      <c r="F81" s="9" t="str">
        <f t="shared" si="5"/>
        <v/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3"/>
        <v/>
      </c>
      <c r="E82" s="34" t="str">
        <f t="shared" si="4"/>
        <v/>
      </c>
      <c r="F82" s="9" t="str">
        <f t="shared" si="5"/>
        <v/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3"/>
        <v/>
      </c>
      <c r="E83" s="34" t="str">
        <f t="shared" si="4"/>
        <v/>
      </c>
      <c r="F83" s="9" t="str">
        <f t="shared" si="5"/>
        <v/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34" t="str">
        <f t="shared" si="4"/>
        <v/>
      </c>
      <c r="F84" s="9" t="str">
        <f t="shared" si="5"/>
        <v/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34" t="str">
        <f t="shared" si="4"/>
        <v/>
      </c>
      <c r="F85" s="9" t="str">
        <f t="shared" si="5"/>
        <v/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3"/>
        <v/>
      </c>
      <c r="E86" s="34">
        <f t="shared" si="4"/>
        <v>103180</v>
      </c>
      <c r="F86" s="9" t="str">
        <f t="shared" si="5"/>
        <v/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3"/>
        <v/>
      </c>
      <c r="E87" s="34" t="str">
        <f t="shared" si="4"/>
        <v/>
      </c>
      <c r="F87" s="9" t="str">
        <f t="shared" si="5"/>
        <v/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3"/>
        <v/>
      </c>
      <c r="E88" s="34" t="str">
        <f t="shared" si="4"/>
        <v/>
      </c>
      <c r="F88" s="9" t="str">
        <f t="shared" si="5"/>
        <v/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3"/>
        <v/>
      </c>
      <c r="E89" s="34" t="str">
        <f t="shared" si="4"/>
        <v/>
      </c>
      <c r="F89" s="9" t="str">
        <f t="shared" si="5"/>
        <v/>
      </c>
    </row>
    <row r="90" spans="1:6" x14ac:dyDescent="0.25">
      <c r="A90" s="7" t="s">
        <v>34</v>
      </c>
      <c r="B90" t="s">
        <v>35</v>
      </c>
      <c r="C90" s="9">
        <v>556000</v>
      </c>
      <c r="D90" s="7" t="str">
        <f t="shared" si="3"/>
        <v/>
      </c>
      <c r="E90" s="34" t="str">
        <f t="shared" si="4"/>
        <v/>
      </c>
      <c r="F90" s="9" t="str">
        <f t="shared" si="5"/>
        <v/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3"/>
        <v/>
      </c>
      <c r="E91" s="34">
        <f t="shared" si="4"/>
        <v>152900</v>
      </c>
      <c r="F91" s="9" t="str">
        <f t="shared" si="5"/>
        <v/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3"/>
        <v/>
      </c>
      <c r="E92" s="34" t="str">
        <f t="shared" si="4"/>
        <v/>
      </c>
      <c r="F92" s="9" t="str">
        <f t="shared" si="5"/>
        <v/>
      </c>
    </row>
    <row r="93" spans="1:6" x14ac:dyDescent="0.25">
      <c r="A93" s="7" t="s">
        <v>55</v>
      </c>
      <c r="B93" t="s">
        <v>35</v>
      </c>
      <c r="C93" s="9">
        <v>35000</v>
      </c>
      <c r="D93" s="7" t="str">
        <f t="shared" si="3"/>
        <v/>
      </c>
      <c r="E93" s="34" t="str">
        <f t="shared" si="4"/>
        <v/>
      </c>
      <c r="F93" s="9" t="str">
        <f t="shared" si="5"/>
        <v/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3"/>
        <v/>
      </c>
      <c r="E94" s="34" t="str">
        <f t="shared" si="4"/>
        <v/>
      </c>
      <c r="F94" s="9" t="str">
        <f t="shared" si="5"/>
        <v>VERO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3"/>
        <v/>
      </c>
      <c r="E95" s="34" t="str">
        <f t="shared" si="4"/>
        <v/>
      </c>
      <c r="F95" s="9" t="str">
        <f t="shared" si="5"/>
        <v/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3"/>
        <v/>
      </c>
      <c r="E96" s="34" t="str">
        <f t="shared" si="4"/>
        <v/>
      </c>
      <c r="F96" s="9" t="str">
        <f t="shared" si="5"/>
        <v/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3"/>
        <v/>
      </c>
      <c r="E97" s="34" t="str">
        <f t="shared" si="4"/>
        <v/>
      </c>
      <c r="F97" s="9" t="str">
        <f t="shared" si="5"/>
        <v/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3"/>
        <v/>
      </c>
      <c r="E98" s="34" t="str">
        <f t="shared" si="4"/>
        <v/>
      </c>
      <c r="F98" s="9" t="str">
        <f t="shared" si="5"/>
        <v/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3"/>
        <v/>
      </c>
      <c r="E99" s="34" t="str">
        <f t="shared" si="4"/>
        <v/>
      </c>
      <c r="F99" s="9" t="str">
        <f t="shared" si="5"/>
        <v/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3"/>
        <v/>
      </c>
      <c r="E100" s="34" t="str">
        <f t="shared" si="4"/>
        <v/>
      </c>
      <c r="F100" s="9" t="str">
        <f t="shared" si="5"/>
        <v/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34" t="str">
        <f t="shared" si="4"/>
        <v/>
      </c>
      <c r="F101" s="9" t="str">
        <f t="shared" si="5"/>
        <v/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3"/>
        <v/>
      </c>
      <c r="E102" s="34" t="str">
        <f t="shared" si="4"/>
        <v/>
      </c>
      <c r="F102" s="9" t="str">
        <f t="shared" si="5"/>
        <v/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3"/>
        <v/>
      </c>
      <c r="E103" s="34" t="str">
        <f t="shared" si="4"/>
        <v/>
      </c>
      <c r="F103" s="9" t="str">
        <f t="shared" si="5"/>
        <v/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3"/>
        <v/>
      </c>
      <c r="E104" s="34" t="str">
        <f t="shared" si="4"/>
        <v/>
      </c>
      <c r="F104" s="9" t="str">
        <f t="shared" si="5"/>
        <v/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3"/>
        <v/>
      </c>
      <c r="E105" s="34" t="str">
        <f t="shared" si="4"/>
        <v/>
      </c>
      <c r="F105" s="9" t="str">
        <f t="shared" si="5"/>
        <v/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3"/>
        <v/>
      </c>
      <c r="E106" s="34" t="str">
        <f t="shared" si="4"/>
        <v/>
      </c>
      <c r="F106" s="9" t="str">
        <f t="shared" si="5"/>
        <v/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34" t="str">
        <f t="shared" si="4"/>
        <v/>
      </c>
      <c r="F107" s="9" t="str">
        <f t="shared" si="5"/>
        <v/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3"/>
        <v/>
      </c>
      <c r="E108" s="34" t="str">
        <f t="shared" si="4"/>
        <v/>
      </c>
      <c r="F108" s="9" t="str">
        <f t="shared" si="5"/>
        <v/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3"/>
        <v/>
      </c>
      <c r="E109" s="34" t="str">
        <f t="shared" si="4"/>
        <v/>
      </c>
      <c r="F109" s="9" t="str">
        <f t="shared" si="5"/>
        <v/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3"/>
        <v/>
      </c>
      <c r="E110" s="34" t="str">
        <f t="shared" si="4"/>
        <v/>
      </c>
      <c r="F110" s="9" t="str">
        <f t="shared" si="5"/>
        <v/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3"/>
        <v/>
      </c>
      <c r="E111" s="34" t="str">
        <f t="shared" si="4"/>
        <v/>
      </c>
      <c r="F111" s="9" t="str">
        <f t="shared" si="5"/>
        <v/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3"/>
        <v/>
      </c>
      <c r="E112" s="34" t="str">
        <f t="shared" si="4"/>
        <v/>
      </c>
      <c r="F112" s="9" t="str">
        <f t="shared" si="5"/>
        <v/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3"/>
        <v/>
      </c>
      <c r="E113" s="34" t="str">
        <f t="shared" si="4"/>
        <v/>
      </c>
      <c r="F113" s="9" t="str">
        <f t="shared" si="5"/>
        <v/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3"/>
        <v/>
      </c>
      <c r="E114" s="34" t="str">
        <f t="shared" si="4"/>
        <v/>
      </c>
      <c r="F114" s="9" t="str">
        <f t="shared" si="5"/>
        <v/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3"/>
        <v/>
      </c>
      <c r="E115" s="34" t="str">
        <f t="shared" si="4"/>
        <v/>
      </c>
      <c r="F115" s="9" t="str">
        <f t="shared" si="5"/>
        <v/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3"/>
        <v/>
      </c>
      <c r="E116" s="34" t="str">
        <f t="shared" si="4"/>
        <v/>
      </c>
      <c r="F116" s="9" t="str">
        <f t="shared" si="5"/>
        <v/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3"/>
        <v/>
      </c>
      <c r="E117" s="34" t="str">
        <f t="shared" si="4"/>
        <v/>
      </c>
      <c r="F117" s="9" t="str">
        <f t="shared" si="5"/>
        <v/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3"/>
        <v/>
      </c>
      <c r="E118" s="34" t="str">
        <f t="shared" si="4"/>
        <v/>
      </c>
      <c r="F118" s="9" t="str">
        <f t="shared" si="5"/>
        <v/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3"/>
        <v/>
      </c>
      <c r="E119" s="34" t="str">
        <f t="shared" si="4"/>
        <v/>
      </c>
      <c r="F119" s="9" t="str">
        <f t="shared" si="5"/>
        <v/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3"/>
        <v/>
      </c>
      <c r="E120" s="34" t="str">
        <f t="shared" si="4"/>
        <v/>
      </c>
      <c r="F120" s="9" t="str">
        <f t="shared" si="5"/>
        <v/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3"/>
        <v/>
      </c>
      <c r="E121" s="34" t="str">
        <f t="shared" si="4"/>
        <v/>
      </c>
      <c r="F121" s="9" t="str">
        <f t="shared" si="5"/>
        <v/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3"/>
        <v/>
      </c>
      <c r="E122" s="34" t="str">
        <f t="shared" si="4"/>
        <v/>
      </c>
      <c r="F122" s="9" t="str">
        <f t="shared" si="5"/>
        <v/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3"/>
        <v/>
      </c>
      <c r="E123" s="34" t="str">
        <f t="shared" si="4"/>
        <v/>
      </c>
      <c r="F123" s="9" t="str">
        <f t="shared" si="5"/>
        <v/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3"/>
        <v/>
      </c>
      <c r="E124" s="34" t="str">
        <f t="shared" si="4"/>
        <v/>
      </c>
      <c r="F124" s="9" t="str">
        <f t="shared" si="5"/>
        <v/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34" t="str">
        <f t="shared" si="4"/>
        <v/>
      </c>
      <c r="F125" s="9" t="str">
        <f t="shared" si="5"/>
        <v/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3"/>
        <v/>
      </c>
      <c r="E126" s="34" t="str">
        <f t="shared" si="4"/>
        <v/>
      </c>
      <c r="F126" s="9" t="str">
        <f t="shared" si="5"/>
        <v/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3"/>
        <v/>
      </c>
      <c r="E127" s="34" t="str">
        <f t="shared" si="4"/>
        <v/>
      </c>
      <c r="F127" s="9" t="str">
        <f t="shared" si="5"/>
        <v/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3"/>
        <v/>
      </c>
      <c r="E128" s="34" t="str">
        <f t="shared" si="4"/>
        <v/>
      </c>
      <c r="F128" s="9" t="str">
        <f t="shared" si="5"/>
        <v/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3"/>
        <v/>
      </c>
      <c r="E129" s="34" t="str">
        <f t="shared" si="4"/>
        <v/>
      </c>
      <c r="F129" s="9" t="str">
        <f t="shared" si="5"/>
        <v/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3"/>
        <v/>
      </c>
      <c r="E130" s="34" t="str">
        <f t="shared" si="4"/>
        <v/>
      </c>
      <c r="F130" s="9" t="str">
        <f t="shared" si="5"/>
        <v/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3"/>
        <v/>
      </c>
      <c r="E131" s="34" t="str">
        <f t="shared" si="4"/>
        <v/>
      </c>
      <c r="F131" s="9" t="str">
        <f t="shared" si="5"/>
        <v/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3"/>
        <v/>
      </c>
      <c r="E132" s="34" t="str">
        <f t="shared" si="4"/>
        <v/>
      </c>
      <c r="F132" s="9" t="str">
        <f t="shared" si="5"/>
        <v/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3"/>
        <v/>
      </c>
      <c r="E133" s="34" t="str">
        <f t="shared" si="4"/>
        <v/>
      </c>
      <c r="F133" s="9" t="str">
        <f t="shared" si="5"/>
        <v/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6">IF(AND(B134="Abbigliamento",C134&gt;300000),"TROVATO","")</f>
        <v/>
      </c>
      <c r="E134" s="34" t="str">
        <f t="shared" ref="E134:E197" si="7">IF(A134="HHB",C134*$E$4,"")</f>
        <v/>
      </c>
      <c r="F134" s="9" t="str">
        <f t="shared" ref="F134:F197" si="8">IF(AND(B134="Manuali",C134&lt;1000000),"VERO","")</f>
        <v/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6"/>
        <v/>
      </c>
      <c r="E135" s="34" t="str">
        <f t="shared" si="7"/>
        <v/>
      </c>
      <c r="F135" s="9" t="str">
        <f t="shared" si="8"/>
        <v/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6"/>
        <v/>
      </c>
      <c r="E136" s="34" t="str">
        <f t="shared" si="7"/>
        <v/>
      </c>
      <c r="F136" s="9" t="str">
        <f t="shared" si="8"/>
        <v/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6"/>
        <v/>
      </c>
      <c r="E137" s="34" t="str">
        <f t="shared" si="7"/>
        <v/>
      </c>
      <c r="F137" s="9" t="str">
        <f t="shared" si="8"/>
        <v/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6"/>
        <v/>
      </c>
      <c r="E138" s="34" t="str">
        <f t="shared" si="7"/>
        <v/>
      </c>
      <c r="F138" s="9" t="str">
        <f t="shared" si="8"/>
        <v/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6"/>
        <v/>
      </c>
      <c r="E139" s="34" t="str">
        <f t="shared" si="7"/>
        <v/>
      </c>
      <c r="F139" s="9" t="str">
        <f t="shared" si="8"/>
        <v/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6"/>
        <v/>
      </c>
      <c r="E140" s="34" t="str">
        <f t="shared" si="7"/>
        <v/>
      </c>
      <c r="F140" s="9" t="str">
        <f t="shared" si="8"/>
        <v/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6"/>
        <v/>
      </c>
      <c r="E141" s="34" t="str">
        <f t="shared" si="7"/>
        <v/>
      </c>
      <c r="F141" s="9" t="str">
        <f t="shared" si="8"/>
        <v/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6"/>
        <v/>
      </c>
      <c r="E142" s="34" t="str">
        <f t="shared" si="7"/>
        <v/>
      </c>
      <c r="F142" s="9" t="str">
        <f t="shared" si="8"/>
        <v/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6"/>
        <v/>
      </c>
      <c r="E143" s="34" t="str">
        <f t="shared" si="7"/>
        <v/>
      </c>
      <c r="F143" s="9" t="str">
        <f t="shared" si="8"/>
        <v/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6"/>
        <v/>
      </c>
      <c r="E144" s="34" t="str">
        <f t="shared" si="7"/>
        <v/>
      </c>
      <c r="F144" s="9" t="str">
        <f t="shared" si="8"/>
        <v/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6"/>
        <v/>
      </c>
      <c r="E145" s="34" t="str">
        <f t="shared" si="7"/>
        <v/>
      </c>
      <c r="F145" s="9" t="str">
        <f t="shared" si="8"/>
        <v/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6"/>
        <v/>
      </c>
      <c r="E146" s="34" t="str">
        <f t="shared" si="7"/>
        <v/>
      </c>
      <c r="F146" s="9" t="str">
        <f t="shared" si="8"/>
        <v/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6"/>
        <v/>
      </c>
      <c r="E147" s="34" t="str">
        <f t="shared" si="7"/>
        <v/>
      </c>
      <c r="F147" s="9" t="str">
        <f t="shared" si="8"/>
        <v/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6"/>
        <v/>
      </c>
      <c r="E148" s="34" t="str">
        <f t="shared" si="7"/>
        <v/>
      </c>
      <c r="F148" s="9" t="str">
        <f t="shared" si="8"/>
        <v/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6"/>
        <v/>
      </c>
      <c r="E149" s="34" t="str">
        <f t="shared" si="7"/>
        <v/>
      </c>
      <c r="F149" s="9" t="str">
        <f t="shared" si="8"/>
        <v/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6"/>
        <v/>
      </c>
      <c r="E150" s="34" t="str">
        <f t="shared" si="7"/>
        <v/>
      </c>
      <c r="F150" s="9" t="str">
        <f t="shared" si="8"/>
        <v/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6"/>
        <v/>
      </c>
      <c r="E151" s="34" t="str">
        <f t="shared" si="7"/>
        <v/>
      </c>
      <c r="F151" s="9" t="str">
        <f t="shared" si="8"/>
        <v/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6"/>
        <v/>
      </c>
      <c r="E152" s="34" t="str">
        <f t="shared" si="7"/>
        <v/>
      </c>
      <c r="F152" s="9" t="str">
        <f t="shared" si="8"/>
        <v/>
      </c>
    </row>
    <row r="153" spans="1:6" ht="14.25" customHeight="1" x14ac:dyDescent="0.25">
      <c r="A153" s="7" t="s">
        <v>23</v>
      </c>
      <c r="B153" t="s">
        <v>24</v>
      </c>
      <c r="C153" s="10"/>
      <c r="D153" s="7" t="str">
        <f t="shared" si="6"/>
        <v/>
      </c>
      <c r="E153" s="34" t="str">
        <f t="shared" si="7"/>
        <v/>
      </c>
      <c r="F153" s="9" t="str">
        <f t="shared" si="8"/>
        <v/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6"/>
        <v/>
      </c>
      <c r="E154" s="34" t="str">
        <f t="shared" si="7"/>
        <v/>
      </c>
      <c r="F154" s="9" t="str">
        <f t="shared" si="8"/>
        <v/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6"/>
        <v/>
      </c>
      <c r="E155" s="34" t="str">
        <f t="shared" si="7"/>
        <v/>
      </c>
      <c r="F155" s="9" t="str">
        <f t="shared" si="8"/>
        <v/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6"/>
        <v/>
      </c>
      <c r="E156" s="34" t="str">
        <f t="shared" si="7"/>
        <v/>
      </c>
      <c r="F156" s="9" t="str">
        <f t="shared" si="8"/>
        <v/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6"/>
        <v/>
      </c>
      <c r="E157" s="34" t="str">
        <f t="shared" si="7"/>
        <v/>
      </c>
      <c r="F157" s="9" t="str">
        <f t="shared" si="8"/>
        <v/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6"/>
        <v/>
      </c>
      <c r="E158" s="34" t="str">
        <f t="shared" si="7"/>
        <v/>
      </c>
      <c r="F158" s="9" t="str">
        <f t="shared" si="8"/>
        <v/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6"/>
        <v/>
      </c>
      <c r="E159" s="34" t="str">
        <f t="shared" si="7"/>
        <v/>
      </c>
      <c r="F159" s="9" t="str">
        <f t="shared" si="8"/>
        <v/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6"/>
        <v/>
      </c>
      <c r="E160" s="34" t="str">
        <f t="shared" si="7"/>
        <v/>
      </c>
      <c r="F160" s="9" t="str">
        <f t="shared" si="8"/>
        <v/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6"/>
        <v/>
      </c>
      <c r="E161" s="34" t="str">
        <f t="shared" si="7"/>
        <v/>
      </c>
      <c r="F161" s="9" t="str">
        <f t="shared" si="8"/>
        <v/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6"/>
        <v/>
      </c>
      <c r="E162" s="34" t="str">
        <f t="shared" si="7"/>
        <v/>
      </c>
      <c r="F162" s="9" t="str">
        <f t="shared" si="8"/>
        <v/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6"/>
        <v/>
      </c>
      <c r="E163" s="34" t="str">
        <f t="shared" si="7"/>
        <v/>
      </c>
      <c r="F163" s="9" t="str">
        <f t="shared" si="8"/>
        <v/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6"/>
        <v/>
      </c>
      <c r="E164" s="34" t="str">
        <f t="shared" si="7"/>
        <v/>
      </c>
      <c r="F164" s="9" t="str">
        <f t="shared" si="8"/>
        <v/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6"/>
        <v/>
      </c>
      <c r="E165" s="34">
        <f t="shared" si="7"/>
        <v>0</v>
      </c>
      <c r="F165" s="9" t="str">
        <f t="shared" si="8"/>
        <v/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6"/>
        <v/>
      </c>
      <c r="E166" s="34" t="str">
        <f t="shared" si="7"/>
        <v/>
      </c>
      <c r="F166" s="9" t="str">
        <f t="shared" si="8"/>
        <v/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6"/>
        <v/>
      </c>
      <c r="E167" s="34" t="str">
        <f t="shared" si="7"/>
        <v/>
      </c>
      <c r="F167" s="9" t="str">
        <f t="shared" si="8"/>
        <v/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6"/>
        <v/>
      </c>
      <c r="E168" s="34" t="str">
        <f t="shared" si="7"/>
        <v/>
      </c>
      <c r="F168" s="9" t="str">
        <f t="shared" si="8"/>
        <v/>
      </c>
    </row>
    <row r="169" spans="1:6" x14ac:dyDescent="0.25">
      <c r="A169" s="7" t="s">
        <v>34</v>
      </c>
      <c r="B169" t="s">
        <v>35</v>
      </c>
      <c r="C169" s="9">
        <v>524000</v>
      </c>
      <c r="D169" s="7" t="str">
        <f t="shared" si="6"/>
        <v/>
      </c>
      <c r="E169" s="34" t="str">
        <f t="shared" si="7"/>
        <v/>
      </c>
      <c r="F169" s="9" t="str">
        <f t="shared" si="8"/>
        <v/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6"/>
        <v/>
      </c>
      <c r="E170" s="34">
        <f t="shared" si="7"/>
        <v>166540</v>
      </c>
      <c r="F170" s="9" t="str">
        <f t="shared" si="8"/>
        <v/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6"/>
        <v/>
      </c>
      <c r="E171" s="34" t="str">
        <f t="shared" si="7"/>
        <v/>
      </c>
      <c r="F171" s="9" t="str">
        <f t="shared" si="8"/>
        <v/>
      </c>
    </row>
    <row r="172" spans="1:6" x14ac:dyDescent="0.25">
      <c r="A172" s="7" t="s">
        <v>55</v>
      </c>
      <c r="B172" t="s">
        <v>35</v>
      </c>
      <c r="C172" s="9">
        <v>1568000</v>
      </c>
      <c r="D172" s="7" t="str">
        <f t="shared" si="6"/>
        <v/>
      </c>
      <c r="E172" s="34" t="str">
        <f t="shared" si="7"/>
        <v/>
      </c>
      <c r="F172" s="9" t="str">
        <f t="shared" si="8"/>
        <v/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6"/>
        <v/>
      </c>
      <c r="E173" s="34" t="str">
        <f t="shared" si="7"/>
        <v/>
      </c>
      <c r="F173" s="9" t="str">
        <f t="shared" si="8"/>
        <v>VERO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6"/>
        <v/>
      </c>
      <c r="E174" s="34" t="str">
        <f t="shared" si="7"/>
        <v/>
      </c>
      <c r="F174" s="9" t="str">
        <f t="shared" si="8"/>
        <v/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6"/>
        <v/>
      </c>
      <c r="E175" s="34" t="str">
        <f t="shared" si="7"/>
        <v/>
      </c>
      <c r="F175" s="9" t="str">
        <f t="shared" si="8"/>
        <v/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6"/>
        <v/>
      </c>
      <c r="E176" s="34" t="str">
        <f t="shared" si="7"/>
        <v/>
      </c>
      <c r="F176" s="9" t="str">
        <f t="shared" si="8"/>
        <v/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6"/>
        <v/>
      </c>
      <c r="E177" s="34" t="str">
        <f t="shared" si="7"/>
        <v/>
      </c>
      <c r="F177" s="9" t="str">
        <f t="shared" si="8"/>
        <v/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6"/>
        <v/>
      </c>
      <c r="E178" s="34" t="str">
        <f t="shared" si="7"/>
        <v/>
      </c>
      <c r="F178" s="9" t="str">
        <f t="shared" si="8"/>
        <v/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6"/>
        <v/>
      </c>
      <c r="E179" s="34" t="str">
        <f t="shared" si="7"/>
        <v/>
      </c>
      <c r="F179" s="9" t="str">
        <f t="shared" si="8"/>
        <v/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34" t="str">
        <f t="shared" si="7"/>
        <v/>
      </c>
      <c r="F180" s="9" t="str">
        <f t="shared" si="8"/>
        <v/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6"/>
        <v/>
      </c>
      <c r="E181" s="34" t="str">
        <f t="shared" si="7"/>
        <v/>
      </c>
      <c r="F181" s="9" t="str">
        <f t="shared" si="8"/>
        <v/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6"/>
        <v/>
      </c>
      <c r="E182" s="34" t="str">
        <f t="shared" si="7"/>
        <v/>
      </c>
      <c r="F182" s="9" t="str">
        <f t="shared" si="8"/>
        <v/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6"/>
        <v/>
      </c>
      <c r="E183" s="34" t="str">
        <f t="shared" si="7"/>
        <v/>
      </c>
      <c r="F183" s="9" t="str">
        <f t="shared" si="8"/>
        <v/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6"/>
        <v/>
      </c>
      <c r="E184" s="34" t="str">
        <f t="shared" si="7"/>
        <v/>
      </c>
      <c r="F184" s="9" t="str">
        <f t="shared" si="8"/>
        <v/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6"/>
        <v/>
      </c>
      <c r="E185" s="34" t="str">
        <f t="shared" si="7"/>
        <v/>
      </c>
      <c r="F185" s="9" t="str">
        <f t="shared" si="8"/>
        <v/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6"/>
        <v/>
      </c>
      <c r="E186" s="34" t="str">
        <f t="shared" si="7"/>
        <v/>
      </c>
      <c r="F186" s="9" t="str">
        <f t="shared" si="8"/>
        <v/>
      </c>
    </row>
    <row r="187" spans="1:6" x14ac:dyDescent="0.25">
      <c r="A187" s="7" t="s">
        <v>59</v>
      </c>
      <c r="B187" t="s">
        <v>38</v>
      </c>
      <c r="C187" s="10"/>
      <c r="D187" s="7" t="str">
        <f t="shared" si="6"/>
        <v/>
      </c>
      <c r="E187" s="34" t="str">
        <f t="shared" si="7"/>
        <v/>
      </c>
      <c r="F187" s="9" t="str">
        <f t="shared" si="8"/>
        <v/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6"/>
        <v/>
      </c>
      <c r="E188" s="34" t="str">
        <f t="shared" si="7"/>
        <v/>
      </c>
      <c r="F188" s="9" t="str">
        <f t="shared" si="8"/>
        <v/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6"/>
        <v/>
      </c>
      <c r="E189" s="34" t="str">
        <f t="shared" si="7"/>
        <v/>
      </c>
      <c r="F189" s="9" t="str">
        <f t="shared" si="8"/>
        <v/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6"/>
        <v/>
      </c>
      <c r="E190" s="34" t="str">
        <f t="shared" si="7"/>
        <v/>
      </c>
      <c r="F190" s="9" t="str">
        <f t="shared" si="8"/>
        <v/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6"/>
        <v/>
      </c>
      <c r="E191" s="34" t="str">
        <f t="shared" si="7"/>
        <v/>
      </c>
      <c r="F191" s="9" t="str">
        <f t="shared" si="8"/>
        <v/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6"/>
        <v/>
      </c>
      <c r="E192" s="34" t="str">
        <f t="shared" si="7"/>
        <v/>
      </c>
      <c r="F192" s="9" t="str">
        <f t="shared" si="8"/>
        <v/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6"/>
        <v/>
      </c>
      <c r="E193" s="34" t="str">
        <f t="shared" si="7"/>
        <v/>
      </c>
      <c r="F193" s="9" t="str">
        <f t="shared" si="8"/>
        <v/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6"/>
        <v/>
      </c>
      <c r="E194" s="34" t="str">
        <f t="shared" si="7"/>
        <v/>
      </c>
      <c r="F194" s="9" t="str">
        <f t="shared" si="8"/>
        <v/>
      </c>
    </row>
    <row r="195" spans="1:6" x14ac:dyDescent="0.25">
      <c r="A195" s="7" t="s">
        <v>20</v>
      </c>
      <c r="B195" t="s">
        <v>10</v>
      </c>
      <c r="C195" s="10"/>
      <c r="D195" s="7" t="str">
        <f t="shared" si="6"/>
        <v/>
      </c>
      <c r="E195" s="34" t="str">
        <f t="shared" si="7"/>
        <v/>
      </c>
      <c r="F195" s="9" t="str">
        <f t="shared" si="8"/>
        <v/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6"/>
        <v/>
      </c>
      <c r="E196" s="34" t="str">
        <f t="shared" si="7"/>
        <v/>
      </c>
      <c r="F196" s="9" t="str">
        <f t="shared" si="8"/>
        <v/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6"/>
        <v/>
      </c>
      <c r="E197" s="34" t="str">
        <f t="shared" si="7"/>
        <v/>
      </c>
      <c r="F197" s="9" t="str">
        <f t="shared" si="8"/>
        <v/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9">IF(AND(B198="Abbigliamento",C198&gt;300000),"TROVATO","")</f>
        <v/>
      </c>
      <c r="E198" s="34" t="str">
        <f t="shared" ref="E198:E261" si="10">IF(A198="HHB",C198*$E$4,"")</f>
        <v/>
      </c>
      <c r="F198" s="9" t="str">
        <f t="shared" ref="F198:F261" si="11">IF(AND(B198="Manuali",C198&lt;1000000),"VERO","")</f>
        <v/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9"/>
        <v/>
      </c>
      <c r="E199" s="34" t="str">
        <f t="shared" si="10"/>
        <v/>
      </c>
      <c r="F199" s="9" t="str">
        <f t="shared" si="11"/>
        <v/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9"/>
        <v/>
      </c>
      <c r="E200" s="34" t="str">
        <f t="shared" si="10"/>
        <v/>
      </c>
      <c r="F200" s="9" t="str">
        <f t="shared" si="11"/>
        <v/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9"/>
        <v/>
      </c>
      <c r="E201" s="34" t="str">
        <f t="shared" si="10"/>
        <v/>
      </c>
      <c r="F201" s="9" t="str">
        <f t="shared" si="11"/>
        <v/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9"/>
        <v/>
      </c>
      <c r="E202" s="34" t="str">
        <f t="shared" si="10"/>
        <v/>
      </c>
      <c r="F202" s="9" t="str">
        <f t="shared" si="11"/>
        <v/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9"/>
        <v/>
      </c>
      <c r="E203" s="34" t="str">
        <f t="shared" si="10"/>
        <v/>
      </c>
      <c r="F203" s="9" t="str">
        <f t="shared" si="11"/>
        <v/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9"/>
        <v/>
      </c>
      <c r="E204" s="34" t="str">
        <f t="shared" si="10"/>
        <v/>
      </c>
      <c r="F204" s="9" t="str">
        <f t="shared" si="11"/>
        <v/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9"/>
        <v/>
      </c>
      <c r="E205" s="34" t="str">
        <f t="shared" si="10"/>
        <v/>
      </c>
      <c r="F205" s="9" t="str">
        <f t="shared" si="11"/>
        <v/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9"/>
        <v/>
      </c>
      <c r="E206" s="34" t="str">
        <f t="shared" si="10"/>
        <v/>
      </c>
      <c r="F206" s="9" t="str">
        <f t="shared" si="11"/>
        <v/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9"/>
        <v/>
      </c>
      <c r="E207" s="34" t="str">
        <f t="shared" si="10"/>
        <v/>
      </c>
      <c r="F207" s="9" t="str">
        <f t="shared" si="11"/>
        <v/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9"/>
        <v/>
      </c>
      <c r="E208" s="34" t="str">
        <f t="shared" si="10"/>
        <v/>
      </c>
      <c r="F208" s="9" t="str">
        <f t="shared" si="11"/>
        <v/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9"/>
        <v/>
      </c>
      <c r="E209" s="34" t="str">
        <f t="shared" si="10"/>
        <v/>
      </c>
      <c r="F209" s="9" t="str">
        <f t="shared" si="11"/>
        <v/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9"/>
        <v/>
      </c>
      <c r="E210" s="34" t="str">
        <f t="shared" si="10"/>
        <v/>
      </c>
      <c r="F210" s="9" t="str">
        <f t="shared" si="11"/>
        <v/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9"/>
        <v/>
      </c>
      <c r="E211" s="34" t="str">
        <f t="shared" si="10"/>
        <v/>
      </c>
      <c r="F211" s="9" t="str">
        <f t="shared" si="11"/>
        <v/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9"/>
        <v/>
      </c>
      <c r="E212" s="34" t="str">
        <f t="shared" si="10"/>
        <v/>
      </c>
      <c r="F212" s="9" t="str">
        <f t="shared" si="11"/>
        <v/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9"/>
        <v/>
      </c>
      <c r="E213" s="34" t="str">
        <f t="shared" si="10"/>
        <v/>
      </c>
      <c r="F213" s="9" t="str">
        <f t="shared" si="11"/>
        <v/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34" t="str">
        <f t="shared" si="10"/>
        <v/>
      </c>
      <c r="F214" s="9" t="str">
        <f t="shared" si="11"/>
        <v/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34" t="str">
        <f t="shared" si="10"/>
        <v/>
      </c>
      <c r="F215" s="9" t="str">
        <f t="shared" si="11"/>
        <v/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34" t="str">
        <f t="shared" si="10"/>
        <v/>
      </c>
      <c r="F216" s="9" t="str">
        <f t="shared" si="11"/>
        <v/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9"/>
        <v/>
      </c>
      <c r="E217" s="34" t="str">
        <f t="shared" si="10"/>
        <v/>
      </c>
      <c r="F217" s="9" t="str">
        <f t="shared" si="11"/>
        <v/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9"/>
        <v/>
      </c>
      <c r="E218" s="34" t="str">
        <f t="shared" si="10"/>
        <v/>
      </c>
      <c r="F218" s="9" t="str">
        <f t="shared" si="11"/>
        <v/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9"/>
        <v/>
      </c>
      <c r="E219" s="34" t="str">
        <f t="shared" si="10"/>
        <v/>
      </c>
      <c r="F219" s="9" t="str">
        <f t="shared" si="11"/>
        <v/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9"/>
        <v/>
      </c>
      <c r="E220" s="34" t="str">
        <f t="shared" si="10"/>
        <v/>
      </c>
      <c r="F220" s="9" t="str">
        <f t="shared" si="11"/>
        <v/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9"/>
        <v/>
      </c>
      <c r="E221" s="34" t="str">
        <f t="shared" si="10"/>
        <v/>
      </c>
      <c r="F221" s="9" t="str">
        <f t="shared" si="11"/>
        <v/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9"/>
        <v/>
      </c>
      <c r="E222" s="34" t="str">
        <f t="shared" si="10"/>
        <v/>
      </c>
      <c r="F222" s="9" t="str">
        <f t="shared" si="11"/>
        <v/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9"/>
        <v/>
      </c>
      <c r="E223" s="34" t="str">
        <f t="shared" si="10"/>
        <v/>
      </c>
      <c r="F223" s="9" t="str">
        <f t="shared" si="11"/>
        <v/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9"/>
        <v/>
      </c>
      <c r="E224" s="34" t="str">
        <f t="shared" si="10"/>
        <v/>
      </c>
      <c r="F224" s="9" t="str">
        <f t="shared" si="11"/>
        <v/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9"/>
        <v/>
      </c>
      <c r="E225" s="34" t="str">
        <f t="shared" si="10"/>
        <v/>
      </c>
      <c r="F225" s="9" t="str">
        <f t="shared" si="11"/>
        <v/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9"/>
        <v/>
      </c>
      <c r="E226" s="34" t="str">
        <f t="shared" si="10"/>
        <v/>
      </c>
      <c r="F226" s="9" t="str">
        <f t="shared" si="11"/>
        <v/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9"/>
        <v/>
      </c>
      <c r="E227" s="34" t="str">
        <f t="shared" si="10"/>
        <v/>
      </c>
      <c r="F227" s="9" t="str">
        <f t="shared" si="11"/>
        <v/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9"/>
        <v/>
      </c>
      <c r="E228" s="34" t="str">
        <f t="shared" si="10"/>
        <v/>
      </c>
      <c r="F228" s="9" t="str">
        <f t="shared" si="11"/>
        <v/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9"/>
        <v/>
      </c>
      <c r="E229" s="34" t="str">
        <f t="shared" si="10"/>
        <v/>
      </c>
      <c r="F229" s="9" t="str">
        <f t="shared" si="11"/>
        <v/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9"/>
        <v/>
      </c>
      <c r="E230" s="34" t="str">
        <f t="shared" si="10"/>
        <v/>
      </c>
      <c r="F230" s="9" t="str">
        <f t="shared" si="11"/>
        <v/>
      </c>
    </row>
    <row r="231" spans="1:6" x14ac:dyDescent="0.25">
      <c r="A231" s="7" t="s">
        <v>60</v>
      </c>
      <c r="B231" t="s">
        <v>38</v>
      </c>
      <c r="C231" s="10"/>
      <c r="D231" s="7" t="str">
        <f t="shared" si="9"/>
        <v/>
      </c>
      <c r="E231" s="34" t="str">
        <f t="shared" si="10"/>
        <v/>
      </c>
      <c r="F231" s="9" t="str">
        <f t="shared" si="11"/>
        <v/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9"/>
        <v/>
      </c>
      <c r="E232" s="34" t="str">
        <f t="shared" si="10"/>
        <v/>
      </c>
      <c r="F232" s="9" t="str">
        <f t="shared" si="11"/>
        <v/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9"/>
        <v/>
      </c>
      <c r="E233" s="34" t="str">
        <f t="shared" si="10"/>
        <v/>
      </c>
      <c r="F233" s="9" t="str">
        <f t="shared" si="11"/>
        <v/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9"/>
        <v/>
      </c>
      <c r="E234" s="34" t="str">
        <f t="shared" si="10"/>
        <v/>
      </c>
      <c r="F234" s="9" t="str">
        <f t="shared" si="11"/>
        <v/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9"/>
        <v/>
      </c>
      <c r="E235" s="34" t="str">
        <f t="shared" si="10"/>
        <v/>
      </c>
      <c r="F235" s="9" t="str">
        <f t="shared" si="11"/>
        <v/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9"/>
        <v/>
      </c>
      <c r="E236" s="34" t="str">
        <f t="shared" si="10"/>
        <v/>
      </c>
      <c r="F236" s="9" t="str">
        <f t="shared" si="11"/>
        <v/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34" t="str">
        <f t="shared" si="10"/>
        <v/>
      </c>
      <c r="F237" s="9" t="str">
        <f t="shared" si="11"/>
        <v/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9"/>
        <v/>
      </c>
      <c r="E238" s="34" t="str">
        <f t="shared" si="10"/>
        <v/>
      </c>
      <c r="F238" s="9" t="str">
        <f t="shared" si="11"/>
        <v/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9"/>
        <v/>
      </c>
      <c r="E239" s="34" t="str">
        <f t="shared" si="10"/>
        <v/>
      </c>
      <c r="F239" s="9" t="str">
        <f t="shared" si="11"/>
        <v/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9"/>
        <v/>
      </c>
      <c r="E240" s="34" t="str">
        <f t="shared" si="10"/>
        <v/>
      </c>
      <c r="F240" s="9" t="str">
        <f t="shared" si="11"/>
        <v/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9"/>
        <v/>
      </c>
      <c r="E241" s="34" t="str">
        <f t="shared" si="10"/>
        <v/>
      </c>
      <c r="F241" s="9" t="str">
        <f t="shared" si="11"/>
        <v/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34" t="str">
        <f t="shared" si="10"/>
        <v/>
      </c>
      <c r="F242" s="9" t="str">
        <f t="shared" si="11"/>
        <v/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34" t="str">
        <f t="shared" si="10"/>
        <v/>
      </c>
      <c r="F243" s="9" t="str">
        <f t="shared" si="11"/>
        <v/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9"/>
        <v/>
      </c>
      <c r="E244" s="34">
        <f t="shared" si="10"/>
        <v>293480</v>
      </c>
      <c r="F244" s="9" t="str">
        <f t="shared" si="11"/>
        <v/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9"/>
        <v/>
      </c>
      <c r="E245" s="34" t="str">
        <f t="shared" si="10"/>
        <v/>
      </c>
      <c r="F245" s="9" t="str">
        <f t="shared" si="11"/>
        <v/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9"/>
        <v/>
      </c>
      <c r="E246" s="34" t="str">
        <f t="shared" si="10"/>
        <v/>
      </c>
      <c r="F246" s="9" t="str">
        <f t="shared" si="11"/>
        <v/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9"/>
        <v/>
      </c>
      <c r="E247" s="34" t="str">
        <f t="shared" si="10"/>
        <v/>
      </c>
      <c r="F247" s="9" t="str">
        <f t="shared" si="11"/>
        <v/>
      </c>
    </row>
    <row r="248" spans="1:6" x14ac:dyDescent="0.25">
      <c r="A248" s="7" t="s">
        <v>34</v>
      </c>
      <c r="B248" t="s">
        <v>35</v>
      </c>
      <c r="C248" s="9">
        <v>197000</v>
      </c>
      <c r="D248" s="7" t="str">
        <f t="shared" si="9"/>
        <v/>
      </c>
      <c r="E248" s="34" t="str">
        <f t="shared" si="10"/>
        <v/>
      </c>
      <c r="F248" s="9" t="str">
        <f t="shared" si="11"/>
        <v/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9"/>
        <v/>
      </c>
      <c r="E249" s="34">
        <f t="shared" si="10"/>
        <v>141900</v>
      </c>
      <c r="F249" s="9" t="str">
        <f t="shared" si="11"/>
        <v/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9"/>
        <v/>
      </c>
      <c r="E250" s="34" t="str">
        <f t="shared" si="10"/>
        <v/>
      </c>
      <c r="F250" s="9" t="str">
        <f t="shared" si="11"/>
        <v/>
      </c>
    </row>
    <row r="251" spans="1:6" x14ac:dyDescent="0.25">
      <c r="A251" s="7" t="s">
        <v>55</v>
      </c>
      <c r="B251" t="s">
        <v>35</v>
      </c>
      <c r="C251" s="9">
        <v>259000</v>
      </c>
      <c r="D251" s="7" t="str">
        <f t="shared" si="9"/>
        <v/>
      </c>
      <c r="E251" s="34" t="str">
        <f t="shared" si="10"/>
        <v/>
      </c>
      <c r="F251" s="9" t="str">
        <f t="shared" si="11"/>
        <v/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9"/>
        <v/>
      </c>
      <c r="E252" s="34" t="str">
        <f t="shared" si="10"/>
        <v/>
      </c>
      <c r="F252" s="9" t="str">
        <f t="shared" si="11"/>
        <v>VERO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9"/>
        <v/>
      </c>
      <c r="E253" s="34" t="str">
        <f t="shared" si="10"/>
        <v/>
      </c>
      <c r="F253" s="9" t="str">
        <f t="shared" si="11"/>
        <v/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9"/>
        <v/>
      </c>
      <c r="E254" s="34" t="str">
        <f t="shared" si="10"/>
        <v/>
      </c>
      <c r="F254" s="9" t="str">
        <f t="shared" si="11"/>
        <v/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9"/>
        <v/>
      </c>
      <c r="E255" s="34" t="str">
        <f t="shared" si="10"/>
        <v/>
      </c>
      <c r="F255" s="9" t="str">
        <f t="shared" si="11"/>
        <v/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9"/>
        <v/>
      </c>
      <c r="E256" s="34" t="str">
        <f t="shared" si="10"/>
        <v/>
      </c>
      <c r="F256" s="9" t="str">
        <f t="shared" si="11"/>
        <v/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9"/>
        <v/>
      </c>
      <c r="E257" s="34" t="str">
        <f t="shared" si="10"/>
        <v/>
      </c>
      <c r="F257" s="9" t="str">
        <f t="shared" si="11"/>
        <v/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9"/>
        <v/>
      </c>
      <c r="E258" s="34" t="str">
        <f t="shared" si="10"/>
        <v/>
      </c>
      <c r="F258" s="9" t="str">
        <f t="shared" si="11"/>
        <v/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34" t="str">
        <f t="shared" si="10"/>
        <v/>
      </c>
      <c r="F259" s="9" t="str">
        <f t="shared" si="11"/>
        <v/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9"/>
        <v/>
      </c>
      <c r="E260" s="34" t="str">
        <f t="shared" si="10"/>
        <v/>
      </c>
      <c r="F260" s="9" t="str">
        <f t="shared" si="11"/>
        <v/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9"/>
        <v/>
      </c>
      <c r="E261" s="34" t="str">
        <f t="shared" si="10"/>
        <v/>
      </c>
      <c r="F261" s="9" t="str">
        <f t="shared" si="11"/>
        <v/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12">IF(AND(B262="Abbigliamento",C262&gt;300000),"TROVATO","")</f>
        <v/>
      </c>
      <c r="E262" s="34" t="str">
        <f t="shared" ref="E262:E325" si="13">IF(A262="HHB",C262*$E$4,"")</f>
        <v/>
      </c>
      <c r="F262" s="9" t="str">
        <f t="shared" ref="F262:F325" si="14">IF(AND(B262="Manuali",C262&lt;1000000),"VERO","")</f>
        <v/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12"/>
        <v/>
      </c>
      <c r="E263" s="34" t="str">
        <f t="shared" si="13"/>
        <v/>
      </c>
      <c r="F263" s="9" t="str">
        <f t="shared" si="14"/>
        <v/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12"/>
        <v/>
      </c>
      <c r="E264" s="34" t="str">
        <f t="shared" si="13"/>
        <v/>
      </c>
      <c r="F264" s="9" t="str">
        <f t="shared" si="14"/>
        <v/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12"/>
        <v/>
      </c>
      <c r="E265" s="34" t="str">
        <f t="shared" si="13"/>
        <v/>
      </c>
      <c r="F265" s="9" t="str">
        <f t="shared" si="14"/>
        <v/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12"/>
        <v/>
      </c>
      <c r="E266" s="34" t="str">
        <f t="shared" si="13"/>
        <v/>
      </c>
      <c r="F266" s="9" t="str">
        <f t="shared" si="14"/>
        <v/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12"/>
        <v/>
      </c>
      <c r="E267" s="34" t="str">
        <f t="shared" si="13"/>
        <v/>
      </c>
      <c r="F267" s="9" t="str">
        <f t="shared" si="14"/>
        <v/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12"/>
        <v/>
      </c>
      <c r="E268" s="34" t="str">
        <f t="shared" si="13"/>
        <v/>
      </c>
      <c r="F268" s="9" t="str">
        <f t="shared" si="14"/>
        <v/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12"/>
        <v/>
      </c>
      <c r="E269" s="34" t="str">
        <f t="shared" si="13"/>
        <v/>
      </c>
      <c r="F269" s="9" t="str">
        <f t="shared" si="14"/>
        <v/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12"/>
        <v/>
      </c>
      <c r="E270" s="34" t="str">
        <f t="shared" si="13"/>
        <v/>
      </c>
      <c r="F270" s="9" t="str">
        <f t="shared" si="14"/>
        <v/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12"/>
        <v/>
      </c>
      <c r="E271" s="34" t="str">
        <f t="shared" si="13"/>
        <v/>
      </c>
      <c r="F271" s="9" t="str">
        <f t="shared" si="14"/>
        <v/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12"/>
        <v/>
      </c>
      <c r="E272" s="34" t="str">
        <f t="shared" si="13"/>
        <v/>
      </c>
      <c r="F272" s="9" t="str">
        <f t="shared" si="14"/>
        <v/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12"/>
        <v/>
      </c>
      <c r="E273" s="34" t="str">
        <f t="shared" si="13"/>
        <v/>
      </c>
      <c r="F273" s="9" t="str">
        <f t="shared" si="14"/>
        <v/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12"/>
        <v/>
      </c>
      <c r="E274" s="34" t="str">
        <f t="shared" si="13"/>
        <v/>
      </c>
      <c r="F274" s="9" t="str">
        <f t="shared" si="14"/>
        <v/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12"/>
        <v/>
      </c>
      <c r="E275" s="34" t="str">
        <f t="shared" si="13"/>
        <v/>
      </c>
      <c r="F275" s="9" t="str">
        <f t="shared" si="14"/>
        <v/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12"/>
        <v/>
      </c>
      <c r="E276" s="34" t="str">
        <f t="shared" si="13"/>
        <v/>
      </c>
      <c r="F276" s="9" t="str">
        <f t="shared" si="14"/>
        <v/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12"/>
        <v/>
      </c>
      <c r="E277" s="34" t="str">
        <f t="shared" si="13"/>
        <v/>
      </c>
      <c r="F277" s="9" t="str">
        <f t="shared" si="14"/>
        <v/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12"/>
        <v/>
      </c>
      <c r="E278" s="34" t="str">
        <f t="shared" si="13"/>
        <v/>
      </c>
      <c r="F278" s="9" t="str">
        <f t="shared" si="14"/>
        <v/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12"/>
        <v/>
      </c>
      <c r="E279" s="34" t="str">
        <f t="shared" si="13"/>
        <v/>
      </c>
      <c r="F279" s="9" t="str">
        <f t="shared" si="14"/>
        <v/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12"/>
        <v/>
      </c>
      <c r="E280" s="34" t="str">
        <f t="shared" si="13"/>
        <v/>
      </c>
      <c r="F280" s="9" t="str">
        <f t="shared" si="14"/>
        <v/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12"/>
        <v/>
      </c>
      <c r="E281" s="34" t="str">
        <f t="shared" si="13"/>
        <v/>
      </c>
      <c r="F281" s="9" t="str">
        <f t="shared" si="14"/>
        <v/>
      </c>
    </row>
    <row r="282" spans="1:6" x14ac:dyDescent="0.25">
      <c r="A282" s="7" t="s">
        <v>191</v>
      </c>
      <c r="B282" t="s">
        <v>58</v>
      </c>
      <c r="C282" s="10"/>
      <c r="D282" s="7" t="str">
        <f t="shared" si="12"/>
        <v/>
      </c>
      <c r="E282" s="34" t="str">
        <f t="shared" si="13"/>
        <v/>
      </c>
      <c r="F282" s="9" t="str">
        <f t="shared" si="14"/>
        <v/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12"/>
        <v/>
      </c>
      <c r="E283" s="34" t="str">
        <f t="shared" si="13"/>
        <v/>
      </c>
      <c r="F283" s="9" t="str">
        <f t="shared" si="14"/>
        <v/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12"/>
        <v/>
      </c>
      <c r="E284" s="34" t="str">
        <f t="shared" si="13"/>
        <v/>
      </c>
      <c r="F284" s="9" t="str">
        <f t="shared" si="14"/>
        <v/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12"/>
        <v/>
      </c>
      <c r="E285" s="34" t="str">
        <f t="shared" si="13"/>
        <v/>
      </c>
      <c r="F285" s="9" t="str">
        <f t="shared" si="14"/>
        <v/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12"/>
        <v/>
      </c>
      <c r="E286" s="34" t="str">
        <f t="shared" si="13"/>
        <v/>
      </c>
      <c r="F286" s="9" t="str">
        <f t="shared" si="14"/>
        <v/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12"/>
        <v/>
      </c>
      <c r="E287" s="34" t="str">
        <f t="shared" si="13"/>
        <v/>
      </c>
      <c r="F287" s="9" t="str">
        <f t="shared" si="14"/>
        <v/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12"/>
        <v/>
      </c>
      <c r="E288" s="34" t="str">
        <f t="shared" si="13"/>
        <v/>
      </c>
      <c r="F288" s="9" t="str">
        <f t="shared" si="14"/>
        <v/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12"/>
        <v/>
      </c>
      <c r="E289" s="34" t="str">
        <f t="shared" si="13"/>
        <v/>
      </c>
      <c r="F289" s="9" t="str">
        <f t="shared" si="14"/>
        <v/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12"/>
        <v/>
      </c>
      <c r="E290" s="34" t="str">
        <f t="shared" si="13"/>
        <v/>
      </c>
      <c r="F290" s="9" t="str">
        <f t="shared" si="14"/>
        <v/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12"/>
        <v/>
      </c>
      <c r="E291" s="34" t="str">
        <f t="shared" si="13"/>
        <v/>
      </c>
      <c r="F291" s="9" t="str">
        <f t="shared" si="14"/>
        <v/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12"/>
        <v/>
      </c>
      <c r="E292" s="34" t="str">
        <f t="shared" si="13"/>
        <v/>
      </c>
      <c r="F292" s="9" t="str">
        <f t="shared" si="14"/>
        <v/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34" t="str">
        <f t="shared" si="13"/>
        <v/>
      </c>
      <c r="F293" s="9" t="str">
        <f t="shared" si="14"/>
        <v/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34" t="str">
        <f t="shared" si="13"/>
        <v/>
      </c>
      <c r="F294" s="9" t="str">
        <f t="shared" si="14"/>
        <v/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34" t="str">
        <f t="shared" si="13"/>
        <v/>
      </c>
      <c r="F295" s="9" t="str">
        <f t="shared" si="14"/>
        <v/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12"/>
        <v/>
      </c>
      <c r="E296" s="34" t="str">
        <f t="shared" si="13"/>
        <v/>
      </c>
      <c r="F296" s="9" t="str">
        <f t="shared" si="14"/>
        <v/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12"/>
        <v/>
      </c>
      <c r="E297" s="34" t="str">
        <f t="shared" si="13"/>
        <v/>
      </c>
      <c r="F297" s="9" t="str">
        <f t="shared" si="14"/>
        <v/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12"/>
        <v/>
      </c>
      <c r="E298" s="34" t="str">
        <f t="shared" si="13"/>
        <v/>
      </c>
      <c r="F298" s="9" t="str">
        <f t="shared" si="14"/>
        <v/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12"/>
        <v/>
      </c>
      <c r="E299" s="34" t="str">
        <f t="shared" si="13"/>
        <v/>
      </c>
      <c r="F299" s="9" t="str">
        <f t="shared" si="14"/>
        <v/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34" t="str">
        <f t="shared" si="13"/>
        <v/>
      </c>
      <c r="F300" s="9" t="str">
        <f t="shared" si="14"/>
        <v/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12"/>
        <v/>
      </c>
      <c r="E301" s="34" t="str">
        <f t="shared" si="13"/>
        <v/>
      </c>
      <c r="F301" s="9" t="str">
        <f t="shared" si="14"/>
        <v/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12"/>
        <v/>
      </c>
      <c r="E302" s="34" t="str">
        <f t="shared" si="13"/>
        <v/>
      </c>
      <c r="F302" s="9" t="str">
        <f t="shared" si="14"/>
        <v/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12"/>
        <v/>
      </c>
      <c r="E303" s="34" t="str">
        <f t="shared" si="13"/>
        <v/>
      </c>
      <c r="F303" s="9" t="str">
        <f t="shared" si="14"/>
        <v/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12"/>
        <v/>
      </c>
      <c r="E304" s="34" t="str">
        <f t="shared" si="13"/>
        <v/>
      </c>
      <c r="F304" s="9" t="str">
        <f t="shared" si="14"/>
        <v/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12"/>
        <v/>
      </c>
      <c r="E305" s="34" t="str">
        <f t="shared" si="13"/>
        <v/>
      </c>
      <c r="F305" s="9" t="str">
        <f t="shared" si="14"/>
        <v/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12"/>
        <v/>
      </c>
      <c r="E306" s="34" t="str">
        <f t="shared" si="13"/>
        <v/>
      </c>
      <c r="F306" s="9" t="str">
        <f t="shared" si="14"/>
        <v/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12"/>
        <v/>
      </c>
      <c r="E307" s="34" t="str">
        <f t="shared" si="13"/>
        <v/>
      </c>
      <c r="F307" s="9" t="str">
        <f t="shared" si="14"/>
        <v/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12"/>
        <v/>
      </c>
      <c r="E308" s="34" t="str">
        <f t="shared" si="13"/>
        <v/>
      </c>
      <c r="F308" s="9" t="str">
        <f t="shared" si="14"/>
        <v/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12"/>
        <v/>
      </c>
      <c r="E309" s="34" t="str">
        <f t="shared" si="13"/>
        <v/>
      </c>
      <c r="F309" s="9" t="str">
        <f t="shared" si="14"/>
        <v/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12"/>
        <v/>
      </c>
      <c r="E310" s="34" t="str">
        <f t="shared" si="13"/>
        <v/>
      </c>
      <c r="F310" s="9" t="str">
        <f t="shared" si="14"/>
        <v/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12"/>
        <v/>
      </c>
      <c r="E311" s="34" t="str">
        <f t="shared" si="13"/>
        <v/>
      </c>
      <c r="F311" s="9" t="str">
        <f t="shared" si="14"/>
        <v/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12"/>
        <v/>
      </c>
      <c r="E312" s="34" t="str">
        <f t="shared" si="13"/>
        <v/>
      </c>
      <c r="F312" s="9" t="str">
        <f t="shared" si="14"/>
        <v/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12"/>
        <v/>
      </c>
      <c r="E313" s="34" t="str">
        <f t="shared" si="13"/>
        <v/>
      </c>
      <c r="F313" s="9" t="str">
        <f t="shared" si="14"/>
        <v/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12"/>
        <v/>
      </c>
      <c r="E314" s="34" t="str">
        <f t="shared" si="13"/>
        <v/>
      </c>
      <c r="F314" s="9" t="str">
        <f t="shared" si="14"/>
        <v/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12"/>
        <v/>
      </c>
      <c r="E315" s="34" t="str">
        <f t="shared" si="13"/>
        <v/>
      </c>
      <c r="F315" s="9" t="str">
        <f t="shared" si="14"/>
        <v/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34" t="str">
        <f t="shared" si="13"/>
        <v/>
      </c>
      <c r="F316" s="9" t="str">
        <f t="shared" si="14"/>
        <v/>
      </c>
    </row>
    <row r="317" spans="1:6" x14ac:dyDescent="0.25">
      <c r="A317" s="7" t="s">
        <v>32</v>
      </c>
      <c r="B317" t="s">
        <v>22</v>
      </c>
      <c r="C317" s="10"/>
      <c r="D317" s="7" t="str">
        <f t="shared" si="12"/>
        <v/>
      </c>
      <c r="E317" s="34" t="str">
        <f t="shared" si="13"/>
        <v/>
      </c>
      <c r="F317" s="9" t="str">
        <f t="shared" si="14"/>
        <v/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12"/>
        <v/>
      </c>
      <c r="E318" s="34" t="str">
        <f t="shared" si="13"/>
        <v/>
      </c>
      <c r="F318" s="9" t="str">
        <f t="shared" si="14"/>
        <v/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12"/>
        <v/>
      </c>
      <c r="E319" s="34" t="str">
        <f t="shared" si="13"/>
        <v/>
      </c>
      <c r="F319" s="9" t="str">
        <f t="shared" si="14"/>
        <v/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12"/>
        <v/>
      </c>
      <c r="E320" s="34" t="str">
        <f t="shared" si="13"/>
        <v/>
      </c>
      <c r="F320" s="9" t="str">
        <f t="shared" si="14"/>
        <v/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12"/>
        <v/>
      </c>
      <c r="E321" s="34" t="str">
        <f t="shared" si="13"/>
        <v/>
      </c>
      <c r="F321" s="9" t="str">
        <f t="shared" si="14"/>
        <v/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12"/>
        <v/>
      </c>
      <c r="E322" s="34" t="str">
        <f t="shared" si="13"/>
        <v/>
      </c>
      <c r="F322" s="9" t="str">
        <f t="shared" si="14"/>
        <v/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12"/>
        <v/>
      </c>
      <c r="E323" s="34">
        <f t="shared" si="13"/>
        <v>18480</v>
      </c>
      <c r="F323" s="9" t="str">
        <f t="shared" si="14"/>
        <v/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12"/>
        <v/>
      </c>
      <c r="E324" s="34" t="str">
        <f t="shared" si="13"/>
        <v/>
      </c>
      <c r="F324" s="9" t="str">
        <f t="shared" si="14"/>
        <v/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12"/>
        <v/>
      </c>
      <c r="E325" s="34" t="str">
        <f t="shared" si="13"/>
        <v/>
      </c>
      <c r="F325" s="9" t="str">
        <f t="shared" si="14"/>
        <v/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5">IF(AND(B326="Abbigliamento",C326&gt;300000),"TROVATO","")</f>
        <v/>
      </c>
      <c r="E326" s="34" t="str">
        <f t="shared" ref="E326:E340" si="16">IF(A326="HHB",C326*$E$4,"")</f>
        <v/>
      </c>
      <c r="F326" s="9" t="str">
        <f t="shared" ref="F326:F340" si="17">IF(AND(B326="Manuali",C326&lt;1000000),"VERO","")</f>
        <v/>
      </c>
    </row>
    <row r="327" spans="1:6" x14ac:dyDescent="0.25">
      <c r="A327" s="7" t="s">
        <v>34</v>
      </c>
      <c r="B327" t="s">
        <v>35</v>
      </c>
      <c r="C327" s="9">
        <v>102000</v>
      </c>
      <c r="D327" s="7" t="str">
        <f t="shared" si="15"/>
        <v/>
      </c>
      <c r="E327" s="34" t="str">
        <f t="shared" si="16"/>
        <v/>
      </c>
      <c r="F327" s="9" t="str">
        <f t="shared" si="17"/>
        <v/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5"/>
        <v/>
      </c>
      <c r="E328" s="34">
        <f t="shared" si="16"/>
        <v>0</v>
      </c>
      <c r="F328" s="9" t="str">
        <f t="shared" si="17"/>
        <v/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5"/>
        <v/>
      </c>
      <c r="E329" s="34" t="str">
        <f t="shared" si="16"/>
        <v/>
      </c>
      <c r="F329" s="9" t="str">
        <f t="shared" si="17"/>
        <v/>
      </c>
    </row>
    <row r="330" spans="1:6" x14ac:dyDescent="0.25">
      <c r="A330" s="7" t="s">
        <v>55</v>
      </c>
      <c r="B330" t="s">
        <v>35</v>
      </c>
      <c r="C330" s="9">
        <v>233000</v>
      </c>
      <c r="D330" s="7" t="str">
        <f t="shared" si="15"/>
        <v/>
      </c>
      <c r="E330" s="34" t="str">
        <f t="shared" si="16"/>
        <v/>
      </c>
      <c r="F330" s="9" t="str">
        <f t="shared" si="17"/>
        <v/>
      </c>
    </row>
    <row r="331" spans="1:6" x14ac:dyDescent="0.25">
      <c r="A331" s="7" t="s">
        <v>7</v>
      </c>
      <c r="B331" t="s">
        <v>8</v>
      </c>
      <c r="C331" s="9">
        <v>279000</v>
      </c>
      <c r="D331" s="7" t="str">
        <f t="shared" si="15"/>
        <v/>
      </c>
      <c r="E331" s="34" t="str">
        <f t="shared" si="16"/>
        <v/>
      </c>
      <c r="F331" s="9" t="str">
        <f t="shared" si="17"/>
        <v>VERO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5"/>
        <v/>
      </c>
      <c r="E332" s="34" t="str">
        <f t="shared" si="16"/>
        <v/>
      </c>
      <c r="F332" s="9" t="str">
        <f t="shared" si="17"/>
        <v/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5"/>
        <v/>
      </c>
      <c r="E333" s="34" t="str">
        <f t="shared" si="16"/>
        <v/>
      </c>
      <c r="F333" s="9" t="str">
        <f t="shared" si="17"/>
        <v/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5"/>
        <v/>
      </c>
      <c r="E334" s="34" t="str">
        <f t="shared" si="16"/>
        <v/>
      </c>
      <c r="F334" s="9" t="str">
        <f t="shared" si="17"/>
        <v/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5"/>
        <v/>
      </c>
      <c r="E335" s="34" t="str">
        <f t="shared" si="16"/>
        <v/>
      </c>
      <c r="F335" s="9" t="str">
        <f t="shared" si="17"/>
        <v/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5"/>
        <v/>
      </c>
      <c r="E336" s="34" t="str">
        <f t="shared" si="16"/>
        <v/>
      </c>
      <c r="F336" s="9" t="str">
        <f t="shared" si="17"/>
        <v/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5"/>
        <v/>
      </c>
      <c r="E337" s="34" t="str">
        <f t="shared" si="16"/>
        <v/>
      </c>
      <c r="F337" s="9" t="str">
        <f t="shared" si="17"/>
        <v/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34" t="str">
        <f t="shared" si="16"/>
        <v/>
      </c>
      <c r="F338" s="9" t="str">
        <f t="shared" si="17"/>
        <v/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5"/>
        <v/>
      </c>
      <c r="E339" s="34" t="str">
        <f t="shared" si="16"/>
        <v/>
      </c>
      <c r="F339" s="9" t="str">
        <f t="shared" si="17"/>
        <v/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5"/>
        <v/>
      </c>
      <c r="E340" s="34" t="str">
        <f t="shared" si="16"/>
        <v/>
      </c>
      <c r="F340" s="9" t="str">
        <f t="shared" si="17"/>
        <v/>
      </c>
    </row>
  </sheetData>
  <mergeCells count="2">
    <mergeCell ref="A1:C1"/>
    <mergeCell ref="A3:C3"/>
  </mergeCells>
  <phoneticPr fontId="7" type="noConversion"/>
  <conditionalFormatting sqref="B1:B342 B345:B1048576 I3:I4">
    <cfRule type="cellIs" dxfId="0" priority="1" operator="equal">
      <formula>$B$172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0" sqref="H10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SUMIF(C:C,"Abbigliamento",D:D)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SUMIF(C:C,"Alimentari",D:D)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SUMIF(C:C,"Personale",D:D)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SUMIF(C:C,"Hardware",D:D)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SUMIF(B:B,"H&amp;B",D:D)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SUMIF(B:B,"Allstate",D:D)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SUMIF(B:B,"Canon USA",D:D)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SUMIF(B:B,"America Online",D:D)</f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SUMIF(B:B,"Biobottoms",D:D)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SUMIF(B:B,"Epcot Center",D:D)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SUMIF(B:B,"Biergarten",D:D)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90" zoomScaleNormal="90" workbookViewId="0">
      <selection activeCell="D11" sqref="D11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5.6640625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8" thickBot="1" x14ac:dyDescent="0.3">
      <c r="A2" s="24" t="s">
        <v>91</v>
      </c>
      <c r="B2" s="24">
        <v>63</v>
      </c>
      <c r="D2" s="23">
        <f>SUMIF(A:A,"Ossenigo",B:B)</f>
        <v>130</v>
      </c>
      <c r="E2" s="23">
        <f>SUMIF(A:A,"Avio",B:B)</f>
        <v>5</v>
      </c>
    </row>
    <row r="3" spans="1:5" ht="13.8" thickBot="1" x14ac:dyDescent="0.3">
      <c r="A3" s="24" t="s">
        <v>109</v>
      </c>
      <c r="B3" s="24">
        <v>221</v>
      </c>
    </row>
    <row r="4" spans="1:5" x14ac:dyDescent="0.25">
      <c r="A4" s="24" t="s">
        <v>125</v>
      </c>
      <c r="B4" s="24">
        <v>5</v>
      </c>
      <c r="D4" s="12" t="s">
        <v>195</v>
      </c>
    </row>
    <row r="5" spans="1:5" ht="13.8" thickBot="1" x14ac:dyDescent="0.3">
      <c r="A5" s="24" t="s">
        <v>146</v>
      </c>
      <c r="B5" s="24">
        <v>3</v>
      </c>
      <c r="D5" s="30">
        <f>COUNTIF(abitanti,"&gt;100")</f>
        <v>11</v>
      </c>
    </row>
    <row r="6" spans="1:5" x14ac:dyDescent="0.25">
      <c r="A6" s="24" t="s">
        <v>84</v>
      </c>
      <c r="B6" s="24">
        <v>75</v>
      </c>
      <c r="D6" s="12" t="s">
        <v>196</v>
      </c>
    </row>
    <row r="7" spans="1:5" ht="13.8" thickBot="1" x14ac:dyDescent="0.3">
      <c r="A7" s="24" t="s">
        <v>99</v>
      </c>
      <c r="B7" s="24">
        <v>35</v>
      </c>
      <c r="D7">
        <f>COUNTIF(comuni,"C*")</f>
        <v>12</v>
      </c>
    </row>
    <row r="8" spans="1:5" ht="12.6" customHeight="1" x14ac:dyDescent="0.25">
      <c r="A8" s="24" t="s">
        <v>126</v>
      </c>
      <c r="B8" s="24">
        <v>5</v>
      </c>
      <c r="D8" s="12" t="s">
        <v>198</v>
      </c>
    </row>
    <row r="9" spans="1:5" ht="13.8" thickBot="1" x14ac:dyDescent="0.3">
      <c r="A9" s="24" t="s">
        <v>168</v>
      </c>
      <c r="B9" s="24">
        <v>48</v>
      </c>
      <c r="D9">
        <f>COUNTIFS(abitanti, "&gt;=10",abitanti,"&lt;=100")</f>
        <v>53</v>
      </c>
    </row>
    <row r="10" spans="1:5" x14ac:dyDescent="0.25">
      <c r="A10" s="24" t="s">
        <v>87</v>
      </c>
      <c r="B10" s="24">
        <v>29</v>
      </c>
      <c r="D10" s="12" t="s">
        <v>197</v>
      </c>
    </row>
    <row r="11" spans="1:5" x14ac:dyDescent="0.25">
      <c r="A11" s="24" t="s">
        <v>119</v>
      </c>
      <c r="B11" s="24">
        <v>10</v>
      </c>
      <c r="D11">
        <f>SUM(abitanti)</f>
        <v>12564</v>
      </c>
    </row>
    <row r="12" spans="1:5" x14ac:dyDescent="0.25">
      <c r="A12" s="24" t="s">
        <v>114</v>
      </c>
      <c r="B12" s="24">
        <v>30</v>
      </c>
    </row>
    <row r="13" spans="1:5" x14ac:dyDescent="0.25">
      <c r="A13" s="24" t="s">
        <v>83</v>
      </c>
      <c r="B13" s="24">
        <v>50</v>
      </c>
    </row>
    <row r="14" spans="1:5" x14ac:dyDescent="0.25">
      <c r="A14" s="24" t="s">
        <v>165</v>
      </c>
      <c r="B14" s="24">
        <v>30</v>
      </c>
    </row>
    <row r="15" spans="1:5" x14ac:dyDescent="0.25">
      <c r="A15" s="24" t="s">
        <v>171</v>
      </c>
      <c r="B15" s="24">
        <v>48</v>
      </c>
    </row>
    <row r="16" spans="1:5" x14ac:dyDescent="0.25">
      <c r="A16" s="24" t="s">
        <v>172</v>
      </c>
      <c r="B16" s="24">
        <v>18</v>
      </c>
    </row>
    <row r="17" spans="1:2" x14ac:dyDescent="0.25">
      <c r="A17" s="24" t="s">
        <v>170</v>
      </c>
      <c r="B17" s="24">
        <v>6</v>
      </c>
    </row>
    <row r="18" spans="1:2" x14ac:dyDescent="0.25">
      <c r="A18" s="24" t="s">
        <v>135</v>
      </c>
      <c r="B18" s="24">
        <v>9</v>
      </c>
    </row>
    <row r="19" spans="1:2" x14ac:dyDescent="0.25">
      <c r="A19" s="24" t="s">
        <v>97</v>
      </c>
      <c r="B19" s="24">
        <v>11</v>
      </c>
    </row>
    <row r="20" spans="1:2" x14ac:dyDescent="0.25">
      <c r="A20" s="24" t="s">
        <v>140</v>
      </c>
      <c r="B20" s="24">
        <v>3</v>
      </c>
    </row>
    <row r="21" spans="1:2" x14ac:dyDescent="0.25">
      <c r="A21" s="24" t="s">
        <v>123</v>
      </c>
      <c r="B21" s="24">
        <v>10</v>
      </c>
    </row>
    <row r="22" spans="1:2" x14ac:dyDescent="0.25">
      <c r="A22" s="24" t="s">
        <v>143</v>
      </c>
      <c r="B22" s="24">
        <v>27</v>
      </c>
    </row>
    <row r="23" spans="1:2" x14ac:dyDescent="0.25">
      <c r="A23" s="24" t="s">
        <v>175</v>
      </c>
      <c r="B23" s="24">
        <v>60</v>
      </c>
    </row>
    <row r="24" spans="1:2" x14ac:dyDescent="0.25">
      <c r="A24" s="24" t="s">
        <v>85</v>
      </c>
      <c r="B24" s="24">
        <v>72</v>
      </c>
    </row>
    <row r="25" spans="1:2" x14ac:dyDescent="0.25">
      <c r="A25" s="24" t="s">
        <v>148</v>
      </c>
      <c r="B25" s="24">
        <v>27</v>
      </c>
    </row>
    <row r="26" spans="1:2" x14ac:dyDescent="0.25">
      <c r="A26" s="24" t="s">
        <v>150</v>
      </c>
      <c r="B26" s="24">
        <v>3</v>
      </c>
    </row>
    <row r="27" spans="1:2" x14ac:dyDescent="0.25">
      <c r="A27" s="24" t="s">
        <v>95</v>
      </c>
      <c r="B27" s="24">
        <v>27</v>
      </c>
    </row>
    <row r="28" spans="1:2" x14ac:dyDescent="0.25">
      <c r="A28" s="24" t="s">
        <v>177</v>
      </c>
      <c r="B28" s="24">
        <v>6</v>
      </c>
    </row>
    <row r="29" spans="1:2" x14ac:dyDescent="0.25">
      <c r="A29" s="24" t="s">
        <v>164</v>
      </c>
      <c r="B29" s="24">
        <v>12</v>
      </c>
    </row>
    <row r="30" spans="1:2" x14ac:dyDescent="0.25">
      <c r="A30" s="24" t="s">
        <v>76</v>
      </c>
      <c r="B30" s="24">
        <v>10</v>
      </c>
    </row>
    <row r="31" spans="1:2" x14ac:dyDescent="0.25">
      <c r="A31" s="24" t="s">
        <v>162</v>
      </c>
      <c r="B31" s="24">
        <v>12</v>
      </c>
    </row>
    <row r="32" spans="1:2" x14ac:dyDescent="0.25">
      <c r="A32" s="24" t="s">
        <v>158</v>
      </c>
      <c r="B32" s="24">
        <v>69</v>
      </c>
    </row>
    <row r="33" spans="1:2" x14ac:dyDescent="0.25">
      <c r="A33" s="24" t="s">
        <v>173</v>
      </c>
      <c r="B33" s="24">
        <v>6</v>
      </c>
    </row>
    <row r="34" spans="1:2" x14ac:dyDescent="0.25">
      <c r="A34" s="24" t="s">
        <v>111</v>
      </c>
      <c r="B34" s="24">
        <v>5</v>
      </c>
    </row>
    <row r="35" spans="1:2" x14ac:dyDescent="0.25">
      <c r="A35" s="24" t="s">
        <v>141</v>
      </c>
      <c r="B35" s="24">
        <v>3</v>
      </c>
    </row>
    <row r="36" spans="1:2" x14ac:dyDescent="0.25">
      <c r="A36" s="24" t="s">
        <v>134</v>
      </c>
      <c r="B36" s="24">
        <v>33</v>
      </c>
    </row>
    <row r="37" spans="1:2" x14ac:dyDescent="0.25">
      <c r="A37" s="24" t="s">
        <v>133</v>
      </c>
      <c r="B37" s="24">
        <v>36</v>
      </c>
    </row>
    <row r="38" spans="1:2" x14ac:dyDescent="0.25">
      <c r="A38" s="24" t="s">
        <v>104</v>
      </c>
      <c r="B38" s="24">
        <v>7</v>
      </c>
    </row>
    <row r="39" spans="1:2" x14ac:dyDescent="0.25">
      <c r="A39" s="24" t="s">
        <v>131</v>
      </c>
      <c r="B39" s="24">
        <v>21</v>
      </c>
    </row>
    <row r="40" spans="1:2" x14ac:dyDescent="0.25">
      <c r="A40" s="24" t="s">
        <v>127</v>
      </c>
      <c r="B40" s="24">
        <v>5</v>
      </c>
    </row>
    <row r="41" spans="1:2" x14ac:dyDescent="0.25">
      <c r="A41" s="24" t="s">
        <v>103</v>
      </c>
      <c r="B41" s="24">
        <v>7</v>
      </c>
    </row>
    <row r="42" spans="1:2" x14ac:dyDescent="0.25">
      <c r="A42" s="24" t="s">
        <v>180</v>
      </c>
      <c r="B42" s="24">
        <v>84</v>
      </c>
    </row>
    <row r="43" spans="1:2" x14ac:dyDescent="0.25">
      <c r="A43" s="24" t="s">
        <v>160</v>
      </c>
      <c r="B43" s="24">
        <v>24</v>
      </c>
    </row>
    <row r="44" spans="1:2" x14ac:dyDescent="0.25">
      <c r="A44" s="24" t="s">
        <v>157</v>
      </c>
      <c r="B44" s="24">
        <v>9</v>
      </c>
    </row>
    <row r="45" spans="1:2" x14ac:dyDescent="0.25">
      <c r="A45" s="24" t="s">
        <v>155</v>
      </c>
      <c r="B45" s="24">
        <v>33</v>
      </c>
    </row>
    <row r="46" spans="1:2" x14ac:dyDescent="0.25">
      <c r="A46" s="24" t="s">
        <v>122</v>
      </c>
      <c r="B46" s="24">
        <v>100</v>
      </c>
    </row>
    <row r="47" spans="1:2" x14ac:dyDescent="0.25">
      <c r="A47" s="24" t="s">
        <v>151</v>
      </c>
      <c r="B47" s="24">
        <v>6</v>
      </c>
    </row>
    <row r="48" spans="1:2" x14ac:dyDescent="0.25">
      <c r="A48" s="24" t="s">
        <v>154</v>
      </c>
      <c r="B48" s="24">
        <v>3</v>
      </c>
    </row>
    <row r="49" spans="1:2" x14ac:dyDescent="0.25">
      <c r="A49" s="24" t="s">
        <v>120</v>
      </c>
      <c r="B49" s="24">
        <v>5</v>
      </c>
    </row>
    <row r="50" spans="1:2" x14ac:dyDescent="0.25">
      <c r="A50" s="24" t="s">
        <v>179</v>
      </c>
      <c r="B50" s="24">
        <v>30</v>
      </c>
    </row>
    <row r="51" spans="1:2" x14ac:dyDescent="0.25">
      <c r="A51" s="26" t="s">
        <v>130</v>
      </c>
      <c r="B51" s="24">
        <v>125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  <pageSetup paperSize="9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Manuela De Fazio</cp:lastModifiedBy>
  <cp:revision>1</cp:revision>
  <cp:lastPrinted>2021-07-07T07:22:11Z</cp:lastPrinted>
  <dcterms:created xsi:type="dcterms:W3CDTF">2005-04-12T12:35:30Z</dcterms:created>
  <dcterms:modified xsi:type="dcterms:W3CDTF">2024-09-02T11:59:19Z</dcterms:modified>
  <cp:category>Excel;Corsi Excel</cp:category>
</cp:coreProperties>
</file>