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Information" sheetId="1" state="visible" r:id="rId2"/>
    <sheet name="Operation" sheetId="2" state="visible" r:id="rId3"/>
    <sheet name="Vehicle History" sheetId="3" state="visible" r:id="rId4"/>
    <sheet name="Vehicle Finance" sheetId="4" state="visible" r:id="rId5"/>
    <sheet name="Password" sheetId="5" state="visible" r:id="rId6"/>
    <sheet name="Tables" sheetId="6" state="visible" r:id="rId7"/>
    <sheet name="Data Dictionary" sheetId="7" state="visible" r:id="rId8"/>
    <sheet name="Create tables" sheetId="8" state="visible" r:id="rId9"/>
  </sheets>
  <definedNames>
    <definedName function="false" hidden="true" localSheetId="6" name="_xlnm._FilterDatabase" vbProcedure="false">'Data Dictionary'!$D$2:$J$318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14" authorId="0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 xml:space="preserve">This is also know as Transaction number</t>
        </r>
      </text>
    </comment>
    <comment ref="AM24" authorId="0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 xml:space="preserve">This is also know as Transaction number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38" authorId="0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 xml:space="preserve">A daily fee of £0.27 is charged per £1000 of fund used</t>
        </r>
      </text>
    </comment>
    <comment ref="H38" authorId="0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 xml:space="preserve">Every time a vehicle is bought using the fund £42.50 is charged upfront</t>
        </r>
      </text>
    </comment>
    <comment ref="I38" authorId="0">
      <text>
        <r>
          <rPr>
            <sz val="11"/>
            <color rgb="FF000000"/>
            <rFont val="Calibri"/>
            <family val="2"/>
            <charset val="1"/>
          </rPr>
          <t xml:space="preserve">Elvy Manun'Ebo:
</t>
        </r>
        <r>
          <rPr>
            <sz val="9"/>
            <color rgb="FF000000"/>
            <rFont val="Tahoma"/>
            <family val="2"/>
            <charset val="1"/>
          </rPr>
          <t xml:space="preserve">A monthly fee of £50 is charged for having the facility</t>
        </r>
      </text>
    </comment>
  </commentList>
</comments>
</file>

<file path=xl/sharedStrings.xml><?xml version="1.0" encoding="utf-8"?>
<sst xmlns="http://schemas.openxmlformats.org/spreadsheetml/2006/main" count="3538" uniqueCount="765">
  <si>
    <t xml:space="preserve">Table</t>
  </si>
  <si>
    <t xml:space="preserve">Contact_details</t>
  </si>
  <si>
    <t xml:space="preserve">Contact_id</t>
  </si>
  <si>
    <t xml:space="preserve">Staff_id</t>
  </si>
  <si>
    <t xml:space="preserve">Customer_id</t>
  </si>
  <si>
    <t xml:space="preserve">Auction_id</t>
  </si>
  <si>
    <t xml:space="preserve">Vendor_id</t>
  </si>
  <si>
    <t xml:space="preserve">Fund_id</t>
  </si>
  <si>
    <t xml:space="preserve">Mech_Grg_id</t>
  </si>
  <si>
    <t xml:space="preserve">Elect_Mech_id</t>
  </si>
  <si>
    <t xml:space="preserve">MOT_Grg_id</t>
  </si>
  <si>
    <t xml:space="preserve">Car_Wash_id</t>
  </si>
  <si>
    <t xml:space="preserve">Address1</t>
  </si>
  <si>
    <t xml:space="preserve">Address2</t>
  </si>
  <si>
    <t xml:space="preserve">Address3</t>
  </si>
  <si>
    <t xml:space="preserve">Address4</t>
  </si>
  <si>
    <t xml:space="preserve">Address5</t>
  </si>
  <si>
    <t xml:space="preserve">Address6</t>
  </si>
  <si>
    <t xml:space="preserve">Email</t>
  </si>
  <si>
    <t xml:space="preserve">Telephone</t>
  </si>
  <si>
    <t xml:space="preserve">Names</t>
  </si>
  <si>
    <t xml:space="preserve">Name_id</t>
  </si>
  <si>
    <t xml:space="preserve">Elect_mech_Grg_id</t>
  </si>
  <si>
    <t xml:space="preserve">Fname</t>
  </si>
  <si>
    <t xml:space="preserve">Mname</t>
  </si>
  <si>
    <t xml:space="preserve">Lname</t>
  </si>
  <si>
    <t xml:space="preserve">VAT_Registration</t>
  </si>
  <si>
    <t xml:space="preserve">VAT_id</t>
  </si>
  <si>
    <t xml:space="preserve">VAT_Registration_Number</t>
  </si>
  <si>
    <t xml:space="preserve">Staff</t>
  </si>
  <si>
    <t xml:space="preserve">Start_date</t>
  </si>
  <si>
    <t xml:space="preserve">DOB</t>
  </si>
  <si>
    <t xml:space="preserve">Customer</t>
  </si>
  <si>
    <t xml:space="preserve">Auction</t>
  </si>
  <si>
    <t xml:space="preserve">Auction_Name</t>
  </si>
  <si>
    <t xml:space="preserve">Vendor</t>
  </si>
  <si>
    <t xml:space="preserve">Vendor_Name</t>
  </si>
  <si>
    <t xml:space="preserve">Vendor_reference</t>
  </si>
  <si>
    <t xml:space="preserve">Fund</t>
  </si>
  <si>
    <t xml:space="preserve">Fund_name</t>
  </si>
  <si>
    <t xml:space="preserve">Interest_fee</t>
  </si>
  <si>
    <t xml:space="preserve">Mechanic</t>
  </si>
  <si>
    <t xml:space="preserve">Mechanic_Garage_Name</t>
  </si>
  <si>
    <t xml:space="preserve">Electrical</t>
  </si>
  <si>
    <t xml:space="preserve">Elect_mech_id</t>
  </si>
  <si>
    <t xml:space="preserve">Electrical_Mecahnic_Garage_Name</t>
  </si>
  <si>
    <t xml:space="preserve">MOT_Garage</t>
  </si>
  <si>
    <t xml:space="preserve">MOT_Garage_id</t>
  </si>
  <si>
    <t xml:space="preserve">MOT_Garage_Name</t>
  </si>
  <si>
    <t xml:space="preserve">CarWash</t>
  </si>
  <si>
    <t xml:space="preserve">Car_Wash_Name</t>
  </si>
  <si>
    <t xml:space="preserve">DOB_id</t>
  </si>
  <si>
    <t xml:space="preserve">Entity name</t>
  </si>
  <si>
    <t xml:space="preserve">Entity_name_id</t>
  </si>
  <si>
    <t xml:space="preserve">Entity_name</t>
  </si>
  <si>
    <t xml:space="preserve">Payment Type</t>
  </si>
  <si>
    <t xml:space="preserve">Vehicle Services</t>
  </si>
  <si>
    <t xml:space="preserve">Cash </t>
  </si>
  <si>
    <t xml:space="preserve">Card</t>
  </si>
  <si>
    <t xml:space="preserve">Op_Service</t>
  </si>
  <si>
    <t xml:space="preserve">Op_Service_id</t>
  </si>
  <si>
    <t xml:space="preserve">Vehicle_registration</t>
  </si>
  <si>
    <t xml:space="preserve">Service_date</t>
  </si>
  <si>
    <t xml:space="preserve">Serv_Invoice_nbr</t>
  </si>
  <si>
    <t xml:space="preserve">Serv_Invoice_Date</t>
  </si>
  <si>
    <t xml:space="preserve">Service_type</t>
  </si>
  <si>
    <t xml:space="preserve">Description</t>
  </si>
  <si>
    <t xml:space="preserve">Price</t>
  </si>
  <si>
    <t xml:space="preserve">Paid</t>
  </si>
  <si>
    <t xml:space="preserve">Paid_Date</t>
  </si>
  <si>
    <t xml:space="preserve">Date_added</t>
  </si>
  <si>
    <t xml:space="preserve">When a vehicle is sent for service then do the following:</t>
  </si>
  <si>
    <t xml:space="preserve">Insert an entry into Opt_service</t>
  </si>
  <si>
    <t xml:space="preserve">Ensure that the Service_date is input</t>
  </si>
  <si>
    <t xml:space="preserve">When a vehicle is returned from service then do the following:</t>
  </si>
  <si>
    <t xml:space="preserve">Update the Opt_service table by:</t>
  </si>
  <si>
    <t xml:space="preserve">Filling in all the columns to the right of service_date</t>
  </si>
  <si>
    <t xml:space="preserve">Op_Service_Receipt</t>
  </si>
  <si>
    <t xml:space="preserve">Op_Service_Receipt_id</t>
  </si>
  <si>
    <t xml:space="preserve">Payment_type</t>
  </si>
  <si>
    <t xml:space="preserve">Split payment</t>
  </si>
  <si>
    <t xml:space="preserve">Transaction Date</t>
  </si>
  <si>
    <t xml:space="preserve">Transaction time</t>
  </si>
  <si>
    <t xml:space="preserve">Authorization code</t>
  </si>
  <si>
    <t xml:space="preserve">Receipt number</t>
  </si>
  <si>
    <t xml:space="preserve">Amount</t>
  </si>
  <si>
    <t xml:space="preserve">When a vehicle returns with a receipt then do the following:</t>
  </si>
  <si>
    <t xml:space="preserve">Insert an entry into Op_Service_Receipt</t>
  </si>
  <si>
    <t xml:space="preserve">Ensure the payment type (Cash or Card) is filled in</t>
  </si>
  <si>
    <t xml:space="preserve">Fill in the rest of the columns</t>
  </si>
  <si>
    <t xml:space="preserve">Miscellaneous non vehicle service receipt</t>
  </si>
  <si>
    <t xml:space="preserve">Op_misc_Receipt</t>
  </si>
  <si>
    <t xml:space="preserve">Op_misc_Receipt_id</t>
  </si>
  <si>
    <t xml:space="preserve">Venue</t>
  </si>
  <si>
    <t xml:space="preserve">Vat_registration</t>
  </si>
  <si>
    <t xml:space="preserve">Purch_date</t>
  </si>
  <si>
    <t xml:space="preserve">Item1</t>
  </si>
  <si>
    <t xml:space="preserve">Item1_price</t>
  </si>
  <si>
    <t xml:space="preserve">Item1_Qty</t>
  </si>
  <si>
    <t xml:space="preserve">Item2</t>
  </si>
  <si>
    <t xml:space="preserve">Item2_price</t>
  </si>
  <si>
    <t xml:space="preserve">Item2_Qty</t>
  </si>
  <si>
    <t xml:space="preserve">Item3</t>
  </si>
  <si>
    <t xml:space="preserve">Item3_price</t>
  </si>
  <si>
    <t xml:space="preserve">Item3_Qty</t>
  </si>
  <si>
    <t xml:space="preserve">Item4</t>
  </si>
  <si>
    <t xml:space="preserve">Item4_price</t>
  </si>
  <si>
    <t xml:space="preserve">Item4_Qty</t>
  </si>
  <si>
    <t xml:space="preserve">Item5</t>
  </si>
  <si>
    <t xml:space="preserve">Item5_price</t>
  </si>
  <si>
    <t xml:space="preserve">Item5_Qty</t>
  </si>
  <si>
    <t xml:space="preserve">Item6</t>
  </si>
  <si>
    <t xml:space="preserve">Item6_price</t>
  </si>
  <si>
    <t xml:space="preserve">Item6_Qty</t>
  </si>
  <si>
    <t xml:space="preserve">Item7</t>
  </si>
  <si>
    <t xml:space="preserve">Item7_price</t>
  </si>
  <si>
    <t xml:space="preserve">Item7_Qty</t>
  </si>
  <si>
    <t xml:space="preserve">Item8</t>
  </si>
  <si>
    <t xml:space="preserve">Item8_price</t>
  </si>
  <si>
    <t xml:space="preserve">Item8_Qty</t>
  </si>
  <si>
    <t xml:space="preserve">Item9</t>
  </si>
  <si>
    <t xml:space="preserve">Item9_price</t>
  </si>
  <si>
    <t xml:space="preserve">Item9_Qty</t>
  </si>
  <si>
    <t xml:space="preserve">Item10</t>
  </si>
  <si>
    <t xml:space="preserve">Item10_price</t>
  </si>
  <si>
    <t xml:space="preserve">Item10_Qty</t>
  </si>
  <si>
    <t xml:space="preserve">Cash_Payment</t>
  </si>
  <si>
    <t xml:space="preserve">Auth_Code</t>
  </si>
  <si>
    <t xml:space="preserve">Receipt_nbr</t>
  </si>
  <si>
    <t xml:space="preserve">Total</t>
  </si>
  <si>
    <t xml:space="preserve">When there is a new non vehicle receipt then do the following:</t>
  </si>
  <si>
    <t xml:space="preserve">Insert an entry into Op_misc_Receipt </t>
  </si>
  <si>
    <t xml:space="preserve">Ensure Purch_date is filled in</t>
  </si>
  <si>
    <t xml:space="preserve">Ensure Auth_code and or Receipt_nbr is/are filled</t>
  </si>
  <si>
    <t xml:space="preserve">Ensure the Total is filled</t>
  </si>
  <si>
    <t xml:space="preserve">Payment</t>
  </si>
  <si>
    <t xml:space="preserve">A table of money going out</t>
  </si>
  <si>
    <t xml:space="preserve">Op_Payment</t>
  </si>
  <si>
    <t xml:space="preserve">Payment_id</t>
  </si>
  <si>
    <t xml:space="preserve">Loan_id</t>
  </si>
  <si>
    <t xml:space="preserve">Item</t>
  </si>
  <si>
    <t xml:space="preserve">Payment_date</t>
  </si>
  <si>
    <t xml:space="preserve">VAT</t>
  </si>
  <si>
    <t xml:space="preserve">Derivation of VAT</t>
  </si>
  <si>
    <t xml:space="preserve">Op_VAT</t>
  </si>
  <si>
    <t xml:space="preserve">Op_VAT_id</t>
  </si>
  <si>
    <t xml:space="preserve">Auct_Invoice_id</t>
  </si>
  <si>
    <t xml:space="preserve">Gross_Price</t>
  </si>
  <si>
    <t xml:space="preserve">VAT_rate</t>
  </si>
  <si>
    <t xml:space="preserve">Net</t>
  </si>
  <si>
    <t xml:space="preserve">Vat_refund</t>
  </si>
  <si>
    <t xml:space="preserve">G</t>
  </si>
  <si>
    <t xml:space="preserve">r</t>
  </si>
  <si>
    <t xml:space="preserve">M</t>
  </si>
  <si>
    <t xml:space="preserve">rM</t>
  </si>
  <si>
    <t xml:space="preserve">G=M(1+r)</t>
  </si>
  <si>
    <t xml:space="preserve">r=(G/M)-1</t>
  </si>
  <si>
    <t xml:space="preserve">M=G/(1+r)</t>
  </si>
  <si>
    <t xml:space="preserve">rM=((G/M)-1)M'</t>
  </si>
  <si>
    <t xml:space="preserve">r=0.14</t>
  </si>
  <si>
    <t xml:space="preserve">rM=3080</t>
  </si>
  <si>
    <t xml:space="preserve">M=3080/r</t>
  </si>
  <si>
    <t xml:space="preserve">r=(G-M)/100</t>
  </si>
  <si>
    <t xml:space="preserve">Call_log</t>
  </si>
  <si>
    <t xml:space="preserve">Op_call_Log</t>
  </si>
  <si>
    <t xml:space="preserve">Call_log_id</t>
  </si>
  <si>
    <t xml:space="preserve">Name</t>
  </si>
  <si>
    <t xml:space="preserve">Tel</t>
  </si>
  <si>
    <t xml:space="preserve">City_village</t>
  </si>
  <si>
    <t xml:space="preserve">Vehicle</t>
  </si>
  <si>
    <t xml:space="preserve">Vehicle_Registration</t>
  </si>
  <si>
    <t xml:space="preserve">Time_of_Call</t>
  </si>
  <si>
    <t xml:space="preserve">V5C</t>
  </si>
  <si>
    <t xml:space="preserve">V5C_id</t>
  </si>
  <si>
    <t xml:space="preserve">Reg_numb</t>
  </si>
  <si>
    <t xml:space="preserve">Prev_ reg_num</t>
  </si>
  <si>
    <t xml:space="preserve">Doc_ref_Numb</t>
  </si>
  <si>
    <t xml:space="preserve">Date_first_Reg</t>
  </si>
  <si>
    <t xml:space="preserve">Date_first_Reg_UK</t>
  </si>
  <si>
    <t xml:space="preserve">Make</t>
  </si>
  <si>
    <t xml:space="preserve">Model</t>
  </si>
  <si>
    <t xml:space="preserve">Body_Type</t>
  </si>
  <si>
    <t xml:space="preserve">Tax_Class</t>
  </si>
  <si>
    <t xml:space="preserve">Type_Fuel</t>
  </si>
  <si>
    <t xml:space="preserve">Nbr_seats</t>
  </si>
  <si>
    <t xml:space="preserve">Vehicle_Cat</t>
  </si>
  <si>
    <t xml:space="preserve">Colour</t>
  </si>
  <si>
    <t xml:space="preserve">V5C_Lgbk_issue_date</t>
  </si>
  <si>
    <t xml:space="preserve">Cylinder_capty</t>
  </si>
  <si>
    <t xml:space="preserve">Nbr_prev_owners</t>
  </si>
  <si>
    <t xml:space="preserve">Prev_owner1_Name</t>
  </si>
  <si>
    <t xml:space="preserve">Prev_owner1_Addr</t>
  </si>
  <si>
    <t xml:space="preserve">Prev_owner1_Acq_date</t>
  </si>
  <si>
    <t xml:space="preserve">Prev_owner2_Name</t>
  </si>
  <si>
    <t xml:space="preserve">Prev_owner2_Addr</t>
  </si>
  <si>
    <t xml:space="preserve">Prev_owner2_Acq_date</t>
  </si>
  <si>
    <t xml:space="preserve">Prev_owner3_Name</t>
  </si>
  <si>
    <t xml:space="preserve">Prev_owner3_Addr</t>
  </si>
  <si>
    <t xml:space="preserve">Prev_owner3_Acq_date</t>
  </si>
  <si>
    <t xml:space="preserve">Prev_owner4_Name</t>
  </si>
  <si>
    <t xml:space="preserve">Prev_owner4_Addr</t>
  </si>
  <si>
    <t xml:space="preserve">Prev_owner4_Acq_date</t>
  </si>
  <si>
    <t xml:space="preserve">MOT History</t>
  </si>
  <si>
    <t xml:space="preserve">MOT_Hist_id</t>
  </si>
  <si>
    <t xml:space="preserve">V5C_ID</t>
  </si>
  <si>
    <t xml:space="preserve">Vehicle_Reg_MOT_Date</t>
  </si>
  <si>
    <t xml:space="preserve">Test_Org</t>
  </si>
  <si>
    <t xml:space="preserve">Test_Addr</t>
  </si>
  <si>
    <t xml:space="preserve">Test_Date</t>
  </si>
  <si>
    <t xml:space="preserve">Expiry_date</t>
  </si>
  <si>
    <t xml:space="preserve">Advisory1</t>
  </si>
  <si>
    <t xml:space="preserve">Advisory2</t>
  </si>
  <si>
    <t xml:space="preserve">Advisory3</t>
  </si>
  <si>
    <t xml:space="preserve">Advisory4</t>
  </si>
  <si>
    <t xml:space="preserve">Advisory5</t>
  </si>
  <si>
    <t xml:space="preserve">MOT_tst_Cert_Nbr</t>
  </si>
  <si>
    <t xml:space="preserve">MOT Refusal</t>
  </si>
  <si>
    <t xml:space="preserve">MOT_Refusal_id</t>
  </si>
  <si>
    <t xml:space="preserve">Vehicle Registration on MOT Date</t>
  </si>
  <si>
    <t xml:space="preserve">Testing Organisation</t>
  </si>
  <si>
    <t xml:space="preserve">Test Address</t>
  </si>
  <si>
    <t xml:space="preserve">Date of test</t>
  </si>
  <si>
    <t xml:space="preserve">Refusal Reason 1</t>
  </si>
  <si>
    <t xml:space="preserve">Refusal Reason 2</t>
  </si>
  <si>
    <t xml:space="preserve">Refusal Reason 3</t>
  </si>
  <si>
    <t xml:space="preserve">Refusal Reason 4</t>
  </si>
  <si>
    <t xml:space="preserve">Refusal Reason 5</t>
  </si>
  <si>
    <t xml:space="preserve">Service History</t>
  </si>
  <si>
    <t xml:space="preserve">Serv_Hist_id</t>
  </si>
  <si>
    <t xml:space="preserve">Vehicle_Reg_serv_Date</t>
  </si>
  <si>
    <t xml:space="preserve">Serv_comp</t>
  </si>
  <si>
    <t xml:space="preserve">Serv_Addr</t>
  </si>
  <si>
    <t xml:space="preserve">Serv_Date</t>
  </si>
  <si>
    <t xml:space="preserve">Serv_Parts_desc</t>
  </si>
  <si>
    <t xml:space="preserve">Quantity</t>
  </si>
  <si>
    <t xml:space="preserve">Unit_price</t>
  </si>
  <si>
    <t xml:space="preserve">Sum_per_Parts</t>
  </si>
  <si>
    <t xml:space="preserve">Total_Labour</t>
  </si>
  <si>
    <t xml:space="preserve">Total_Parts</t>
  </si>
  <si>
    <t xml:space="preserve">MOT_Fee</t>
  </si>
  <si>
    <t xml:space="preserve">Grand_Total</t>
  </si>
  <si>
    <t xml:space="preserve">Mileage History</t>
  </si>
  <si>
    <t xml:space="preserve">Mileage_Hist_id</t>
  </si>
  <si>
    <t xml:space="preserve">Source</t>
  </si>
  <si>
    <t xml:space="preserve">Mileage</t>
  </si>
  <si>
    <t xml:space="preserve">Date</t>
  </si>
  <si>
    <t xml:space="preserve">Buyer Fees</t>
  </si>
  <si>
    <t xml:space="preserve">BCA</t>
  </si>
  <si>
    <t xml:space="preserve">price</t>
  </si>
  <si>
    <t xml:space="preserve">Chrg 1</t>
  </si>
  <si>
    <t xml:space="preserve">Chrg 2</t>
  </si>
  <si>
    <t xml:space="preserve">Chrg 3</t>
  </si>
  <si>
    <t xml:space="preserve">Aston</t>
  </si>
  <si>
    <t xml:space="preserve">Information from Sales book</t>
  </si>
  <si>
    <t xml:space="preserve">Entity</t>
  </si>
  <si>
    <t xml:space="preserve">Constituent Lvl 1</t>
  </si>
  <si>
    <t xml:space="preserve">Constituents Lvl 2</t>
  </si>
  <si>
    <t xml:space="preserve">Sale</t>
  </si>
  <si>
    <t xml:space="preserve">Sale_id</t>
  </si>
  <si>
    <t xml:space="preserve">Sale_Date</t>
  </si>
  <si>
    <t xml:space="preserve">Customer Name</t>
  </si>
  <si>
    <t xml:space="preserve">Address</t>
  </si>
  <si>
    <t xml:space="preserve">Deposit</t>
  </si>
  <si>
    <t xml:space="preserve">Deposit_id</t>
  </si>
  <si>
    <t xml:space="preserve">Deposit_Date</t>
  </si>
  <si>
    <t xml:space="preserve">Deposit_Amount</t>
  </si>
  <si>
    <t xml:space="preserve">Vehicle Registration</t>
  </si>
  <si>
    <t xml:space="preserve">Receipt data</t>
  </si>
  <si>
    <t xml:space="preserve">Transfer</t>
  </si>
  <si>
    <t xml:space="preserve">Transfer_id</t>
  </si>
  <si>
    <t xml:space="preserve">Transfer_date</t>
  </si>
  <si>
    <t xml:space="preserve">Transfer_Reference</t>
  </si>
  <si>
    <t xml:space="preserve">Transfer_Amount</t>
  </si>
  <si>
    <t xml:space="preserve">Cash_Pay_id</t>
  </si>
  <si>
    <t xml:space="preserve">Cash_Payment_Date</t>
  </si>
  <si>
    <t xml:space="preserve">Cash_Amount</t>
  </si>
  <si>
    <t xml:space="preserve">Split_Payment</t>
  </si>
  <si>
    <t xml:space="preserve">Split_Pay_id</t>
  </si>
  <si>
    <t xml:space="preserve">Payment1</t>
  </si>
  <si>
    <t xml:space="preserve">Receipt_id1</t>
  </si>
  <si>
    <t xml:space="preserve">Payment2</t>
  </si>
  <si>
    <t xml:space="preserve">Receipt_id2</t>
  </si>
  <si>
    <t xml:space="preserve">Payment3</t>
  </si>
  <si>
    <t xml:space="preserve">Receipt_id3</t>
  </si>
  <si>
    <t xml:space="preserve">Total_Payment</t>
  </si>
  <si>
    <t xml:space="preserve">Payment_Date</t>
  </si>
  <si>
    <t xml:space="preserve">Receipt</t>
  </si>
  <si>
    <t xml:space="preserve">Visa </t>
  </si>
  <si>
    <t xml:space="preserve">MasterCard</t>
  </si>
  <si>
    <t xml:space="preserve">Credit Card</t>
  </si>
  <si>
    <t xml:space="preserve">Receipt_id</t>
  </si>
  <si>
    <t xml:space="preserve">Card Number</t>
  </si>
  <si>
    <t xml:space="preserve">Debit Type</t>
  </si>
  <si>
    <t xml:space="preserve">Start Date</t>
  </si>
  <si>
    <t xml:space="preserve">Expiry Date</t>
  </si>
  <si>
    <t xml:space="preserve">American Express</t>
  </si>
  <si>
    <t xml:space="preserve">Cash</t>
  </si>
  <si>
    <t xml:space="preserve">Contactless(Yes/No)</t>
  </si>
  <si>
    <t xml:space="preserve">Auction and Auction Finance</t>
  </si>
  <si>
    <t xml:space="preserve">Auction_Invoice</t>
  </si>
  <si>
    <t xml:space="preserve">Invoice_nbr</t>
  </si>
  <si>
    <t xml:space="preserve">Invoice_Date</t>
  </si>
  <si>
    <t xml:space="preserve">MOT</t>
  </si>
  <si>
    <t xml:space="preserve">MOT_Expiry_date</t>
  </si>
  <si>
    <t xml:space="preserve">Buyers Fee</t>
  </si>
  <si>
    <t xml:space="preserve">Assurance Fee</t>
  </si>
  <si>
    <t xml:space="preserve">Other Fee</t>
  </si>
  <si>
    <t xml:space="preserve">Storage Fee</t>
  </si>
  <si>
    <t xml:space="preserve">Cash_Handling_fee</t>
  </si>
  <si>
    <t xml:space="preserve">Auction_VAT</t>
  </si>
  <si>
    <t xml:space="preserve">Time</t>
  </si>
  <si>
    <t xml:space="preserve">Authorization Code</t>
  </si>
  <si>
    <t xml:space="preserve">Recceipt Number</t>
  </si>
  <si>
    <t xml:space="preserve">Loans</t>
  </si>
  <si>
    <t xml:space="preserve">Invoice_id</t>
  </si>
  <si>
    <t xml:space="preserve">Limit</t>
  </si>
  <si>
    <t xml:space="preserve">Balance</t>
  </si>
  <si>
    <t xml:space="preserve">Loan</t>
  </si>
  <si>
    <t xml:space="preserve">Incr_Loans_sum</t>
  </si>
  <si>
    <t xml:space="preserve">payment</t>
  </si>
  <si>
    <t xml:space="preserve">Incr_Loans_Pay_Sum</t>
  </si>
  <si>
    <t xml:space="preserve">Interest_payment</t>
  </si>
  <si>
    <t xml:space="preserve">Incr_int_pay_Sum</t>
  </si>
  <si>
    <t xml:space="preserve">Loan facilities(BCA)</t>
  </si>
  <si>
    <t xml:space="preserve">Daily( per £1000)</t>
  </si>
  <si>
    <t xml:space="preserve">Loading on fund fee(per vehicle)</t>
  </si>
  <si>
    <t xml:space="preserve">Fund facilities fee(monthly)</t>
  </si>
  <si>
    <t xml:space="preserve">What happens if the loan amount is less than £1000</t>
  </si>
  <si>
    <t xml:space="preserve">What is the fee structure for the other Loan facility?</t>
  </si>
  <si>
    <t xml:space="preserve">What is the structure for the bank facility?</t>
  </si>
  <si>
    <t xml:space="preserve">What is the interest on the bank facility</t>
  </si>
  <si>
    <t xml:space="preserve">How will it be collected(monthly, annually etc)</t>
  </si>
  <si>
    <t xml:space="preserve">Next gear Capital</t>
  </si>
  <si>
    <t xml:space="preserve">icp.password</t>
  </si>
  <si>
    <t xml:space="preserve">Userform</t>
  </si>
  <si>
    <t xml:space="preserve">Type</t>
  </si>
  <si>
    <t xml:space="preserve">Tables</t>
  </si>
  <si>
    <t xml:space="preserve">Tables without foreign keys</t>
  </si>
  <si>
    <t xml:space="preserve">V5C tables(Vehicle history)</t>
  </si>
  <si>
    <t xml:space="preserve">Info</t>
  </si>
  <si>
    <t xml:space="preserve">Carwash</t>
  </si>
  <si>
    <t xml:space="preserve">Vehicle Finance tables</t>
  </si>
  <si>
    <t xml:space="preserve">Vehicle History</t>
  </si>
  <si>
    <t xml:space="preserve">Info tables that are dependent</t>
  </si>
  <si>
    <t xml:space="preserve">Vehicle Finance</t>
  </si>
  <si>
    <t xml:space="preserve">Operations</t>
  </si>
  <si>
    <t xml:space="preserve">Payments</t>
  </si>
  <si>
    <t xml:space="preserve">Bank</t>
  </si>
  <si>
    <t xml:space="preserve">Bank_Statement</t>
  </si>
  <si>
    <t xml:space="preserve">Variable</t>
  </si>
  <si>
    <t xml:space="preserve">Length</t>
  </si>
  <si>
    <t xml:space="preserve">Miscellaneous</t>
  </si>
  <si>
    <t xml:space="preserve">BIGINT</t>
  </si>
  <si>
    <t xml:space="preserve">Unique, not null, auto_increment</t>
  </si>
  <si>
    <t xml:space="preserve">Primary key, unique identifier</t>
  </si>
  <si>
    <t xml:space="preserve">INT</t>
  </si>
  <si>
    <t xml:space="preserve">Foreign key</t>
  </si>
  <si>
    <t xml:space="preserve">Foreign key from the staff table</t>
  </si>
  <si>
    <t xml:space="preserve">Foreign key from the customer table</t>
  </si>
  <si>
    <t xml:space="preserve">Foreign key from the auction table</t>
  </si>
  <si>
    <t xml:space="preserve">Foreign key from the fund table</t>
  </si>
  <si>
    <t xml:space="preserve">Foreign key from the mechanic garage table</t>
  </si>
  <si>
    <t xml:space="preserve">Foreign key from the Electrical mechanic garage</t>
  </si>
  <si>
    <t xml:space="preserve">Foreign key from the MOT garage</t>
  </si>
  <si>
    <t xml:space="preserve">Foreign key from the car wash garage</t>
  </si>
  <si>
    <t xml:space="preserve">Varchar(50)</t>
  </si>
  <si>
    <t xml:space="preserve">Not null</t>
  </si>
  <si>
    <t xml:space="preserve">House name or number</t>
  </si>
  <si>
    <t xml:space="preserve">Street</t>
  </si>
  <si>
    <t xml:space="preserve">City or village</t>
  </si>
  <si>
    <t xml:space="preserve">County or shire</t>
  </si>
  <si>
    <t xml:space="preserve">Country</t>
  </si>
  <si>
    <t xml:space="preserve">Post code</t>
  </si>
  <si>
    <t xml:space="preserve">email</t>
  </si>
  <si>
    <t xml:space="preserve">Varchar(100)</t>
  </si>
  <si>
    <t xml:space="preserve">Email address</t>
  </si>
  <si>
    <t xml:space="preserve">Telephone number</t>
  </si>
  <si>
    <t xml:space="preserve">Timestamp</t>
  </si>
  <si>
    <t xml:space="preserve">Not null default Current_timestamp</t>
  </si>
  <si>
    <t xml:space="preserve">Timestamp of data entry</t>
  </si>
  <si>
    <t xml:space="preserve">Varchar(30)</t>
  </si>
  <si>
    <t xml:space="preserve">First name</t>
  </si>
  <si>
    <t xml:space="preserve">Middle name</t>
  </si>
  <si>
    <t xml:space="preserve">Last name</t>
  </si>
  <si>
    <t xml:space="preserve">Not null default current_timestamp</t>
  </si>
  <si>
    <t xml:space="preserve">Date_Added</t>
  </si>
  <si>
    <t xml:space="preserve">Date of birth</t>
  </si>
  <si>
    <t xml:space="preserve">Age_Group</t>
  </si>
  <si>
    <t xml:space="preserve">Varchar(10)</t>
  </si>
  <si>
    <t xml:space="preserve">Age group categorisation e.g. 16 to 19, 20 to 24 …</t>
  </si>
  <si>
    <t xml:space="preserve">Hold</t>
  </si>
  <si>
    <t xml:space="preserve">Hold_id</t>
  </si>
  <si>
    <t xml:space="preserve">Unique not null Auto_increment primary key</t>
  </si>
  <si>
    <t xml:space="preserve">Addr1</t>
  </si>
  <si>
    <t xml:space="preserve">Addr2</t>
  </si>
  <si>
    <t xml:space="preserve">Addr3</t>
  </si>
  <si>
    <t xml:space="preserve">Addr4</t>
  </si>
  <si>
    <t xml:space="preserve">Addr5</t>
  </si>
  <si>
    <t xml:space="preserve">Addr6</t>
  </si>
  <si>
    <t xml:space="preserve">Vehicle Registration Number</t>
  </si>
  <si>
    <t xml:space="preserve">Decimal(7,2)</t>
  </si>
  <si>
    <t xml:space="preserve">Deposit Amount</t>
  </si>
  <si>
    <t xml:space="preserve">Deposit Date</t>
  </si>
  <si>
    <t xml:space="preserve">Sale_Amount</t>
  </si>
  <si>
    <t xml:space="preserve">Sale Amount</t>
  </si>
  <si>
    <t xml:space="preserve">Sale Date</t>
  </si>
  <si>
    <t xml:space="preserve">Unique,not null</t>
  </si>
  <si>
    <t xml:space="preserve">The abreviated vendor name or code on the invoice</t>
  </si>
  <si>
    <t xml:space="preserve">Daily_Chrg</t>
  </si>
  <si>
    <t xml:space="preserve">Decimal(3,2)</t>
  </si>
  <si>
    <t xml:space="preserve">Not null default 0.27</t>
  </si>
  <si>
    <t xml:space="preserve">Daily fee charged per £1000 of fund money used</t>
  </si>
  <si>
    <t xml:space="preserve">Loading_fee</t>
  </si>
  <si>
    <t xml:space="preserve">Decimal(5,2)</t>
  </si>
  <si>
    <t xml:space="preserve">Not null default 42.50</t>
  </si>
  <si>
    <t xml:space="preserve">Charge applied every time a vehicle is bought using the fund</t>
  </si>
  <si>
    <t xml:space="preserve">Facility_fee</t>
  </si>
  <si>
    <t xml:space="preserve">Not null default 50.00</t>
  </si>
  <si>
    <t xml:space="preserve">A monthly charge for having the Fund facility</t>
  </si>
  <si>
    <t xml:space="preserve">Unique,not null,auto_increment</t>
  </si>
  <si>
    <t xml:space="preserve">Entity_id</t>
  </si>
  <si>
    <t xml:space="preserve">Foreign key from the Auction table</t>
  </si>
  <si>
    <t xml:space="preserve">Foreign key from the Car wash table</t>
  </si>
  <si>
    <t xml:space="preserve">Foreign key from the Fund table</t>
  </si>
  <si>
    <t xml:space="preserve">Foreign key from the Mechanical garage table</t>
  </si>
  <si>
    <t xml:space="preserve">Foreign key from the MOT garage table</t>
  </si>
  <si>
    <t xml:space="preserve">Foreign key from the Electrical mechanic garage table</t>
  </si>
  <si>
    <t xml:space="preserve">Foreign key from the Vendor table</t>
  </si>
  <si>
    <t xml:space="preserve">Entity_Name</t>
  </si>
  <si>
    <t xml:space="preserve">Unique Not null</t>
  </si>
  <si>
    <t xml:space="preserve">Entity VAT Registration number</t>
  </si>
  <si>
    <t xml:space="preserve">Unique,Not null</t>
  </si>
  <si>
    <t xml:space="preserve">Vehicle registration number</t>
  </si>
  <si>
    <t xml:space="preserve">Prev_reg_num</t>
  </si>
  <si>
    <t xml:space="preserve">Previous registration number (usually a change to private plate)</t>
  </si>
  <si>
    <t xml:space="preserve">Unique, not null</t>
  </si>
  <si>
    <t xml:space="preserve">V5C document reference number</t>
  </si>
  <si>
    <t xml:space="preserve">Date of vehicle first registration</t>
  </si>
  <si>
    <t xml:space="preserve">Date of foreign vehicle first registration in UK</t>
  </si>
  <si>
    <t xml:space="preserve">The manufacturer of the vehicle(Make)</t>
  </si>
  <si>
    <t xml:space="preserve">not null</t>
  </si>
  <si>
    <t xml:space="preserve">The model of the vehicle</t>
  </si>
  <si>
    <t xml:space="preserve">varchar(30)</t>
  </si>
  <si>
    <t xml:space="preserve">The vehicle body type</t>
  </si>
  <si>
    <t xml:space="preserve">Taxation class</t>
  </si>
  <si>
    <t xml:space="preserve">Varchar(15)</t>
  </si>
  <si>
    <t xml:space="preserve">Type of vehicle</t>
  </si>
  <si>
    <t xml:space="preserve">smallint</t>
  </si>
  <si>
    <t xml:space="preserve">Number of seats(including Driver)</t>
  </si>
  <si>
    <t xml:space="preserve">Vehicle Category</t>
  </si>
  <si>
    <t xml:space="preserve">varchar(15)</t>
  </si>
  <si>
    <t xml:space="preserve">Vehicle colour</t>
  </si>
  <si>
    <t xml:space="preserve">V5C (Logbook) issue date</t>
  </si>
  <si>
    <t xml:space="preserve">Cylinder capacity(Engine size)</t>
  </si>
  <si>
    <t xml:space="preserve">Number of previous owners</t>
  </si>
  <si>
    <t xml:space="preserve">Previous owner1 Name</t>
  </si>
  <si>
    <t xml:space="preserve">Varchar(150)</t>
  </si>
  <si>
    <t xml:space="preserve">Previous owner1 Address</t>
  </si>
  <si>
    <t xml:space="preserve">Previous owner1 Acquisition date</t>
  </si>
  <si>
    <t xml:space="preserve">Previous owner2 Name</t>
  </si>
  <si>
    <t xml:space="preserve">Previous owner2 Address</t>
  </si>
  <si>
    <t xml:space="preserve">Previous owner2 Acquisition date</t>
  </si>
  <si>
    <t xml:space="preserve">Previous owner3 Name</t>
  </si>
  <si>
    <t xml:space="preserve">Previous owner3 Address</t>
  </si>
  <si>
    <t xml:space="preserve">Previous owner3 Acquisition date</t>
  </si>
  <si>
    <t xml:space="preserve">Previous owner4 Name</t>
  </si>
  <si>
    <t xml:space="preserve">Previous owner4 Address</t>
  </si>
  <si>
    <t xml:space="preserve">Previous owner4 Acquisition date</t>
  </si>
  <si>
    <t xml:space="preserve">MOT_History</t>
  </si>
  <si>
    <t xml:space="preserve">Foreign key from the V5C table</t>
  </si>
  <si>
    <t xml:space="preserve">Name of the MOT garage</t>
  </si>
  <si>
    <t xml:space="preserve">MOT garage address</t>
  </si>
  <si>
    <t xml:space="preserve">Date of the MOT test</t>
  </si>
  <si>
    <t xml:space="preserve">MOT expiry date</t>
  </si>
  <si>
    <t xml:space="preserve">Advisory notes on minor issues found on the test</t>
  </si>
  <si>
    <t xml:space="preserve">MOT Test Certificate Number(MOT test number)</t>
  </si>
  <si>
    <t xml:space="preserve">7,2</t>
  </si>
  <si>
    <t xml:space="preserve">The total price of the MOT(if available)</t>
  </si>
  <si>
    <t xml:space="preserve">MOT_Refusal</t>
  </si>
  <si>
    <t xml:space="preserve">Test_comp</t>
  </si>
  <si>
    <t xml:space="preserve">Ref_ Reason1</t>
  </si>
  <si>
    <t xml:space="preserve">Ref_ Reason2</t>
  </si>
  <si>
    <t xml:space="preserve">Ref_ Reason3</t>
  </si>
  <si>
    <t xml:space="preserve">Ref_ Reason4</t>
  </si>
  <si>
    <t xml:space="preserve">Ref_ Reason5</t>
  </si>
  <si>
    <t xml:space="preserve">Service_History</t>
  </si>
  <si>
    <t xml:space="preserve">Vehicle registration on Service Date</t>
  </si>
  <si>
    <t xml:space="preserve">Servicing Company</t>
  </si>
  <si>
    <t xml:space="preserve">Service Address</t>
  </si>
  <si>
    <t xml:space="preserve">Service date</t>
  </si>
  <si>
    <t xml:space="preserve">Service Parts description</t>
  </si>
  <si>
    <t xml:space="preserve">Unit price</t>
  </si>
  <si>
    <t xml:space="preserve">Sum per Parts (quantity*unit price)</t>
  </si>
  <si>
    <t xml:space="preserve">Total Labour (cost of labour)</t>
  </si>
  <si>
    <t xml:space="preserve">Total Parts (sum over all parts)</t>
  </si>
  <si>
    <t xml:space="preserve">MOT Fee(if MOT was done)</t>
  </si>
  <si>
    <t xml:space="preserve">VAT charge per parts</t>
  </si>
  <si>
    <t xml:space="preserve">Grand Total</t>
  </si>
  <si>
    <t xml:space="preserve">Mileage_History</t>
  </si>
  <si>
    <t xml:space="preserve">Varchar(8)</t>
  </si>
  <si>
    <t xml:space="preserve">Source(MOT or GOV.UK)</t>
  </si>
  <si>
    <t xml:space="preserve">Mileage(Odometer value)</t>
  </si>
  <si>
    <t xml:space="preserve">MOT Date</t>
  </si>
  <si>
    <t xml:space="preserve">Foreign key from Auction table</t>
  </si>
  <si>
    <t xml:space="preserve">Unique, Not null</t>
  </si>
  <si>
    <t xml:space="preserve">Invoice number</t>
  </si>
  <si>
    <t xml:space="preserve">Invoice date</t>
  </si>
  <si>
    <t xml:space="preserve">Reg_nbr</t>
  </si>
  <si>
    <t xml:space="preserve">Vehicle Registration number</t>
  </si>
  <si>
    <t xml:space="preserve">1st registration date</t>
  </si>
  <si>
    <t xml:space="preserve">Boolean</t>
  </si>
  <si>
    <t xml:space="preserve">MOT (is there an MOT on the vehicle yes/no)</t>
  </si>
  <si>
    <t xml:space="preserve">MOT Expiry Date</t>
  </si>
  <si>
    <t xml:space="preserve">Was the Vehicle paid for by cash (Yes or No)</t>
  </si>
  <si>
    <t xml:space="preserve">Buyers_Fee</t>
  </si>
  <si>
    <t xml:space="preserve">Assurance_Fee</t>
  </si>
  <si>
    <t xml:space="preserve">Other_Fee</t>
  </si>
  <si>
    <t xml:space="preserve">Storage_Fee</t>
  </si>
  <si>
    <t xml:space="preserve">Cash handling Fee</t>
  </si>
  <si>
    <t xml:space="preserve">VAT summary paid on invoice</t>
  </si>
  <si>
    <t xml:space="preserve">Foreign key from Fund table</t>
  </si>
  <si>
    <t xml:space="preserve">Foreign key from Auction Invoice table</t>
  </si>
  <si>
    <t xml:space="preserve">Borrowing limit</t>
  </si>
  <si>
    <t xml:space="preserve">Current borrowing balance</t>
  </si>
  <si>
    <t xml:space="preserve">Most recent loan, the cost of the vehicle(s)</t>
  </si>
  <si>
    <t xml:space="preserve">Total amount of borrowing up to now, inclusive</t>
  </si>
  <si>
    <t xml:space="preserve">Most recent loan repayment</t>
  </si>
  <si>
    <t xml:space="preserve">Total amount of loans repayment up to now, inclusive</t>
  </si>
  <si>
    <t xml:space="preserve">Acrued interest by month as a repayment value(not necessarily actual repayment</t>
  </si>
  <si>
    <t xml:space="preserve">Total amount of interest repayments made up to now, inclusive</t>
  </si>
  <si>
    <t xml:space="preserve">Foreign key from the v5c table</t>
  </si>
  <si>
    <t xml:space="preserve">Sale date</t>
  </si>
  <si>
    <t xml:space="preserve">Sale amount</t>
  </si>
  <si>
    <t xml:space="preserve">Optional</t>
  </si>
  <si>
    <t xml:space="preserve">Foreign key from the sale table</t>
  </si>
  <si>
    <t xml:space="preserve">Foreign key from the Deposit table</t>
  </si>
  <si>
    <t xml:space="preserve">Card_Nbr</t>
  </si>
  <si>
    <t xml:space="preserve">Debit_Type</t>
  </si>
  <si>
    <t xml:space="preserve">Start_Date</t>
  </si>
  <si>
    <t xml:space="preserve">Exp_Date</t>
  </si>
  <si>
    <t xml:space="preserve">Trans_Date</t>
  </si>
  <si>
    <t xml:space="preserve">Trans_time</t>
  </si>
  <si>
    <t xml:space="preserve">Auth_code</t>
  </si>
  <si>
    <t xml:space="preserve">Authorization codes</t>
  </si>
  <si>
    <t xml:space="preserve">Receipt_Nbr</t>
  </si>
  <si>
    <t xml:space="preserve">Receipt numbers</t>
  </si>
  <si>
    <t xml:space="preserve">Receipt Amount</t>
  </si>
  <si>
    <t xml:space="preserve">Not null default  current_timestamp</t>
  </si>
  <si>
    <t xml:space="preserve">Foreign key from the deposit table</t>
  </si>
  <si>
    <t xml:space="preserve">Transfer date</t>
  </si>
  <si>
    <t xml:space="preserve">Transfer reference (usually this would be the vehicle registration)</t>
  </si>
  <si>
    <t xml:space="preserve">Serv_date</t>
  </si>
  <si>
    <t xml:space="preserve">Unique not null</t>
  </si>
  <si>
    <t xml:space="preserve">Service invoice number or identifier(not necessarily numeric)</t>
  </si>
  <si>
    <t xml:space="preserve">Service invoice date</t>
  </si>
  <si>
    <t xml:space="preserve">Serv_type</t>
  </si>
  <si>
    <t xml:space="preserve">Varchar(11)</t>
  </si>
  <si>
    <t xml:space="preserve">Service type: MOT, Mechanical, Electrical, Carwash</t>
  </si>
  <si>
    <t xml:space="preserve">A description of the service: This is an elaboration of the work done</t>
  </si>
  <si>
    <t xml:space="preserve">Total price of the work done</t>
  </si>
  <si>
    <t xml:space="preserve">Serv_return_date</t>
  </si>
  <si>
    <t xml:space="preserve">Date the vehicle was returned from the service</t>
  </si>
  <si>
    <t xml:space="preserve">Service_quality_check_done</t>
  </si>
  <si>
    <t xml:space="preserve">Varchar(3)</t>
  </si>
  <si>
    <t xml:space="preserve">Checks in and around the vehicle as to determine the quality of work done</t>
  </si>
  <si>
    <t xml:space="preserve">Service_quality_description</t>
  </si>
  <si>
    <t xml:space="preserve">A description of the quality check (elaborate on any findings</t>
  </si>
  <si>
    <t xml:space="preserve">Foreign key from the Op_Service table</t>
  </si>
  <si>
    <t xml:space="preserve">Split_payment</t>
  </si>
  <si>
    <t xml:space="preserve">Split payment (if this is a split payment then Yes, else No)</t>
  </si>
  <si>
    <t xml:space="preserve">Transaction date</t>
  </si>
  <si>
    <t xml:space="preserve">Receipt number or transaction number</t>
  </si>
  <si>
    <t xml:space="preserve">Transaction amount</t>
  </si>
  <si>
    <t xml:space="preserve">The institution that sold the goods</t>
  </si>
  <si>
    <t xml:space="preserve">VAT Registration number</t>
  </si>
  <si>
    <t xml:space="preserve">The item that was purchased</t>
  </si>
  <si>
    <t xml:space="preserve">The item price</t>
  </si>
  <si>
    <t xml:space="preserve">The number of units bought of the item above(not the number in a packet)</t>
  </si>
  <si>
    <t xml:space="preserve">The transaction total i.e. The receipt total</t>
  </si>
  <si>
    <t xml:space="preserve">Receipt number/Transaction number</t>
  </si>
  <si>
    <t xml:space="preserve">Receipt_date</t>
  </si>
  <si>
    <t xml:space="preserve">Not nul</t>
  </si>
  <si>
    <t xml:space="preserve">Receipt date</t>
  </si>
  <si>
    <t xml:space="preserve">Foreign key from the Op_Service_Receipt table</t>
  </si>
  <si>
    <t xml:space="preserve">Foreign key from the Op_misc_Receipt table</t>
  </si>
  <si>
    <t xml:space="preserve">The Company that sold the goods</t>
  </si>
  <si>
    <t xml:space="preserve">Varchar(255)</t>
  </si>
  <si>
    <t xml:space="preserve">The goods bought/service supplied to Intercars</t>
  </si>
  <si>
    <t xml:space="preserve">The total transaction amount paid</t>
  </si>
  <si>
    <t xml:space="preserve">The date the service was paid for</t>
  </si>
  <si>
    <t xml:space="preserve">Foreign key from the auction Invoice table</t>
  </si>
  <si>
    <t xml:space="preserve">Items which VAT was charged for when purchased</t>
  </si>
  <si>
    <t xml:space="preserve">Total transaction amount paid( price of goods including VAT)</t>
  </si>
  <si>
    <t xml:space="preserve">Decimal(4,3)</t>
  </si>
  <si>
    <t xml:space="preserve">Current VAT rate e.g. VAT @ 20%</t>
  </si>
  <si>
    <t xml:space="preserve">Net price( price of goods excluding VAT)</t>
  </si>
  <si>
    <t xml:space="preserve">VAT proportion of Gross i.e. the sum that can be reclaimed</t>
  </si>
  <si>
    <t xml:space="preserve">Varchar(70)</t>
  </si>
  <si>
    <t xml:space="preserve">Customer name</t>
  </si>
  <si>
    <t xml:space="preserve">Customer_sex</t>
  </si>
  <si>
    <t xml:space="preserve">Varchar(1)</t>
  </si>
  <si>
    <t xml:space="preserve">Sex of the customer F/M</t>
  </si>
  <si>
    <t xml:space="preserve">The customer's city or village</t>
  </si>
  <si>
    <t xml:space="preserve">Vehicle_of_interest</t>
  </si>
  <si>
    <t xml:space="preserve">The vehicle of interest</t>
  </si>
  <si>
    <t xml:space="preserve">Time of call</t>
  </si>
  <si>
    <t xml:space="preserve">Date_of_call</t>
  </si>
  <si>
    <t xml:space="preserve">Date of call</t>
  </si>
  <si>
    <t xml:space="preserve">Foreign key from the transfer table</t>
  </si>
  <si>
    <t xml:space="preserve">Cash_Card_Pay_id</t>
  </si>
  <si>
    <t xml:space="preserve">Foreign key from the Cash_Card_Payment table</t>
  </si>
  <si>
    <t xml:space="preserve">Split_Amount</t>
  </si>
  <si>
    <t xml:space="preserve">Split payment amount</t>
  </si>
  <si>
    <t xml:space="preserve">Aggregate total of all split payments</t>
  </si>
  <si>
    <t xml:space="preserve">The date the payment was made</t>
  </si>
  <si>
    <t xml:space="preserve">Cash_Card_Payment</t>
  </si>
  <si>
    <t xml:space="preserve">Varchar(4)</t>
  </si>
  <si>
    <t xml:space="preserve">Payment type (Cash or Card)</t>
  </si>
  <si>
    <t xml:space="preserve">Op_bank_transfer</t>
  </si>
  <si>
    <t xml:space="preserve">Bank_transfer_id</t>
  </si>
  <si>
    <t xml:space="preserve">Op_service_id</t>
  </si>
  <si>
    <t xml:space="preserve">Transfer_amount</t>
  </si>
  <si>
    <t xml:space="preserve">Transfer Amount</t>
  </si>
  <si>
    <t xml:space="preserve">Transfer Date</t>
  </si>
  <si>
    <t xml:space="preserve">Op_vehicle_viewing</t>
  </si>
  <si>
    <t xml:space="preserve">Vehicle_viewing_id</t>
  </si>
  <si>
    <t xml:space="preserve">Vehicle of interest</t>
  </si>
  <si>
    <t xml:space="preserve">Nbr_Vehicles_viewed</t>
  </si>
  <si>
    <t xml:space="preserve">Number of vehicles viewed</t>
  </si>
  <si>
    <t xml:space="preserve">Customer_Age_Bracket</t>
  </si>
  <si>
    <t xml:space="preserve">Ball park estimate of customer age bracket</t>
  </si>
  <si>
    <t xml:space="preserve">Customer sex F/M</t>
  </si>
  <si>
    <t xml:space="preserve">City_or_village</t>
  </si>
  <si>
    <t xml:space="preserve">City or village that the customer is coming from</t>
  </si>
  <si>
    <t xml:space="preserve">Viewing_date</t>
  </si>
  <si>
    <t xml:space="preserve">Viewing Date</t>
  </si>
  <si>
    <t xml:space="preserve">Viewing_time</t>
  </si>
  <si>
    <t xml:space="preserve">Viewing Time</t>
  </si>
  <si>
    <t xml:space="preserve">Deposit_Flag</t>
  </si>
  <si>
    <t xml:space="preserve">Deposit flag indicates whether a deposit was placed or not</t>
  </si>
  <si>
    <t xml:space="preserve">Sale_Flag</t>
  </si>
  <si>
    <t xml:space="preserve">Sale flag indicates whether a sale was placed or not</t>
  </si>
  <si>
    <t xml:space="preserve">Creating tables</t>
  </si>
  <si>
    <t xml:space="preserve">Create table</t>
  </si>
  <si>
    <t xml:space="preserve">icp.V5C(</t>
  </si>
  <si>
    <t xml:space="preserve"> Unique not null auto_increment Primary key</t>
  </si>
  <si>
    <t xml:space="preserve"> Unique Not null</t>
  </si>
  <si>
    <t xml:space="preserve"> Not null</t>
  </si>
  <si>
    <t xml:space="preserve"> not null</t>
  </si>
  <si>
    <t xml:space="preserve"> Not null default current_timestamp</t>
  </si>
  <si>
    <t xml:space="preserve">);</t>
  </si>
  <si>
    <t xml:space="preserve">icp.Staff(</t>
  </si>
  <si>
    <t xml:space="preserve">Unique  not null  auto_increment primary key</t>
  </si>
  <si>
    <t xml:space="preserve">icp.Customer(</t>
  </si>
  <si>
    <t xml:space="preserve">Unique not null auto_increment primary key</t>
  </si>
  <si>
    <t xml:space="preserve">Create table icp.DOB(</t>
  </si>
  <si>
    <t xml:space="preserve">Not null default "1930/12/31"</t>
  </si>
  <si>
    <t xml:space="preserve">Foreign key(Staff_id) references icp.Staff(Staff_id) on delete cascade</t>
  </si>
  <si>
    <t xml:space="preserve">Foreign key(Customer_id) references icp.Customer(Customer_id) on delete cascade</t>
  </si>
  <si>
    <t xml:space="preserve">Create table icp.Hold(</t>
  </si>
  <si>
    <t xml:space="preserve">icp.Vendor(</t>
  </si>
  <si>
    <t xml:space="preserve">icp.Mechanic(</t>
  </si>
  <si>
    <t xml:space="preserve">icp.Electrical(</t>
  </si>
  <si>
    <t xml:space="preserve">MOT Garage</t>
  </si>
  <si>
    <t xml:space="preserve">icp.MOT_Garage(</t>
  </si>
  <si>
    <t xml:space="preserve">icp.Carwash(</t>
  </si>
  <si>
    <t xml:space="preserve">icp.Auction(</t>
  </si>
  <si>
    <t xml:space="preserve">Unique not null  auto_increment primary key</t>
  </si>
  <si>
    <t xml:space="preserve">icp.Fund(</t>
  </si>
  <si>
    <t xml:space="preserve">not null default 0.27</t>
  </si>
  <si>
    <t xml:space="preserve">not null default 42.50</t>
  </si>
  <si>
    <t xml:space="preserve">not null default 50.00</t>
  </si>
  <si>
    <t xml:space="preserve">create table icp.Entity(</t>
  </si>
  <si>
    <t xml:space="preserve">Foreign key(Auction_id) references icp.Auction(Auction_id) on delete cascade</t>
  </si>
  <si>
    <t xml:space="preserve">Foreign key(Car_Wash_id) references icp.Car_Wash(Car_Wash_id) on delete cascade</t>
  </si>
  <si>
    <t xml:space="preserve">Foreign key(Fund_id) references icp.Fund(Fund_id) on delete cascade</t>
  </si>
  <si>
    <t xml:space="preserve">Foreign key(Mech_Grg_id) references icp.Mechanic(Mech_Grg_id) on delete cascade</t>
  </si>
  <si>
    <t xml:space="preserve">Foreign key(MOT_Garage_id) references icp.MOT_Garage(MOT_Garage_id) on delete cascade</t>
  </si>
  <si>
    <t xml:space="preserve">Foreign key(Elect_mech_id) references icp.Electrical(Elect_mech_id) on delete cascade</t>
  </si>
  <si>
    <t xml:space="preserve">Foreign key(Vendor_id) references icp.Vendor(Vendor_id) on delete cascade</t>
  </si>
  <si>
    <t xml:space="preserve">MOT History (V5C)</t>
  </si>
  <si>
    <t xml:space="preserve">icp.MOT_History(</t>
  </si>
  <si>
    <t xml:space="preserve">fulltext(Vehicle_Reg_MOT_Date,Test_Org)</t>
  </si>
  <si>
    <t xml:space="preserve">foreign key(V5C_ID) references icp.V5C(V5C_ID) on delete cascade</t>
  </si>
  <si>
    <t xml:space="preserve">MOT Refusal (V5C)</t>
  </si>
  <si>
    <t xml:space="preserve">icp.MOT_Refusal(</t>
  </si>
  <si>
    <t xml:space="preserve">Ref_Reason1</t>
  </si>
  <si>
    <t xml:space="preserve">Ref_Reason2</t>
  </si>
  <si>
    <t xml:space="preserve">Ref_Reason3</t>
  </si>
  <si>
    <t xml:space="preserve">Ref_Reason4</t>
  </si>
  <si>
    <t xml:space="preserve">Ref_Reason5</t>
  </si>
  <si>
    <t xml:space="preserve">fulltext(Vehicle_Reg_MOT_Date,Test_comp)</t>
  </si>
  <si>
    <t xml:space="preserve">Service Histoy (V5C)</t>
  </si>
  <si>
    <t xml:space="preserve">icp.Service_History(</t>
  </si>
  <si>
    <t xml:space="preserve">fulltext(Vehicle_Reg_serv_Date,Serv_comp)</t>
  </si>
  <si>
    <t xml:space="preserve">Mileage Histoy (V5C)</t>
  </si>
  <si>
    <t xml:space="preserve">icp.Mileage_History(</t>
  </si>
  <si>
    <t xml:space="preserve">Fulltext(Vehicle_Reg_MOT_Date)</t>
  </si>
  <si>
    <t xml:space="preserve">Contact Details</t>
  </si>
  <si>
    <t xml:space="preserve">icp.Contact_details(</t>
  </si>
  <si>
    <t xml:space="preserve">Unique not Null</t>
  </si>
  <si>
    <t xml:space="preserve">foreign key(Staff_id) references icp.Staff(Staff_id) on delete cascade</t>
  </si>
  <si>
    <t xml:space="preserve">foreign key(Customer_id) references icp.Customer(Customer_id) on delete cascade</t>
  </si>
  <si>
    <t xml:space="preserve">foreign key(Auction_id) references icp.Auction(Auction_id) on delete cascade</t>
  </si>
  <si>
    <t xml:space="preserve">foreign key(Vendor_id) references icp.Vendor(Vendor_id) on delete cascade</t>
  </si>
  <si>
    <t xml:space="preserve">foreign key(Fund_id) references icp.Fund(Fund_id) on delete cascade</t>
  </si>
  <si>
    <t xml:space="preserve">foreign key(Mech_Grg_id) references icp.Mechanic(Mech_Grg_id) on delete cascade</t>
  </si>
  <si>
    <t xml:space="preserve">foreign key(Elect_Mech_id) references icp.Electrical(Elect_Mech_id) on delete cascade</t>
  </si>
  <si>
    <t xml:space="preserve">foreign key(MOT_Grg_id) references icp.MOT_Garage(MOT_Grg_id) on delete cascade</t>
  </si>
  <si>
    <t xml:space="preserve">foreign key(Car_Wash_id) references icp.Carwash(Car_Wash_id) on delete cascade</t>
  </si>
  <si>
    <t xml:space="preserve">icp.Names(</t>
  </si>
  <si>
    <t xml:space="preserve">foreign key(Staff_id) references icp.Staff(Staff_id) on delete cascade,</t>
  </si>
  <si>
    <t xml:space="preserve">foreign key(Customer_id) references icp.Customer(Customer_id) on delete cascade,</t>
  </si>
  <si>
    <t xml:space="preserve">foreign key(Mech_Grg_id) references icp.Mechanic(Mech_Grg_id) on delete cascade,</t>
  </si>
  <si>
    <t xml:space="preserve">foreign key(Elect_Mech_id) references icp.Electrical(Elect_Mech_id) on delete cascade,</t>
  </si>
  <si>
    <t xml:space="preserve">foreign key(MOT_Grg_id) references icp.MOT_Garage(MOT_Grg_id) on delete cascade,</t>
  </si>
  <si>
    <t xml:space="preserve">Auction Invoice (Vehicle Finance)</t>
  </si>
  <si>
    <t xml:space="preserve">icp.Auction_invoice(</t>
  </si>
  <si>
    <t xml:space="preserve">Unique not null auto_increment</t>
  </si>
  <si>
    <t xml:space="preserve">foreign key(V5C_ID) references icp.V5C(V5C_ID) on delete cascade,</t>
  </si>
  <si>
    <t xml:space="preserve">foreign key(Auction_id) references icp.Auction(Auction_id) on delete cascade,</t>
  </si>
  <si>
    <t xml:space="preserve">Sale (Vehicle Finance)</t>
  </si>
  <si>
    <t xml:space="preserve">icp.Sale(</t>
  </si>
  <si>
    <t xml:space="preserve">Deposit (Vehicle Finance)</t>
  </si>
  <si>
    <t xml:space="preserve">icp.Deposit(</t>
  </si>
  <si>
    <t xml:space="preserve">foreign key(Sale_id) references icp.Sale(Sale_id) on delete cascade</t>
  </si>
  <si>
    <t xml:space="preserve">Transfer (Vehicle Finance)</t>
  </si>
  <si>
    <t xml:space="preserve">icp.Transfer(</t>
  </si>
  <si>
    <t xml:space="preserve">foreign key(Sale_id) references icp.Sale(Sale_id) on delete cascade,</t>
  </si>
  <si>
    <t xml:space="preserve">foreign key(Deposit_id) references icp.Deposit(Deposit_id) on delete cascade</t>
  </si>
  <si>
    <t xml:space="preserve">Split Payment</t>
  </si>
  <si>
    <t xml:space="preserve">icp.Split_Payment(</t>
  </si>
  <si>
    <t xml:space="preserve">Foreign key(Sale_id) references icp.Sale(Sale_id) on delete cascade</t>
  </si>
  <si>
    <t xml:space="preserve">Foreign key(Deposit_id) references icp.Deposit(Deposit_id) on delete cascade</t>
  </si>
  <si>
    <t xml:space="preserve">Foreign key(Transfer_id) references icp.Transfer(Transfer_id) on delete cascade</t>
  </si>
  <si>
    <t xml:space="preserve">Foreign key(Receipt_id1) references icp.Receipt(Receipt_id) on delete cascade</t>
  </si>
  <si>
    <t xml:space="preserve">Foreign key(Receipt_id2) references icp.Receipt(Receipt_id) on delete cascade</t>
  </si>
  <si>
    <t xml:space="preserve">Foreign key(Receipt_id3) references icp.Receipt(Receipt_id) on delete cascade</t>
  </si>
  <si>
    <t xml:space="preserve">Cash Payment</t>
  </si>
  <si>
    <t xml:space="preserve">icp.Cash_Payment(</t>
  </si>
  <si>
    <t xml:space="preserve">Cash_Payment_date</t>
  </si>
  <si>
    <t xml:space="preserve">Receipt (Vehicle Finance)</t>
  </si>
  <si>
    <t xml:space="preserve">icp.Receipt(</t>
  </si>
  <si>
    <t xml:space="preserve">Operations Service</t>
  </si>
  <si>
    <t xml:space="preserve">icp.op_service(</t>
  </si>
  <si>
    <t xml:space="preserve">not null default current_timestamp</t>
  </si>
  <si>
    <t xml:space="preserve">Operations Service Receipt</t>
  </si>
  <si>
    <t xml:space="preserve">icp.Op_Service_Receipt(</t>
  </si>
  <si>
    <t xml:space="preserve">Varchar(5)</t>
  </si>
  <si>
    <t xml:space="preserve">Foreign key(Op_Service_id) references icp.Op_service(Op_Service_id) on delete cascade</t>
  </si>
  <si>
    <t xml:space="preserve">Operations Miscellaneous Service Receipt</t>
  </si>
  <si>
    <t xml:space="preserve">icp.Op_misc_Receipt(</t>
  </si>
  <si>
    <t xml:space="preserve">Operations Payment</t>
  </si>
  <si>
    <t xml:space="preserve">icp.Op_Payment(</t>
  </si>
  <si>
    <t xml:space="preserve">Foreign key(Op_Service_id) references icp.Op_Service(Op_Service_id) on delete cascade,</t>
  </si>
  <si>
    <t xml:space="preserve">Foreign key(Op_Service_Receipt_id) references icp.Op_Service_Receipt(Op_Service_Receipt_id) on delete cascade,</t>
  </si>
  <si>
    <t xml:space="preserve">Foreign key(Op_misc_Receipt_id) references icp.Op_misc_Receipt(Op_misc_Receipt_id) on delete cascade,</t>
  </si>
  <si>
    <t xml:space="preserve">Foreign key(Loan_id) references icp.Loans(Loan_id) on delete cascade</t>
  </si>
  <si>
    <t xml:space="preserve">Operations VAT</t>
  </si>
  <si>
    <t xml:space="preserve">icp.Op_VAT(</t>
  </si>
  <si>
    <t xml:space="preserve">foreign key(Auct_Invoice_id)  references icp.Auction_invoice(Auct_Invoice_id) on delete cascade,</t>
  </si>
  <si>
    <t xml:space="preserve">foreign key(Op_Service_id) references icp.Op_Service(Op_Service_id) on delete cascade,</t>
  </si>
  <si>
    <t xml:space="preserve">Foreign key(Op_misc_Receipt_id) references icp.Op_misc_Receipt(Op_misc_Receipt_id) on delete cascade</t>
  </si>
  <si>
    <t xml:space="preserve">Operations Call log</t>
  </si>
  <si>
    <t xml:space="preserve">icp.Op_call_Log(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</si>
</sst>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_-* #,##0.00_-;\-* #,##0.00_-;_-* \-??_-;_-@_-"/>
    <numFmt numFmtId="167" formatCode="_-* #,##0_-;\-* #,##0_-;_-* \-??_-;_-@_-"/>
    <numFmt numFmtId="168" formatCode="0.0%"/>
    <numFmt numFmtId="169" formatCode="0.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6000"/>
        <bgColor rgb="FF993300"/>
      </patternFill>
    </fill>
    <fill>
      <patternFill patternType="solid">
        <fgColor rgb="FF92D050"/>
        <bgColor rgb="FF70AD47"/>
      </patternFill>
    </fill>
    <fill>
      <patternFill patternType="solid">
        <fgColor rgb="FFFF0000"/>
        <bgColor rgb="FF993300"/>
      </patternFill>
    </fill>
    <fill>
      <patternFill patternType="solid">
        <fgColor rgb="FF385724"/>
        <bgColor rgb="FF333300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FF99"/>
      </patternFill>
    </fill>
    <fill>
      <patternFill patternType="solid">
        <fgColor rgb="FFBF9000"/>
        <bgColor rgb="FFFF6600"/>
      </patternFill>
    </fill>
    <fill>
      <patternFill patternType="solid">
        <fgColor rgb="FF548235"/>
        <bgColor rgb="FF808080"/>
      </patternFill>
    </fill>
  </fills>
  <borders count="47">
    <border diagonalUp="false" diagonalDown="false">
      <left/>
      <right/>
      <top/>
      <bottom/>
      <diagonal/>
    </border>
    <border diagonalUp="false" diagonalDown="false">
      <left style="medium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 diagonalUp="false" diagonalDown="false">
      <left style="thin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 diagonalUp="false" diagonalDown="false">
      <left style="thin">
        <color rgb="FF92D050"/>
      </left>
      <right style="medium">
        <color rgb="FF92D050"/>
      </right>
      <top style="medium">
        <color rgb="FF92D050"/>
      </top>
      <bottom style="thin">
        <color rgb="FF92D050"/>
      </bottom>
      <diagonal/>
    </border>
    <border diagonalUp="false" diagonalDown="false">
      <left style="medium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 diagonalUp="false" diagonalDown="false">
      <left style="thin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 diagonalUp="false" diagonalDown="false">
      <left style="thin">
        <color rgb="FF92D050"/>
      </left>
      <right style="medium">
        <color rgb="FF92D050"/>
      </right>
      <top style="thin">
        <color rgb="FF92D050"/>
      </top>
      <bottom style="medium">
        <color rgb="FF92D050"/>
      </bottom>
      <diagonal/>
    </border>
    <border diagonalUp="false" diagonalDown="false">
      <left/>
      <right/>
      <top style="medium">
        <color rgb="FF92D050"/>
      </top>
      <bottom style="thin">
        <color rgb="FF92D050"/>
      </bottom>
      <diagonal/>
    </border>
    <border diagonalUp="false" diagonalDown="false">
      <left/>
      <right/>
      <top style="thin">
        <color rgb="FF92D050"/>
      </top>
      <bottom style="medium">
        <color rgb="FF92D050"/>
      </bottom>
      <diagonal/>
    </border>
    <border diagonalUp="false" diagonalDown="false">
      <left style="medium">
        <color rgb="FF92D050"/>
      </left>
      <right style="medium">
        <color rgb="FF92D050"/>
      </right>
      <top style="medium">
        <color rgb="FF92D050"/>
      </top>
      <bottom style="thin">
        <color rgb="FF92D050"/>
      </bottom>
      <diagonal/>
    </border>
    <border diagonalUp="false" diagonalDown="false">
      <left style="medium">
        <color rgb="FF92D050"/>
      </left>
      <right style="medium">
        <color rgb="FF92D050"/>
      </right>
      <top style="thin">
        <color rgb="FF92D050"/>
      </top>
      <bottom style="thin">
        <color rgb="FF92D050"/>
      </bottom>
      <diagonal/>
    </border>
    <border diagonalUp="false" diagonalDown="false"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 diagonalUp="false" diagonalDown="false">
      <left/>
      <right style="thin">
        <color rgb="FF92D050"/>
      </right>
      <top style="medium">
        <color rgb="FF92D050"/>
      </top>
      <bottom style="thin">
        <color rgb="FF92D050"/>
      </bottom>
      <diagonal/>
    </border>
    <border diagonalUp="false" diagonalDown="false">
      <left/>
      <right style="thin">
        <color rgb="FF92D050"/>
      </right>
      <top style="thin">
        <color rgb="FF92D050"/>
      </top>
      <bottom style="medium">
        <color rgb="FF92D050"/>
      </bottom>
      <diagonal/>
    </border>
    <border diagonalUp="false" diagonalDown="false"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 diagonalUp="false" diagonalDown="false">
      <left style="thin">
        <color rgb="FF92D050"/>
      </left>
      <right/>
      <top style="medium">
        <color rgb="FF92D050"/>
      </top>
      <bottom style="thin">
        <color rgb="FF92D050"/>
      </bottom>
      <diagonal/>
    </border>
    <border diagonalUp="false" diagonalDown="false">
      <left style="medium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 diagonalUp="false" diagonalDown="false">
      <left style="thin">
        <color rgb="FF92D050"/>
      </left>
      <right/>
      <top style="thin">
        <color rgb="FF92D050"/>
      </top>
      <bottom style="thin">
        <color rgb="FF92D050"/>
      </bottom>
      <diagonal/>
    </border>
    <border diagonalUp="false" diagonalDown="false">
      <left style="thin">
        <color rgb="FF92D050"/>
      </left>
      <right style="medium">
        <color rgb="FF92D050"/>
      </right>
      <top style="thin">
        <color rgb="FF92D050"/>
      </top>
      <bottom style="thin">
        <color rgb="FF92D050"/>
      </bottom>
      <diagonal/>
    </border>
    <border diagonalUp="false" diagonalDown="false">
      <left style="thin">
        <color rgb="FF92D050"/>
      </left>
      <right/>
      <top style="thin">
        <color rgb="FF92D050"/>
      </top>
      <bottom style="medium">
        <color rgb="FF92D050"/>
      </bottom>
      <diagonal/>
    </border>
    <border diagonalUp="false" diagonalDown="false">
      <left style="medium">
        <color rgb="FF92D050"/>
      </left>
      <right style="medium">
        <color rgb="FF92D050"/>
      </right>
      <top style="medium">
        <color rgb="FF92D050"/>
      </top>
      <bottom/>
      <diagonal/>
    </border>
    <border diagonalUp="false" diagonalDown="false">
      <left/>
      <right style="thin">
        <color rgb="FF92D050"/>
      </right>
      <top style="medium">
        <color rgb="FF92D050"/>
      </top>
      <bottom style="medium">
        <color rgb="FF92D050"/>
      </bottom>
      <diagonal/>
    </border>
    <border diagonalUp="false" diagonalDown="false">
      <left style="thin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 diagonalUp="false" diagonalDown="false">
      <left style="medium">
        <color rgb="FF92D050"/>
      </left>
      <right style="medium">
        <color rgb="FF92D050"/>
      </right>
      <top/>
      <bottom style="thin">
        <color rgb="FF92D050"/>
      </bottom>
      <diagonal/>
    </border>
    <border diagonalUp="false" diagonalDown="false">
      <left/>
      <right style="thin">
        <color rgb="FF92D050"/>
      </right>
      <top/>
      <bottom style="thin">
        <color rgb="FF92D050"/>
      </bottom>
      <diagonal/>
    </border>
    <border diagonalUp="false" diagonalDown="false">
      <left style="thin">
        <color rgb="FF92D050"/>
      </left>
      <right style="medium">
        <color rgb="FF92D050"/>
      </right>
      <top/>
      <bottom style="thin">
        <color rgb="FF92D050"/>
      </bottom>
      <diagonal/>
    </border>
    <border diagonalUp="false" diagonalDown="false">
      <left/>
      <right style="thin">
        <color rgb="FF92D050"/>
      </right>
      <top style="thin">
        <color rgb="FF92D050"/>
      </top>
      <bottom style="thin">
        <color rgb="FF92D050"/>
      </bottom>
      <diagonal/>
    </border>
    <border diagonalUp="false" diagonalDown="false">
      <left style="medium">
        <color rgb="FF70AD47"/>
      </left>
      <right style="thin">
        <color rgb="FF70AD47"/>
      </right>
      <top style="medium">
        <color rgb="FF70AD47"/>
      </top>
      <bottom style="thin">
        <color rgb="FF70AD47"/>
      </bottom>
      <diagonal/>
    </border>
    <border diagonalUp="false" diagonalDown="false">
      <left style="thin">
        <color rgb="FF70AD47"/>
      </left>
      <right style="thin">
        <color rgb="FF70AD47"/>
      </right>
      <top style="medium">
        <color rgb="FF70AD47"/>
      </top>
      <bottom style="thin">
        <color rgb="FF70AD47"/>
      </bottom>
      <diagonal/>
    </border>
    <border diagonalUp="false" diagonalDown="false">
      <left style="medium">
        <color rgb="FF70AD47"/>
      </left>
      <right style="thin">
        <color rgb="FF70AD47"/>
      </right>
      <top style="thin">
        <color rgb="FF70AD47"/>
      </top>
      <bottom style="medium">
        <color rgb="FF70AD47"/>
      </bottom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 style="medium">
        <color rgb="FF70AD47"/>
      </bottom>
      <diagonal/>
    </border>
    <border diagonalUp="false" diagonalDown="false">
      <left style="medium">
        <color rgb="FF92D050"/>
      </left>
      <right style="medium">
        <color rgb="FF92D050"/>
      </right>
      <top style="thin">
        <color rgb="FF92D050"/>
      </top>
      <bottom style="medium">
        <color rgb="FF92D050"/>
      </bottom>
      <diagonal/>
    </border>
    <border diagonalUp="false" diagonalDown="false">
      <left style="thin">
        <color rgb="FF92D050"/>
      </left>
      <right style="thin">
        <color rgb="FF92D050"/>
      </right>
      <top style="thin">
        <color rgb="FF92D050"/>
      </top>
      <bottom/>
      <diagonal/>
    </border>
    <border diagonalUp="false" diagonalDown="false">
      <left style="thin">
        <color rgb="FF92D050"/>
      </left>
      <right style="thin">
        <color rgb="FF92D050"/>
      </right>
      <top/>
      <bottom style="thin">
        <color rgb="FF92D050"/>
      </bottom>
      <diagonal/>
    </border>
    <border diagonalUp="false" diagonalDown="false">
      <left style="medium">
        <color rgb="FF92D050"/>
      </left>
      <right style="thin">
        <color rgb="FF92D050"/>
      </right>
      <top style="medium">
        <color rgb="FF92D050"/>
      </top>
      <bottom style="medium">
        <color rgb="FF92D050"/>
      </bottom>
      <diagonal/>
    </border>
    <border diagonalUp="false" diagonalDown="false">
      <left style="thin">
        <color rgb="FF92D050"/>
      </left>
      <right style="thin">
        <color rgb="FF92D050"/>
      </right>
      <top style="medium">
        <color rgb="FF92D050"/>
      </top>
      <bottom style="medium">
        <color rgb="FF92D050"/>
      </bottom>
      <diagonal/>
    </border>
    <border diagonalUp="false" diagonalDown="false">
      <left style="medium">
        <color rgb="FF92D050"/>
      </left>
      <right style="thin">
        <color rgb="FF92D050"/>
      </right>
      <top/>
      <bottom style="thin">
        <color rgb="FF92D050"/>
      </bottom>
      <diagonal/>
    </border>
    <border diagonalUp="false" diagonalDown="false">
      <left style="medium">
        <color rgb="FF92D050"/>
      </left>
      <right style="thin">
        <color rgb="FF92D050"/>
      </right>
      <top style="thin">
        <color rgb="FF92D050"/>
      </top>
      <bottom/>
      <diagonal/>
    </border>
    <border diagonalUp="false" diagonalDown="false">
      <left style="thin">
        <color rgb="FF92D050"/>
      </left>
      <right style="medium">
        <color rgb="FF92D050"/>
      </right>
      <top style="thin">
        <color rgb="FF92D050"/>
      </top>
      <bottom/>
      <diagonal/>
    </border>
    <border diagonalUp="false" diagonalDown="false">
      <left style="thin">
        <color rgb="FF70AD47"/>
      </left>
      <right style="medium">
        <color rgb="FF70AD47"/>
      </right>
      <top style="medium">
        <color rgb="FF70AD47"/>
      </top>
      <bottom style="thin">
        <color rgb="FF70AD47"/>
      </bottom>
      <diagonal/>
    </border>
    <border diagonalUp="false" diagonalDown="false">
      <left style="medium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 diagonalUp="false" diagonalDown="false">
      <left style="thin">
        <color rgb="FF70AD47"/>
      </left>
      <right style="medium">
        <color rgb="FF70AD47"/>
      </right>
      <top style="thin">
        <color rgb="FF70AD47"/>
      </top>
      <bottom style="thin">
        <color rgb="FF70AD47"/>
      </bottom>
      <diagonal/>
    </border>
    <border diagonalUp="false" diagonalDown="false">
      <left style="medium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 style="thin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 style="medium">
        <color rgb="FF70AD47"/>
      </right>
      <top style="thin">
        <color rgb="FF70AD47"/>
      </top>
      <bottom/>
      <diagonal/>
    </border>
    <border diagonalUp="false" diagonalDown="false">
      <left style="thin">
        <color rgb="FF70AD47"/>
      </left>
      <right style="medium">
        <color rgb="FF70AD47"/>
      </right>
      <top style="thin">
        <color rgb="FF70AD47"/>
      </top>
      <bottom style="medium">
        <color rgb="FF70AD4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6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2" borderId="5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4" fillId="2" borderId="1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FFF7F7F7"/>
          <bgColor rgb="FF272727"/>
        </patternFill>
      </fill>
    </dxf>
    <dxf>
      <fill>
        <patternFill patternType="solid">
          <fgColor rgb="FF806000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666699"/>
      <rgbColor rgb="FF70AD47"/>
      <rgbColor rgb="FF003366"/>
      <rgbColor rgb="FF548235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2" activeCellId="0" sqref="C62"/>
    </sheetView>
  </sheetViews>
  <sheetFormatPr defaultColWidth="8.87890625" defaultRowHeight="14.4" zeroHeight="false" outlineLevelRow="0" outlineLevelCol="0"/>
  <cols>
    <col collapsed="false" customWidth="true" hidden="false" outlineLevel="0" max="1" min="1" style="1" width="12.44"/>
    <col collapsed="false" customWidth="true" hidden="false" outlineLevel="0" max="2" min="2" style="1" width="27"/>
    <col collapsed="false" customWidth="true" hidden="false" outlineLevel="0" max="3" min="3" style="1" width="30.56"/>
    <col collapsed="false" customWidth="true" hidden="false" outlineLevel="0" max="5" min="4" style="1" width="22.89"/>
    <col collapsed="false" customWidth="true" hidden="false" outlineLevel="0" max="6" min="6" style="1" width="16.66"/>
    <col collapsed="false" customWidth="true" hidden="false" outlineLevel="0" max="7" min="7" style="1" width="18.67"/>
    <col collapsed="false" customWidth="true" hidden="false" outlineLevel="0" max="8" min="8" style="1" width="27"/>
    <col collapsed="false" customWidth="true" hidden="false" outlineLevel="0" max="9" min="9" style="1" width="22.89"/>
    <col collapsed="false" customWidth="true" hidden="false" outlineLevel="0" max="10" min="10" style="1" width="11.66"/>
    <col collapsed="false" customWidth="true" hidden="false" outlineLevel="0" max="11" min="11" style="1" width="8.33"/>
    <col collapsed="false" customWidth="true" hidden="false" outlineLevel="0" max="12" min="12" style="1" width="11"/>
    <col collapsed="false" customWidth="false" hidden="false" outlineLevel="0" max="16" min="13" style="1" width="8.88"/>
    <col collapsed="false" customWidth="true" hidden="false" outlineLevel="0" max="17" min="17" style="1" width="12.33"/>
    <col collapsed="false" customWidth="true" hidden="false" outlineLevel="0" max="18" min="18" style="1" width="9.55"/>
    <col collapsed="false" customWidth="true" hidden="false" outlineLevel="0" max="19" min="19" style="1" width="11"/>
    <col collapsed="false" customWidth="false" hidden="false" outlineLevel="0" max="1024" min="20" style="1" width="8.88"/>
  </cols>
  <sheetData>
    <row r="2" customFormat="false" ht="14.4" hidden="false" customHeight="false" outlineLevel="0" collapsed="false">
      <c r="B2" s="1" t="s">
        <v>0</v>
      </c>
    </row>
    <row r="3" customFormat="false" ht="15" hidden="false" customHeight="false" outlineLevel="0" collapsed="false">
      <c r="B3" s="1" t="s">
        <v>1</v>
      </c>
    </row>
    <row r="4" customFormat="false" ht="14.4" hidden="false" customHeight="false" outlineLevel="0" collapsed="false">
      <c r="B4" s="2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4" t="s">
        <v>19</v>
      </c>
    </row>
    <row r="5" customFormat="false" ht="15" hidden="false" customHeight="false" outlineLevel="0" collapsed="false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</row>
    <row r="6" customFormat="false" ht="14.4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</row>
    <row r="7" customFormat="false" ht="15" hidden="false" customHeight="false" outlineLevel="0" collapsed="false">
      <c r="B7" s="8" t="s">
        <v>20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</row>
    <row r="8" customFormat="false" ht="14.4" hidden="false" customHeight="false" outlineLevel="0" collapsed="false">
      <c r="B8" s="2" t="s">
        <v>21</v>
      </c>
      <c r="C8" s="3" t="s">
        <v>3</v>
      </c>
      <c r="D8" s="3" t="s">
        <v>4</v>
      </c>
      <c r="E8" s="3" t="s">
        <v>8</v>
      </c>
      <c r="F8" s="3" t="s">
        <v>22</v>
      </c>
      <c r="G8" s="3" t="s">
        <v>10</v>
      </c>
      <c r="H8" s="3" t="s">
        <v>11</v>
      </c>
      <c r="I8" s="3" t="s">
        <v>23</v>
      </c>
      <c r="J8" s="3" t="s">
        <v>24</v>
      </c>
      <c r="K8" s="4" t="s">
        <v>25</v>
      </c>
      <c r="L8" s="8"/>
      <c r="M8" s="8"/>
      <c r="N8" s="8"/>
      <c r="O8" s="8"/>
      <c r="P8" s="8"/>
      <c r="Q8" s="8"/>
      <c r="R8" s="8"/>
      <c r="S8" s="9"/>
    </row>
    <row r="9" customFormat="false" ht="15" hidden="false" customHeight="false" outlineLevel="0" collapsed="false">
      <c r="B9" s="5"/>
      <c r="C9" s="6"/>
      <c r="D9" s="6"/>
      <c r="E9" s="6"/>
      <c r="F9" s="6"/>
      <c r="G9" s="6"/>
      <c r="H9" s="6"/>
      <c r="I9" s="6"/>
      <c r="J9" s="6"/>
      <c r="K9" s="10"/>
      <c r="L9" s="8"/>
      <c r="M9" s="8"/>
      <c r="N9" s="8"/>
      <c r="O9" s="8"/>
      <c r="P9" s="8"/>
      <c r="Q9" s="8"/>
      <c r="R9" s="8"/>
      <c r="S9" s="9"/>
    </row>
    <row r="10" customFormat="false" ht="14.4" hidden="false" customHeight="false" outlineLevel="0" collapsed="false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</row>
    <row r="11" customFormat="false" ht="15" hidden="false" customHeight="false" outlineLevel="0" collapsed="false">
      <c r="B11" s="8" t="s">
        <v>26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</row>
    <row r="12" customFormat="false" ht="14.4" hidden="false" customHeight="false" outlineLevel="0" collapsed="false">
      <c r="B12" s="2" t="s">
        <v>27</v>
      </c>
      <c r="C12" s="3" t="s">
        <v>5</v>
      </c>
      <c r="D12" s="3" t="s">
        <v>7</v>
      </c>
      <c r="E12" s="3" t="s">
        <v>8</v>
      </c>
      <c r="F12" s="3" t="s">
        <v>9</v>
      </c>
      <c r="G12" s="3" t="s">
        <v>10</v>
      </c>
      <c r="H12" s="3" t="s">
        <v>11</v>
      </c>
      <c r="I12" s="4" t="s">
        <v>28</v>
      </c>
      <c r="K12" s="8"/>
      <c r="L12" s="8"/>
      <c r="M12" s="8"/>
      <c r="N12" s="8"/>
      <c r="O12" s="8"/>
      <c r="P12" s="8"/>
      <c r="Q12" s="8"/>
      <c r="R12" s="8"/>
      <c r="S12" s="9"/>
    </row>
    <row r="13" customFormat="false" ht="15" hidden="false" customHeight="false" outlineLevel="0" collapsed="false">
      <c r="B13" s="5"/>
      <c r="C13" s="6"/>
      <c r="D13" s="6"/>
      <c r="E13" s="6"/>
      <c r="F13" s="6"/>
      <c r="G13" s="6"/>
      <c r="H13" s="6"/>
      <c r="I13" s="10"/>
      <c r="K13" s="8"/>
      <c r="L13" s="8"/>
      <c r="M13" s="8"/>
      <c r="N13" s="8"/>
      <c r="O13" s="8"/>
      <c r="P13" s="8"/>
      <c r="Q13" s="8"/>
      <c r="R13" s="8"/>
      <c r="S13" s="9"/>
    </row>
    <row r="15" customFormat="false" ht="15" hidden="false" customHeight="false" outlineLevel="0" collapsed="false">
      <c r="B15" s="1" t="s">
        <v>29</v>
      </c>
    </row>
    <row r="16" customFormat="false" ht="14.4" hidden="false" customHeight="false" outlineLevel="0" collapsed="false">
      <c r="B16" s="2" t="s">
        <v>3</v>
      </c>
      <c r="C16" s="11" t="s">
        <v>30</v>
      </c>
      <c r="D16" s="4" t="s">
        <v>31</v>
      </c>
    </row>
    <row r="17" customFormat="false" ht="15" hidden="false" customHeight="false" outlineLevel="0" collapsed="false">
      <c r="B17" s="5"/>
      <c r="C17" s="12"/>
      <c r="D17" s="10"/>
    </row>
    <row r="19" customFormat="false" ht="15" hidden="false" customHeight="false" outlineLevel="0" collapsed="false">
      <c r="B19" s="1" t="s">
        <v>32</v>
      </c>
    </row>
    <row r="20" customFormat="false" ht="14.4" hidden="false" customHeight="false" outlineLevel="0" collapsed="false">
      <c r="B20" s="2" t="s">
        <v>4</v>
      </c>
      <c r="C20" s="4" t="s">
        <v>31</v>
      </c>
    </row>
    <row r="21" customFormat="false" ht="15" hidden="false" customHeight="false" outlineLevel="0" collapsed="false">
      <c r="B21" s="5"/>
      <c r="C21" s="10"/>
    </row>
    <row r="23" customFormat="false" ht="15" hidden="false" customHeight="false" outlineLevel="0" collapsed="false">
      <c r="B23" s="1" t="s">
        <v>33</v>
      </c>
    </row>
    <row r="24" customFormat="false" ht="14.4" hidden="false" customHeight="false" outlineLevel="0" collapsed="false">
      <c r="B24" s="2" t="s">
        <v>5</v>
      </c>
      <c r="C24" s="3" t="s">
        <v>34</v>
      </c>
    </row>
    <row r="25" customFormat="false" ht="15" hidden="false" customHeight="false" outlineLevel="0" collapsed="false">
      <c r="B25" s="5"/>
      <c r="C25" s="6"/>
    </row>
    <row r="26" customFormat="false" ht="14.4" hidden="false" customHeight="false" outlineLevel="0" collapsed="false">
      <c r="B26" s="8"/>
      <c r="C26" s="8"/>
      <c r="D26" s="8"/>
    </row>
    <row r="27" customFormat="false" ht="15" hidden="false" customHeight="false" outlineLevel="0" collapsed="false">
      <c r="B27" s="1" t="s">
        <v>35</v>
      </c>
    </row>
    <row r="28" customFormat="false" ht="14.4" hidden="false" customHeight="false" outlineLevel="0" collapsed="false">
      <c r="B28" s="2" t="s">
        <v>6</v>
      </c>
      <c r="C28" s="3" t="s">
        <v>36</v>
      </c>
      <c r="D28" s="4" t="s">
        <v>37</v>
      </c>
    </row>
    <row r="29" customFormat="false" ht="15" hidden="false" customHeight="false" outlineLevel="0" collapsed="false">
      <c r="B29" s="5"/>
      <c r="C29" s="6"/>
      <c r="D29" s="10"/>
    </row>
    <row r="31" customFormat="false" ht="15" hidden="false" customHeight="false" outlineLevel="0" collapsed="false">
      <c r="B31" s="1" t="s">
        <v>38</v>
      </c>
    </row>
    <row r="32" customFormat="false" ht="14.4" hidden="false" customHeight="false" outlineLevel="0" collapsed="false">
      <c r="B32" s="2" t="s">
        <v>7</v>
      </c>
      <c r="C32" s="3" t="s">
        <v>39</v>
      </c>
      <c r="D32" s="4" t="s">
        <v>40</v>
      </c>
    </row>
    <row r="33" customFormat="false" ht="15" hidden="false" customHeight="false" outlineLevel="0" collapsed="false">
      <c r="B33" s="5"/>
      <c r="C33" s="6"/>
      <c r="D33" s="10"/>
    </row>
    <row r="35" customFormat="false" ht="15" hidden="false" customHeight="false" outlineLevel="0" collapsed="false">
      <c r="B35" s="1" t="s">
        <v>41</v>
      </c>
    </row>
    <row r="36" customFormat="false" ht="14.4" hidden="false" customHeight="false" outlineLevel="0" collapsed="false">
      <c r="B36" s="2" t="s">
        <v>8</v>
      </c>
      <c r="C36" s="3" t="s">
        <v>42</v>
      </c>
    </row>
    <row r="37" customFormat="false" ht="15" hidden="false" customHeight="false" outlineLevel="0" collapsed="false">
      <c r="B37" s="5"/>
      <c r="C37" s="6"/>
    </row>
    <row r="39" customFormat="false" ht="15" hidden="false" customHeight="false" outlineLevel="0" collapsed="false">
      <c r="B39" s="1" t="s">
        <v>43</v>
      </c>
    </row>
    <row r="40" customFormat="false" ht="14.4" hidden="false" customHeight="false" outlineLevel="0" collapsed="false">
      <c r="B40" s="2" t="s">
        <v>44</v>
      </c>
      <c r="C40" s="3" t="s">
        <v>45</v>
      </c>
    </row>
    <row r="41" customFormat="false" ht="15" hidden="false" customHeight="false" outlineLevel="0" collapsed="false">
      <c r="B41" s="5"/>
      <c r="C41" s="6"/>
    </row>
    <row r="43" customFormat="false" ht="15" hidden="false" customHeight="false" outlineLevel="0" collapsed="false">
      <c r="B43" s="1" t="s">
        <v>46</v>
      </c>
    </row>
    <row r="44" customFormat="false" ht="14.4" hidden="false" customHeight="false" outlineLevel="0" collapsed="false">
      <c r="B44" s="2" t="s">
        <v>47</v>
      </c>
      <c r="C44" s="3" t="s">
        <v>48</v>
      </c>
    </row>
    <row r="45" customFormat="false" ht="15" hidden="false" customHeight="false" outlineLevel="0" collapsed="false">
      <c r="B45" s="5"/>
      <c r="C45" s="6"/>
    </row>
    <row r="47" customFormat="false" ht="15" hidden="false" customHeight="false" outlineLevel="0" collapsed="false">
      <c r="B47" s="1" t="s">
        <v>49</v>
      </c>
    </row>
    <row r="48" customFormat="false" ht="14.4" hidden="false" customHeight="false" outlineLevel="0" collapsed="false">
      <c r="B48" s="2" t="s">
        <v>11</v>
      </c>
      <c r="C48" s="3" t="s">
        <v>50</v>
      </c>
    </row>
    <row r="49" customFormat="false" ht="15" hidden="false" customHeight="false" outlineLevel="0" collapsed="false">
      <c r="B49" s="5"/>
      <c r="C49" s="6"/>
    </row>
    <row r="51" customFormat="false" ht="15" hidden="false" customHeight="false" outlineLevel="0" collapsed="false">
      <c r="B51" s="1" t="s">
        <v>31</v>
      </c>
    </row>
    <row r="52" customFormat="false" ht="14.4" hidden="false" customHeight="false" outlineLevel="0" collapsed="false">
      <c r="B52" s="2" t="s">
        <v>51</v>
      </c>
      <c r="C52" s="3" t="s">
        <v>4</v>
      </c>
      <c r="D52" s="3" t="s">
        <v>3</v>
      </c>
      <c r="E52" s="4" t="s">
        <v>31</v>
      </c>
    </row>
    <row r="53" customFormat="false" ht="15" hidden="false" customHeight="false" outlineLevel="0" collapsed="false">
      <c r="B53" s="5"/>
      <c r="C53" s="6"/>
      <c r="D53" s="6"/>
      <c r="E53" s="10"/>
    </row>
    <row r="55" customFormat="false" ht="15" hidden="false" customHeight="false" outlineLevel="0" collapsed="false">
      <c r="B55" s="1" t="s">
        <v>52</v>
      </c>
    </row>
    <row r="56" customFormat="false" ht="14.4" hidden="false" customHeight="false" outlineLevel="0" collapsed="false">
      <c r="B56" s="2" t="s">
        <v>53</v>
      </c>
      <c r="C56" s="3" t="s">
        <v>5</v>
      </c>
      <c r="D56" s="3" t="s">
        <v>11</v>
      </c>
      <c r="E56" s="3" t="s">
        <v>7</v>
      </c>
      <c r="F56" s="3" t="s">
        <v>8</v>
      </c>
      <c r="G56" s="3" t="s">
        <v>47</v>
      </c>
      <c r="H56" s="3" t="s">
        <v>44</v>
      </c>
      <c r="I56" s="3" t="s">
        <v>6</v>
      </c>
      <c r="J56" s="4" t="s">
        <v>54</v>
      </c>
    </row>
    <row r="57" customFormat="false" ht="15" hidden="false" customHeight="false" outlineLevel="0" collapsed="false">
      <c r="B57" s="5"/>
      <c r="C57" s="6"/>
      <c r="D57" s="6"/>
      <c r="E57" s="6"/>
      <c r="F57" s="6"/>
      <c r="G57" s="6"/>
      <c r="H57" s="6"/>
      <c r="I57" s="6"/>
      <c r="J57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O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6" activeCellId="0" sqref="E56"/>
    </sheetView>
  </sheetViews>
  <sheetFormatPr defaultColWidth="8.87890625" defaultRowHeight="14.4" zeroHeight="false" outlineLevelRow="0" outlineLevelCol="0"/>
  <cols>
    <col collapsed="false" customWidth="false" hidden="false" outlineLevel="0" max="1" min="1" style="1" width="8.88"/>
    <col collapsed="false" customWidth="true" hidden="false" outlineLevel="0" max="2" min="2" style="1" width="17.44"/>
    <col collapsed="false" customWidth="true" hidden="false" outlineLevel="0" max="6" min="3" style="1" width="21"/>
    <col collapsed="false" customWidth="true" hidden="false" outlineLevel="0" max="7" min="7" style="1" width="15"/>
    <col collapsed="false" customWidth="true" hidden="false" outlineLevel="0" max="8" min="8" style="1" width="17.44"/>
    <col collapsed="false" customWidth="true" hidden="false" outlineLevel="0" max="9" min="9" style="1" width="16.55"/>
    <col collapsed="false" customWidth="true" hidden="false" outlineLevel="0" max="10" min="10" style="1" width="15.11"/>
    <col collapsed="false" customWidth="true" hidden="false" outlineLevel="0" max="11" min="11" style="1" width="16.55"/>
    <col collapsed="false" customWidth="true" hidden="false" outlineLevel="0" max="12" min="12" style="1" width="14.66"/>
    <col collapsed="false" customWidth="true" hidden="false" outlineLevel="0" max="37" min="13" style="1" width="15.66"/>
    <col collapsed="false" customWidth="true" hidden="false" outlineLevel="0" max="38" min="38" style="1" width="10"/>
    <col collapsed="false" customWidth="true" hidden="false" outlineLevel="0" max="39" min="39" style="1" width="13.89"/>
    <col collapsed="false" customWidth="false" hidden="false" outlineLevel="0" max="1024" min="40" style="1" width="8.88"/>
  </cols>
  <sheetData>
    <row r="1" customFormat="false" ht="14.4" hidden="false" customHeight="false" outlineLevel="0" collapsed="false">
      <c r="S1" s="13" t="s">
        <v>55</v>
      </c>
    </row>
    <row r="2" customFormat="false" ht="14.4" hidden="false" customHeight="false" outlineLevel="0" collapsed="false">
      <c r="C2" s="14" t="s">
        <v>56</v>
      </c>
      <c r="D2" s="14"/>
      <c r="E2" s="14"/>
      <c r="F2" s="14"/>
      <c r="G2" s="14"/>
      <c r="H2" s="14"/>
      <c r="I2" s="14"/>
      <c r="J2" s="14"/>
      <c r="K2" s="14"/>
      <c r="S2" s="15" t="s">
        <v>57</v>
      </c>
    </row>
    <row r="3" customFormat="false" ht="14.4" hidden="false" customHeight="false" outlineLevel="0" collapsed="false">
      <c r="S3" s="15" t="s">
        <v>58</v>
      </c>
    </row>
    <row r="4" customFormat="false" ht="14.4" hidden="false" customHeight="false" outlineLevel="0" collapsed="false">
      <c r="B4" s="1" t="s">
        <v>59</v>
      </c>
      <c r="C4" s="16" t="s">
        <v>60</v>
      </c>
      <c r="D4" s="16" t="s">
        <v>8</v>
      </c>
      <c r="E4" s="16" t="s">
        <v>44</v>
      </c>
      <c r="F4" s="16" t="s">
        <v>10</v>
      </c>
      <c r="G4" s="16" t="s">
        <v>11</v>
      </c>
      <c r="H4" s="16" t="s">
        <v>61</v>
      </c>
      <c r="I4" s="16" t="s">
        <v>62</v>
      </c>
      <c r="J4" s="16" t="s">
        <v>63</v>
      </c>
      <c r="K4" s="16" t="s">
        <v>64</v>
      </c>
      <c r="L4" s="16" t="s">
        <v>65</v>
      </c>
      <c r="M4" s="16" t="s">
        <v>66</v>
      </c>
      <c r="N4" s="16" t="s">
        <v>67</v>
      </c>
      <c r="O4" s="16" t="s">
        <v>68</v>
      </c>
      <c r="P4" s="16" t="s">
        <v>69</v>
      </c>
      <c r="Q4" s="1" t="s">
        <v>70</v>
      </c>
    </row>
    <row r="5" customFormat="false" ht="14.4" hidden="false" customHeight="false" outlineLevel="0" collapsed="false"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customFormat="false" ht="14.4" hidden="false" customHeight="false" outlineLevel="0" collapsed="false"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customFormat="false" ht="14.4" hidden="false" customHeight="false" outlineLevel="0" collapsed="false">
      <c r="C7" s="1" t="s">
        <v>71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customFormat="false" ht="14.4" hidden="false" customHeight="false" outlineLevel="0" collapsed="false">
      <c r="D8" s="1" t="s">
        <v>72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customFormat="false" ht="14.4" hidden="false" customHeight="false" outlineLevel="0" collapsed="false">
      <c r="D9" s="1" t="s">
        <v>73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customFormat="false" ht="14.4" hidden="false" customHeight="false" outlineLevel="0" collapsed="false">
      <c r="C10" s="1" t="s">
        <v>74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customFormat="false" ht="14.4" hidden="false" customHeight="false" outlineLevel="0" collapsed="false">
      <c r="D11" s="1" t="s">
        <v>75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customFormat="false" ht="14.4" hidden="false" customHeight="false" outlineLevel="0" collapsed="false">
      <c r="E12" s="1" t="s">
        <v>76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customFormat="false" ht="15" hidden="false" customHeight="false" outlineLevel="0" collapsed="false"/>
    <row r="14" customFormat="false" ht="14.4" hidden="false" customHeight="false" outlineLevel="0" collapsed="false">
      <c r="B14" s="1" t="s">
        <v>77</v>
      </c>
      <c r="C14" s="2" t="s">
        <v>78</v>
      </c>
      <c r="D14" s="3" t="s">
        <v>60</v>
      </c>
      <c r="E14" s="3" t="s">
        <v>79</v>
      </c>
      <c r="F14" s="17" t="s">
        <v>80</v>
      </c>
      <c r="G14" s="17" t="s">
        <v>81</v>
      </c>
      <c r="H14" s="17" t="s">
        <v>82</v>
      </c>
      <c r="I14" s="17" t="s">
        <v>83</v>
      </c>
      <c r="J14" s="17" t="s">
        <v>84</v>
      </c>
      <c r="K14" s="18" t="s">
        <v>85</v>
      </c>
      <c r="L14" s="1" t="s">
        <v>70</v>
      </c>
    </row>
    <row r="15" customFormat="false" ht="15" hidden="false" customHeight="false" outlineLevel="0" collapsed="false">
      <c r="C15" s="5"/>
      <c r="D15" s="6"/>
      <c r="E15" s="6"/>
      <c r="F15" s="19"/>
      <c r="G15" s="19"/>
      <c r="H15" s="19"/>
      <c r="I15" s="19"/>
      <c r="J15" s="19"/>
      <c r="K15" s="20"/>
    </row>
    <row r="16" customFormat="false" ht="14.4" hidden="false" customHeight="false" outlineLevel="0" collapsed="false">
      <c r="C16" s="8"/>
      <c r="D16" s="8"/>
      <c r="E16" s="8"/>
      <c r="F16" s="21"/>
      <c r="G16" s="21"/>
      <c r="H16" s="21"/>
      <c r="I16" s="21"/>
      <c r="J16" s="21"/>
      <c r="K16" s="21"/>
    </row>
    <row r="17" customFormat="false" ht="14.4" hidden="false" customHeight="false" outlineLevel="0" collapsed="false">
      <c r="C17" s="8" t="s">
        <v>86</v>
      </c>
      <c r="D17" s="8"/>
      <c r="E17" s="8"/>
      <c r="F17" s="21"/>
      <c r="G17" s="21"/>
      <c r="H17" s="21"/>
      <c r="I17" s="21"/>
      <c r="J17" s="21"/>
      <c r="K17" s="21"/>
    </row>
    <row r="18" customFormat="false" ht="14.4" hidden="false" customHeight="false" outlineLevel="0" collapsed="false">
      <c r="C18" s="8"/>
      <c r="D18" s="8" t="s">
        <v>87</v>
      </c>
      <c r="E18" s="8"/>
      <c r="F18" s="21"/>
      <c r="G18" s="21"/>
      <c r="H18" s="21"/>
      <c r="I18" s="21"/>
      <c r="J18" s="21"/>
      <c r="K18" s="21"/>
    </row>
    <row r="19" customFormat="false" ht="14.4" hidden="false" customHeight="false" outlineLevel="0" collapsed="false">
      <c r="C19" s="8"/>
      <c r="D19" s="8" t="s">
        <v>88</v>
      </c>
      <c r="E19" s="8"/>
      <c r="F19" s="21"/>
      <c r="G19" s="21"/>
      <c r="H19" s="21"/>
      <c r="I19" s="21"/>
      <c r="J19" s="21"/>
      <c r="K19" s="21"/>
    </row>
    <row r="20" customFormat="false" ht="14.4" hidden="false" customHeight="false" outlineLevel="0" collapsed="false">
      <c r="C20" s="8"/>
      <c r="D20" s="8" t="s">
        <v>89</v>
      </c>
      <c r="E20" s="8"/>
      <c r="F20" s="21"/>
      <c r="G20" s="21"/>
      <c r="H20" s="21"/>
      <c r="I20" s="21"/>
      <c r="J20" s="21"/>
      <c r="K20" s="21"/>
    </row>
    <row r="22" customFormat="false" ht="14.4" hidden="false" customHeight="false" outlineLevel="0" collapsed="false">
      <c r="C22" s="14" t="s">
        <v>90</v>
      </c>
      <c r="D22" s="14"/>
      <c r="E22" s="14"/>
      <c r="F22" s="14"/>
      <c r="G22" s="14"/>
      <c r="H22" s="14"/>
      <c r="I22" s="14"/>
      <c r="J22" s="14"/>
      <c r="K22" s="14"/>
    </row>
    <row r="23" customFormat="false" ht="15" hidden="false" customHeight="false" outlineLevel="0" collapsed="false">
      <c r="B23" s="1" t="s">
        <v>91</v>
      </c>
    </row>
    <row r="24" customFormat="false" ht="14.4" hidden="false" customHeight="false" outlineLevel="0" collapsed="false">
      <c r="C24" s="2" t="s">
        <v>92</v>
      </c>
      <c r="D24" s="3" t="s">
        <v>93</v>
      </c>
      <c r="E24" s="3" t="s">
        <v>94</v>
      </c>
      <c r="F24" s="3" t="s">
        <v>95</v>
      </c>
      <c r="G24" s="3" t="s">
        <v>96</v>
      </c>
      <c r="H24" s="3" t="s">
        <v>97</v>
      </c>
      <c r="I24" s="3" t="s">
        <v>98</v>
      </c>
      <c r="J24" s="3" t="s">
        <v>99</v>
      </c>
      <c r="K24" s="3" t="s">
        <v>100</v>
      </c>
      <c r="L24" s="3" t="s">
        <v>101</v>
      </c>
      <c r="M24" s="3" t="s">
        <v>102</v>
      </c>
      <c r="N24" s="3" t="s">
        <v>103</v>
      </c>
      <c r="O24" s="3" t="s">
        <v>104</v>
      </c>
      <c r="P24" s="3" t="s">
        <v>105</v>
      </c>
      <c r="Q24" s="3" t="s">
        <v>106</v>
      </c>
      <c r="R24" s="3" t="s">
        <v>107</v>
      </c>
      <c r="S24" s="3" t="s">
        <v>108</v>
      </c>
      <c r="T24" s="3" t="s">
        <v>109</v>
      </c>
      <c r="U24" s="3" t="s">
        <v>110</v>
      </c>
      <c r="V24" s="3" t="s">
        <v>111</v>
      </c>
      <c r="W24" s="3" t="s">
        <v>112</v>
      </c>
      <c r="X24" s="3" t="s">
        <v>113</v>
      </c>
      <c r="Y24" s="3" t="s">
        <v>114</v>
      </c>
      <c r="Z24" s="3" t="s">
        <v>115</v>
      </c>
      <c r="AA24" s="3" t="s">
        <v>116</v>
      </c>
      <c r="AB24" s="3" t="s">
        <v>117</v>
      </c>
      <c r="AC24" s="3" t="s">
        <v>118</v>
      </c>
      <c r="AD24" s="3" t="s">
        <v>119</v>
      </c>
      <c r="AE24" s="3" t="s">
        <v>120</v>
      </c>
      <c r="AF24" s="3" t="s">
        <v>121</v>
      </c>
      <c r="AG24" s="3" t="s">
        <v>122</v>
      </c>
      <c r="AH24" s="3" t="s">
        <v>123</v>
      </c>
      <c r="AI24" s="3" t="s">
        <v>124</v>
      </c>
      <c r="AJ24" s="3" t="s">
        <v>125</v>
      </c>
      <c r="AK24" s="3" t="s">
        <v>126</v>
      </c>
      <c r="AL24" s="3" t="s">
        <v>127</v>
      </c>
      <c r="AM24" s="17" t="s">
        <v>128</v>
      </c>
      <c r="AN24" s="4" t="s">
        <v>129</v>
      </c>
      <c r="AO24" s="1" t="s">
        <v>70</v>
      </c>
    </row>
    <row r="25" customFormat="false" ht="15" hidden="false" customHeight="false" outlineLevel="0" collapsed="false"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0"/>
    </row>
    <row r="27" customFormat="false" ht="14.4" hidden="false" customHeight="false" outlineLevel="0" collapsed="false">
      <c r="C27" s="1" t="s">
        <v>130</v>
      </c>
    </row>
    <row r="28" customFormat="false" ht="14.4" hidden="false" customHeight="false" outlineLevel="0" collapsed="false">
      <c r="D28" s="1" t="s">
        <v>131</v>
      </c>
    </row>
    <row r="29" customFormat="false" ht="14.4" hidden="false" customHeight="false" outlineLevel="0" collapsed="false">
      <c r="E29" s="1" t="s">
        <v>132</v>
      </c>
    </row>
    <row r="30" customFormat="false" ht="14.4" hidden="false" customHeight="false" outlineLevel="0" collapsed="false">
      <c r="E30" s="1" t="s">
        <v>133</v>
      </c>
    </row>
    <row r="31" customFormat="false" ht="14.4" hidden="false" customHeight="false" outlineLevel="0" collapsed="false">
      <c r="E31" s="1" t="s">
        <v>134</v>
      </c>
    </row>
    <row r="33" customFormat="false" ht="14.4" hidden="false" customHeight="false" outlineLevel="0" collapsed="false">
      <c r="C33" s="14" t="s">
        <v>135</v>
      </c>
      <c r="D33" s="14"/>
      <c r="E33" s="14"/>
      <c r="F33" s="14"/>
      <c r="G33" s="14"/>
      <c r="H33" s="14"/>
      <c r="I33" s="14"/>
      <c r="J33" s="14"/>
      <c r="K33" s="14"/>
    </row>
    <row r="34" customFormat="false" ht="15" hidden="false" customHeight="false" outlineLevel="0" collapsed="false">
      <c r="C34" s="1" t="s">
        <v>136</v>
      </c>
    </row>
    <row r="35" customFormat="false" ht="14.4" hidden="false" customHeight="false" outlineLevel="0" collapsed="false">
      <c r="B35" s="1" t="s">
        <v>137</v>
      </c>
      <c r="C35" s="2" t="s">
        <v>138</v>
      </c>
      <c r="D35" s="22" t="s">
        <v>60</v>
      </c>
      <c r="E35" s="22" t="s">
        <v>78</v>
      </c>
      <c r="F35" s="22" t="s">
        <v>92</v>
      </c>
      <c r="G35" s="22" t="s">
        <v>139</v>
      </c>
      <c r="H35" s="3" t="s">
        <v>93</v>
      </c>
      <c r="I35" s="3" t="s">
        <v>140</v>
      </c>
      <c r="J35" s="3" t="s">
        <v>67</v>
      </c>
      <c r="K35" s="3" t="s">
        <v>141</v>
      </c>
      <c r="L35" s="4" t="s">
        <v>70</v>
      </c>
    </row>
    <row r="36" customFormat="false" ht="15" hidden="false" customHeight="false" outlineLevel="0" collapsed="false">
      <c r="C36" s="5"/>
      <c r="D36" s="23"/>
      <c r="E36" s="23"/>
      <c r="F36" s="23"/>
      <c r="G36" s="23"/>
      <c r="H36" s="6"/>
      <c r="I36" s="6"/>
      <c r="J36" s="6"/>
      <c r="K36" s="6"/>
      <c r="L36" s="10"/>
    </row>
    <row r="39" customFormat="false" ht="14.4" hidden="false" customHeight="false" outlineLevel="0" collapsed="false">
      <c r="C39" s="14" t="s">
        <v>142</v>
      </c>
      <c r="D39" s="14"/>
      <c r="E39" s="14"/>
      <c r="F39" s="14"/>
      <c r="G39" s="14"/>
      <c r="H39" s="14"/>
      <c r="I39" s="14"/>
      <c r="J39" s="14"/>
      <c r="K39" s="14"/>
    </row>
    <row r="40" customFormat="false" ht="14.4" hidden="false" customHeight="false" outlineLevel="0" collapsed="false">
      <c r="C40" s="1" t="s">
        <v>143</v>
      </c>
    </row>
    <row r="41" customFormat="false" ht="14.4" hidden="false" customHeight="false" outlineLevel="0" collapsed="false">
      <c r="B41" s="1" t="s">
        <v>144</v>
      </c>
      <c r="C41" s="1" t="s">
        <v>145</v>
      </c>
      <c r="D41" s="1" t="s">
        <v>146</v>
      </c>
      <c r="E41" s="1" t="s">
        <v>60</v>
      </c>
      <c r="F41" s="1" t="s">
        <v>92</v>
      </c>
      <c r="G41" s="1" t="s">
        <v>140</v>
      </c>
      <c r="H41" s="1" t="s">
        <v>147</v>
      </c>
      <c r="I41" s="1" t="s">
        <v>148</v>
      </c>
      <c r="J41" s="1" t="s">
        <v>149</v>
      </c>
      <c r="K41" s="1" t="s">
        <v>150</v>
      </c>
      <c r="L41" s="1" t="s">
        <v>70</v>
      </c>
    </row>
    <row r="43" customFormat="false" ht="14.4" hidden="false" customHeight="false" outlineLevel="0" collapsed="false">
      <c r="H43" s="1" t="s">
        <v>151</v>
      </c>
      <c r="I43" s="1" t="s">
        <v>152</v>
      </c>
      <c r="J43" s="1" t="s">
        <v>153</v>
      </c>
      <c r="K43" s="1" t="s">
        <v>154</v>
      </c>
    </row>
    <row r="44" customFormat="false" ht="14.4" hidden="false" customHeight="false" outlineLevel="0" collapsed="false">
      <c r="H44" s="1" t="s">
        <v>155</v>
      </c>
      <c r="I44" s="1" t="s">
        <v>156</v>
      </c>
      <c r="J44" s="1" t="s">
        <v>157</v>
      </c>
      <c r="K44" s="1" t="s">
        <v>158</v>
      </c>
    </row>
    <row r="46" customFormat="false" ht="14.4" hidden="false" customHeight="false" outlineLevel="0" collapsed="false">
      <c r="G46" s="1" t="s">
        <v>152</v>
      </c>
      <c r="H46" s="1" t="s">
        <v>159</v>
      </c>
      <c r="I46" s="1" t="s">
        <v>160</v>
      </c>
    </row>
    <row r="47" customFormat="false" ht="14.4" hidden="false" customHeight="false" outlineLevel="0" collapsed="false">
      <c r="C47" s="24"/>
      <c r="G47" s="1" t="s">
        <v>153</v>
      </c>
      <c r="H47" s="1" t="s">
        <v>161</v>
      </c>
      <c r="I47" s="1" t="n">
        <f aca="false">3080/0.14</f>
        <v>22000</v>
      </c>
    </row>
    <row r="48" customFormat="false" ht="14.4" hidden="false" customHeight="false" outlineLevel="0" collapsed="false">
      <c r="G48" s="1" t="s">
        <v>151</v>
      </c>
      <c r="H48" s="1" t="s">
        <v>155</v>
      </c>
      <c r="I48" s="1" t="n">
        <f aca="false">I47*1.14</f>
        <v>25080</v>
      </c>
    </row>
    <row r="50" customFormat="false" ht="14.4" hidden="false" customHeight="false" outlineLevel="0" collapsed="false">
      <c r="I50" s="1" t="s">
        <v>162</v>
      </c>
    </row>
    <row r="52" customFormat="false" ht="14.4" hidden="false" customHeight="false" outlineLevel="0" collapsed="false">
      <c r="C52" s="14" t="s">
        <v>163</v>
      </c>
      <c r="D52" s="14"/>
      <c r="E52" s="14"/>
      <c r="F52" s="14"/>
      <c r="G52" s="14"/>
      <c r="H52" s="14"/>
      <c r="I52" s="14"/>
      <c r="J52" s="14"/>
      <c r="K52" s="14"/>
    </row>
    <row r="53" customFormat="false" ht="14.4" hidden="false" customHeight="false" outlineLevel="0" collapsed="false">
      <c r="B53" s="1" t="s">
        <v>164</v>
      </c>
      <c r="C53" s="1" t="s">
        <v>165</v>
      </c>
      <c r="D53" s="1" t="s">
        <v>166</v>
      </c>
      <c r="E53" s="1" t="s">
        <v>167</v>
      </c>
      <c r="F53" s="1" t="s">
        <v>168</v>
      </c>
      <c r="G53" s="1" t="s">
        <v>169</v>
      </c>
      <c r="H53" s="1" t="s">
        <v>170</v>
      </c>
      <c r="I53" s="1" t="s">
        <v>171</v>
      </c>
      <c r="J53" s="1" t="s">
        <v>70</v>
      </c>
    </row>
  </sheetData>
  <mergeCells count="5">
    <mergeCell ref="C2:K2"/>
    <mergeCell ref="C22:K22"/>
    <mergeCell ref="C33:K33"/>
    <mergeCell ref="C39:K39"/>
    <mergeCell ref="C52:K5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D64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R11" activeCellId="0" sqref="R11"/>
    </sheetView>
  </sheetViews>
  <sheetFormatPr defaultColWidth="8.87890625" defaultRowHeight="14.4" zeroHeight="false" outlineLevelRow="0" outlineLevelCol="0"/>
  <cols>
    <col collapsed="false" customWidth="false" hidden="false" outlineLevel="0" max="1" min="1" style="1" width="8.88"/>
    <col collapsed="false" customWidth="true" hidden="false" outlineLevel="0" max="2" min="2" style="1" width="14.55"/>
    <col collapsed="false" customWidth="true" hidden="false" outlineLevel="0" max="3" min="3" style="1" width="17.67"/>
    <col collapsed="false" customWidth="true" hidden="false" outlineLevel="0" max="4" min="4" style="1" width="30.33"/>
    <col collapsed="false" customWidth="true" hidden="false" outlineLevel="0" max="5" min="5" style="1" width="25.11"/>
    <col collapsed="false" customWidth="true" hidden="false" outlineLevel="0" max="6" min="6" style="1" width="21.33"/>
    <col collapsed="false" customWidth="true" hidden="false" outlineLevel="0" max="7" min="7" style="1" width="24.11"/>
    <col collapsed="false" customWidth="true" hidden="false" outlineLevel="0" max="8" min="8" style="1" width="29.66"/>
    <col collapsed="false" customWidth="true" hidden="false" outlineLevel="0" max="9" min="9" style="1" width="18.67"/>
    <col collapsed="false" customWidth="true" hidden="false" outlineLevel="0" max="10" min="10" style="1" width="31.11"/>
    <col collapsed="false" customWidth="true" hidden="false" outlineLevel="0" max="11" min="11" style="1" width="15"/>
    <col collapsed="false" customWidth="true" hidden="false" outlineLevel="0" max="12" min="12" style="1" width="28.45"/>
    <col collapsed="false" customWidth="true" hidden="false" outlineLevel="0" max="13" min="13" style="1" width="14.66"/>
    <col collapsed="false" customWidth="true" hidden="false" outlineLevel="0" max="14" min="14" style="1" width="25.33"/>
    <col collapsed="false" customWidth="true" hidden="false" outlineLevel="0" max="15" min="15" style="1" width="21.67"/>
    <col collapsed="false" customWidth="true" hidden="false" outlineLevel="0" max="16" min="16" style="1" width="18.67"/>
    <col collapsed="false" customWidth="true" hidden="false" outlineLevel="0" max="17" min="17" style="1" width="23.89"/>
    <col collapsed="false" customWidth="true" hidden="false" outlineLevel="0" max="18" min="18" style="1" width="20.11"/>
    <col collapsed="false" customWidth="true" hidden="false" outlineLevel="0" max="19" min="19" style="1" width="21.67"/>
    <col collapsed="false" customWidth="true" hidden="false" outlineLevel="0" max="20" min="20" style="1" width="28.45"/>
    <col collapsed="false" customWidth="true" hidden="false" outlineLevel="0" max="21" min="21" style="1" width="20.11"/>
    <col collapsed="false" customWidth="true" hidden="false" outlineLevel="0" max="22" min="22" style="1" width="21.67"/>
    <col collapsed="false" customWidth="true" hidden="false" outlineLevel="0" max="23" min="23" style="1" width="28.45"/>
    <col collapsed="false" customWidth="true" hidden="false" outlineLevel="0" max="24" min="24" style="1" width="20.11"/>
    <col collapsed="false" customWidth="true" hidden="false" outlineLevel="0" max="25" min="25" style="1" width="21.67"/>
    <col collapsed="false" customWidth="true" hidden="false" outlineLevel="0" max="26" min="26" style="1" width="28.45"/>
    <col collapsed="false" customWidth="true" hidden="false" outlineLevel="0" max="27" min="27" style="1" width="20.11"/>
    <col collapsed="false" customWidth="true" hidden="false" outlineLevel="0" max="28" min="28" style="1" width="21.67"/>
    <col collapsed="false" customWidth="true" hidden="false" outlineLevel="0" max="29" min="29" style="1" width="28.45"/>
    <col collapsed="false" customWidth="true" hidden="false" outlineLevel="0" max="30" min="30" style="1" width="20.67"/>
    <col collapsed="false" customWidth="false" hidden="false" outlineLevel="0" max="1024" min="31" style="1" width="8.88"/>
  </cols>
  <sheetData>
    <row r="2" customFormat="false" ht="15" hidden="false" customHeight="false" outlineLevel="0" collapsed="false">
      <c r="B2" s="1" t="s">
        <v>172</v>
      </c>
    </row>
    <row r="3" customFormat="false" ht="14.4" hidden="false" customHeight="false" outlineLevel="0" collapsed="false">
      <c r="B3" s="25" t="s">
        <v>173</v>
      </c>
      <c r="C3" s="26" t="s">
        <v>174</v>
      </c>
      <c r="D3" s="26" t="s">
        <v>175</v>
      </c>
      <c r="E3" s="26" t="s">
        <v>176</v>
      </c>
      <c r="F3" s="26" t="s">
        <v>177</v>
      </c>
      <c r="G3" s="26" t="s">
        <v>178</v>
      </c>
      <c r="H3" s="26" t="s">
        <v>179</v>
      </c>
      <c r="I3" s="26" t="s">
        <v>180</v>
      </c>
      <c r="J3" s="26" t="s">
        <v>181</v>
      </c>
      <c r="K3" s="26" t="s">
        <v>182</v>
      </c>
      <c r="L3" s="26" t="s">
        <v>183</v>
      </c>
      <c r="M3" s="26" t="s">
        <v>184</v>
      </c>
      <c r="N3" s="26" t="s">
        <v>185</v>
      </c>
      <c r="O3" s="26" t="s">
        <v>186</v>
      </c>
      <c r="P3" s="26" t="s">
        <v>187</v>
      </c>
      <c r="Q3" s="26" t="s">
        <v>188</v>
      </c>
      <c r="R3" s="26" t="s">
        <v>189</v>
      </c>
      <c r="S3" s="26" t="s">
        <v>190</v>
      </c>
      <c r="T3" s="26" t="s">
        <v>191</v>
      </c>
      <c r="U3" s="26" t="s">
        <v>192</v>
      </c>
      <c r="V3" s="26" t="s">
        <v>193</v>
      </c>
      <c r="W3" s="26" t="s">
        <v>194</v>
      </c>
      <c r="X3" s="26" t="s">
        <v>195</v>
      </c>
      <c r="Y3" s="26" t="s">
        <v>196</v>
      </c>
      <c r="Z3" s="26" t="s">
        <v>197</v>
      </c>
      <c r="AA3" s="26" t="s">
        <v>198</v>
      </c>
      <c r="AB3" s="26" t="s">
        <v>199</v>
      </c>
      <c r="AC3" s="26" t="s">
        <v>200</v>
      </c>
      <c r="AD3" s="27" t="s">
        <v>201</v>
      </c>
    </row>
    <row r="4" customFormat="false" ht="15" hidden="false" customHeight="false" outlineLevel="0" collapsed="false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0"/>
    </row>
    <row r="6" customFormat="false" ht="15" hidden="false" customHeight="false" outlineLevel="0" collapsed="false">
      <c r="B6" s="1" t="s">
        <v>202</v>
      </c>
    </row>
    <row r="7" customFormat="false" ht="14.4" hidden="false" customHeight="false" outlineLevel="0" collapsed="false">
      <c r="B7" s="2" t="s">
        <v>203</v>
      </c>
      <c r="C7" s="3" t="s">
        <v>204</v>
      </c>
      <c r="D7" s="3" t="s">
        <v>205</v>
      </c>
      <c r="E7" s="3" t="s">
        <v>206</v>
      </c>
      <c r="F7" s="3" t="s">
        <v>207</v>
      </c>
      <c r="G7" s="3" t="s">
        <v>208</v>
      </c>
      <c r="H7" s="3" t="s">
        <v>209</v>
      </c>
      <c r="I7" s="3" t="s">
        <v>210</v>
      </c>
      <c r="J7" s="3" t="s">
        <v>211</v>
      </c>
      <c r="K7" s="3" t="s">
        <v>212</v>
      </c>
      <c r="L7" s="3" t="s">
        <v>213</v>
      </c>
      <c r="M7" s="3" t="s">
        <v>214</v>
      </c>
      <c r="N7" s="4" t="s">
        <v>215</v>
      </c>
    </row>
    <row r="8" customFormat="false" ht="15" hidden="false" customHeight="false" outlineLevel="0" collapsed="false"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0"/>
    </row>
    <row r="9" customFormat="false" ht="14.4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8"/>
    </row>
    <row r="10" customFormat="false" ht="15" hidden="false" customHeight="false" outlineLevel="0" collapsed="false">
      <c r="B10" s="8" t="s">
        <v>216</v>
      </c>
      <c r="C10" s="8"/>
      <c r="D10" s="8"/>
      <c r="E10" s="8"/>
      <c r="F10" s="8"/>
      <c r="G10" s="8"/>
      <c r="H10" s="8"/>
      <c r="I10" s="8"/>
      <c r="J10" s="8"/>
    </row>
    <row r="11" customFormat="false" ht="14.4" hidden="false" customHeight="false" outlineLevel="0" collapsed="false">
      <c r="B11" s="2" t="s">
        <v>217</v>
      </c>
      <c r="C11" s="22" t="s">
        <v>173</v>
      </c>
      <c r="D11" s="3" t="s">
        <v>218</v>
      </c>
      <c r="E11" s="3" t="s">
        <v>219</v>
      </c>
      <c r="F11" s="3" t="s">
        <v>220</v>
      </c>
      <c r="G11" s="3" t="s">
        <v>221</v>
      </c>
      <c r="H11" s="3" t="s">
        <v>222</v>
      </c>
      <c r="I11" s="3" t="s">
        <v>223</v>
      </c>
      <c r="J11" s="3" t="s">
        <v>224</v>
      </c>
      <c r="K11" s="3" t="s">
        <v>225</v>
      </c>
      <c r="L11" s="4" t="s">
        <v>226</v>
      </c>
    </row>
    <row r="12" customFormat="false" ht="15" hidden="false" customHeight="false" outlineLevel="0" collapsed="false">
      <c r="B12" s="5"/>
      <c r="C12" s="23"/>
      <c r="D12" s="6"/>
      <c r="E12" s="6"/>
      <c r="F12" s="6"/>
      <c r="G12" s="6"/>
      <c r="H12" s="6"/>
      <c r="I12" s="6"/>
      <c r="J12" s="6"/>
      <c r="K12" s="6"/>
      <c r="L12" s="10"/>
    </row>
    <row r="13" customFormat="false" ht="14.4" hidden="false" customHeight="false" outlineLevel="0" collapsed="false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customFormat="false" ht="15" hidden="false" customHeight="false" outlineLevel="0" collapsed="false">
      <c r="B14" s="8" t="s">
        <v>227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customFormat="false" ht="14.4" hidden="false" customHeight="false" outlineLevel="0" collapsed="false">
      <c r="B15" s="25" t="s">
        <v>228</v>
      </c>
      <c r="C15" s="26" t="s">
        <v>173</v>
      </c>
      <c r="D15" s="26" t="s">
        <v>229</v>
      </c>
      <c r="E15" s="26" t="s">
        <v>230</v>
      </c>
      <c r="F15" s="26" t="s">
        <v>231</v>
      </c>
      <c r="G15" s="26" t="s">
        <v>232</v>
      </c>
      <c r="H15" s="26" t="s">
        <v>233</v>
      </c>
      <c r="I15" s="26" t="s">
        <v>234</v>
      </c>
      <c r="J15" s="26" t="s">
        <v>235</v>
      </c>
      <c r="K15" s="26" t="s">
        <v>236</v>
      </c>
      <c r="L15" s="26" t="s">
        <v>237</v>
      </c>
      <c r="M15" s="26" t="s">
        <v>238</v>
      </c>
      <c r="N15" s="26" t="s">
        <v>239</v>
      </c>
      <c r="O15" s="26" t="s">
        <v>142</v>
      </c>
      <c r="P15" s="27" t="s">
        <v>240</v>
      </c>
    </row>
    <row r="16" customFormat="false" ht="15" hidden="false" customHeight="false" outlineLevel="0" collapsed="false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0"/>
    </row>
    <row r="18" customFormat="false" ht="15" hidden="false" customHeight="false" outlineLevel="0" collapsed="false">
      <c r="B18" s="1" t="s">
        <v>241</v>
      </c>
    </row>
    <row r="19" customFormat="false" ht="15" hidden="false" customHeight="false" outlineLevel="0" collapsed="false">
      <c r="B19" s="3" t="s">
        <v>242</v>
      </c>
      <c r="C19" s="16" t="s">
        <v>173</v>
      </c>
      <c r="D19" s="16" t="s">
        <v>205</v>
      </c>
      <c r="E19" s="16" t="s">
        <v>243</v>
      </c>
      <c r="F19" s="16" t="s">
        <v>244</v>
      </c>
      <c r="G19" s="6" t="s">
        <v>245</v>
      </c>
    </row>
    <row r="20" customFormat="false" ht="15" hidden="false" customHeight="false" outlineLevel="0" collapsed="false">
      <c r="B20" s="5"/>
      <c r="C20" s="23"/>
      <c r="D20" s="6"/>
      <c r="E20" s="6"/>
      <c r="F20" s="6"/>
      <c r="G20" s="10"/>
    </row>
    <row r="37" customFormat="false" ht="15" hidden="false" customHeight="false" outlineLevel="0" collapsed="false"/>
    <row r="38" customFormat="false" ht="15" hidden="false" customHeight="false" outlineLevel="0" collapsed="false">
      <c r="I38" s="28" t="s">
        <v>246</v>
      </c>
      <c r="J38" s="28"/>
      <c r="K38" s="28"/>
      <c r="L38" s="28"/>
      <c r="M38" s="28"/>
      <c r="N38" s="28"/>
    </row>
    <row r="39" customFormat="false" ht="15" hidden="false" customHeight="false" outlineLevel="0" collapsed="false"/>
    <row r="40" customFormat="false" ht="14.4" hidden="false" customHeight="false" outlineLevel="0" collapsed="false">
      <c r="H40" s="1" t="s">
        <v>247</v>
      </c>
      <c r="I40" s="29" t="s">
        <v>248</v>
      </c>
      <c r="J40" s="17" t="s">
        <v>249</v>
      </c>
      <c r="K40" s="17"/>
      <c r="L40" s="17" t="s">
        <v>250</v>
      </c>
      <c r="M40" s="30"/>
      <c r="N40" s="18" t="s">
        <v>251</v>
      </c>
    </row>
    <row r="41" customFormat="false" ht="14.4" hidden="false" customHeight="false" outlineLevel="0" collapsed="false">
      <c r="I41" s="31" t="n">
        <v>2700</v>
      </c>
      <c r="J41" s="32" t="n">
        <v>222</v>
      </c>
      <c r="K41" s="33" t="n">
        <f aca="false">J41/I41</f>
        <v>0.0822222222222222</v>
      </c>
      <c r="L41" s="32" t="n">
        <v>19.2</v>
      </c>
      <c r="M41" s="34"/>
      <c r="N41" s="35"/>
    </row>
    <row r="42" customFormat="false" ht="14.4" hidden="false" customHeight="false" outlineLevel="0" collapsed="false">
      <c r="I42" s="31" t="n">
        <v>4025</v>
      </c>
      <c r="J42" s="32" t="n">
        <v>245</v>
      </c>
      <c r="K42" s="33" t="n">
        <f aca="false">J42/I42</f>
        <v>0.0608695652173913</v>
      </c>
      <c r="L42" s="32" t="n">
        <v>19.2</v>
      </c>
      <c r="M42" s="34"/>
      <c r="N42" s="35"/>
    </row>
    <row r="43" customFormat="false" ht="14.4" hidden="false" customHeight="false" outlineLevel="0" collapsed="false">
      <c r="I43" s="31" t="n">
        <v>2650</v>
      </c>
      <c r="J43" s="32" t="n">
        <v>222</v>
      </c>
      <c r="K43" s="33" t="n">
        <f aca="false">J43/I43</f>
        <v>0.0837735849056604</v>
      </c>
      <c r="L43" s="32"/>
      <c r="M43" s="34"/>
      <c r="N43" s="35"/>
    </row>
    <row r="44" customFormat="false" ht="14.4" hidden="false" customHeight="false" outlineLevel="0" collapsed="false">
      <c r="I44" s="31" t="n">
        <v>1475</v>
      </c>
      <c r="J44" s="32" t="n">
        <v>188</v>
      </c>
      <c r="K44" s="33" t="n">
        <f aca="false">J44/I44</f>
        <v>0.127457627118644</v>
      </c>
      <c r="L44" s="32"/>
      <c r="M44" s="34"/>
      <c r="N44" s="35"/>
    </row>
    <row r="45" customFormat="false" ht="14.4" hidden="false" customHeight="false" outlineLevel="0" collapsed="false">
      <c r="I45" s="31" t="n">
        <v>475</v>
      </c>
      <c r="J45" s="32" t="n">
        <v>138</v>
      </c>
      <c r="K45" s="33" t="n">
        <f aca="false">J45/I45</f>
        <v>0.290526315789474</v>
      </c>
      <c r="L45" s="32"/>
      <c r="M45" s="34"/>
      <c r="N45" s="35"/>
    </row>
    <row r="46" customFormat="false" ht="14.4" hidden="false" customHeight="false" outlineLevel="0" collapsed="false">
      <c r="I46" s="31" t="n">
        <v>925</v>
      </c>
      <c r="J46" s="32" t="n">
        <v>159</v>
      </c>
      <c r="K46" s="33" t="n">
        <f aca="false">J46/I46</f>
        <v>0.171891891891892</v>
      </c>
      <c r="L46" s="32"/>
      <c r="M46" s="34"/>
      <c r="N46" s="35" t="n">
        <v>9</v>
      </c>
    </row>
    <row r="47" customFormat="false" ht="14.4" hidden="false" customHeight="false" outlineLevel="0" collapsed="false">
      <c r="I47" s="31" t="n">
        <v>275</v>
      </c>
      <c r="J47" s="32" t="n">
        <v>109</v>
      </c>
      <c r="K47" s="33" t="n">
        <f aca="false">J47/I47</f>
        <v>0.396363636363636</v>
      </c>
      <c r="L47" s="32"/>
      <c r="M47" s="34"/>
      <c r="N47" s="35" t="n">
        <v>9</v>
      </c>
    </row>
    <row r="48" customFormat="false" ht="14.4" hidden="false" customHeight="false" outlineLevel="0" collapsed="false">
      <c r="I48" s="31" t="n">
        <v>1425</v>
      </c>
      <c r="J48" s="32" t="n">
        <v>188</v>
      </c>
      <c r="K48" s="33" t="n">
        <f aca="false">J48/I48</f>
        <v>0.131929824561404</v>
      </c>
      <c r="L48" s="32"/>
      <c r="M48" s="34"/>
      <c r="N48" s="35"/>
    </row>
    <row r="49" customFormat="false" ht="14.4" hidden="false" customHeight="false" outlineLevel="0" collapsed="false">
      <c r="I49" s="31" t="n">
        <v>2750</v>
      </c>
      <c r="J49" s="32" t="n">
        <v>224</v>
      </c>
      <c r="K49" s="33" t="n">
        <f aca="false">J49/I49</f>
        <v>0.0814545454545455</v>
      </c>
      <c r="L49" s="32"/>
      <c r="M49" s="34"/>
      <c r="N49" s="35" t="n">
        <v>9</v>
      </c>
    </row>
    <row r="50" customFormat="false" ht="15" hidden="false" customHeight="false" outlineLevel="0" collapsed="false">
      <c r="I50" s="36" t="n">
        <v>1850</v>
      </c>
      <c r="J50" s="19" t="n">
        <v>187</v>
      </c>
      <c r="K50" s="33" t="n">
        <f aca="false">J50/I50</f>
        <v>0.101081081081081</v>
      </c>
      <c r="L50" s="19" t="n">
        <v>19.2</v>
      </c>
      <c r="M50" s="37"/>
      <c r="N50" s="20"/>
    </row>
    <row r="51" customFormat="false" ht="14.4" hidden="false" customHeight="false" outlineLevel="0" collapsed="false">
      <c r="I51" s="38"/>
      <c r="J51" s="39" t="n">
        <f aca="false">AVERAGE(J41:J50)</f>
        <v>188.2</v>
      </c>
      <c r="K51" s="40"/>
      <c r="L51" s="21"/>
      <c r="M51" s="21"/>
      <c r="N51" s="21"/>
    </row>
    <row r="52" customFormat="false" ht="15" hidden="false" customHeight="false" outlineLevel="0" collapsed="false"/>
    <row r="53" customFormat="false" ht="14.4" hidden="false" customHeight="false" outlineLevel="0" collapsed="false">
      <c r="H53" s="1" t="s">
        <v>252</v>
      </c>
      <c r="I53" s="29" t="n">
        <v>1350</v>
      </c>
      <c r="J53" s="17" t="n">
        <v>198</v>
      </c>
      <c r="K53" s="41" t="n">
        <f aca="false">J53/I53</f>
        <v>0.146666666666667</v>
      </c>
      <c r="L53" s="17"/>
      <c r="M53" s="3"/>
      <c r="N53" s="4"/>
    </row>
    <row r="54" customFormat="false" ht="14.4" hidden="false" customHeight="false" outlineLevel="0" collapsed="false">
      <c r="I54" s="42" t="n">
        <v>1200</v>
      </c>
      <c r="J54" s="32" t="n">
        <v>180</v>
      </c>
      <c r="K54" s="33" t="n">
        <f aca="false">J54/I54</f>
        <v>0.15</v>
      </c>
      <c r="L54" s="32" t="n">
        <v>36</v>
      </c>
      <c r="M54" s="16"/>
      <c r="N54" s="43"/>
    </row>
    <row r="55" customFormat="false" ht="14.4" hidden="false" customHeight="false" outlineLevel="0" collapsed="false">
      <c r="I55" s="42" t="n">
        <v>250</v>
      </c>
      <c r="J55" s="32" t="n">
        <v>114</v>
      </c>
      <c r="K55" s="33" t="n">
        <f aca="false">J55/I55</f>
        <v>0.456</v>
      </c>
      <c r="L55" s="32"/>
      <c r="M55" s="16"/>
      <c r="N55" s="43"/>
    </row>
    <row r="56" customFormat="false" ht="14.4" hidden="false" customHeight="false" outlineLevel="0" collapsed="false">
      <c r="I56" s="42" t="n">
        <v>1100</v>
      </c>
      <c r="J56" s="32" t="n">
        <v>180</v>
      </c>
      <c r="K56" s="33" t="n">
        <f aca="false">J56/I56</f>
        <v>0.163636363636364</v>
      </c>
      <c r="L56" s="32" t="n">
        <v>36</v>
      </c>
      <c r="M56" s="16"/>
      <c r="N56" s="43"/>
    </row>
    <row r="57" customFormat="false" ht="14.4" hidden="false" customHeight="false" outlineLevel="0" collapsed="false">
      <c r="I57" s="42" t="n">
        <v>1675</v>
      </c>
      <c r="J57" s="32" t="n">
        <v>207</v>
      </c>
      <c r="K57" s="33" t="n">
        <f aca="false">J57/I57</f>
        <v>0.123582089552239</v>
      </c>
      <c r="L57" s="32" t="n">
        <v>36</v>
      </c>
      <c r="M57" s="16"/>
      <c r="N57" s="43"/>
    </row>
    <row r="58" customFormat="false" ht="14.4" hidden="false" customHeight="false" outlineLevel="0" collapsed="false">
      <c r="I58" s="42" t="n">
        <v>700</v>
      </c>
      <c r="J58" s="32" t="n">
        <v>156</v>
      </c>
      <c r="K58" s="33" t="n">
        <f aca="false">J58/I58</f>
        <v>0.222857142857143</v>
      </c>
      <c r="L58" s="32"/>
      <c r="M58" s="16"/>
      <c r="N58" s="43"/>
    </row>
    <row r="59" customFormat="false" ht="14.4" hidden="false" customHeight="false" outlineLevel="0" collapsed="false">
      <c r="I59" s="42" t="n">
        <v>600</v>
      </c>
      <c r="J59" s="32" t="n">
        <v>156</v>
      </c>
      <c r="K59" s="33" t="n">
        <f aca="false">J59/I59</f>
        <v>0.26</v>
      </c>
      <c r="L59" s="32"/>
      <c r="M59" s="16"/>
      <c r="N59" s="43"/>
    </row>
    <row r="60" customFormat="false" ht="14.4" hidden="false" customHeight="false" outlineLevel="0" collapsed="false">
      <c r="I60" s="42" t="n">
        <v>3100</v>
      </c>
      <c r="J60" s="32" t="n">
        <v>246</v>
      </c>
      <c r="K60" s="33" t="n">
        <f aca="false">J60/I60</f>
        <v>0.0793548387096774</v>
      </c>
      <c r="L60" s="32" t="n">
        <v>36</v>
      </c>
      <c r="M60" s="16"/>
      <c r="N60" s="43"/>
    </row>
    <row r="61" customFormat="false" ht="14.4" hidden="false" customHeight="false" outlineLevel="0" collapsed="false">
      <c r="I61" s="42" t="n">
        <v>1400</v>
      </c>
      <c r="J61" s="32" t="n">
        <v>198</v>
      </c>
      <c r="K61" s="33" t="n">
        <f aca="false">J61/I61</f>
        <v>0.141428571428571</v>
      </c>
      <c r="L61" s="32"/>
      <c r="M61" s="16"/>
      <c r="N61" s="43"/>
    </row>
    <row r="62" customFormat="false" ht="14.4" hidden="false" customHeight="false" outlineLevel="0" collapsed="false">
      <c r="I62" s="42" t="n">
        <v>750</v>
      </c>
      <c r="J62" s="32" t="n">
        <v>165</v>
      </c>
      <c r="K62" s="33" t="n">
        <f aca="false">J62/I62</f>
        <v>0.22</v>
      </c>
      <c r="L62" s="32"/>
      <c r="M62" s="16"/>
      <c r="N62" s="43"/>
    </row>
    <row r="63" customFormat="false" ht="15" hidden="false" customHeight="false" outlineLevel="0" collapsed="false">
      <c r="I63" s="44" t="n">
        <v>1350</v>
      </c>
      <c r="J63" s="19" t="n">
        <v>198</v>
      </c>
      <c r="K63" s="45" t="n">
        <f aca="false">J63/I63</f>
        <v>0.146666666666667</v>
      </c>
      <c r="L63" s="19"/>
      <c r="M63" s="6"/>
      <c r="N63" s="10"/>
    </row>
    <row r="64" customFormat="false" ht="14.4" hidden="false" customHeight="false" outlineLevel="0" collapsed="false">
      <c r="J64" s="46" t="n">
        <f aca="false">AVERAGE(J53:J63)</f>
        <v>181.636363636364</v>
      </c>
    </row>
  </sheetData>
  <mergeCells count="1">
    <mergeCell ref="I38:N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54"/>
  <sheetViews>
    <sheetView showFormulas="false" showGridLines="fals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41" activeCellId="0" sqref="I41"/>
    </sheetView>
  </sheetViews>
  <sheetFormatPr defaultColWidth="8.87890625" defaultRowHeight="14.4" zeroHeight="false" outlineLevelRow="0" outlineLevelCol="0"/>
  <cols>
    <col collapsed="false" customWidth="false" hidden="false" outlineLevel="0" max="2" min="1" style="1" width="8.88"/>
    <col collapsed="false" customWidth="true" hidden="false" outlineLevel="0" max="3" min="3" style="1" width="17.33"/>
    <col collapsed="false" customWidth="true" hidden="false" outlineLevel="0" max="4" min="4" style="1" width="17.67"/>
    <col collapsed="false" customWidth="false" hidden="false" outlineLevel="0" max="5" min="5" style="1" width="8.88"/>
    <col collapsed="false" customWidth="true" hidden="false" outlineLevel="0" max="6" min="6" style="1" width="15.44"/>
    <col collapsed="false" customWidth="true" hidden="false" outlineLevel="0" max="10" min="7" style="1" width="28.66"/>
    <col collapsed="false" customWidth="true" hidden="false" outlineLevel="0" max="11" min="11" style="1" width="19.44"/>
    <col collapsed="false" customWidth="true" hidden="false" outlineLevel="0" max="14" min="12" style="1" width="18.33"/>
    <col collapsed="false" customWidth="true" hidden="false" outlineLevel="0" max="15" min="15" style="1" width="20.11"/>
    <col collapsed="false" customWidth="true" hidden="false" outlineLevel="0" max="16" min="16" style="1" width="19.89"/>
    <col collapsed="false" customWidth="true" hidden="false" outlineLevel="0" max="17" min="17" style="1" width="20.67"/>
    <col collapsed="false" customWidth="true" hidden="false" outlineLevel="0" max="18" min="18" style="1" width="19"/>
    <col collapsed="false" customWidth="true" hidden="false" outlineLevel="0" max="19" min="19" style="1" width="18.33"/>
    <col collapsed="false" customWidth="true" hidden="false" outlineLevel="0" max="20" min="20" style="1" width="22.44"/>
    <col collapsed="false" customWidth="true" hidden="false" outlineLevel="0" max="21" min="21" style="1" width="13.33"/>
    <col collapsed="false" customWidth="true" hidden="false" outlineLevel="0" max="22" min="22" style="1" width="18.33"/>
    <col collapsed="false" customWidth="true" hidden="false" outlineLevel="0" max="23" min="23" style="1" width="13.89"/>
    <col collapsed="false" customWidth="true" hidden="false" outlineLevel="0" max="24" min="24" style="1" width="10.33"/>
    <col collapsed="false" customWidth="true" hidden="false" outlineLevel="0" max="25" min="25" style="1" width="15"/>
    <col collapsed="false" customWidth="true" hidden="false" outlineLevel="0" max="26" min="26" style="1" width="18.33"/>
    <col collapsed="false" customWidth="true" hidden="false" outlineLevel="0" max="27" min="27" style="1" width="15.55"/>
    <col collapsed="false" customWidth="true" hidden="false" outlineLevel="0" max="28" min="28" style="1" width="13.89"/>
    <col collapsed="false" customWidth="true" hidden="false" outlineLevel="0" max="29" min="29" style="1" width="7.44"/>
    <col collapsed="false" customWidth="false" hidden="false" outlineLevel="0" max="1024" min="30" style="1" width="8.88"/>
  </cols>
  <sheetData>
    <row r="1" customFormat="false" ht="15" hidden="false" customHeight="false" outlineLevel="0" collapsed="false"/>
    <row r="2" customFormat="false" ht="15" hidden="false" customHeight="false" outlineLevel="0" collapsed="false">
      <c r="B2" s="47" t="s">
        <v>253</v>
      </c>
      <c r="C2" s="47"/>
      <c r="D2" s="47"/>
    </row>
    <row r="3" customFormat="false" ht="15" hidden="false" customHeight="false" outlineLevel="0" collapsed="false">
      <c r="B3" s="48" t="s">
        <v>254</v>
      </c>
      <c r="C3" s="49" t="s">
        <v>255</v>
      </c>
      <c r="D3" s="50" t="s">
        <v>256</v>
      </c>
      <c r="F3" s="1" t="s">
        <v>257</v>
      </c>
      <c r="G3" s="29" t="s">
        <v>258</v>
      </c>
      <c r="H3" s="51" t="s">
        <v>4</v>
      </c>
      <c r="I3" s="17" t="s">
        <v>173</v>
      </c>
      <c r="J3" s="17" t="s">
        <v>259</v>
      </c>
      <c r="K3" s="18" t="s">
        <v>85</v>
      </c>
    </row>
    <row r="4" customFormat="false" ht="15" hidden="false" customHeight="false" outlineLevel="0" collapsed="false">
      <c r="B4" s="52" t="s">
        <v>257</v>
      </c>
      <c r="C4" s="53" t="s">
        <v>260</v>
      </c>
      <c r="D4" s="54"/>
      <c r="G4" s="44"/>
      <c r="H4" s="55"/>
      <c r="I4" s="19"/>
      <c r="J4" s="19"/>
      <c r="K4" s="20"/>
    </row>
    <row r="5" customFormat="false" ht="14.4" hidden="false" customHeight="false" outlineLevel="0" collapsed="false">
      <c r="B5" s="52"/>
      <c r="C5" s="56" t="s">
        <v>261</v>
      </c>
      <c r="D5" s="43"/>
      <c r="G5" s="21"/>
      <c r="H5" s="21"/>
      <c r="I5" s="21"/>
      <c r="J5" s="21"/>
      <c r="K5" s="21"/>
      <c r="L5" s="21"/>
      <c r="M5" s="21"/>
    </row>
    <row r="6" customFormat="false" ht="15" hidden="false" customHeight="false" outlineLevel="0" collapsed="false">
      <c r="B6" s="52"/>
      <c r="C6" s="56" t="s">
        <v>19</v>
      </c>
      <c r="D6" s="43"/>
      <c r="G6" s="57"/>
      <c r="H6" s="57"/>
      <c r="I6" s="57"/>
      <c r="J6" s="57"/>
      <c r="K6" s="57"/>
      <c r="L6" s="57"/>
      <c r="M6" s="57"/>
      <c r="N6" s="57"/>
    </row>
    <row r="7" customFormat="false" ht="14.4" hidden="false" customHeight="false" outlineLevel="0" collapsed="false">
      <c r="B7" s="52"/>
      <c r="C7" s="56" t="s">
        <v>169</v>
      </c>
      <c r="D7" s="43"/>
      <c r="F7" s="1" t="s">
        <v>262</v>
      </c>
      <c r="G7" s="29" t="s">
        <v>263</v>
      </c>
      <c r="H7" s="17" t="s">
        <v>4</v>
      </c>
      <c r="I7" s="17" t="s">
        <v>173</v>
      </c>
      <c r="J7" s="17" t="s">
        <v>258</v>
      </c>
      <c r="K7" s="17" t="s">
        <v>264</v>
      </c>
      <c r="L7" s="18" t="s">
        <v>265</v>
      </c>
    </row>
    <row r="8" customFormat="false" ht="15" hidden="false" customHeight="false" outlineLevel="0" collapsed="false">
      <c r="B8" s="52"/>
      <c r="C8" s="56" t="s">
        <v>266</v>
      </c>
      <c r="D8" s="43"/>
      <c r="G8" s="44"/>
      <c r="H8" s="19"/>
      <c r="I8" s="19"/>
      <c r="J8" s="19"/>
      <c r="K8" s="19"/>
      <c r="L8" s="20"/>
    </row>
    <row r="9" customFormat="false" ht="14.4" hidden="false" customHeight="false" outlineLevel="0" collapsed="false">
      <c r="B9" s="52"/>
      <c r="C9" s="56" t="s">
        <v>85</v>
      </c>
      <c r="D9" s="43"/>
    </row>
    <row r="10" customFormat="false" ht="15" hidden="false" customHeight="false" outlineLevel="0" collapsed="false">
      <c r="B10" s="52"/>
      <c r="C10" s="56" t="s">
        <v>245</v>
      </c>
      <c r="D10" s="43"/>
    </row>
    <row r="11" customFormat="false" ht="14.4" hidden="false" customHeight="false" outlineLevel="0" collapsed="false">
      <c r="B11" s="52"/>
      <c r="C11" s="56" t="s">
        <v>267</v>
      </c>
      <c r="D11" s="43"/>
      <c r="F11" s="1" t="s">
        <v>268</v>
      </c>
      <c r="G11" s="2" t="s">
        <v>269</v>
      </c>
      <c r="H11" s="3" t="s">
        <v>258</v>
      </c>
      <c r="I11" s="3" t="s">
        <v>263</v>
      </c>
      <c r="J11" s="3" t="s">
        <v>270</v>
      </c>
      <c r="K11" s="3" t="s">
        <v>271</v>
      </c>
      <c r="L11" s="4" t="s">
        <v>272</v>
      </c>
    </row>
    <row r="12" customFormat="false" ht="15" hidden="false" customHeight="false" outlineLevel="0" collapsed="false">
      <c r="B12" s="58" t="s">
        <v>262</v>
      </c>
      <c r="C12" s="56" t="s">
        <v>260</v>
      </c>
      <c r="D12" s="43"/>
      <c r="G12" s="5"/>
      <c r="H12" s="6"/>
      <c r="I12" s="6"/>
      <c r="J12" s="6"/>
      <c r="K12" s="6"/>
      <c r="L12" s="10"/>
    </row>
    <row r="13" customFormat="false" ht="14.4" hidden="false" customHeight="false" outlineLevel="0" collapsed="false">
      <c r="B13" s="58"/>
      <c r="C13" s="56" t="s">
        <v>261</v>
      </c>
      <c r="D13" s="43"/>
      <c r="G13" s="8"/>
      <c r="H13" s="8"/>
      <c r="I13" s="8"/>
      <c r="J13" s="8"/>
      <c r="K13" s="8"/>
      <c r="L13" s="8"/>
      <c r="M13" s="8"/>
    </row>
    <row r="14" customFormat="false" ht="15" hidden="false" customHeight="false" outlineLevel="0" collapsed="false">
      <c r="B14" s="58"/>
      <c r="C14" s="56" t="s">
        <v>19</v>
      </c>
      <c r="D14" s="43"/>
      <c r="G14" s="8"/>
      <c r="H14" s="8"/>
      <c r="I14" s="8"/>
      <c r="J14" s="8"/>
      <c r="K14" s="8"/>
      <c r="L14" s="8"/>
      <c r="M14" s="8"/>
    </row>
    <row r="15" customFormat="false" ht="14.4" hidden="false" customHeight="false" outlineLevel="0" collapsed="false">
      <c r="B15" s="58"/>
      <c r="C15" s="56" t="s">
        <v>169</v>
      </c>
      <c r="D15" s="43"/>
      <c r="F15" s="1" t="s">
        <v>126</v>
      </c>
      <c r="G15" s="59" t="s">
        <v>273</v>
      </c>
      <c r="H15" s="60" t="s">
        <v>258</v>
      </c>
      <c r="I15" s="60" t="s">
        <v>263</v>
      </c>
      <c r="J15" s="60" t="s">
        <v>274</v>
      </c>
      <c r="K15" s="4" t="s">
        <v>275</v>
      </c>
      <c r="L15" s="8"/>
      <c r="M15" s="8"/>
    </row>
    <row r="16" customFormat="false" ht="15" hidden="false" customHeight="false" outlineLevel="0" collapsed="false">
      <c r="B16" s="58"/>
      <c r="C16" s="56" t="s">
        <v>266</v>
      </c>
      <c r="D16" s="43"/>
      <c r="G16" s="61"/>
      <c r="H16" s="62"/>
      <c r="I16" s="62"/>
      <c r="J16" s="62"/>
      <c r="K16" s="10"/>
      <c r="L16" s="8"/>
      <c r="M16" s="8"/>
    </row>
    <row r="17" customFormat="false" ht="14.4" hidden="false" customHeight="false" outlineLevel="0" collapsed="false">
      <c r="B17" s="58"/>
      <c r="C17" s="56"/>
      <c r="D17" s="43"/>
      <c r="G17" s="8"/>
      <c r="H17" s="8"/>
      <c r="I17" s="8"/>
      <c r="J17" s="8"/>
      <c r="K17" s="8"/>
      <c r="L17" s="8"/>
      <c r="M17" s="8"/>
    </row>
    <row r="18" customFormat="false" ht="15" hidden="false" customHeight="false" outlineLevel="0" collapsed="false">
      <c r="B18" s="58"/>
      <c r="C18" s="56" t="s">
        <v>85</v>
      </c>
      <c r="D18" s="43"/>
      <c r="G18" s="8"/>
      <c r="H18" s="8"/>
      <c r="I18" s="8"/>
      <c r="J18" s="8"/>
      <c r="K18" s="8"/>
      <c r="L18" s="8"/>
      <c r="M18" s="8"/>
    </row>
    <row r="19" customFormat="false" ht="14.4" hidden="false" customHeight="false" outlineLevel="0" collapsed="false">
      <c r="B19" s="58"/>
      <c r="C19" s="56" t="s">
        <v>245</v>
      </c>
      <c r="D19" s="43"/>
      <c r="F19" s="1" t="s">
        <v>276</v>
      </c>
      <c r="G19" s="59" t="s">
        <v>277</v>
      </c>
      <c r="H19" s="60" t="s">
        <v>258</v>
      </c>
      <c r="I19" s="60" t="s">
        <v>263</v>
      </c>
      <c r="J19" s="60" t="s">
        <v>269</v>
      </c>
      <c r="K19" s="60" t="s">
        <v>278</v>
      </c>
      <c r="L19" s="60" t="s">
        <v>279</v>
      </c>
      <c r="M19" s="60" t="s">
        <v>280</v>
      </c>
      <c r="N19" s="60" t="s">
        <v>281</v>
      </c>
      <c r="O19" s="60" t="s">
        <v>282</v>
      </c>
      <c r="P19" s="60" t="s">
        <v>283</v>
      </c>
      <c r="Q19" s="60" t="s">
        <v>284</v>
      </c>
      <c r="R19" s="18" t="s">
        <v>285</v>
      </c>
    </row>
    <row r="20" customFormat="false" ht="15" hidden="false" customHeight="false" outlineLevel="0" collapsed="false">
      <c r="B20" s="58"/>
      <c r="C20" s="56" t="s">
        <v>267</v>
      </c>
      <c r="D20" s="43"/>
      <c r="G20" s="61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19"/>
    </row>
    <row r="21" customFormat="false" ht="14.4" hidden="false" customHeight="false" outlineLevel="0" collapsed="false">
      <c r="B21" s="63" t="s">
        <v>286</v>
      </c>
      <c r="C21" s="64" t="s">
        <v>55</v>
      </c>
      <c r="D21" s="43" t="s">
        <v>287</v>
      </c>
      <c r="G21" s="8"/>
      <c r="H21" s="8"/>
      <c r="I21" s="8"/>
      <c r="J21" s="8"/>
      <c r="K21" s="8"/>
      <c r="L21" s="8"/>
      <c r="M21" s="8"/>
    </row>
    <row r="22" customFormat="false" ht="15" hidden="false" customHeight="false" outlineLevel="0" collapsed="false">
      <c r="B22" s="63"/>
      <c r="C22" s="64"/>
      <c r="D22" s="43" t="s">
        <v>288</v>
      </c>
    </row>
    <row r="23" customFormat="false" ht="14.4" hidden="false" customHeight="false" outlineLevel="0" collapsed="false">
      <c r="B23" s="63"/>
      <c r="C23" s="64"/>
      <c r="D23" s="43" t="s">
        <v>289</v>
      </c>
      <c r="F23" s="1" t="s">
        <v>286</v>
      </c>
      <c r="G23" s="29" t="s">
        <v>290</v>
      </c>
      <c r="H23" s="51" t="s">
        <v>258</v>
      </c>
      <c r="I23" s="51" t="s">
        <v>263</v>
      </c>
      <c r="J23" s="51" t="s">
        <v>277</v>
      </c>
      <c r="K23" s="17" t="s">
        <v>291</v>
      </c>
      <c r="L23" s="17" t="s">
        <v>292</v>
      </c>
      <c r="M23" s="17" t="s">
        <v>293</v>
      </c>
      <c r="N23" s="17" t="s">
        <v>294</v>
      </c>
      <c r="O23" s="17" t="s">
        <v>81</v>
      </c>
      <c r="P23" s="17" t="s">
        <v>82</v>
      </c>
      <c r="Q23" s="17" t="s">
        <v>83</v>
      </c>
      <c r="R23" s="17" t="s">
        <v>84</v>
      </c>
      <c r="S23" s="18" t="s">
        <v>85</v>
      </c>
    </row>
    <row r="24" customFormat="false" ht="15" hidden="false" customHeight="false" outlineLevel="0" collapsed="false">
      <c r="B24" s="63"/>
      <c r="C24" s="64"/>
      <c r="D24" s="43" t="s">
        <v>295</v>
      </c>
      <c r="G24" s="44"/>
      <c r="H24" s="55"/>
      <c r="I24" s="55"/>
      <c r="J24" s="55"/>
      <c r="K24" s="19"/>
      <c r="L24" s="19"/>
      <c r="M24" s="19"/>
      <c r="N24" s="19"/>
      <c r="O24" s="19"/>
      <c r="P24" s="19"/>
      <c r="Q24" s="19"/>
      <c r="R24" s="19"/>
      <c r="S24" s="19"/>
    </row>
    <row r="25" customFormat="false" ht="14.4" hidden="false" customHeight="false" outlineLevel="0" collapsed="false">
      <c r="B25" s="63"/>
      <c r="C25" s="64"/>
      <c r="D25" s="43" t="s">
        <v>296</v>
      </c>
      <c r="G25" s="8"/>
      <c r="H25" s="8"/>
      <c r="I25" s="8"/>
      <c r="J25" s="8"/>
      <c r="K25" s="8"/>
      <c r="L25" s="8"/>
      <c r="M25" s="8"/>
    </row>
    <row r="26" customFormat="false" ht="14.4" hidden="false" customHeight="false" outlineLevel="0" collapsed="false">
      <c r="B26" s="63"/>
      <c r="C26" s="64"/>
      <c r="D26" s="43" t="s">
        <v>297</v>
      </c>
      <c r="G26" s="8"/>
      <c r="H26" s="8"/>
      <c r="I26" s="8"/>
      <c r="J26" s="8"/>
      <c r="K26" s="8"/>
      <c r="L26" s="8"/>
      <c r="M26" s="8"/>
    </row>
    <row r="27" customFormat="false" ht="14.4" hidden="false" customHeight="false" outlineLevel="0" collapsed="false">
      <c r="B27" s="63"/>
      <c r="C27" s="56" t="s">
        <v>291</v>
      </c>
      <c r="D27" s="43"/>
      <c r="G27" s="8"/>
      <c r="H27" s="8"/>
      <c r="I27" s="8"/>
      <c r="J27" s="8"/>
      <c r="K27" s="8"/>
      <c r="L27" s="8"/>
      <c r="M27" s="8"/>
    </row>
    <row r="28" customFormat="false" ht="14.4" hidden="false" customHeight="false" outlineLevel="0" collapsed="false">
      <c r="B28" s="63"/>
      <c r="C28" s="56" t="s">
        <v>293</v>
      </c>
      <c r="D28" s="43"/>
      <c r="F28" s="14" t="s">
        <v>298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 customFormat="false" ht="15" hidden="false" customHeight="false" outlineLevel="0" collapsed="false">
      <c r="B29" s="63"/>
      <c r="C29" s="56" t="s">
        <v>294</v>
      </c>
      <c r="D29" s="43"/>
      <c r="F29" s="1" t="s">
        <v>299</v>
      </c>
    </row>
    <row r="30" customFormat="false" ht="14.4" hidden="false" customHeight="false" outlineLevel="0" collapsed="false">
      <c r="B30" s="63"/>
      <c r="C30" s="56" t="s">
        <v>245</v>
      </c>
      <c r="D30" s="43"/>
      <c r="G30" s="2" t="s">
        <v>146</v>
      </c>
      <c r="H30" s="3" t="s">
        <v>173</v>
      </c>
      <c r="I30" s="3" t="s">
        <v>5</v>
      </c>
      <c r="J30" s="3" t="s">
        <v>6</v>
      </c>
      <c r="K30" s="3" t="s">
        <v>300</v>
      </c>
      <c r="L30" s="3" t="s">
        <v>301</v>
      </c>
      <c r="M30" s="3" t="s">
        <v>174</v>
      </c>
      <c r="N30" s="26" t="s">
        <v>179</v>
      </c>
      <c r="O30" s="26" t="s">
        <v>180</v>
      </c>
      <c r="P30" s="3" t="s">
        <v>177</v>
      </c>
      <c r="Q30" s="3" t="s">
        <v>302</v>
      </c>
      <c r="R30" s="3" t="s">
        <v>303</v>
      </c>
      <c r="S30" s="3" t="s">
        <v>244</v>
      </c>
      <c r="T30" s="3" t="s">
        <v>126</v>
      </c>
      <c r="U30" s="3" t="s">
        <v>67</v>
      </c>
      <c r="V30" s="3" t="s">
        <v>304</v>
      </c>
      <c r="W30" s="3" t="s">
        <v>305</v>
      </c>
      <c r="X30" s="3" t="s">
        <v>306</v>
      </c>
      <c r="Y30" s="3" t="s">
        <v>307</v>
      </c>
      <c r="Z30" s="65" t="s">
        <v>308</v>
      </c>
      <c r="AA30" s="65" t="s">
        <v>309</v>
      </c>
      <c r="AB30" s="4" t="s">
        <v>129</v>
      </c>
    </row>
    <row r="31" customFormat="false" ht="15" hidden="false" customHeight="false" outlineLevel="0" collapsed="false">
      <c r="B31" s="63"/>
      <c r="C31" s="56" t="s">
        <v>310</v>
      </c>
      <c r="D31" s="43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6"/>
      <c r="AA31" s="66"/>
      <c r="AB31" s="10"/>
    </row>
    <row r="32" customFormat="false" ht="14.4" hidden="false" customHeight="false" outlineLevel="0" collapsed="false">
      <c r="B32" s="63"/>
      <c r="C32" s="56" t="s">
        <v>311</v>
      </c>
      <c r="D32" s="43"/>
    </row>
    <row r="33" customFormat="false" ht="15" hidden="false" customHeight="false" outlineLevel="0" collapsed="false">
      <c r="B33" s="63"/>
      <c r="C33" s="56" t="s">
        <v>312</v>
      </c>
      <c r="D33" s="43"/>
      <c r="F33" s="67" t="s">
        <v>313</v>
      </c>
    </row>
    <row r="34" customFormat="false" ht="15" hidden="false" customHeight="false" outlineLevel="0" collapsed="false">
      <c r="B34" s="63"/>
      <c r="C34" s="23" t="s">
        <v>85</v>
      </c>
      <c r="D34" s="10"/>
      <c r="G34" s="2" t="s">
        <v>139</v>
      </c>
      <c r="H34" s="3" t="s">
        <v>7</v>
      </c>
      <c r="I34" s="3" t="s">
        <v>314</v>
      </c>
      <c r="J34" s="3" t="s">
        <v>315</v>
      </c>
      <c r="K34" s="3" t="s">
        <v>316</v>
      </c>
      <c r="L34" s="3" t="s">
        <v>317</v>
      </c>
      <c r="M34" s="3" t="s">
        <v>318</v>
      </c>
      <c r="N34" s="3" t="s">
        <v>319</v>
      </c>
      <c r="O34" s="3" t="s">
        <v>320</v>
      </c>
      <c r="P34" s="3" t="s">
        <v>321</v>
      </c>
      <c r="Q34" s="4" t="s">
        <v>322</v>
      </c>
    </row>
    <row r="35" customFormat="false" ht="15" hidden="false" customHeight="false" outlineLevel="0" collapsed="false">
      <c r="A35" s="8"/>
      <c r="B35" s="8"/>
      <c r="C35" s="8"/>
      <c r="D35" s="8"/>
      <c r="E35" s="8"/>
      <c r="G35" s="5"/>
      <c r="H35" s="6"/>
      <c r="I35" s="6"/>
      <c r="J35" s="6"/>
      <c r="K35" s="6"/>
      <c r="L35" s="6"/>
      <c r="M35" s="6"/>
      <c r="N35" s="6"/>
      <c r="O35" s="6"/>
      <c r="P35" s="6"/>
      <c r="Q35" s="10"/>
    </row>
    <row r="36" customFormat="false" ht="14.4" hidden="false" customHeight="false" outlineLevel="0" collapsed="false">
      <c r="A36" s="8"/>
      <c r="B36" s="8"/>
      <c r="C36" s="8"/>
      <c r="D36" s="8"/>
      <c r="E36" s="8"/>
    </row>
    <row r="37" customFormat="false" ht="15" hidden="false" customHeight="false" outlineLevel="0" collapsed="false">
      <c r="A37" s="8"/>
      <c r="B37" s="8"/>
      <c r="C37" s="8"/>
      <c r="D37" s="8"/>
      <c r="E37" s="8"/>
      <c r="G37" s="68" t="s">
        <v>323</v>
      </c>
      <c r="H37" s="68"/>
      <c r="I37" s="68"/>
    </row>
    <row r="38" customFormat="false" ht="14.4" hidden="false" customHeight="false" outlineLevel="0" collapsed="false">
      <c r="A38" s="8"/>
      <c r="B38" s="8"/>
      <c r="C38" s="8"/>
      <c r="D38" s="8"/>
      <c r="E38" s="8"/>
      <c r="G38" s="2" t="s">
        <v>324</v>
      </c>
      <c r="H38" s="3" t="s">
        <v>325</v>
      </c>
      <c r="I38" s="4" t="s">
        <v>326</v>
      </c>
    </row>
    <row r="39" customFormat="false" ht="15" hidden="false" customHeight="false" outlineLevel="0" collapsed="false">
      <c r="A39" s="8"/>
      <c r="B39" s="8"/>
      <c r="C39" s="8"/>
      <c r="D39" s="8"/>
      <c r="E39" s="8"/>
      <c r="G39" s="5" t="n">
        <v>0.27</v>
      </c>
      <c r="H39" s="6" t="n">
        <v>42.5</v>
      </c>
      <c r="I39" s="10" t="n">
        <v>50</v>
      </c>
    </row>
    <row r="40" customFormat="false" ht="14.4" hidden="false" customHeight="false" outlineLevel="0" collapsed="false">
      <c r="A40" s="8"/>
      <c r="B40" s="8"/>
      <c r="C40" s="8"/>
      <c r="D40" s="8"/>
      <c r="E40" s="8"/>
    </row>
    <row r="41" customFormat="false" ht="14.4" hidden="false" customHeight="false" outlineLevel="0" collapsed="false">
      <c r="A41" s="8"/>
      <c r="B41" s="8"/>
      <c r="C41" s="8"/>
      <c r="D41" s="8"/>
      <c r="E41" s="8"/>
      <c r="G41" s="1" t="s">
        <v>327</v>
      </c>
    </row>
    <row r="42" customFormat="false" ht="14.4" hidden="false" customHeight="false" outlineLevel="0" collapsed="false">
      <c r="A42" s="8"/>
      <c r="B42" s="8"/>
      <c r="C42" s="8"/>
      <c r="D42" s="8"/>
      <c r="E42" s="8"/>
      <c r="F42" s="69"/>
      <c r="G42" s="1" t="s">
        <v>328</v>
      </c>
    </row>
    <row r="43" customFormat="false" ht="14.4" hidden="false" customHeight="false" outlineLevel="0" collapsed="false">
      <c r="A43" s="8"/>
      <c r="B43" s="8"/>
      <c r="C43" s="8"/>
      <c r="D43" s="8"/>
      <c r="E43" s="8"/>
      <c r="G43" s="1" t="s">
        <v>329</v>
      </c>
    </row>
    <row r="44" customFormat="false" ht="14.4" hidden="false" customHeight="false" outlineLevel="0" collapsed="false">
      <c r="A44" s="8"/>
      <c r="B44" s="8"/>
      <c r="C44" s="8"/>
      <c r="D44" s="8"/>
      <c r="E44" s="8"/>
      <c r="H44" s="1" t="s">
        <v>330</v>
      </c>
    </row>
    <row r="45" customFormat="false" ht="14.4" hidden="false" customHeight="false" outlineLevel="0" collapsed="false">
      <c r="A45" s="8"/>
      <c r="B45" s="8"/>
      <c r="C45" s="8"/>
      <c r="D45" s="8"/>
      <c r="E45" s="8"/>
      <c r="H45" s="1" t="s">
        <v>331</v>
      </c>
    </row>
    <row r="46" customFormat="false" ht="14.4" hidden="false" customHeight="false" outlineLevel="0" collapsed="false">
      <c r="A46" s="8"/>
      <c r="B46" s="8"/>
      <c r="C46" s="8"/>
      <c r="D46" s="8"/>
      <c r="E46" s="8"/>
    </row>
    <row r="47" customFormat="false" ht="14.4" hidden="false" customHeight="false" outlineLevel="0" collapsed="false">
      <c r="A47" s="8"/>
      <c r="B47" s="8"/>
      <c r="C47" s="8"/>
      <c r="D47" s="8"/>
      <c r="E47" s="8"/>
    </row>
    <row r="48" customFormat="false" ht="14.4" hidden="false" customHeight="false" outlineLevel="0" collapsed="false">
      <c r="A48" s="8"/>
      <c r="B48" s="8"/>
      <c r="C48" s="8"/>
      <c r="D48" s="8"/>
      <c r="E48" s="8"/>
      <c r="G48" s="1" t="s">
        <v>332</v>
      </c>
    </row>
    <row r="49" customFormat="false" ht="14.4" hidden="false" customHeight="false" outlineLevel="0" collapsed="false">
      <c r="A49" s="8"/>
      <c r="B49" s="8"/>
      <c r="C49" s="8"/>
      <c r="D49" s="8"/>
      <c r="E49" s="8"/>
    </row>
    <row r="50" customFormat="false" ht="14.4" hidden="false" customHeight="false" outlineLevel="0" collapsed="false">
      <c r="A50" s="8"/>
      <c r="B50" s="8"/>
      <c r="C50" s="8"/>
      <c r="D50" s="8"/>
      <c r="E50" s="8"/>
    </row>
    <row r="51" customFormat="false" ht="14.4" hidden="false" customHeight="false" outlineLevel="0" collapsed="false">
      <c r="A51" s="8"/>
      <c r="B51" s="8"/>
      <c r="C51" s="8"/>
      <c r="D51" s="8"/>
      <c r="E51" s="8"/>
    </row>
    <row r="52" customFormat="false" ht="14.4" hidden="false" customHeight="false" outlineLevel="0" collapsed="false">
      <c r="A52" s="8"/>
      <c r="B52" s="8"/>
      <c r="C52" s="8"/>
      <c r="D52" s="8"/>
      <c r="E52" s="8"/>
    </row>
    <row r="53" customFormat="false" ht="14.4" hidden="false" customHeight="false" outlineLevel="0" collapsed="false">
      <c r="A53" s="8"/>
      <c r="B53" s="8"/>
      <c r="C53" s="8"/>
      <c r="D53" s="8"/>
      <c r="E53" s="8"/>
    </row>
    <row r="54" customFormat="false" ht="14.4" hidden="false" customHeight="false" outlineLevel="0" collapsed="false">
      <c r="A54" s="8"/>
      <c r="B54" s="8"/>
      <c r="C54" s="8"/>
      <c r="D54" s="8"/>
      <c r="E54" s="8"/>
    </row>
  </sheetData>
  <mergeCells count="7">
    <mergeCell ref="B2:D2"/>
    <mergeCell ref="B4:B11"/>
    <mergeCell ref="B12:B20"/>
    <mergeCell ref="B21:B34"/>
    <mergeCell ref="C21:C26"/>
    <mergeCell ref="F28:T28"/>
    <mergeCell ref="G37:I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8.87890625" defaultRowHeight="14.4" zeroHeight="false" outlineLevelRow="0" outlineLevelCol="0"/>
  <cols>
    <col collapsed="false" customWidth="false" hidden="false" outlineLevel="0" max="1" min="1" style="1" width="8.88"/>
    <col collapsed="false" customWidth="true" hidden="false" outlineLevel="0" max="2" min="2" style="1" width="11.66"/>
    <col collapsed="false" customWidth="false" hidden="false" outlineLevel="0" max="1024" min="3" style="1" width="8.88"/>
  </cols>
  <sheetData>
    <row r="3" customFormat="false" ht="14.4" hidden="false" customHeight="false" outlineLevel="0" collapsed="false">
      <c r="B3" s="1" t="s">
        <v>333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Q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6" activeCellId="0" sqref="H36"/>
    </sheetView>
  </sheetViews>
  <sheetFormatPr defaultColWidth="8.87890625" defaultRowHeight="14.4" zeroHeight="false" outlineLevelRow="0" outlineLevelCol="0"/>
  <cols>
    <col collapsed="false" customWidth="false" hidden="false" outlineLevel="0" max="1" min="1" style="1" width="8.88"/>
    <col collapsed="false" customWidth="true" hidden="false" outlineLevel="0" max="2" min="2" style="1" width="14.11"/>
    <col collapsed="false" customWidth="true" hidden="false" outlineLevel="0" max="3" min="3" style="1" width="23.33"/>
    <col collapsed="false" customWidth="true" hidden="false" outlineLevel="0" max="4" min="4" style="1" width="10.44"/>
    <col collapsed="false" customWidth="false" hidden="false" outlineLevel="0" max="6" min="5" style="1" width="8.88"/>
    <col collapsed="false" customWidth="true" hidden="false" outlineLevel="0" max="7" min="7" style="1" width="13.89"/>
    <col collapsed="false" customWidth="true" hidden="false" outlineLevel="0" max="8" min="8" style="1" width="11.33"/>
    <col collapsed="false" customWidth="false" hidden="false" outlineLevel="0" max="9" min="9" style="1" width="8.88"/>
    <col collapsed="false" customWidth="true" hidden="false" outlineLevel="0" max="10" min="10" style="1" width="14.33"/>
    <col collapsed="false" customWidth="false" hidden="false" outlineLevel="0" max="14" min="11" style="1" width="8.88"/>
    <col collapsed="false" customWidth="true" hidden="false" outlineLevel="0" max="15" min="15" style="1" width="14.33"/>
    <col collapsed="false" customWidth="false" hidden="false" outlineLevel="0" max="1024" min="16" style="1" width="8.88"/>
  </cols>
  <sheetData>
    <row r="3" customFormat="false" ht="14.4" hidden="false" customHeight="false" outlineLevel="0" collapsed="false">
      <c r="E3" s="1" t="s">
        <v>334</v>
      </c>
    </row>
    <row r="4" customFormat="false" ht="15" hidden="false" customHeight="false" outlineLevel="0" collapsed="false">
      <c r="B4" s="70" t="s">
        <v>335</v>
      </c>
      <c r="C4" s="71" t="s">
        <v>336</v>
      </c>
      <c r="D4" s="71" t="s">
        <v>66</v>
      </c>
      <c r="J4" s="72" t="s">
        <v>337</v>
      </c>
      <c r="K4" s="72"/>
      <c r="L4" s="72"/>
      <c r="O4" s="72" t="s">
        <v>338</v>
      </c>
      <c r="P4" s="72"/>
      <c r="Q4" s="72"/>
    </row>
    <row r="5" customFormat="false" ht="14.4" hidden="false" customHeight="false" outlineLevel="0" collapsed="false">
      <c r="B5" s="73" t="s">
        <v>339</v>
      </c>
      <c r="C5" s="56" t="s">
        <v>1</v>
      </c>
      <c r="D5" s="16"/>
      <c r="E5" s="74"/>
      <c r="I5" s="75" t="n">
        <v>1</v>
      </c>
      <c r="J5" s="76" t="s">
        <v>172</v>
      </c>
      <c r="N5" s="75" t="n">
        <v>11</v>
      </c>
      <c r="O5" s="76" t="s">
        <v>202</v>
      </c>
    </row>
    <row r="6" customFormat="false" ht="14.4" hidden="false" customHeight="false" outlineLevel="0" collapsed="false">
      <c r="B6" s="73"/>
      <c r="C6" s="56" t="s">
        <v>29</v>
      </c>
      <c r="D6" s="16"/>
      <c r="E6" s="77"/>
      <c r="I6" s="75" t="n">
        <v>2</v>
      </c>
      <c r="J6" s="76" t="s">
        <v>29</v>
      </c>
      <c r="N6" s="75" t="n">
        <v>12</v>
      </c>
      <c r="O6" s="76" t="s">
        <v>216</v>
      </c>
    </row>
    <row r="7" customFormat="false" ht="14.4" hidden="false" customHeight="false" outlineLevel="0" collapsed="false">
      <c r="B7" s="73"/>
      <c r="C7" s="56" t="s">
        <v>32</v>
      </c>
      <c r="D7" s="16"/>
      <c r="E7" s="77"/>
      <c r="I7" s="75" t="n">
        <v>3</v>
      </c>
      <c r="J7" s="76" t="s">
        <v>32</v>
      </c>
      <c r="N7" s="75" t="n">
        <v>13</v>
      </c>
      <c r="O7" s="76" t="s">
        <v>227</v>
      </c>
    </row>
    <row r="8" customFormat="false" ht="14.4" hidden="false" customHeight="false" outlineLevel="0" collapsed="false">
      <c r="B8" s="73"/>
      <c r="C8" s="56" t="s">
        <v>33</v>
      </c>
      <c r="D8" s="16"/>
      <c r="I8" s="75" t="n">
        <v>4</v>
      </c>
      <c r="J8" s="76" t="s">
        <v>35</v>
      </c>
      <c r="N8" s="75" t="n">
        <v>14</v>
      </c>
      <c r="O8" s="76" t="s">
        <v>241</v>
      </c>
    </row>
    <row r="9" customFormat="false" ht="14.4" hidden="false" customHeight="false" outlineLevel="0" collapsed="false">
      <c r="B9" s="73"/>
      <c r="C9" s="56" t="s">
        <v>35</v>
      </c>
      <c r="D9" s="16"/>
      <c r="I9" s="75" t="n">
        <v>5</v>
      </c>
      <c r="J9" s="76" t="s">
        <v>41</v>
      </c>
    </row>
    <row r="10" customFormat="false" ht="14.4" hidden="false" customHeight="false" outlineLevel="0" collapsed="false">
      <c r="B10" s="73"/>
      <c r="C10" s="56" t="s">
        <v>41</v>
      </c>
      <c r="D10" s="16"/>
      <c r="I10" s="75" t="n">
        <v>6</v>
      </c>
      <c r="J10" s="76" t="s">
        <v>43</v>
      </c>
    </row>
    <row r="11" customFormat="false" ht="14.4" hidden="false" customHeight="false" outlineLevel="0" collapsed="false">
      <c r="B11" s="73"/>
      <c r="C11" s="56" t="s">
        <v>43</v>
      </c>
      <c r="D11" s="16"/>
      <c r="I11" s="75" t="n">
        <v>7</v>
      </c>
      <c r="J11" s="76" t="s">
        <v>46</v>
      </c>
    </row>
    <row r="12" customFormat="false" ht="14.4" hidden="false" customHeight="false" outlineLevel="0" collapsed="false">
      <c r="B12" s="73"/>
      <c r="C12" s="56" t="s">
        <v>46</v>
      </c>
      <c r="D12" s="16"/>
      <c r="I12" s="75" t="n">
        <v>8</v>
      </c>
      <c r="J12" s="76" t="s">
        <v>340</v>
      </c>
    </row>
    <row r="13" customFormat="false" ht="14.4" hidden="false" customHeight="false" outlineLevel="0" collapsed="false">
      <c r="B13" s="73"/>
      <c r="C13" s="56" t="s">
        <v>20</v>
      </c>
      <c r="D13" s="16"/>
      <c r="E13" s="74"/>
      <c r="I13" s="75" t="n">
        <v>9</v>
      </c>
      <c r="J13" s="76" t="s">
        <v>33</v>
      </c>
    </row>
    <row r="14" customFormat="false" ht="14.4" hidden="false" customHeight="false" outlineLevel="0" collapsed="false">
      <c r="B14" s="73"/>
      <c r="C14" s="78" t="s">
        <v>38</v>
      </c>
      <c r="D14" s="16"/>
      <c r="I14" s="75" t="n">
        <v>10</v>
      </c>
      <c r="J14" s="76" t="s">
        <v>38</v>
      </c>
    </row>
    <row r="15" customFormat="false" ht="15" hidden="false" customHeight="false" outlineLevel="0" collapsed="false">
      <c r="B15" s="73"/>
      <c r="C15" s="56" t="s">
        <v>49</v>
      </c>
      <c r="D15" s="16"/>
      <c r="O15" s="72" t="s">
        <v>341</v>
      </c>
      <c r="P15" s="72"/>
      <c r="Q15" s="72"/>
    </row>
    <row r="16" customFormat="false" ht="14.4" hidden="false" customHeight="false" outlineLevel="0" collapsed="false">
      <c r="B16" s="79" t="s">
        <v>342</v>
      </c>
      <c r="C16" s="16" t="s">
        <v>172</v>
      </c>
      <c r="D16" s="16"/>
      <c r="E16" s="77"/>
      <c r="J16" s="72" t="s">
        <v>343</v>
      </c>
      <c r="K16" s="72"/>
      <c r="L16" s="72"/>
      <c r="N16" s="75" t="n">
        <v>18</v>
      </c>
      <c r="O16" s="76" t="s">
        <v>299</v>
      </c>
    </row>
    <row r="17" customFormat="false" ht="14.4" hidden="false" customHeight="false" outlineLevel="0" collapsed="false">
      <c r="B17" s="79"/>
      <c r="C17" s="16" t="s">
        <v>202</v>
      </c>
      <c r="D17" s="16"/>
      <c r="E17" s="77"/>
      <c r="I17" s="75" t="n">
        <v>15</v>
      </c>
      <c r="J17" s="76" t="s">
        <v>1</v>
      </c>
      <c r="N17" s="75" t="n">
        <v>19</v>
      </c>
      <c r="O17" s="76" t="s">
        <v>257</v>
      </c>
    </row>
    <row r="18" customFormat="false" ht="14.4" hidden="false" customHeight="false" outlineLevel="0" collapsed="false">
      <c r="B18" s="79"/>
      <c r="C18" s="16" t="s">
        <v>216</v>
      </c>
      <c r="D18" s="16"/>
      <c r="E18" s="77"/>
      <c r="I18" s="75" t="n">
        <v>16</v>
      </c>
      <c r="J18" s="76" t="s">
        <v>20</v>
      </c>
      <c r="N18" s="75" t="n">
        <v>20</v>
      </c>
      <c r="O18" s="76" t="s">
        <v>262</v>
      </c>
    </row>
    <row r="19" customFormat="false" ht="14.4" hidden="false" customHeight="false" outlineLevel="0" collapsed="false">
      <c r="B19" s="79"/>
      <c r="C19" s="16" t="s">
        <v>227</v>
      </c>
      <c r="D19" s="16"/>
      <c r="E19" s="77"/>
      <c r="I19" s="75" t="n">
        <v>17</v>
      </c>
      <c r="J19" s="76" t="s">
        <v>94</v>
      </c>
      <c r="N19" s="75" t="n">
        <v>21</v>
      </c>
      <c r="O19" s="1" t="s">
        <v>313</v>
      </c>
    </row>
    <row r="20" customFormat="false" ht="14.4" hidden="false" customHeight="false" outlineLevel="0" collapsed="false">
      <c r="B20" s="79"/>
      <c r="C20" s="16" t="s">
        <v>241</v>
      </c>
      <c r="D20" s="16"/>
      <c r="E20" s="77"/>
      <c r="N20" s="75" t="n">
        <v>22</v>
      </c>
      <c r="O20" s="76" t="s">
        <v>268</v>
      </c>
    </row>
    <row r="21" customFormat="false" ht="14.4" hidden="false" customHeight="false" outlineLevel="0" collapsed="false">
      <c r="B21" s="80" t="s">
        <v>344</v>
      </c>
      <c r="C21" s="16" t="s">
        <v>299</v>
      </c>
      <c r="D21" s="16"/>
      <c r="N21" s="75" t="n">
        <v>23</v>
      </c>
      <c r="O21" s="1" t="s">
        <v>286</v>
      </c>
    </row>
    <row r="22" customFormat="false" ht="14.4" hidden="false" customHeight="false" outlineLevel="0" collapsed="false">
      <c r="B22" s="80"/>
      <c r="C22" s="16" t="s">
        <v>257</v>
      </c>
      <c r="D22" s="16"/>
      <c r="E22" s="74"/>
    </row>
    <row r="23" customFormat="false" ht="14.4" hidden="false" customHeight="false" outlineLevel="0" collapsed="false">
      <c r="B23" s="80"/>
      <c r="C23" s="16" t="s">
        <v>262</v>
      </c>
      <c r="D23" s="16"/>
      <c r="E23" s="74"/>
    </row>
    <row r="24" customFormat="false" ht="14.4" hidden="false" customHeight="false" outlineLevel="0" collapsed="false">
      <c r="B24" s="80"/>
      <c r="C24" s="81" t="s">
        <v>313</v>
      </c>
      <c r="D24" s="16"/>
    </row>
    <row r="25" customFormat="false" ht="14.4" hidden="false" customHeight="false" outlineLevel="0" collapsed="false">
      <c r="B25" s="80"/>
      <c r="C25" s="16" t="s">
        <v>268</v>
      </c>
      <c r="D25" s="16"/>
    </row>
    <row r="26" customFormat="false" ht="14.4" hidden="false" customHeight="false" outlineLevel="0" collapsed="false">
      <c r="B26" s="80"/>
      <c r="C26" s="16" t="s">
        <v>276</v>
      </c>
      <c r="D26" s="16"/>
      <c r="G26" s="1" t="s">
        <v>32</v>
      </c>
      <c r="H26" s="1" t="s">
        <v>4</v>
      </c>
    </row>
    <row r="27" customFormat="false" ht="14.4" hidden="false" customHeight="false" outlineLevel="0" collapsed="false">
      <c r="B27" s="80"/>
      <c r="C27" s="16" t="s">
        <v>126</v>
      </c>
      <c r="D27" s="16"/>
      <c r="G27" s="1" t="s">
        <v>1</v>
      </c>
    </row>
    <row r="28" customFormat="false" ht="14.4" hidden="false" customHeight="false" outlineLevel="0" collapsed="false">
      <c r="B28" s="80"/>
      <c r="C28" s="16" t="s">
        <v>286</v>
      </c>
      <c r="D28" s="16"/>
      <c r="G28" s="1" t="s">
        <v>20</v>
      </c>
    </row>
    <row r="29" customFormat="false" ht="14.4" hidden="false" customHeight="false" outlineLevel="0" collapsed="false">
      <c r="B29" s="80" t="s">
        <v>345</v>
      </c>
      <c r="C29" s="16" t="s">
        <v>59</v>
      </c>
      <c r="D29" s="16"/>
      <c r="G29" s="1" t="s">
        <v>31</v>
      </c>
    </row>
    <row r="30" customFormat="false" ht="14.4" hidden="false" customHeight="false" outlineLevel="0" collapsed="false">
      <c r="B30" s="80"/>
      <c r="C30" s="1" t="s">
        <v>78</v>
      </c>
      <c r="D30" s="16"/>
      <c r="G30" s="1" t="s">
        <v>257</v>
      </c>
    </row>
    <row r="31" customFormat="false" ht="14.4" hidden="false" customHeight="false" outlineLevel="0" collapsed="false">
      <c r="B31" s="80"/>
      <c r="C31" s="16" t="s">
        <v>346</v>
      </c>
      <c r="D31" s="16"/>
      <c r="G31" s="1" t="s">
        <v>262</v>
      </c>
    </row>
    <row r="32" customFormat="false" ht="14.4" hidden="false" customHeight="false" outlineLevel="0" collapsed="false">
      <c r="B32" s="80"/>
      <c r="C32" s="16" t="s">
        <v>142</v>
      </c>
      <c r="D32" s="16"/>
    </row>
    <row r="33" customFormat="false" ht="14.4" hidden="false" customHeight="false" outlineLevel="0" collapsed="false">
      <c r="B33" s="80"/>
      <c r="D33" s="16"/>
    </row>
    <row r="34" customFormat="false" ht="14.4" hidden="false" customHeight="false" outlineLevel="0" collapsed="false">
      <c r="B34" s="82" t="s">
        <v>347</v>
      </c>
      <c r="C34" s="81" t="s">
        <v>348</v>
      </c>
      <c r="D34" s="16"/>
    </row>
    <row r="35" customFormat="false" ht="14.4" hidden="false" customHeight="false" outlineLevel="0" collapsed="false">
      <c r="B35" s="82"/>
      <c r="C35" s="16"/>
      <c r="D35" s="16"/>
    </row>
    <row r="36" customFormat="false" ht="15" hidden="false" customHeight="false" outlineLevel="0" collapsed="false">
      <c r="B36" s="82"/>
      <c r="C36" s="6"/>
      <c r="D36" s="6"/>
    </row>
  </sheetData>
  <mergeCells count="9">
    <mergeCell ref="J4:L4"/>
    <mergeCell ref="O4:Q4"/>
    <mergeCell ref="B5:B15"/>
    <mergeCell ref="O15:Q15"/>
    <mergeCell ref="B16:B20"/>
    <mergeCell ref="J16:L16"/>
    <mergeCell ref="B21:B28"/>
    <mergeCell ref="B29:B33"/>
    <mergeCell ref="B34:B3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J15" activeCellId="0" sqref="J15"/>
    </sheetView>
  </sheetViews>
  <sheetFormatPr defaultColWidth="8.87890625" defaultRowHeight="14.4" zeroHeight="false" outlineLevelRow="0" outlineLevelCol="0"/>
  <cols>
    <col collapsed="false" customWidth="false" hidden="true" outlineLevel="0" max="2" min="1" style="1" width="8.88"/>
    <col collapsed="false" customWidth="false" hidden="false" outlineLevel="0" max="3" min="3" style="1" width="8.88"/>
    <col collapsed="false" customWidth="true" hidden="false" outlineLevel="0" max="4" min="4" style="1" width="14.33"/>
    <col collapsed="false" customWidth="true" hidden="false" outlineLevel="0" max="5" min="5" style="83" width="20.11"/>
    <col collapsed="false" customWidth="true" hidden="false" outlineLevel="0" max="6" min="6" style="1" width="20.71"/>
    <col collapsed="false" customWidth="true" hidden="false" outlineLevel="0" max="7" min="7" style="1" width="14.11"/>
    <col collapsed="false" customWidth="true" hidden="true" outlineLevel="0" max="8" min="8" style="57" width="20.11"/>
    <col collapsed="false" customWidth="true" hidden="false" outlineLevel="0" max="9" min="9" style="1" width="17.48"/>
    <col collapsed="false" customWidth="true" hidden="false" outlineLevel="0" max="10" min="10" style="1" width="70.88"/>
    <col collapsed="false" customWidth="false" hidden="false" outlineLevel="0" max="1024" min="11" style="1" width="8.88"/>
  </cols>
  <sheetData>
    <row r="1" customFormat="false" ht="15" hidden="false" customHeight="false" outlineLevel="0" collapsed="false"/>
    <row r="2" customFormat="false" ht="15" hidden="false" customHeight="false" outlineLevel="0" collapsed="false">
      <c r="D2" s="84" t="s">
        <v>335</v>
      </c>
      <c r="E2" s="85" t="s">
        <v>0</v>
      </c>
      <c r="F2" s="86" t="s">
        <v>349</v>
      </c>
      <c r="G2" s="86" t="s">
        <v>335</v>
      </c>
      <c r="H2" s="86" t="s">
        <v>350</v>
      </c>
      <c r="I2" s="86" t="s">
        <v>351</v>
      </c>
      <c r="J2" s="87" t="s">
        <v>66</v>
      </c>
    </row>
    <row r="3" customFormat="false" ht="14.4" hidden="false" customHeight="false" outlineLevel="0" collapsed="false">
      <c r="D3" s="88" t="s">
        <v>339</v>
      </c>
      <c r="E3" s="89" t="s">
        <v>1</v>
      </c>
      <c r="F3" s="90" t="s">
        <v>2</v>
      </c>
      <c r="G3" s="90" t="s">
        <v>352</v>
      </c>
      <c r="H3" s="91"/>
      <c r="I3" s="90" t="s">
        <v>353</v>
      </c>
      <c r="J3" s="54" t="s">
        <v>354</v>
      </c>
    </row>
    <row r="4" customFormat="false" ht="14.4" hidden="false" customHeight="false" outlineLevel="0" collapsed="false">
      <c r="D4" s="92" t="s">
        <v>339</v>
      </c>
      <c r="E4" s="93" t="s">
        <v>1</v>
      </c>
      <c r="F4" s="16" t="s">
        <v>3</v>
      </c>
      <c r="G4" s="16" t="s">
        <v>355</v>
      </c>
      <c r="H4" s="32"/>
      <c r="I4" s="16" t="s">
        <v>356</v>
      </c>
      <c r="J4" s="43" t="s">
        <v>357</v>
      </c>
    </row>
    <row r="5" customFormat="false" ht="14.4" hidden="false" customHeight="false" outlineLevel="0" collapsed="false">
      <c r="D5" s="92" t="s">
        <v>339</v>
      </c>
      <c r="E5" s="93" t="s">
        <v>1</v>
      </c>
      <c r="F5" s="16" t="s">
        <v>4</v>
      </c>
      <c r="G5" s="16" t="s">
        <v>352</v>
      </c>
      <c r="H5" s="32"/>
      <c r="I5" s="16" t="s">
        <v>356</v>
      </c>
      <c r="J5" s="43" t="s">
        <v>358</v>
      </c>
    </row>
    <row r="6" customFormat="false" ht="14.4" hidden="false" customHeight="false" outlineLevel="0" collapsed="false">
      <c r="D6" s="92" t="s">
        <v>339</v>
      </c>
      <c r="E6" s="93" t="s">
        <v>1</v>
      </c>
      <c r="F6" s="16" t="s">
        <v>5</v>
      </c>
      <c r="G6" s="16" t="s">
        <v>355</v>
      </c>
      <c r="H6" s="32"/>
      <c r="I6" s="16" t="s">
        <v>356</v>
      </c>
      <c r="J6" s="43" t="s">
        <v>359</v>
      </c>
    </row>
    <row r="7" customFormat="false" ht="14.4" hidden="false" customHeight="false" outlineLevel="0" collapsed="false">
      <c r="D7" s="92" t="s">
        <v>339</v>
      </c>
      <c r="E7" s="93" t="s">
        <v>1</v>
      </c>
      <c r="F7" s="16" t="s">
        <v>6</v>
      </c>
      <c r="G7" s="16" t="s">
        <v>355</v>
      </c>
      <c r="H7" s="32"/>
      <c r="I7" s="16" t="s">
        <v>356</v>
      </c>
      <c r="J7" s="43" t="s">
        <v>359</v>
      </c>
    </row>
    <row r="8" customFormat="false" ht="14.4" hidden="false" customHeight="false" outlineLevel="0" collapsed="false">
      <c r="D8" s="92" t="s">
        <v>339</v>
      </c>
      <c r="E8" s="93" t="s">
        <v>1</v>
      </c>
      <c r="F8" s="16" t="s">
        <v>7</v>
      </c>
      <c r="G8" s="16" t="s">
        <v>355</v>
      </c>
      <c r="H8" s="32"/>
      <c r="I8" s="16" t="s">
        <v>356</v>
      </c>
      <c r="J8" s="43" t="s">
        <v>360</v>
      </c>
    </row>
    <row r="9" customFormat="false" ht="14.4" hidden="false" customHeight="false" outlineLevel="0" collapsed="false">
      <c r="D9" s="92" t="s">
        <v>339</v>
      </c>
      <c r="E9" s="93" t="s">
        <v>1</v>
      </c>
      <c r="F9" s="16" t="s">
        <v>8</v>
      </c>
      <c r="G9" s="16" t="s">
        <v>355</v>
      </c>
      <c r="H9" s="32"/>
      <c r="I9" s="16" t="s">
        <v>356</v>
      </c>
      <c r="J9" s="43" t="s">
        <v>361</v>
      </c>
    </row>
    <row r="10" customFormat="false" ht="14.4" hidden="false" customHeight="false" outlineLevel="0" collapsed="false">
      <c r="D10" s="92" t="s">
        <v>339</v>
      </c>
      <c r="E10" s="93" t="s">
        <v>1</v>
      </c>
      <c r="F10" s="16" t="s">
        <v>9</v>
      </c>
      <c r="G10" s="16" t="s">
        <v>355</v>
      </c>
      <c r="H10" s="32"/>
      <c r="I10" s="16" t="s">
        <v>356</v>
      </c>
      <c r="J10" s="43" t="s">
        <v>362</v>
      </c>
    </row>
    <row r="11" customFormat="false" ht="14.4" hidden="false" customHeight="false" outlineLevel="0" collapsed="false">
      <c r="D11" s="92" t="s">
        <v>339</v>
      </c>
      <c r="E11" s="93" t="s">
        <v>1</v>
      </c>
      <c r="F11" s="16" t="s">
        <v>10</v>
      </c>
      <c r="G11" s="16" t="s">
        <v>355</v>
      </c>
      <c r="H11" s="32"/>
      <c r="I11" s="16" t="s">
        <v>356</v>
      </c>
      <c r="J11" s="43" t="s">
        <v>363</v>
      </c>
    </row>
    <row r="12" customFormat="false" ht="14.4" hidden="false" customHeight="false" outlineLevel="0" collapsed="false">
      <c r="D12" s="92" t="s">
        <v>339</v>
      </c>
      <c r="E12" s="93" t="s">
        <v>1</v>
      </c>
      <c r="F12" s="16" t="s">
        <v>11</v>
      </c>
      <c r="G12" s="16" t="s">
        <v>355</v>
      </c>
      <c r="H12" s="32"/>
      <c r="I12" s="16" t="s">
        <v>356</v>
      </c>
      <c r="J12" s="43" t="s">
        <v>364</v>
      </c>
    </row>
    <row r="13" customFormat="false" ht="14.4" hidden="false" customHeight="false" outlineLevel="0" collapsed="false">
      <c r="D13" s="92" t="s">
        <v>339</v>
      </c>
      <c r="E13" s="93" t="s">
        <v>1</v>
      </c>
      <c r="F13" s="16" t="s">
        <v>12</v>
      </c>
      <c r="G13" s="16" t="s">
        <v>365</v>
      </c>
      <c r="H13" s="32" t="n">
        <v>50</v>
      </c>
      <c r="I13" s="16" t="s">
        <v>366</v>
      </c>
      <c r="J13" s="43" t="s">
        <v>367</v>
      </c>
    </row>
    <row r="14" customFormat="false" ht="14.4" hidden="false" customHeight="false" outlineLevel="0" collapsed="false">
      <c r="D14" s="92" t="s">
        <v>339</v>
      </c>
      <c r="E14" s="93" t="s">
        <v>1</v>
      </c>
      <c r="F14" s="16" t="s">
        <v>13</v>
      </c>
      <c r="G14" s="16" t="s">
        <v>365</v>
      </c>
      <c r="H14" s="32" t="n">
        <v>50</v>
      </c>
      <c r="I14" s="16" t="s">
        <v>366</v>
      </c>
      <c r="J14" s="43" t="s">
        <v>368</v>
      </c>
    </row>
    <row r="15" customFormat="false" ht="14.4" hidden="false" customHeight="false" outlineLevel="0" collapsed="false">
      <c r="D15" s="92" t="s">
        <v>339</v>
      </c>
      <c r="E15" s="93" t="s">
        <v>1</v>
      </c>
      <c r="F15" s="16" t="s">
        <v>14</v>
      </c>
      <c r="G15" s="16" t="s">
        <v>365</v>
      </c>
      <c r="H15" s="32" t="n">
        <v>50</v>
      </c>
      <c r="I15" s="16" t="s">
        <v>366</v>
      </c>
      <c r="J15" s="43" t="s">
        <v>369</v>
      </c>
    </row>
    <row r="16" customFormat="false" ht="14.4" hidden="false" customHeight="false" outlineLevel="0" collapsed="false">
      <c r="D16" s="92" t="s">
        <v>339</v>
      </c>
      <c r="E16" s="93" t="s">
        <v>1</v>
      </c>
      <c r="F16" s="16" t="s">
        <v>15</v>
      </c>
      <c r="G16" s="16" t="s">
        <v>365</v>
      </c>
      <c r="H16" s="32" t="n">
        <v>50</v>
      </c>
      <c r="I16" s="16" t="s">
        <v>366</v>
      </c>
      <c r="J16" s="43" t="s">
        <v>370</v>
      </c>
    </row>
    <row r="17" customFormat="false" ht="14.4" hidden="false" customHeight="false" outlineLevel="0" collapsed="false">
      <c r="D17" s="92" t="s">
        <v>339</v>
      </c>
      <c r="E17" s="93" t="s">
        <v>1</v>
      </c>
      <c r="F17" s="16" t="s">
        <v>16</v>
      </c>
      <c r="G17" s="16" t="s">
        <v>365</v>
      </c>
      <c r="H17" s="32" t="n">
        <v>50</v>
      </c>
      <c r="I17" s="16" t="s">
        <v>366</v>
      </c>
      <c r="J17" s="43" t="s">
        <v>371</v>
      </c>
    </row>
    <row r="18" customFormat="false" ht="14.4" hidden="false" customHeight="false" outlineLevel="0" collapsed="false">
      <c r="D18" s="92" t="s">
        <v>339</v>
      </c>
      <c r="E18" s="93" t="s">
        <v>1</v>
      </c>
      <c r="F18" s="16" t="s">
        <v>17</v>
      </c>
      <c r="G18" s="16" t="s">
        <v>365</v>
      </c>
      <c r="H18" s="32" t="n">
        <v>50</v>
      </c>
      <c r="I18" s="16" t="s">
        <v>366</v>
      </c>
      <c r="J18" s="43" t="s">
        <v>372</v>
      </c>
    </row>
    <row r="19" customFormat="false" ht="14.4" hidden="false" customHeight="false" outlineLevel="0" collapsed="false">
      <c r="D19" s="92" t="s">
        <v>339</v>
      </c>
      <c r="E19" s="93" t="s">
        <v>1</v>
      </c>
      <c r="F19" s="16" t="s">
        <v>373</v>
      </c>
      <c r="G19" s="16" t="s">
        <v>374</v>
      </c>
      <c r="H19" s="32" t="n">
        <v>100</v>
      </c>
      <c r="I19" s="16" t="s">
        <v>366</v>
      </c>
      <c r="J19" s="43" t="s">
        <v>375</v>
      </c>
    </row>
    <row r="20" customFormat="false" ht="14.4" hidden="false" customHeight="false" outlineLevel="0" collapsed="false">
      <c r="D20" s="92" t="s">
        <v>339</v>
      </c>
      <c r="E20" s="93" t="s">
        <v>1</v>
      </c>
      <c r="F20" s="16" t="s">
        <v>167</v>
      </c>
      <c r="G20" s="16" t="s">
        <v>352</v>
      </c>
      <c r="H20" s="32"/>
      <c r="I20" s="16" t="s">
        <v>366</v>
      </c>
      <c r="J20" s="43" t="s">
        <v>376</v>
      </c>
    </row>
    <row r="21" customFormat="false" ht="14.4" hidden="false" customHeight="false" outlineLevel="0" collapsed="false">
      <c r="D21" s="92" t="s">
        <v>339</v>
      </c>
      <c r="E21" s="93" t="s">
        <v>1</v>
      </c>
      <c r="F21" s="16" t="s">
        <v>70</v>
      </c>
      <c r="G21" s="16" t="s">
        <v>377</v>
      </c>
      <c r="H21" s="32"/>
      <c r="I21" s="16" t="s">
        <v>378</v>
      </c>
      <c r="J21" s="43" t="s">
        <v>379</v>
      </c>
    </row>
    <row r="22" customFormat="false" ht="14.4" hidden="false" customHeight="false" outlineLevel="0" collapsed="false">
      <c r="D22" s="92" t="s">
        <v>339</v>
      </c>
      <c r="E22" s="93" t="s">
        <v>20</v>
      </c>
      <c r="F22" s="16" t="s">
        <v>21</v>
      </c>
      <c r="G22" s="16" t="s">
        <v>352</v>
      </c>
      <c r="H22" s="32"/>
      <c r="I22" s="16" t="s">
        <v>353</v>
      </c>
      <c r="J22" s="43" t="s">
        <v>354</v>
      </c>
    </row>
    <row r="23" customFormat="false" ht="14.4" hidden="false" customHeight="false" outlineLevel="0" collapsed="false">
      <c r="D23" s="92" t="s">
        <v>339</v>
      </c>
      <c r="E23" s="93" t="s">
        <v>20</v>
      </c>
      <c r="F23" s="16" t="s">
        <v>3</v>
      </c>
      <c r="G23" s="16" t="s">
        <v>355</v>
      </c>
      <c r="H23" s="32"/>
      <c r="I23" s="16" t="s">
        <v>356</v>
      </c>
      <c r="J23" s="43" t="s">
        <v>357</v>
      </c>
    </row>
    <row r="24" customFormat="false" ht="14.4" hidden="false" customHeight="false" outlineLevel="0" collapsed="false">
      <c r="D24" s="92" t="s">
        <v>339</v>
      </c>
      <c r="E24" s="93" t="s">
        <v>20</v>
      </c>
      <c r="F24" s="16" t="s">
        <v>4</v>
      </c>
      <c r="G24" s="16" t="s">
        <v>352</v>
      </c>
      <c r="H24" s="32"/>
      <c r="I24" s="16" t="s">
        <v>356</v>
      </c>
      <c r="J24" s="43" t="s">
        <v>358</v>
      </c>
    </row>
    <row r="25" customFormat="false" ht="14.4" hidden="false" customHeight="false" outlineLevel="0" collapsed="false">
      <c r="D25" s="92" t="s">
        <v>339</v>
      </c>
      <c r="E25" s="93" t="s">
        <v>20</v>
      </c>
      <c r="F25" s="16" t="s">
        <v>8</v>
      </c>
      <c r="G25" s="16" t="s">
        <v>355</v>
      </c>
      <c r="H25" s="32"/>
      <c r="I25" s="16" t="s">
        <v>356</v>
      </c>
      <c r="J25" s="43" t="s">
        <v>361</v>
      </c>
    </row>
    <row r="26" customFormat="false" ht="14.4" hidden="false" customHeight="false" outlineLevel="0" collapsed="false">
      <c r="D26" s="92" t="s">
        <v>339</v>
      </c>
      <c r="E26" s="93" t="s">
        <v>20</v>
      </c>
      <c r="F26" s="16" t="s">
        <v>44</v>
      </c>
      <c r="G26" s="16" t="s">
        <v>355</v>
      </c>
      <c r="H26" s="32"/>
      <c r="I26" s="16" t="s">
        <v>356</v>
      </c>
      <c r="J26" s="43" t="s">
        <v>362</v>
      </c>
    </row>
    <row r="27" customFormat="false" ht="14.4" hidden="false" customHeight="false" outlineLevel="0" collapsed="false">
      <c r="D27" s="92" t="s">
        <v>339</v>
      </c>
      <c r="E27" s="93" t="s">
        <v>20</v>
      </c>
      <c r="F27" s="16" t="s">
        <v>10</v>
      </c>
      <c r="G27" s="16" t="s">
        <v>355</v>
      </c>
      <c r="H27" s="32"/>
      <c r="I27" s="16" t="s">
        <v>356</v>
      </c>
      <c r="J27" s="43" t="s">
        <v>363</v>
      </c>
    </row>
    <row r="28" customFormat="false" ht="14.4" hidden="false" customHeight="false" outlineLevel="0" collapsed="false">
      <c r="D28" s="92" t="s">
        <v>339</v>
      </c>
      <c r="E28" s="93" t="s">
        <v>20</v>
      </c>
      <c r="F28" s="16" t="s">
        <v>11</v>
      </c>
      <c r="G28" s="16" t="s">
        <v>355</v>
      </c>
      <c r="H28" s="32"/>
      <c r="I28" s="16" t="s">
        <v>356</v>
      </c>
      <c r="J28" s="43" t="s">
        <v>364</v>
      </c>
    </row>
    <row r="29" customFormat="false" ht="14.4" hidden="false" customHeight="false" outlineLevel="0" collapsed="false">
      <c r="D29" s="92" t="s">
        <v>339</v>
      </c>
      <c r="E29" s="93" t="s">
        <v>20</v>
      </c>
      <c r="F29" s="16" t="s">
        <v>23</v>
      </c>
      <c r="G29" s="16" t="s">
        <v>380</v>
      </c>
      <c r="H29" s="32" t="n">
        <v>30</v>
      </c>
      <c r="I29" s="16" t="s">
        <v>366</v>
      </c>
      <c r="J29" s="43" t="s">
        <v>381</v>
      </c>
    </row>
    <row r="30" customFormat="false" ht="14.4" hidden="false" customHeight="false" outlineLevel="0" collapsed="false">
      <c r="D30" s="92" t="s">
        <v>339</v>
      </c>
      <c r="E30" s="93" t="s">
        <v>20</v>
      </c>
      <c r="F30" s="16" t="s">
        <v>24</v>
      </c>
      <c r="G30" s="16" t="s">
        <v>380</v>
      </c>
      <c r="H30" s="32" t="n">
        <v>30</v>
      </c>
      <c r="I30" s="16" t="s">
        <v>366</v>
      </c>
      <c r="J30" s="43" t="s">
        <v>382</v>
      </c>
    </row>
    <row r="31" customFormat="false" ht="14.4" hidden="false" customHeight="false" outlineLevel="0" collapsed="false">
      <c r="D31" s="92" t="s">
        <v>339</v>
      </c>
      <c r="E31" s="93" t="s">
        <v>20</v>
      </c>
      <c r="F31" s="16" t="s">
        <v>25</v>
      </c>
      <c r="G31" s="16" t="s">
        <v>365</v>
      </c>
      <c r="H31" s="32" t="n">
        <v>50</v>
      </c>
      <c r="I31" s="16" t="s">
        <v>366</v>
      </c>
      <c r="J31" s="43" t="s">
        <v>383</v>
      </c>
    </row>
    <row r="32" customFormat="false" ht="14.4" hidden="false" customHeight="false" outlineLevel="0" collapsed="false">
      <c r="D32" s="92" t="s">
        <v>339</v>
      </c>
      <c r="E32" s="93" t="s">
        <v>20</v>
      </c>
      <c r="F32" s="16" t="s">
        <v>70</v>
      </c>
      <c r="G32" s="16" t="s">
        <v>377</v>
      </c>
      <c r="H32" s="32"/>
      <c r="I32" s="16" t="s">
        <v>384</v>
      </c>
      <c r="J32" s="43" t="s">
        <v>379</v>
      </c>
    </row>
    <row r="33" customFormat="false" ht="14.4" hidden="false" customHeight="false" outlineLevel="0" collapsed="false">
      <c r="D33" s="92" t="s">
        <v>339</v>
      </c>
      <c r="E33" s="93" t="s">
        <v>29</v>
      </c>
      <c r="F33" s="16" t="s">
        <v>3</v>
      </c>
      <c r="G33" s="16" t="s">
        <v>355</v>
      </c>
      <c r="H33" s="32"/>
      <c r="I33" s="16" t="s">
        <v>353</v>
      </c>
      <c r="J33" s="43" t="s">
        <v>354</v>
      </c>
    </row>
    <row r="34" customFormat="false" ht="14.4" hidden="false" customHeight="false" outlineLevel="0" collapsed="false">
      <c r="D34" s="92" t="s">
        <v>339</v>
      </c>
      <c r="E34" s="93" t="s">
        <v>29</v>
      </c>
      <c r="F34" s="16" t="s">
        <v>70</v>
      </c>
      <c r="G34" s="16" t="s">
        <v>377</v>
      </c>
      <c r="H34" s="32"/>
      <c r="I34" s="16" t="s">
        <v>366</v>
      </c>
      <c r="J34" s="43" t="s">
        <v>379</v>
      </c>
    </row>
    <row r="35" customFormat="false" ht="14.4" hidden="false" customHeight="false" outlineLevel="0" collapsed="false">
      <c r="D35" s="92" t="s">
        <v>339</v>
      </c>
      <c r="E35" s="93" t="s">
        <v>32</v>
      </c>
      <c r="F35" s="16" t="s">
        <v>4</v>
      </c>
      <c r="G35" s="16" t="s">
        <v>352</v>
      </c>
      <c r="H35" s="32"/>
      <c r="I35" s="16" t="s">
        <v>353</v>
      </c>
      <c r="J35" s="43" t="s">
        <v>354</v>
      </c>
    </row>
    <row r="36" customFormat="false" ht="14.4" hidden="false" customHeight="false" outlineLevel="0" collapsed="false">
      <c r="D36" s="92" t="s">
        <v>339</v>
      </c>
      <c r="E36" s="93" t="s">
        <v>32</v>
      </c>
      <c r="F36" s="16" t="s">
        <v>385</v>
      </c>
      <c r="G36" s="16" t="s">
        <v>377</v>
      </c>
      <c r="H36" s="32"/>
      <c r="I36" s="16" t="s">
        <v>384</v>
      </c>
      <c r="J36" s="43" t="s">
        <v>379</v>
      </c>
    </row>
    <row r="37" customFormat="false" ht="14.4" hidden="false" customHeight="false" outlineLevel="0" collapsed="false">
      <c r="D37" s="92" t="s">
        <v>339</v>
      </c>
      <c r="E37" s="93" t="s">
        <v>31</v>
      </c>
      <c r="F37" s="16" t="s">
        <v>51</v>
      </c>
      <c r="G37" s="16" t="s">
        <v>352</v>
      </c>
      <c r="H37" s="32"/>
      <c r="I37" s="16" t="s">
        <v>353</v>
      </c>
      <c r="J37" s="43" t="s">
        <v>354</v>
      </c>
    </row>
    <row r="38" customFormat="false" ht="14.4" hidden="false" customHeight="false" outlineLevel="0" collapsed="false">
      <c r="D38" s="92" t="s">
        <v>339</v>
      </c>
      <c r="E38" s="93" t="s">
        <v>31</v>
      </c>
      <c r="F38" s="16" t="s">
        <v>3</v>
      </c>
      <c r="G38" s="16" t="s">
        <v>355</v>
      </c>
      <c r="H38" s="32"/>
      <c r="I38" s="16"/>
      <c r="J38" s="43" t="s">
        <v>357</v>
      </c>
    </row>
    <row r="39" customFormat="false" ht="14.4" hidden="false" customHeight="false" outlineLevel="0" collapsed="false">
      <c r="D39" s="92" t="s">
        <v>339</v>
      </c>
      <c r="E39" s="93" t="s">
        <v>31</v>
      </c>
      <c r="F39" s="16" t="s">
        <v>4</v>
      </c>
      <c r="G39" s="16" t="s">
        <v>352</v>
      </c>
      <c r="H39" s="32"/>
      <c r="I39" s="16"/>
      <c r="J39" s="43" t="s">
        <v>358</v>
      </c>
    </row>
    <row r="40" customFormat="false" ht="14.4" hidden="false" customHeight="false" outlineLevel="0" collapsed="false">
      <c r="D40" s="92" t="s">
        <v>339</v>
      </c>
      <c r="E40" s="93" t="s">
        <v>31</v>
      </c>
      <c r="F40" s="16" t="s">
        <v>31</v>
      </c>
      <c r="G40" s="16" t="s">
        <v>245</v>
      </c>
      <c r="H40" s="32"/>
      <c r="I40" s="16" t="s">
        <v>366</v>
      </c>
      <c r="J40" s="43" t="s">
        <v>386</v>
      </c>
    </row>
    <row r="41" customFormat="false" ht="13.8" hidden="false" customHeight="false" outlineLevel="0" collapsed="false">
      <c r="D41" s="92" t="s">
        <v>339</v>
      </c>
      <c r="E41" s="93" t="s">
        <v>31</v>
      </c>
      <c r="F41" s="16" t="s">
        <v>387</v>
      </c>
      <c r="G41" s="16" t="s">
        <v>388</v>
      </c>
      <c r="H41" s="32"/>
      <c r="I41" s="16"/>
      <c r="J41" s="43" t="s">
        <v>389</v>
      </c>
    </row>
    <row r="42" customFormat="false" ht="14.4" hidden="false" customHeight="false" outlineLevel="0" collapsed="false">
      <c r="D42" s="92" t="s">
        <v>339</v>
      </c>
      <c r="E42" s="93" t="s">
        <v>31</v>
      </c>
      <c r="F42" s="16" t="s">
        <v>70</v>
      </c>
      <c r="G42" s="16" t="s">
        <v>377</v>
      </c>
      <c r="H42" s="32"/>
      <c r="I42" s="16" t="s">
        <v>384</v>
      </c>
      <c r="J42" s="43" t="s">
        <v>379</v>
      </c>
    </row>
    <row r="43" customFormat="false" ht="14.4" hidden="false" customHeight="false" outlineLevel="0" collapsed="false">
      <c r="D43" s="92" t="s">
        <v>339</v>
      </c>
      <c r="E43" s="93" t="s">
        <v>390</v>
      </c>
      <c r="F43" s="16" t="s">
        <v>391</v>
      </c>
      <c r="G43" s="16" t="s">
        <v>352</v>
      </c>
      <c r="H43" s="32"/>
      <c r="I43" s="16" t="s">
        <v>392</v>
      </c>
      <c r="J43" s="43" t="s">
        <v>354</v>
      </c>
    </row>
    <row r="44" customFormat="false" ht="14.4" hidden="false" customHeight="false" outlineLevel="0" collapsed="false">
      <c r="D44" s="92" t="s">
        <v>339</v>
      </c>
      <c r="E44" s="93" t="s">
        <v>390</v>
      </c>
      <c r="F44" s="16" t="s">
        <v>23</v>
      </c>
      <c r="G44" s="16" t="s">
        <v>380</v>
      </c>
      <c r="H44" s="32" t="n">
        <v>30</v>
      </c>
      <c r="I44" s="16" t="s">
        <v>366</v>
      </c>
      <c r="J44" s="43" t="s">
        <v>381</v>
      </c>
    </row>
    <row r="45" customFormat="false" ht="14.4" hidden="false" customHeight="false" outlineLevel="0" collapsed="false">
      <c r="D45" s="92" t="s">
        <v>339</v>
      </c>
      <c r="E45" s="93" t="s">
        <v>390</v>
      </c>
      <c r="F45" s="16" t="s">
        <v>24</v>
      </c>
      <c r="G45" s="16" t="s">
        <v>380</v>
      </c>
      <c r="H45" s="32" t="n">
        <v>30</v>
      </c>
      <c r="I45" s="16"/>
      <c r="J45" s="43" t="s">
        <v>382</v>
      </c>
    </row>
    <row r="46" customFormat="false" ht="14.4" hidden="false" customHeight="false" outlineLevel="0" collapsed="false">
      <c r="D46" s="92" t="s">
        <v>339</v>
      </c>
      <c r="E46" s="93" t="s">
        <v>390</v>
      </c>
      <c r="F46" s="16" t="s">
        <v>25</v>
      </c>
      <c r="G46" s="16" t="s">
        <v>365</v>
      </c>
      <c r="H46" s="32" t="n">
        <v>50</v>
      </c>
      <c r="I46" s="16" t="s">
        <v>366</v>
      </c>
      <c r="J46" s="43" t="s">
        <v>383</v>
      </c>
    </row>
    <row r="47" customFormat="false" ht="14.4" hidden="false" customHeight="false" outlineLevel="0" collapsed="false">
      <c r="D47" s="92" t="s">
        <v>339</v>
      </c>
      <c r="E47" s="93" t="s">
        <v>390</v>
      </c>
      <c r="F47" s="16" t="s">
        <v>31</v>
      </c>
      <c r="G47" s="16" t="s">
        <v>245</v>
      </c>
      <c r="H47" s="32"/>
      <c r="I47" s="16"/>
      <c r="J47" s="43" t="s">
        <v>386</v>
      </c>
    </row>
    <row r="48" customFormat="false" ht="14.4" hidden="false" customHeight="false" outlineLevel="0" collapsed="false">
      <c r="D48" s="92" t="s">
        <v>339</v>
      </c>
      <c r="E48" s="93" t="s">
        <v>390</v>
      </c>
      <c r="F48" s="16" t="s">
        <v>393</v>
      </c>
      <c r="G48" s="16" t="s">
        <v>365</v>
      </c>
      <c r="H48" s="32" t="n">
        <v>50</v>
      </c>
      <c r="I48" s="16" t="s">
        <v>366</v>
      </c>
      <c r="J48" s="43" t="s">
        <v>367</v>
      </c>
    </row>
    <row r="49" customFormat="false" ht="14.4" hidden="false" customHeight="false" outlineLevel="0" collapsed="false">
      <c r="D49" s="92" t="s">
        <v>339</v>
      </c>
      <c r="E49" s="93" t="s">
        <v>390</v>
      </c>
      <c r="F49" s="16" t="s">
        <v>394</v>
      </c>
      <c r="G49" s="16" t="s">
        <v>365</v>
      </c>
      <c r="H49" s="32" t="n">
        <v>50</v>
      </c>
      <c r="I49" s="16"/>
      <c r="J49" s="43" t="s">
        <v>368</v>
      </c>
    </row>
    <row r="50" customFormat="false" ht="14.4" hidden="false" customHeight="false" outlineLevel="0" collapsed="false">
      <c r="D50" s="92" t="s">
        <v>339</v>
      </c>
      <c r="E50" s="93" t="s">
        <v>390</v>
      </c>
      <c r="F50" s="16" t="s">
        <v>395</v>
      </c>
      <c r="G50" s="16" t="s">
        <v>365</v>
      </c>
      <c r="H50" s="32" t="n">
        <v>50</v>
      </c>
      <c r="I50" s="16"/>
      <c r="J50" s="43" t="s">
        <v>369</v>
      </c>
    </row>
    <row r="51" customFormat="false" ht="14.4" hidden="false" customHeight="false" outlineLevel="0" collapsed="false">
      <c r="D51" s="92" t="s">
        <v>339</v>
      </c>
      <c r="E51" s="93" t="s">
        <v>390</v>
      </c>
      <c r="F51" s="16" t="s">
        <v>396</v>
      </c>
      <c r="G51" s="16" t="s">
        <v>365</v>
      </c>
      <c r="H51" s="32" t="n">
        <v>50</v>
      </c>
      <c r="I51" s="16"/>
      <c r="J51" s="43" t="s">
        <v>370</v>
      </c>
    </row>
    <row r="52" customFormat="false" ht="14.4" hidden="false" customHeight="false" outlineLevel="0" collapsed="false">
      <c r="D52" s="92" t="s">
        <v>339</v>
      </c>
      <c r="E52" s="93" t="s">
        <v>390</v>
      </c>
      <c r="F52" s="16" t="s">
        <v>397</v>
      </c>
      <c r="G52" s="16" t="s">
        <v>365</v>
      </c>
      <c r="H52" s="32" t="n">
        <v>50</v>
      </c>
      <c r="I52" s="16"/>
      <c r="J52" s="43" t="s">
        <v>371</v>
      </c>
    </row>
    <row r="53" customFormat="false" ht="14.4" hidden="false" customHeight="false" outlineLevel="0" collapsed="false">
      <c r="D53" s="92" t="s">
        <v>339</v>
      </c>
      <c r="E53" s="93" t="s">
        <v>390</v>
      </c>
      <c r="F53" s="16" t="s">
        <v>398</v>
      </c>
      <c r="G53" s="16" t="s">
        <v>365</v>
      </c>
      <c r="H53" s="32" t="n">
        <v>50</v>
      </c>
      <c r="I53" s="16" t="s">
        <v>366</v>
      </c>
      <c r="J53" s="43" t="s">
        <v>372</v>
      </c>
    </row>
    <row r="54" customFormat="false" ht="14.4" hidden="false" customHeight="false" outlineLevel="0" collapsed="false">
      <c r="D54" s="92" t="s">
        <v>339</v>
      </c>
      <c r="E54" s="93" t="s">
        <v>390</v>
      </c>
      <c r="F54" s="16" t="s">
        <v>18</v>
      </c>
      <c r="G54" s="16" t="s">
        <v>374</v>
      </c>
      <c r="H54" s="32" t="n">
        <v>100</v>
      </c>
      <c r="I54" s="16"/>
      <c r="J54" s="43" t="s">
        <v>375</v>
      </c>
    </row>
    <row r="55" customFormat="false" ht="14.4" hidden="false" customHeight="false" outlineLevel="0" collapsed="false">
      <c r="D55" s="92" t="s">
        <v>339</v>
      </c>
      <c r="E55" s="93" t="s">
        <v>390</v>
      </c>
      <c r="F55" s="16" t="s">
        <v>167</v>
      </c>
      <c r="G55" s="16" t="s">
        <v>352</v>
      </c>
      <c r="H55" s="32"/>
      <c r="I55" s="16" t="s">
        <v>366</v>
      </c>
      <c r="J55" s="43" t="s">
        <v>376</v>
      </c>
    </row>
    <row r="56" customFormat="false" ht="14.4" hidden="false" customHeight="false" outlineLevel="0" collapsed="false">
      <c r="D56" s="92" t="s">
        <v>339</v>
      </c>
      <c r="E56" s="93" t="s">
        <v>390</v>
      </c>
      <c r="F56" s="16" t="s">
        <v>174</v>
      </c>
      <c r="G56" s="16" t="s">
        <v>380</v>
      </c>
      <c r="H56" s="32" t="n">
        <v>30</v>
      </c>
      <c r="I56" s="16" t="s">
        <v>366</v>
      </c>
      <c r="J56" s="43" t="s">
        <v>399</v>
      </c>
    </row>
    <row r="57" customFormat="false" ht="14.4" hidden="false" customHeight="false" outlineLevel="0" collapsed="false">
      <c r="D57" s="92" t="s">
        <v>339</v>
      </c>
      <c r="E57" s="93" t="s">
        <v>390</v>
      </c>
      <c r="F57" s="1" t="s">
        <v>265</v>
      </c>
      <c r="G57" s="16" t="s">
        <v>400</v>
      </c>
      <c r="H57" s="32"/>
      <c r="I57" s="16"/>
      <c r="J57" s="43" t="s">
        <v>401</v>
      </c>
    </row>
    <row r="58" customFormat="false" ht="14.4" hidden="false" customHeight="false" outlineLevel="0" collapsed="false">
      <c r="D58" s="92" t="s">
        <v>339</v>
      </c>
      <c r="E58" s="93" t="s">
        <v>390</v>
      </c>
      <c r="F58" s="16" t="s">
        <v>264</v>
      </c>
      <c r="G58" s="16" t="s">
        <v>245</v>
      </c>
      <c r="H58" s="32"/>
      <c r="I58" s="16"/>
      <c r="J58" s="43" t="s">
        <v>402</v>
      </c>
    </row>
    <row r="59" customFormat="false" ht="14.4" hidden="false" customHeight="false" outlineLevel="0" collapsed="false">
      <c r="D59" s="92" t="s">
        <v>339</v>
      </c>
      <c r="E59" s="93" t="s">
        <v>390</v>
      </c>
      <c r="F59" s="16" t="s">
        <v>403</v>
      </c>
      <c r="G59" s="16" t="s">
        <v>400</v>
      </c>
      <c r="H59" s="32"/>
      <c r="I59" s="16"/>
      <c r="J59" s="43" t="s">
        <v>404</v>
      </c>
    </row>
    <row r="60" customFormat="false" ht="14.4" hidden="false" customHeight="false" outlineLevel="0" collapsed="false">
      <c r="D60" s="92" t="s">
        <v>339</v>
      </c>
      <c r="E60" s="93" t="s">
        <v>390</v>
      </c>
      <c r="F60" s="16" t="s">
        <v>259</v>
      </c>
      <c r="G60" s="16" t="s">
        <v>245</v>
      </c>
      <c r="H60" s="32"/>
      <c r="I60" s="16"/>
      <c r="J60" s="43" t="s">
        <v>405</v>
      </c>
    </row>
    <row r="61" customFormat="false" ht="14.4" hidden="false" customHeight="false" outlineLevel="0" collapsed="false">
      <c r="D61" s="92" t="s">
        <v>339</v>
      </c>
      <c r="E61" s="93" t="s">
        <v>390</v>
      </c>
      <c r="F61" s="16" t="s">
        <v>385</v>
      </c>
      <c r="G61" s="16" t="s">
        <v>377</v>
      </c>
      <c r="H61" s="32"/>
      <c r="I61" s="16" t="s">
        <v>384</v>
      </c>
      <c r="J61" s="43" t="s">
        <v>379</v>
      </c>
    </row>
    <row r="62" customFormat="false" ht="14.4" hidden="false" customHeight="false" outlineLevel="0" collapsed="false">
      <c r="D62" s="92" t="s">
        <v>339</v>
      </c>
      <c r="E62" s="93" t="s">
        <v>33</v>
      </c>
      <c r="F62" s="16" t="s">
        <v>5</v>
      </c>
      <c r="G62" s="16" t="s">
        <v>355</v>
      </c>
      <c r="H62" s="32"/>
      <c r="I62" s="16" t="s">
        <v>353</v>
      </c>
      <c r="J62" s="43" t="s">
        <v>354</v>
      </c>
    </row>
    <row r="63" customFormat="false" ht="14.4" hidden="false" customHeight="false" outlineLevel="0" collapsed="false">
      <c r="D63" s="92" t="s">
        <v>339</v>
      </c>
      <c r="E63" s="93" t="s">
        <v>33</v>
      </c>
      <c r="F63" s="16" t="s">
        <v>70</v>
      </c>
      <c r="G63" s="16" t="s">
        <v>377</v>
      </c>
      <c r="H63" s="32"/>
      <c r="I63" s="16" t="s">
        <v>384</v>
      </c>
      <c r="J63" s="43" t="s">
        <v>379</v>
      </c>
    </row>
    <row r="64" customFormat="false" ht="14.4" hidden="false" customHeight="false" outlineLevel="0" collapsed="false">
      <c r="D64" s="94" t="s">
        <v>339</v>
      </c>
      <c r="E64" s="95" t="s">
        <v>35</v>
      </c>
      <c r="F64" s="96" t="s">
        <v>6</v>
      </c>
      <c r="G64" s="96" t="s">
        <v>355</v>
      </c>
      <c r="H64" s="97"/>
      <c r="I64" s="96" t="s">
        <v>353</v>
      </c>
      <c r="J64" s="98" t="s">
        <v>354</v>
      </c>
    </row>
    <row r="65" customFormat="false" ht="14.4" hidden="false" customHeight="false" outlineLevel="0" collapsed="false">
      <c r="D65" s="94" t="s">
        <v>339</v>
      </c>
      <c r="E65" s="95" t="s">
        <v>35</v>
      </c>
      <c r="F65" s="96" t="s">
        <v>37</v>
      </c>
      <c r="G65" s="96" t="s">
        <v>380</v>
      </c>
      <c r="H65" s="97" t="n">
        <v>30</v>
      </c>
      <c r="I65" s="96" t="s">
        <v>406</v>
      </c>
      <c r="J65" s="98" t="s">
        <v>407</v>
      </c>
    </row>
    <row r="66" customFormat="false" ht="14.4" hidden="false" customHeight="false" outlineLevel="0" collapsed="false">
      <c r="D66" s="94" t="s">
        <v>339</v>
      </c>
      <c r="E66" s="95" t="s">
        <v>35</v>
      </c>
      <c r="F66" s="96" t="s">
        <v>70</v>
      </c>
      <c r="G66" s="96" t="s">
        <v>377</v>
      </c>
      <c r="H66" s="97"/>
      <c r="I66" s="96" t="s">
        <v>384</v>
      </c>
      <c r="J66" s="98" t="s">
        <v>379</v>
      </c>
    </row>
    <row r="67" customFormat="false" ht="14.4" hidden="false" customHeight="false" outlineLevel="0" collapsed="false">
      <c r="D67" s="92" t="s">
        <v>339</v>
      </c>
      <c r="E67" s="93" t="s">
        <v>38</v>
      </c>
      <c r="F67" s="16" t="s">
        <v>7</v>
      </c>
      <c r="G67" s="16" t="s">
        <v>352</v>
      </c>
      <c r="H67" s="32"/>
      <c r="I67" s="16" t="s">
        <v>353</v>
      </c>
      <c r="J67" s="43" t="s">
        <v>354</v>
      </c>
    </row>
    <row r="68" customFormat="false" ht="14.4" hidden="false" customHeight="false" outlineLevel="0" collapsed="false">
      <c r="D68" s="92"/>
      <c r="E68" s="93" t="s">
        <v>38</v>
      </c>
      <c r="F68" s="16" t="s">
        <v>408</v>
      </c>
      <c r="G68" s="16" t="s">
        <v>409</v>
      </c>
      <c r="H68" s="32"/>
      <c r="I68" s="16" t="s">
        <v>410</v>
      </c>
      <c r="J68" s="43" t="s">
        <v>411</v>
      </c>
    </row>
    <row r="69" customFormat="false" ht="14.4" hidden="false" customHeight="false" outlineLevel="0" collapsed="false">
      <c r="D69" s="92"/>
      <c r="E69" s="93" t="s">
        <v>38</v>
      </c>
      <c r="F69" s="16" t="s">
        <v>412</v>
      </c>
      <c r="G69" s="16" t="s">
        <v>413</v>
      </c>
      <c r="H69" s="32"/>
      <c r="I69" s="16" t="s">
        <v>414</v>
      </c>
      <c r="J69" s="43" t="s">
        <v>415</v>
      </c>
    </row>
    <row r="70" customFormat="false" ht="14.4" hidden="false" customHeight="false" outlineLevel="0" collapsed="false">
      <c r="D70" s="92"/>
      <c r="E70" s="93" t="s">
        <v>38</v>
      </c>
      <c r="F70" s="16" t="s">
        <v>416</v>
      </c>
      <c r="G70" s="16" t="s">
        <v>413</v>
      </c>
      <c r="H70" s="32"/>
      <c r="I70" s="16" t="s">
        <v>417</v>
      </c>
      <c r="J70" s="43" t="s">
        <v>418</v>
      </c>
    </row>
    <row r="71" customFormat="false" ht="14.4" hidden="false" customHeight="false" outlineLevel="0" collapsed="false">
      <c r="D71" s="92" t="s">
        <v>339</v>
      </c>
      <c r="E71" s="93" t="s">
        <v>38</v>
      </c>
      <c r="F71" s="16" t="s">
        <v>70</v>
      </c>
      <c r="G71" s="16" t="s">
        <v>377</v>
      </c>
      <c r="H71" s="32"/>
      <c r="I71" s="16" t="s">
        <v>384</v>
      </c>
      <c r="J71" s="43" t="s">
        <v>379</v>
      </c>
    </row>
    <row r="72" customFormat="false" ht="14.4" hidden="false" customHeight="false" outlineLevel="0" collapsed="false">
      <c r="D72" s="92" t="s">
        <v>339</v>
      </c>
      <c r="E72" s="93" t="s">
        <v>41</v>
      </c>
      <c r="F72" s="16" t="s">
        <v>8</v>
      </c>
      <c r="G72" s="16" t="s">
        <v>355</v>
      </c>
      <c r="H72" s="32"/>
      <c r="I72" s="16" t="s">
        <v>419</v>
      </c>
      <c r="J72" s="43" t="s">
        <v>354</v>
      </c>
    </row>
    <row r="73" customFormat="false" ht="14.4" hidden="false" customHeight="false" outlineLevel="0" collapsed="false">
      <c r="D73" s="92" t="s">
        <v>339</v>
      </c>
      <c r="E73" s="93" t="s">
        <v>41</v>
      </c>
      <c r="F73" s="16" t="s">
        <v>385</v>
      </c>
      <c r="G73" s="16" t="s">
        <v>377</v>
      </c>
      <c r="H73" s="32"/>
      <c r="I73" s="16" t="s">
        <v>384</v>
      </c>
      <c r="J73" s="43" t="s">
        <v>379</v>
      </c>
    </row>
    <row r="74" customFormat="false" ht="14.4" hidden="false" customHeight="false" outlineLevel="0" collapsed="false">
      <c r="D74" s="92" t="s">
        <v>339</v>
      </c>
      <c r="E74" s="93" t="s">
        <v>43</v>
      </c>
      <c r="F74" s="16" t="s">
        <v>44</v>
      </c>
      <c r="G74" s="16" t="s">
        <v>355</v>
      </c>
      <c r="H74" s="32"/>
      <c r="I74" s="16" t="s">
        <v>419</v>
      </c>
      <c r="J74" s="43" t="s">
        <v>354</v>
      </c>
    </row>
    <row r="75" customFormat="false" ht="14.4" hidden="false" customHeight="false" outlineLevel="0" collapsed="false">
      <c r="D75" s="92" t="s">
        <v>339</v>
      </c>
      <c r="E75" s="93" t="s">
        <v>43</v>
      </c>
      <c r="F75" s="16" t="s">
        <v>70</v>
      </c>
      <c r="G75" s="16" t="s">
        <v>377</v>
      </c>
      <c r="H75" s="32"/>
      <c r="I75" s="16" t="s">
        <v>384</v>
      </c>
      <c r="J75" s="43" t="s">
        <v>379</v>
      </c>
    </row>
    <row r="76" customFormat="false" ht="14.4" hidden="false" customHeight="false" outlineLevel="0" collapsed="false">
      <c r="D76" s="92" t="s">
        <v>339</v>
      </c>
      <c r="E76" s="93" t="s">
        <v>46</v>
      </c>
      <c r="F76" s="16" t="s">
        <v>10</v>
      </c>
      <c r="G76" s="16" t="s">
        <v>355</v>
      </c>
      <c r="H76" s="32"/>
      <c r="I76" s="16" t="s">
        <v>419</v>
      </c>
      <c r="J76" s="43" t="s">
        <v>354</v>
      </c>
    </row>
    <row r="77" customFormat="false" ht="14.4" hidden="false" customHeight="false" outlineLevel="0" collapsed="false">
      <c r="D77" s="92" t="s">
        <v>339</v>
      </c>
      <c r="E77" s="93" t="s">
        <v>46</v>
      </c>
      <c r="F77" s="16" t="s">
        <v>70</v>
      </c>
      <c r="G77" s="16" t="s">
        <v>377</v>
      </c>
      <c r="H77" s="32"/>
      <c r="I77" s="16" t="s">
        <v>384</v>
      </c>
      <c r="J77" s="43" t="s">
        <v>379</v>
      </c>
    </row>
    <row r="78" customFormat="false" ht="14.4" hidden="false" customHeight="false" outlineLevel="0" collapsed="false">
      <c r="D78" s="92" t="s">
        <v>339</v>
      </c>
      <c r="E78" s="93" t="s">
        <v>340</v>
      </c>
      <c r="F78" s="16" t="s">
        <v>11</v>
      </c>
      <c r="G78" s="16" t="s">
        <v>355</v>
      </c>
      <c r="H78" s="32"/>
      <c r="I78" s="16" t="s">
        <v>419</v>
      </c>
      <c r="J78" s="43" t="s">
        <v>354</v>
      </c>
    </row>
    <row r="79" customFormat="false" ht="14.4" hidden="false" customHeight="false" outlineLevel="0" collapsed="false">
      <c r="D79" s="92" t="s">
        <v>339</v>
      </c>
      <c r="E79" s="93" t="s">
        <v>340</v>
      </c>
      <c r="F79" s="16" t="s">
        <v>70</v>
      </c>
      <c r="G79" s="16" t="s">
        <v>377</v>
      </c>
      <c r="H79" s="32"/>
      <c r="I79" s="16" t="s">
        <v>384</v>
      </c>
      <c r="J79" s="43" t="s">
        <v>379</v>
      </c>
    </row>
    <row r="80" customFormat="false" ht="14.4" hidden="false" customHeight="false" outlineLevel="0" collapsed="false">
      <c r="D80" s="92" t="s">
        <v>339</v>
      </c>
      <c r="E80" s="93" t="s">
        <v>254</v>
      </c>
      <c r="F80" s="16" t="s">
        <v>420</v>
      </c>
      <c r="G80" s="16" t="s">
        <v>355</v>
      </c>
      <c r="H80" s="32"/>
      <c r="I80" s="16" t="s">
        <v>392</v>
      </c>
      <c r="J80" s="43" t="s">
        <v>354</v>
      </c>
    </row>
    <row r="81" customFormat="false" ht="14.4" hidden="false" customHeight="false" outlineLevel="0" collapsed="false">
      <c r="D81" s="92" t="s">
        <v>339</v>
      </c>
      <c r="E81" s="93" t="s">
        <v>254</v>
      </c>
      <c r="F81" s="16" t="s">
        <v>5</v>
      </c>
      <c r="G81" s="16" t="s">
        <v>355</v>
      </c>
      <c r="H81" s="32"/>
      <c r="I81" s="16"/>
      <c r="J81" s="43" t="s">
        <v>421</v>
      </c>
    </row>
    <row r="82" customFormat="false" ht="14.4" hidden="false" customHeight="false" outlineLevel="0" collapsed="false">
      <c r="D82" s="92" t="s">
        <v>339</v>
      </c>
      <c r="E82" s="93" t="s">
        <v>254</v>
      </c>
      <c r="F82" s="16" t="s">
        <v>11</v>
      </c>
      <c r="G82" s="16" t="s">
        <v>355</v>
      </c>
      <c r="H82" s="32"/>
      <c r="I82" s="16"/>
      <c r="J82" s="43" t="s">
        <v>422</v>
      </c>
    </row>
    <row r="83" customFormat="false" ht="14.4" hidden="false" customHeight="false" outlineLevel="0" collapsed="false">
      <c r="D83" s="92" t="s">
        <v>339</v>
      </c>
      <c r="E83" s="93" t="s">
        <v>254</v>
      </c>
      <c r="F83" s="16" t="s">
        <v>7</v>
      </c>
      <c r="G83" s="16" t="s">
        <v>355</v>
      </c>
      <c r="H83" s="32"/>
      <c r="I83" s="16"/>
      <c r="J83" s="43" t="s">
        <v>423</v>
      </c>
    </row>
    <row r="84" customFormat="false" ht="14.4" hidden="false" customHeight="false" outlineLevel="0" collapsed="false">
      <c r="D84" s="92" t="s">
        <v>339</v>
      </c>
      <c r="E84" s="93" t="s">
        <v>254</v>
      </c>
      <c r="F84" s="16" t="s">
        <v>8</v>
      </c>
      <c r="G84" s="16" t="s">
        <v>355</v>
      </c>
      <c r="H84" s="32"/>
      <c r="I84" s="16"/>
      <c r="J84" s="43" t="s">
        <v>424</v>
      </c>
    </row>
    <row r="85" customFormat="false" ht="14.4" hidden="false" customHeight="false" outlineLevel="0" collapsed="false">
      <c r="D85" s="92" t="s">
        <v>339</v>
      </c>
      <c r="E85" s="93" t="s">
        <v>254</v>
      </c>
      <c r="F85" s="16" t="s">
        <v>47</v>
      </c>
      <c r="G85" s="16" t="s">
        <v>355</v>
      </c>
      <c r="H85" s="32"/>
      <c r="I85" s="16"/>
      <c r="J85" s="43" t="s">
        <v>425</v>
      </c>
    </row>
    <row r="86" customFormat="false" ht="14.4" hidden="false" customHeight="false" outlineLevel="0" collapsed="false">
      <c r="D86" s="92" t="s">
        <v>339</v>
      </c>
      <c r="E86" s="93" t="s">
        <v>254</v>
      </c>
      <c r="F86" s="16" t="s">
        <v>44</v>
      </c>
      <c r="G86" s="16" t="s">
        <v>355</v>
      </c>
      <c r="H86" s="32"/>
      <c r="I86" s="16"/>
      <c r="J86" s="43" t="s">
        <v>426</v>
      </c>
    </row>
    <row r="87" customFormat="false" ht="14.4" hidden="false" customHeight="false" outlineLevel="0" collapsed="false">
      <c r="D87" s="92" t="s">
        <v>339</v>
      </c>
      <c r="E87" s="93" t="s">
        <v>254</v>
      </c>
      <c r="F87" s="16" t="s">
        <v>6</v>
      </c>
      <c r="G87" s="16" t="s">
        <v>355</v>
      </c>
      <c r="H87" s="32"/>
      <c r="I87" s="16"/>
      <c r="J87" s="43" t="s">
        <v>427</v>
      </c>
    </row>
    <row r="88" customFormat="false" ht="14.4" hidden="false" customHeight="false" outlineLevel="0" collapsed="false">
      <c r="D88" s="92" t="s">
        <v>339</v>
      </c>
      <c r="E88" s="93" t="s">
        <v>254</v>
      </c>
      <c r="F88" s="16" t="s">
        <v>428</v>
      </c>
      <c r="G88" s="16" t="s">
        <v>365</v>
      </c>
      <c r="H88" s="32" t="n">
        <v>50</v>
      </c>
      <c r="I88" s="16" t="s">
        <v>429</v>
      </c>
      <c r="J88" s="43" t="s">
        <v>52</v>
      </c>
    </row>
    <row r="89" customFormat="false" ht="14.4" hidden="false" customHeight="false" outlineLevel="0" collapsed="false">
      <c r="D89" s="92" t="s">
        <v>339</v>
      </c>
      <c r="E89" s="93" t="s">
        <v>254</v>
      </c>
      <c r="F89" s="16" t="s">
        <v>28</v>
      </c>
      <c r="G89" s="16" t="s">
        <v>352</v>
      </c>
      <c r="H89" s="32"/>
      <c r="I89" s="16"/>
      <c r="J89" s="43" t="s">
        <v>430</v>
      </c>
    </row>
    <row r="90" customFormat="false" ht="14.4" hidden="false" customHeight="false" outlineLevel="0" collapsed="false">
      <c r="D90" s="92" t="s">
        <v>339</v>
      </c>
      <c r="E90" s="93" t="s">
        <v>254</v>
      </c>
      <c r="F90" s="16" t="s">
        <v>70</v>
      </c>
      <c r="G90" s="16" t="s">
        <v>377</v>
      </c>
      <c r="H90" s="32"/>
      <c r="I90" s="16" t="s">
        <v>384</v>
      </c>
      <c r="J90" s="43" t="s">
        <v>379</v>
      </c>
    </row>
    <row r="91" customFormat="false" ht="14.4" hidden="false" customHeight="false" outlineLevel="0" collapsed="false">
      <c r="D91" s="92" t="s">
        <v>342</v>
      </c>
      <c r="E91" s="93" t="s">
        <v>172</v>
      </c>
      <c r="F91" s="99" t="s">
        <v>173</v>
      </c>
      <c r="G91" s="16" t="s">
        <v>352</v>
      </c>
      <c r="H91" s="32"/>
      <c r="I91" s="16" t="s">
        <v>419</v>
      </c>
      <c r="J91" s="43" t="s">
        <v>354</v>
      </c>
    </row>
    <row r="92" customFormat="false" ht="14.4" hidden="false" customHeight="false" outlineLevel="0" collapsed="false">
      <c r="D92" s="92" t="s">
        <v>342</v>
      </c>
      <c r="E92" s="93" t="s">
        <v>172</v>
      </c>
      <c r="F92" s="99" t="s">
        <v>174</v>
      </c>
      <c r="G92" s="16" t="s">
        <v>380</v>
      </c>
      <c r="H92" s="32" t="n">
        <v>30</v>
      </c>
      <c r="I92" s="16" t="s">
        <v>431</v>
      </c>
      <c r="J92" s="43" t="s">
        <v>432</v>
      </c>
    </row>
    <row r="93" customFormat="false" ht="14.4" hidden="false" customHeight="false" outlineLevel="0" collapsed="false">
      <c r="D93" s="92" t="s">
        <v>342</v>
      </c>
      <c r="E93" s="93" t="s">
        <v>172</v>
      </c>
      <c r="F93" s="99" t="s">
        <v>433</v>
      </c>
      <c r="G93" s="16" t="s">
        <v>380</v>
      </c>
      <c r="H93" s="32" t="n">
        <v>30</v>
      </c>
      <c r="I93" s="16"/>
      <c r="J93" s="43" t="s">
        <v>434</v>
      </c>
    </row>
    <row r="94" customFormat="false" ht="14.4" hidden="false" customHeight="false" outlineLevel="0" collapsed="false">
      <c r="D94" s="92" t="s">
        <v>342</v>
      </c>
      <c r="E94" s="93" t="s">
        <v>172</v>
      </c>
      <c r="F94" s="99" t="s">
        <v>176</v>
      </c>
      <c r="G94" s="16" t="s">
        <v>352</v>
      </c>
      <c r="H94" s="32"/>
      <c r="I94" s="16" t="s">
        <v>435</v>
      </c>
      <c r="J94" s="43" t="s">
        <v>436</v>
      </c>
    </row>
    <row r="95" customFormat="false" ht="14.4" hidden="false" customHeight="false" outlineLevel="0" collapsed="false">
      <c r="D95" s="92" t="s">
        <v>342</v>
      </c>
      <c r="E95" s="93" t="s">
        <v>172</v>
      </c>
      <c r="F95" s="99" t="s">
        <v>177</v>
      </c>
      <c r="G95" s="16" t="s">
        <v>245</v>
      </c>
      <c r="H95" s="32"/>
      <c r="I95" s="16" t="s">
        <v>366</v>
      </c>
      <c r="J95" s="43" t="s">
        <v>437</v>
      </c>
    </row>
    <row r="96" customFormat="false" ht="14.4" hidden="false" customHeight="false" outlineLevel="0" collapsed="false">
      <c r="D96" s="92" t="s">
        <v>342</v>
      </c>
      <c r="E96" s="93" t="s">
        <v>172</v>
      </c>
      <c r="F96" s="99" t="s">
        <v>178</v>
      </c>
      <c r="G96" s="16" t="s">
        <v>245</v>
      </c>
      <c r="H96" s="32"/>
      <c r="I96" s="16"/>
      <c r="J96" s="43" t="s">
        <v>438</v>
      </c>
    </row>
    <row r="97" customFormat="false" ht="14.4" hidden="false" customHeight="false" outlineLevel="0" collapsed="false">
      <c r="D97" s="92" t="s">
        <v>342</v>
      </c>
      <c r="E97" s="93" t="s">
        <v>172</v>
      </c>
      <c r="F97" s="99" t="s">
        <v>179</v>
      </c>
      <c r="G97" s="16" t="s">
        <v>380</v>
      </c>
      <c r="H97" s="32" t="n">
        <v>30</v>
      </c>
      <c r="I97" s="16" t="s">
        <v>366</v>
      </c>
      <c r="J97" s="43" t="s">
        <v>439</v>
      </c>
    </row>
    <row r="98" customFormat="false" ht="14.4" hidden="false" customHeight="false" outlineLevel="0" collapsed="false">
      <c r="D98" s="92" t="s">
        <v>342</v>
      </c>
      <c r="E98" s="93" t="s">
        <v>172</v>
      </c>
      <c r="F98" s="99" t="s">
        <v>180</v>
      </c>
      <c r="G98" s="16" t="s">
        <v>380</v>
      </c>
      <c r="H98" s="32" t="n">
        <v>30</v>
      </c>
      <c r="I98" s="16" t="s">
        <v>440</v>
      </c>
      <c r="J98" s="43" t="s">
        <v>441</v>
      </c>
    </row>
    <row r="99" customFormat="false" ht="14.4" hidden="false" customHeight="false" outlineLevel="0" collapsed="false">
      <c r="D99" s="92" t="s">
        <v>342</v>
      </c>
      <c r="E99" s="93" t="s">
        <v>172</v>
      </c>
      <c r="F99" s="99" t="s">
        <v>181</v>
      </c>
      <c r="G99" s="16" t="s">
        <v>442</v>
      </c>
      <c r="H99" s="32" t="n">
        <v>30</v>
      </c>
      <c r="I99" s="16" t="s">
        <v>366</v>
      </c>
      <c r="J99" s="43" t="s">
        <v>443</v>
      </c>
    </row>
    <row r="100" customFormat="false" ht="14.4" hidden="false" customHeight="false" outlineLevel="0" collapsed="false">
      <c r="D100" s="92" t="s">
        <v>342</v>
      </c>
      <c r="E100" s="93" t="s">
        <v>172</v>
      </c>
      <c r="F100" s="99" t="s">
        <v>182</v>
      </c>
      <c r="G100" s="16" t="s">
        <v>380</v>
      </c>
      <c r="H100" s="32" t="n">
        <v>30</v>
      </c>
      <c r="I100" s="16" t="s">
        <v>366</v>
      </c>
      <c r="J100" s="43" t="s">
        <v>444</v>
      </c>
    </row>
    <row r="101" customFormat="false" ht="14.4" hidden="false" customHeight="false" outlineLevel="0" collapsed="false">
      <c r="D101" s="92" t="s">
        <v>342</v>
      </c>
      <c r="E101" s="93" t="s">
        <v>172</v>
      </c>
      <c r="F101" s="99" t="s">
        <v>183</v>
      </c>
      <c r="G101" s="16" t="s">
        <v>445</v>
      </c>
      <c r="H101" s="32" t="n">
        <v>10</v>
      </c>
      <c r="I101" s="16" t="s">
        <v>366</v>
      </c>
      <c r="J101" s="43" t="s">
        <v>446</v>
      </c>
    </row>
    <row r="102" customFormat="false" ht="14.4" hidden="false" customHeight="false" outlineLevel="0" collapsed="false">
      <c r="D102" s="92" t="s">
        <v>342</v>
      </c>
      <c r="E102" s="93" t="s">
        <v>172</v>
      </c>
      <c r="F102" s="99" t="s">
        <v>184</v>
      </c>
      <c r="G102" s="16" t="s">
        <v>447</v>
      </c>
      <c r="H102" s="32"/>
      <c r="I102" s="16" t="s">
        <v>366</v>
      </c>
      <c r="J102" s="100" t="s">
        <v>448</v>
      </c>
    </row>
    <row r="103" customFormat="false" ht="14.4" hidden="false" customHeight="false" outlineLevel="0" collapsed="false">
      <c r="D103" s="92" t="s">
        <v>342</v>
      </c>
      <c r="E103" s="93" t="s">
        <v>172</v>
      </c>
      <c r="F103" s="99" t="s">
        <v>185</v>
      </c>
      <c r="G103" s="16" t="s">
        <v>380</v>
      </c>
      <c r="H103" s="32"/>
      <c r="I103" s="16" t="s">
        <v>366</v>
      </c>
      <c r="J103" s="100" t="s">
        <v>449</v>
      </c>
    </row>
    <row r="104" customFormat="false" ht="14.4" hidden="false" customHeight="false" outlineLevel="0" collapsed="false">
      <c r="D104" s="92" t="s">
        <v>342</v>
      </c>
      <c r="E104" s="93" t="s">
        <v>172</v>
      </c>
      <c r="F104" s="99" t="s">
        <v>186</v>
      </c>
      <c r="G104" s="16" t="s">
        <v>450</v>
      </c>
      <c r="H104" s="32" t="n">
        <v>10</v>
      </c>
      <c r="I104" s="16" t="s">
        <v>366</v>
      </c>
      <c r="J104" s="43" t="s">
        <v>451</v>
      </c>
    </row>
    <row r="105" customFormat="false" ht="14.4" hidden="false" customHeight="false" outlineLevel="0" collapsed="false">
      <c r="D105" s="92" t="s">
        <v>342</v>
      </c>
      <c r="E105" s="93" t="s">
        <v>172</v>
      </c>
      <c r="F105" s="99" t="s">
        <v>187</v>
      </c>
      <c r="G105" s="16" t="s">
        <v>245</v>
      </c>
      <c r="H105" s="32"/>
      <c r="I105" s="16" t="s">
        <v>366</v>
      </c>
      <c r="J105" s="100" t="s">
        <v>452</v>
      </c>
    </row>
    <row r="106" customFormat="false" ht="14.4" hidden="false" customHeight="false" outlineLevel="0" collapsed="false">
      <c r="D106" s="92" t="s">
        <v>342</v>
      </c>
      <c r="E106" s="93" t="s">
        <v>172</v>
      </c>
      <c r="F106" s="99" t="s">
        <v>188</v>
      </c>
      <c r="G106" s="16" t="s">
        <v>445</v>
      </c>
      <c r="H106" s="32" t="n">
        <v>15</v>
      </c>
      <c r="I106" s="16" t="s">
        <v>366</v>
      </c>
      <c r="J106" s="100" t="s">
        <v>453</v>
      </c>
    </row>
    <row r="107" customFormat="false" ht="14.4" hidden="false" customHeight="false" outlineLevel="0" collapsed="false">
      <c r="D107" s="92" t="s">
        <v>342</v>
      </c>
      <c r="E107" s="93" t="s">
        <v>172</v>
      </c>
      <c r="F107" s="99" t="s">
        <v>189</v>
      </c>
      <c r="G107" s="16" t="s">
        <v>447</v>
      </c>
      <c r="H107" s="32"/>
      <c r="I107" s="16"/>
      <c r="J107" s="100" t="s">
        <v>454</v>
      </c>
    </row>
    <row r="108" customFormat="false" ht="14.4" hidden="false" customHeight="false" outlineLevel="0" collapsed="false">
      <c r="D108" s="92" t="s">
        <v>342</v>
      </c>
      <c r="E108" s="93" t="s">
        <v>172</v>
      </c>
      <c r="F108" s="99" t="s">
        <v>190</v>
      </c>
      <c r="G108" s="16" t="s">
        <v>374</v>
      </c>
      <c r="H108" s="32" t="n">
        <v>100</v>
      </c>
      <c r="I108" s="16"/>
      <c r="J108" s="100" t="s">
        <v>455</v>
      </c>
    </row>
    <row r="109" customFormat="false" ht="14.4" hidden="false" customHeight="false" outlineLevel="0" collapsed="false">
      <c r="D109" s="92" t="s">
        <v>342</v>
      </c>
      <c r="E109" s="93" t="s">
        <v>172</v>
      </c>
      <c r="F109" s="99" t="s">
        <v>191</v>
      </c>
      <c r="G109" s="16" t="s">
        <v>456</v>
      </c>
      <c r="H109" s="32" t="n">
        <v>150</v>
      </c>
      <c r="I109" s="16"/>
      <c r="J109" s="100" t="s">
        <v>457</v>
      </c>
    </row>
    <row r="110" customFormat="false" ht="14.4" hidden="false" customHeight="false" outlineLevel="0" collapsed="false">
      <c r="D110" s="92" t="s">
        <v>342</v>
      </c>
      <c r="E110" s="93" t="s">
        <v>172</v>
      </c>
      <c r="F110" s="99" t="s">
        <v>192</v>
      </c>
      <c r="G110" s="16" t="s">
        <v>245</v>
      </c>
      <c r="H110" s="32"/>
      <c r="I110" s="16"/>
      <c r="J110" s="100" t="s">
        <v>458</v>
      </c>
    </row>
    <row r="111" customFormat="false" ht="14.4" hidden="false" customHeight="false" outlineLevel="0" collapsed="false">
      <c r="D111" s="92" t="s">
        <v>342</v>
      </c>
      <c r="E111" s="93" t="s">
        <v>172</v>
      </c>
      <c r="F111" s="99" t="s">
        <v>193</v>
      </c>
      <c r="G111" s="16" t="s">
        <v>374</v>
      </c>
      <c r="H111" s="32" t="n">
        <v>100</v>
      </c>
      <c r="I111" s="16"/>
      <c r="J111" s="100" t="s">
        <v>459</v>
      </c>
    </row>
    <row r="112" customFormat="false" ht="14.4" hidden="false" customHeight="false" outlineLevel="0" collapsed="false">
      <c r="D112" s="92" t="s">
        <v>342</v>
      </c>
      <c r="E112" s="93" t="s">
        <v>172</v>
      </c>
      <c r="F112" s="99" t="s">
        <v>194</v>
      </c>
      <c r="G112" s="16" t="s">
        <v>456</v>
      </c>
      <c r="H112" s="32" t="n">
        <v>150</v>
      </c>
      <c r="I112" s="16"/>
      <c r="J112" s="100" t="s">
        <v>460</v>
      </c>
    </row>
    <row r="113" customFormat="false" ht="14.4" hidden="false" customHeight="false" outlineLevel="0" collapsed="false">
      <c r="D113" s="92" t="s">
        <v>342</v>
      </c>
      <c r="E113" s="93" t="s">
        <v>172</v>
      </c>
      <c r="F113" s="99" t="s">
        <v>195</v>
      </c>
      <c r="G113" s="16" t="s">
        <v>245</v>
      </c>
      <c r="H113" s="32"/>
      <c r="I113" s="16"/>
      <c r="J113" s="100" t="s">
        <v>461</v>
      </c>
    </row>
    <row r="114" customFormat="false" ht="14.4" hidden="false" customHeight="false" outlineLevel="0" collapsed="false">
      <c r="D114" s="92" t="s">
        <v>342</v>
      </c>
      <c r="E114" s="93" t="s">
        <v>172</v>
      </c>
      <c r="F114" s="99" t="s">
        <v>196</v>
      </c>
      <c r="G114" s="16" t="s">
        <v>374</v>
      </c>
      <c r="H114" s="32" t="n">
        <v>100</v>
      </c>
      <c r="I114" s="16"/>
      <c r="J114" s="100" t="s">
        <v>462</v>
      </c>
    </row>
    <row r="115" customFormat="false" ht="14.4" hidden="false" customHeight="false" outlineLevel="0" collapsed="false">
      <c r="D115" s="92" t="s">
        <v>342</v>
      </c>
      <c r="E115" s="93" t="s">
        <v>172</v>
      </c>
      <c r="F115" s="99" t="s">
        <v>197</v>
      </c>
      <c r="G115" s="16" t="s">
        <v>456</v>
      </c>
      <c r="H115" s="32" t="n">
        <v>150</v>
      </c>
      <c r="I115" s="16"/>
      <c r="J115" s="100" t="s">
        <v>463</v>
      </c>
    </row>
    <row r="116" customFormat="false" ht="14.4" hidden="false" customHeight="false" outlineLevel="0" collapsed="false">
      <c r="D116" s="92" t="s">
        <v>342</v>
      </c>
      <c r="E116" s="93" t="s">
        <v>172</v>
      </c>
      <c r="F116" s="99" t="s">
        <v>198</v>
      </c>
      <c r="G116" s="16" t="s">
        <v>245</v>
      </c>
      <c r="H116" s="32"/>
      <c r="I116" s="16"/>
      <c r="J116" s="100" t="s">
        <v>464</v>
      </c>
    </row>
    <row r="117" customFormat="false" ht="14.4" hidden="false" customHeight="false" outlineLevel="0" collapsed="false">
      <c r="D117" s="92" t="s">
        <v>342</v>
      </c>
      <c r="E117" s="93" t="s">
        <v>172</v>
      </c>
      <c r="F117" s="99" t="s">
        <v>199</v>
      </c>
      <c r="G117" s="16" t="s">
        <v>374</v>
      </c>
      <c r="H117" s="32" t="n">
        <v>100</v>
      </c>
      <c r="I117" s="16"/>
      <c r="J117" s="100" t="s">
        <v>465</v>
      </c>
    </row>
    <row r="118" customFormat="false" ht="14.4" hidden="false" customHeight="false" outlineLevel="0" collapsed="false">
      <c r="D118" s="92" t="s">
        <v>342</v>
      </c>
      <c r="E118" s="93" t="s">
        <v>172</v>
      </c>
      <c r="F118" s="99" t="s">
        <v>200</v>
      </c>
      <c r="G118" s="16" t="s">
        <v>456</v>
      </c>
      <c r="H118" s="32" t="n">
        <v>150</v>
      </c>
      <c r="I118" s="16"/>
      <c r="J118" s="100" t="s">
        <v>466</v>
      </c>
    </row>
    <row r="119" customFormat="false" ht="14.4" hidden="false" customHeight="false" outlineLevel="0" collapsed="false">
      <c r="D119" s="92" t="s">
        <v>342</v>
      </c>
      <c r="E119" s="93" t="s">
        <v>172</v>
      </c>
      <c r="F119" s="99" t="s">
        <v>201</v>
      </c>
      <c r="G119" s="16" t="s">
        <v>245</v>
      </c>
      <c r="H119" s="32"/>
      <c r="I119" s="16"/>
      <c r="J119" s="100" t="s">
        <v>467</v>
      </c>
    </row>
    <row r="120" customFormat="false" ht="14.4" hidden="false" customHeight="false" outlineLevel="0" collapsed="false">
      <c r="D120" s="92" t="s">
        <v>342</v>
      </c>
      <c r="E120" s="93" t="s">
        <v>172</v>
      </c>
      <c r="F120" s="99" t="s">
        <v>70</v>
      </c>
      <c r="G120" s="16" t="s">
        <v>377</v>
      </c>
      <c r="H120" s="32"/>
      <c r="I120" s="16" t="s">
        <v>384</v>
      </c>
      <c r="J120" s="100" t="s">
        <v>379</v>
      </c>
    </row>
    <row r="121" customFormat="false" ht="14.4" hidden="false" customHeight="false" outlineLevel="0" collapsed="false">
      <c r="D121" s="92" t="s">
        <v>342</v>
      </c>
      <c r="E121" s="93" t="s">
        <v>468</v>
      </c>
      <c r="F121" s="16" t="s">
        <v>203</v>
      </c>
      <c r="G121" s="16" t="s">
        <v>352</v>
      </c>
      <c r="H121" s="32"/>
      <c r="I121" s="16" t="s">
        <v>419</v>
      </c>
      <c r="J121" s="43" t="s">
        <v>354</v>
      </c>
    </row>
    <row r="122" customFormat="false" ht="14.4" hidden="false" customHeight="false" outlineLevel="0" collapsed="false">
      <c r="D122" s="92" t="s">
        <v>342</v>
      </c>
      <c r="E122" s="93" t="s">
        <v>468</v>
      </c>
      <c r="F122" s="16" t="s">
        <v>204</v>
      </c>
      <c r="G122" s="16" t="s">
        <v>352</v>
      </c>
      <c r="H122" s="32"/>
      <c r="I122" s="16" t="s">
        <v>356</v>
      </c>
      <c r="J122" s="43" t="s">
        <v>469</v>
      </c>
    </row>
    <row r="123" customFormat="false" ht="14.4" hidden="false" customHeight="false" outlineLevel="0" collapsed="false">
      <c r="D123" s="92" t="s">
        <v>342</v>
      </c>
      <c r="E123" s="93" t="s">
        <v>468</v>
      </c>
      <c r="F123" s="16" t="s">
        <v>205</v>
      </c>
      <c r="G123" s="16" t="s">
        <v>380</v>
      </c>
      <c r="H123" s="32" t="n">
        <v>30</v>
      </c>
      <c r="I123" s="16" t="s">
        <v>366</v>
      </c>
      <c r="J123" s="43" t="s">
        <v>218</v>
      </c>
    </row>
    <row r="124" customFormat="false" ht="14.4" hidden="false" customHeight="false" outlineLevel="0" collapsed="false">
      <c r="D124" s="92" t="s">
        <v>342</v>
      </c>
      <c r="E124" s="93" t="s">
        <v>468</v>
      </c>
      <c r="F124" s="16" t="s">
        <v>206</v>
      </c>
      <c r="G124" s="16" t="s">
        <v>365</v>
      </c>
      <c r="H124" s="32" t="n">
        <v>50</v>
      </c>
      <c r="I124" s="16" t="s">
        <v>366</v>
      </c>
      <c r="J124" s="43" t="s">
        <v>470</v>
      </c>
    </row>
    <row r="125" customFormat="false" ht="14.4" hidden="false" customHeight="false" outlineLevel="0" collapsed="false">
      <c r="D125" s="92" t="s">
        <v>342</v>
      </c>
      <c r="E125" s="93" t="s">
        <v>468</v>
      </c>
      <c r="F125" s="16" t="s">
        <v>207</v>
      </c>
      <c r="G125" s="16" t="s">
        <v>456</v>
      </c>
      <c r="H125" s="32" t="n">
        <v>150</v>
      </c>
      <c r="I125" s="16" t="s">
        <v>366</v>
      </c>
      <c r="J125" s="43" t="s">
        <v>471</v>
      </c>
    </row>
    <row r="126" customFormat="false" ht="14.4" hidden="false" customHeight="false" outlineLevel="0" collapsed="false">
      <c r="D126" s="92" t="s">
        <v>342</v>
      </c>
      <c r="E126" s="93" t="s">
        <v>468</v>
      </c>
      <c r="F126" s="16" t="s">
        <v>208</v>
      </c>
      <c r="G126" s="16" t="s">
        <v>245</v>
      </c>
      <c r="H126" s="32"/>
      <c r="I126" s="16" t="s">
        <v>366</v>
      </c>
      <c r="J126" s="43" t="s">
        <v>472</v>
      </c>
    </row>
    <row r="127" customFormat="false" ht="14.4" hidden="false" customHeight="false" outlineLevel="0" collapsed="false">
      <c r="D127" s="92" t="s">
        <v>342</v>
      </c>
      <c r="E127" s="93" t="s">
        <v>468</v>
      </c>
      <c r="F127" s="16" t="s">
        <v>209</v>
      </c>
      <c r="G127" s="16" t="s">
        <v>245</v>
      </c>
      <c r="H127" s="32"/>
      <c r="I127" s="16" t="s">
        <v>366</v>
      </c>
      <c r="J127" s="43" t="s">
        <v>473</v>
      </c>
    </row>
    <row r="128" customFormat="false" ht="14.4" hidden="false" customHeight="false" outlineLevel="0" collapsed="false">
      <c r="D128" s="92" t="s">
        <v>342</v>
      </c>
      <c r="E128" s="93" t="s">
        <v>468</v>
      </c>
      <c r="F128" s="16" t="s">
        <v>210</v>
      </c>
      <c r="G128" s="16" t="s">
        <v>374</v>
      </c>
      <c r="H128" s="32" t="n">
        <v>100</v>
      </c>
      <c r="I128" s="16"/>
      <c r="J128" s="43" t="s">
        <v>474</v>
      </c>
    </row>
    <row r="129" customFormat="false" ht="14.4" hidden="false" customHeight="false" outlineLevel="0" collapsed="false">
      <c r="D129" s="92" t="s">
        <v>342</v>
      </c>
      <c r="E129" s="93" t="s">
        <v>468</v>
      </c>
      <c r="F129" s="16" t="s">
        <v>211</v>
      </c>
      <c r="G129" s="16" t="s">
        <v>374</v>
      </c>
      <c r="H129" s="32" t="n">
        <v>100</v>
      </c>
      <c r="I129" s="16"/>
      <c r="J129" s="43" t="s">
        <v>474</v>
      </c>
    </row>
    <row r="130" customFormat="false" ht="14.4" hidden="false" customHeight="false" outlineLevel="0" collapsed="false">
      <c r="D130" s="92" t="s">
        <v>342</v>
      </c>
      <c r="E130" s="93" t="s">
        <v>468</v>
      </c>
      <c r="F130" s="16" t="s">
        <v>212</v>
      </c>
      <c r="G130" s="16" t="s">
        <v>374</v>
      </c>
      <c r="H130" s="32" t="n">
        <v>100</v>
      </c>
      <c r="I130" s="16"/>
      <c r="J130" s="43" t="s">
        <v>474</v>
      </c>
    </row>
    <row r="131" customFormat="false" ht="14.4" hidden="false" customHeight="false" outlineLevel="0" collapsed="false">
      <c r="D131" s="92" t="s">
        <v>342</v>
      </c>
      <c r="E131" s="93" t="s">
        <v>468</v>
      </c>
      <c r="F131" s="16" t="s">
        <v>213</v>
      </c>
      <c r="G131" s="16" t="s">
        <v>374</v>
      </c>
      <c r="H131" s="32" t="n">
        <v>100</v>
      </c>
      <c r="I131" s="16"/>
      <c r="J131" s="43" t="s">
        <v>474</v>
      </c>
    </row>
    <row r="132" customFormat="false" ht="14.4" hidden="false" customHeight="false" outlineLevel="0" collapsed="false">
      <c r="D132" s="92" t="s">
        <v>342</v>
      </c>
      <c r="E132" s="93" t="s">
        <v>468</v>
      </c>
      <c r="F132" s="16" t="s">
        <v>214</v>
      </c>
      <c r="G132" s="16" t="s">
        <v>374</v>
      </c>
      <c r="H132" s="32" t="n">
        <v>100</v>
      </c>
      <c r="I132" s="16"/>
      <c r="J132" s="43" t="s">
        <v>474</v>
      </c>
    </row>
    <row r="133" customFormat="false" ht="14.4" hidden="false" customHeight="false" outlineLevel="0" collapsed="false">
      <c r="D133" s="92" t="s">
        <v>342</v>
      </c>
      <c r="E133" s="93" t="s">
        <v>468</v>
      </c>
      <c r="F133" s="16" t="s">
        <v>215</v>
      </c>
      <c r="G133" s="16" t="s">
        <v>352</v>
      </c>
      <c r="H133" s="32"/>
      <c r="I133" s="16"/>
      <c r="J133" s="43" t="s">
        <v>475</v>
      </c>
    </row>
    <row r="134" customFormat="false" ht="14.4" hidden="false" customHeight="false" outlineLevel="0" collapsed="false">
      <c r="D134" s="92" t="s">
        <v>342</v>
      </c>
      <c r="E134" s="93" t="s">
        <v>468</v>
      </c>
      <c r="F134" s="16" t="s">
        <v>67</v>
      </c>
      <c r="G134" s="16" t="s">
        <v>400</v>
      </c>
      <c r="H134" s="32" t="s">
        <v>476</v>
      </c>
      <c r="I134" s="16"/>
      <c r="J134" s="43" t="s">
        <v>477</v>
      </c>
    </row>
    <row r="135" customFormat="false" ht="14.4" hidden="false" customHeight="false" outlineLevel="0" collapsed="false">
      <c r="D135" s="92" t="s">
        <v>342</v>
      </c>
      <c r="E135" s="93" t="s">
        <v>468</v>
      </c>
      <c r="F135" s="16" t="s">
        <v>70</v>
      </c>
      <c r="G135" s="16" t="s">
        <v>377</v>
      </c>
      <c r="H135" s="32"/>
      <c r="I135" s="16" t="s">
        <v>384</v>
      </c>
      <c r="J135" s="43" t="s">
        <v>379</v>
      </c>
    </row>
    <row r="136" customFormat="false" ht="14.4" hidden="false" customHeight="false" outlineLevel="0" collapsed="false">
      <c r="D136" s="92" t="s">
        <v>342</v>
      </c>
      <c r="E136" s="93" t="s">
        <v>478</v>
      </c>
      <c r="F136" s="16" t="s">
        <v>217</v>
      </c>
      <c r="G136" s="16" t="s">
        <v>352</v>
      </c>
      <c r="H136" s="32"/>
      <c r="I136" s="16" t="s">
        <v>419</v>
      </c>
      <c r="J136" s="43" t="s">
        <v>354</v>
      </c>
    </row>
    <row r="137" customFormat="false" ht="14.4" hidden="false" customHeight="false" outlineLevel="0" collapsed="false">
      <c r="D137" s="92" t="s">
        <v>342</v>
      </c>
      <c r="E137" s="93" t="s">
        <v>478</v>
      </c>
      <c r="F137" s="16" t="s">
        <v>173</v>
      </c>
      <c r="G137" s="16" t="s">
        <v>352</v>
      </c>
      <c r="H137" s="32"/>
      <c r="I137" s="16" t="s">
        <v>356</v>
      </c>
      <c r="J137" s="43" t="s">
        <v>469</v>
      </c>
    </row>
    <row r="138" customFormat="false" ht="14.4" hidden="false" customHeight="false" outlineLevel="0" collapsed="false">
      <c r="D138" s="92" t="s">
        <v>342</v>
      </c>
      <c r="E138" s="93" t="s">
        <v>478</v>
      </c>
      <c r="F138" s="16" t="s">
        <v>205</v>
      </c>
      <c r="G138" s="16" t="s">
        <v>380</v>
      </c>
      <c r="H138" s="32" t="n">
        <v>30</v>
      </c>
      <c r="I138" s="16" t="s">
        <v>366</v>
      </c>
      <c r="J138" s="43" t="s">
        <v>218</v>
      </c>
    </row>
    <row r="139" customFormat="false" ht="14.4" hidden="false" customHeight="false" outlineLevel="0" collapsed="false">
      <c r="D139" s="92" t="s">
        <v>342</v>
      </c>
      <c r="E139" s="93" t="s">
        <v>478</v>
      </c>
      <c r="F139" s="16" t="s">
        <v>479</v>
      </c>
      <c r="G139" s="16" t="s">
        <v>365</v>
      </c>
      <c r="H139" s="32" t="n">
        <v>50</v>
      </c>
      <c r="I139" s="16" t="s">
        <v>366</v>
      </c>
      <c r="J139" s="43" t="s">
        <v>470</v>
      </c>
    </row>
    <row r="140" customFormat="false" ht="14.4" hidden="false" customHeight="false" outlineLevel="0" collapsed="false">
      <c r="D140" s="92" t="s">
        <v>342</v>
      </c>
      <c r="E140" s="93" t="s">
        <v>478</v>
      </c>
      <c r="F140" s="16" t="s">
        <v>207</v>
      </c>
      <c r="G140" s="16" t="s">
        <v>456</v>
      </c>
      <c r="H140" s="32" t="n">
        <v>150</v>
      </c>
      <c r="I140" s="16" t="s">
        <v>366</v>
      </c>
      <c r="J140" s="43" t="s">
        <v>471</v>
      </c>
    </row>
    <row r="141" customFormat="false" ht="14.4" hidden="false" customHeight="false" outlineLevel="0" collapsed="false">
      <c r="D141" s="92" t="s">
        <v>342</v>
      </c>
      <c r="E141" s="93" t="s">
        <v>478</v>
      </c>
      <c r="F141" s="16" t="s">
        <v>208</v>
      </c>
      <c r="G141" s="16" t="s">
        <v>245</v>
      </c>
      <c r="H141" s="32"/>
      <c r="I141" s="16" t="s">
        <v>366</v>
      </c>
      <c r="J141" s="43" t="s">
        <v>472</v>
      </c>
    </row>
    <row r="142" customFormat="false" ht="14.4" hidden="false" customHeight="false" outlineLevel="0" collapsed="false">
      <c r="D142" s="92" t="s">
        <v>342</v>
      </c>
      <c r="E142" s="93" t="s">
        <v>478</v>
      </c>
      <c r="F142" s="16" t="s">
        <v>480</v>
      </c>
      <c r="G142" s="16" t="s">
        <v>374</v>
      </c>
      <c r="H142" s="32" t="n">
        <v>100</v>
      </c>
      <c r="I142" s="16" t="s">
        <v>366</v>
      </c>
      <c r="J142" s="43" t="s">
        <v>222</v>
      </c>
    </row>
    <row r="143" customFormat="false" ht="14.4" hidden="false" customHeight="false" outlineLevel="0" collapsed="false">
      <c r="D143" s="92" t="s">
        <v>342</v>
      </c>
      <c r="E143" s="93" t="s">
        <v>478</v>
      </c>
      <c r="F143" s="16" t="s">
        <v>481</v>
      </c>
      <c r="G143" s="16" t="s">
        <v>374</v>
      </c>
      <c r="H143" s="32" t="n">
        <v>100</v>
      </c>
      <c r="I143" s="16"/>
      <c r="J143" s="43" t="s">
        <v>223</v>
      </c>
    </row>
    <row r="144" customFormat="false" ht="14.4" hidden="false" customHeight="false" outlineLevel="0" collapsed="false">
      <c r="D144" s="92" t="s">
        <v>342</v>
      </c>
      <c r="E144" s="93" t="s">
        <v>478</v>
      </c>
      <c r="F144" s="16" t="s">
        <v>482</v>
      </c>
      <c r="G144" s="16" t="s">
        <v>374</v>
      </c>
      <c r="H144" s="32" t="n">
        <v>100</v>
      </c>
      <c r="I144" s="16"/>
      <c r="J144" s="43" t="s">
        <v>224</v>
      </c>
    </row>
    <row r="145" customFormat="false" ht="14.4" hidden="false" customHeight="false" outlineLevel="0" collapsed="false">
      <c r="D145" s="92" t="s">
        <v>342</v>
      </c>
      <c r="E145" s="93" t="s">
        <v>478</v>
      </c>
      <c r="F145" s="16" t="s">
        <v>483</v>
      </c>
      <c r="G145" s="16" t="s">
        <v>374</v>
      </c>
      <c r="H145" s="32" t="n">
        <v>100</v>
      </c>
      <c r="I145" s="16"/>
      <c r="J145" s="43" t="s">
        <v>225</v>
      </c>
    </row>
    <row r="146" customFormat="false" ht="14.4" hidden="false" customHeight="false" outlineLevel="0" collapsed="false">
      <c r="D146" s="92" t="s">
        <v>342</v>
      </c>
      <c r="E146" s="93" t="s">
        <v>478</v>
      </c>
      <c r="F146" s="16" t="s">
        <v>484</v>
      </c>
      <c r="G146" s="16" t="s">
        <v>374</v>
      </c>
      <c r="H146" s="32" t="n">
        <v>100</v>
      </c>
      <c r="I146" s="16"/>
      <c r="J146" s="43" t="s">
        <v>226</v>
      </c>
    </row>
    <row r="147" customFormat="false" ht="14.4" hidden="false" customHeight="false" outlineLevel="0" collapsed="false">
      <c r="D147" s="92" t="s">
        <v>342</v>
      </c>
      <c r="E147" s="93" t="s">
        <v>478</v>
      </c>
      <c r="F147" s="16" t="s">
        <v>70</v>
      </c>
      <c r="G147" s="16" t="s">
        <v>377</v>
      </c>
      <c r="H147" s="32"/>
      <c r="I147" s="16" t="s">
        <v>384</v>
      </c>
      <c r="J147" s="43" t="s">
        <v>379</v>
      </c>
    </row>
    <row r="148" customFormat="false" ht="14.4" hidden="false" customHeight="false" outlineLevel="0" collapsed="false">
      <c r="D148" s="92" t="s">
        <v>342</v>
      </c>
      <c r="E148" s="93" t="s">
        <v>485</v>
      </c>
      <c r="F148" s="99" t="s">
        <v>228</v>
      </c>
      <c r="G148" s="16" t="s">
        <v>352</v>
      </c>
      <c r="H148" s="32"/>
      <c r="I148" s="16" t="s">
        <v>419</v>
      </c>
      <c r="J148" s="43" t="s">
        <v>354</v>
      </c>
    </row>
    <row r="149" customFormat="false" ht="14.4" hidden="false" customHeight="false" outlineLevel="0" collapsed="false">
      <c r="D149" s="92" t="s">
        <v>342</v>
      </c>
      <c r="E149" s="93" t="s">
        <v>485</v>
      </c>
      <c r="F149" s="99" t="s">
        <v>173</v>
      </c>
      <c r="G149" s="16" t="s">
        <v>352</v>
      </c>
      <c r="H149" s="32"/>
      <c r="I149" s="16" t="s">
        <v>356</v>
      </c>
      <c r="J149" s="43" t="s">
        <v>469</v>
      </c>
    </row>
    <row r="150" customFormat="false" ht="14.4" hidden="false" customHeight="false" outlineLevel="0" collapsed="false">
      <c r="D150" s="92" t="s">
        <v>342</v>
      </c>
      <c r="E150" s="93" t="s">
        <v>485</v>
      </c>
      <c r="F150" s="99" t="s">
        <v>229</v>
      </c>
      <c r="G150" s="16" t="s">
        <v>380</v>
      </c>
      <c r="H150" s="32" t="n">
        <v>30</v>
      </c>
      <c r="I150" s="16" t="s">
        <v>366</v>
      </c>
      <c r="J150" s="100" t="s">
        <v>486</v>
      </c>
    </row>
    <row r="151" customFormat="false" ht="14.4" hidden="false" customHeight="false" outlineLevel="0" collapsed="false">
      <c r="D151" s="92" t="s">
        <v>342</v>
      </c>
      <c r="E151" s="93" t="s">
        <v>485</v>
      </c>
      <c r="F151" s="99" t="s">
        <v>230</v>
      </c>
      <c r="G151" s="16" t="s">
        <v>365</v>
      </c>
      <c r="H151" s="32" t="n">
        <v>50</v>
      </c>
      <c r="I151" s="16" t="s">
        <v>366</v>
      </c>
      <c r="J151" s="100" t="s">
        <v>487</v>
      </c>
    </row>
    <row r="152" customFormat="false" ht="14.4" hidden="false" customHeight="false" outlineLevel="0" collapsed="false">
      <c r="D152" s="92" t="s">
        <v>342</v>
      </c>
      <c r="E152" s="93" t="s">
        <v>485</v>
      </c>
      <c r="F152" s="99" t="s">
        <v>231</v>
      </c>
      <c r="G152" s="16" t="s">
        <v>456</v>
      </c>
      <c r="H152" s="32" t="n">
        <v>150</v>
      </c>
      <c r="I152" s="16" t="s">
        <v>366</v>
      </c>
      <c r="J152" s="100" t="s">
        <v>488</v>
      </c>
    </row>
    <row r="153" customFormat="false" ht="14.4" hidden="false" customHeight="false" outlineLevel="0" collapsed="false">
      <c r="D153" s="92" t="s">
        <v>342</v>
      </c>
      <c r="E153" s="93" t="s">
        <v>485</v>
      </c>
      <c r="F153" s="99" t="s">
        <v>232</v>
      </c>
      <c r="G153" s="16" t="s">
        <v>245</v>
      </c>
      <c r="H153" s="32"/>
      <c r="I153" s="16" t="s">
        <v>366</v>
      </c>
      <c r="J153" s="100" t="s">
        <v>489</v>
      </c>
    </row>
    <row r="154" customFormat="false" ht="14.4" hidden="false" customHeight="false" outlineLevel="0" collapsed="false">
      <c r="D154" s="92" t="s">
        <v>342</v>
      </c>
      <c r="E154" s="93" t="s">
        <v>485</v>
      </c>
      <c r="F154" s="99" t="s">
        <v>233</v>
      </c>
      <c r="G154" s="16" t="s">
        <v>374</v>
      </c>
      <c r="H154" s="32" t="n">
        <v>100</v>
      </c>
      <c r="I154" s="16" t="s">
        <v>366</v>
      </c>
      <c r="J154" s="100" t="s">
        <v>490</v>
      </c>
    </row>
    <row r="155" customFormat="false" ht="14.4" hidden="false" customHeight="false" outlineLevel="0" collapsed="false">
      <c r="D155" s="92" t="s">
        <v>342</v>
      </c>
      <c r="E155" s="93" t="s">
        <v>485</v>
      </c>
      <c r="F155" s="99" t="s">
        <v>234</v>
      </c>
      <c r="G155" s="16" t="s">
        <v>447</v>
      </c>
      <c r="H155" s="32"/>
      <c r="I155" s="16" t="s">
        <v>366</v>
      </c>
      <c r="J155" s="100" t="s">
        <v>234</v>
      </c>
    </row>
    <row r="156" customFormat="false" ht="14.4" hidden="false" customHeight="false" outlineLevel="0" collapsed="false">
      <c r="D156" s="92" t="s">
        <v>342</v>
      </c>
      <c r="E156" s="93" t="s">
        <v>485</v>
      </c>
      <c r="F156" s="99" t="s">
        <v>235</v>
      </c>
      <c r="G156" s="16" t="s">
        <v>400</v>
      </c>
      <c r="H156" s="32" t="s">
        <v>476</v>
      </c>
      <c r="I156" s="16" t="s">
        <v>366</v>
      </c>
      <c r="J156" s="100" t="s">
        <v>491</v>
      </c>
    </row>
    <row r="157" customFormat="false" ht="14.4" hidden="false" customHeight="false" outlineLevel="0" collapsed="false">
      <c r="D157" s="92" t="s">
        <v>342</v>
      </c>
      <c r="E157" s="93" t="s">
        <v>485</v>
      </c>
      <c r="F157" s="99" t="s">
        <v>236</v>
      </c>
      <c r="G157" s="16" t="s">
        <v>400</v>
      </c>
      <c r="H157" s="32" t="s">
        <v>476</v>
      </c>
      <c r="I157" s="16"/>
      <c r="J157" s="100" t="s">
        <v>492</v>
      </c>
    </row>
    <row r="158" customFormat="false" ht="14.4" hidden="false" customHeight="false" outlineLevel="0" collapsed="false">
      <c r="D158" s="92" t="s">
        <v>342</v>
      </c>
      <c r="E158" s="93" t="s">
        <v>485</v>
      </c>
      <c r="F158" s="99" t="s">
        <v>237</v>
      </c>
      <c r="G158" s="16" t="s">
        <v>400</v>
      </c>
      <c r="H158" s="32" t="s">
        <v>476</v>
      </c>
      <c r="I158" s="16"/>
      <c r="J158" s="100" t="s">
        <v>493</v>
      </c>
    </row>
    <row r="159" customFormat="false" ht="14.4" hidden="false" customHeight="false" outlineLevel="0" collapsed="false">
      <c r="D159" s="92" t="s">
        <v>342</v>
      </c>
      <c r="E159" s="93" t="s">
        <v>485</v>
      </c>
      <c r="F159" s="99" t="s">
        <v>238</v>
      </c>
      <c r="G159" s="16" t="s">
        <v>400</v>
      </c>
      <c r="H159" s="32" t="s">
        <v>476</v>
      </c>
      <c r="I159" s="16"/>
      <c r="J159" s="100" t="s">
        <v>494</v>
      </c>
    </row>
    <row r="160" customFormat="false" ht="14.4" hidden="false" customHeight="false" outlineLevel="0" collapsed="false">
      <c r="D160" s="92" t="s">
        <v>342</v>
      </c>
      <c r="E160" s="93" t="s">
        <v>485</v>
      </c>
      <c r="F160" s="99" t="s">
        <v>239</v>
      </c>
      <c r="G160" s="16" t="s">
        <v>400</v>
      </c>
      <c r="H160" s="32" t="s">
        <v>476</v>
      </c>
      <c r="I160" s="16"/>
      <c r="J160" s="100" t="s">
        <v>495</v>
      </c>
    </row>
    <row r="161" customFormat="false" ht="14.4" hidden="false" customHeight="false" outlineLevel="0" collapsed="false">
      <c r="D161" s="92" t="s">
        <v>342</v>
      </c>
      <c r="E161" s="93" t="s">
        <v>485</v>
      </c>
      <c r="F161" s="99" t="s">
        <v>142</v>
      </c>
      <c r="G161" s="16" t="s">
        <v>400</v>
      </c>
      <c r="H161" s="32" t="s">
        <v>476</v>
      </c>
      <c r="I161" s="16"/>
      <c r="J161" s="100" t="s">
        <v>496</v>
      </c>
    </row>
    <row r="162" customFormat="false" ht="14.4" hidden="false" customHeight="false" outlineLevel="0" collapsed="false">
      <c r="D162" s="92" t="s">
        <v>342</v>
      </c>
      <c r="E162" s="93" t="s">
        <v>485</v>
      </c>
      <c r="F162" s="99" t="s">
        <v>240</v>
      </c>
      <c r="G162" s="16" t="s">
        <v>400</v>
      </c>
      <c r="H162" s="32" t="s">
        <v>476</v>
      </c>
      <c r="I162" s="16" t="s">
        <v>366</v>
      </c>
      <c r="J162" s="100" t="s">
        <v>497</v>
      </c>
    </row>
    <row r="163" customFormat="false" ht="14.4" hidden="false" customHeight="false" outlineLevel="0" collapsed="false">
      <c r="D163" s="92" t="s">
        <v>342</v>
      </c>
      <c r="E163" s="93" t="s">
        <v>485</v>
      </c>
      <c r="F163" s="99" t="s">
        <v>70</v>
      </c>
      <c r="G163" s="16" t="s">
        <v>377</v>
      </c>
      <c r="H163" s="32"/>
      <c r="I163" s="16" t="s">
        <v>384</v>
      </c>
      <c r="J163" s="100" t="s">
        <v>379</v>
      </c>
    </row>
    <row r="164" customFormat="false" ht="14.4" hidden="false" customHeight="false" outlineLevel="0" collapsed="false">
      <c r="D164" s="92" t="s">
        <v>342</v>
      </c>
      <c r="E164" s="93" t="s">
        <v>498</v>
      </c>
      <c r="F164" s="16" t="s">
        <v>242</v>
      </c>
      <c r="G164" s="16" t="s">
        <v>352</v>
      </c>
      <c r="H164" s="32"/>
      <c r="I164" s="16" t="s">
        <v>419</v>
      </c>
      <c r="J164" s="43" t="s">
        <v>354</v>
      </c>
    </row>
    <row r="165" customFormat="false" ht="14.4" hidden="false" customHeight="false" outlineLevel="0" collapsed="false">
      <c r="D165" s="92" t="s">
        <v>342</v>
      </c>
      <c r="E165" s="93" t="s">
        <v>498</v>
      </c>
      <c r="F165" s="16" t="s">
        <v>173</v>
      </c>
      <c r="G165" s="16" t="s">
        <v>352</v>
      </c>
      <c r="H165" s="32"/>
      <c r="I165" s="16" t="s">
        <v>356</v>
      </c>
      <c r="J165" s="43" t="s">
        <v>469</v>
      </c>
    </row>
    <row r="166" customFormat="false" ht="14.4" hidden="false" customHeight="false" outlineLevel="0" collapsed="false">
      <c r="D166" s="92" t="s">
        <v>342</v>
      </c>
      <c r="E166" s="93" t="s">
        <v>498</v>
      </c>
      <c r="F166" s="16" t="s">
        <v>205</v>
      </c>
      <c r="G166" s="16" t="s">
        <v>380</v>
      </c>
      <c r="H166" s="32" t="n">
        <v>30</v>
      </c>
      <c r="I166" s="16" t="s">
        <v>366</v>
      </c>
      <c r="J166" s="43" t="s">
        <v>218</v>
      </c>
    </row>
    <row r="167" customFormat="false" ht="14.4" hidden="false" customHeight="false" outlineLevel="0" collapsed="false">
      <c r="D167" s="92" t="s">
        <v>342</v>
      </c>
      <c r="E167" s="93" t="s">
        <v>498</v>
      </c>
      <c r="F167" s="16" t="s">
        <v>243</v>
      </c>
      <c r="G167" s="16" t="s">
        <v>499</v>
      </c>
      <c r="H167" s="32" t="n">
        <v>8</v>
      </c>
      <c r="I167" s="16" t="s">
        <v>366</v>
      </c>
      <c r="J167" s="43" t="s">
        <v>500</v>
      </c>
    </row>
    <row r="168" customFormat="false" ht="14.4" hidden="false" customHeight="false" outlineLevel="0" collapsed="false">
      <c r="D168" s="92" t="s">
        <v>342</v>
      </c>
      <c r="E168" s="93" t="s">
        <v>498</v>
      </c>
      <c r="F168" s="16" t="s">
        <v>244</v>
      </c>
      <c r="G168" s="16" t="s">
        <v>352</v>
      </c>
      <c r="H168" s="32"/>
      <c r="I168" s="16" t="s">
        <v>366</v>
      </c>
      <c r="J168" s="43" t="s">
        <v>501</v>
      </c>
    </row>
    <row r="169" customFormat="false" ht="14.4" hidden="false" customHeight="false" outlineLevel="0" collapsed="false">
      <c r="D169" s="92" t="s">
        <v>342</v>
      </c>
      <c r="E169" s="93" t="s">
        <v>498</v>
      </c>
      <c r="F169" s="16" t="s">
        <v>245</v>
      </c>
      <c r="G169" s="16" t="s">
        <v>245</v>
      </c>
      <c r="H169" s="32"/>
      <c r="I169" s="16" t="s">
        <v>366</v>
      </c>
      <c r="J169" s="43" t="s">
        <v>502</v>
      </c>
    </row>
    <row r="170" customFormat="false" ht="14.4" hidden="false" customHeight="false" outlineLevel="0" collapsed="false">
      <c r="D170" s="92" t="s">
        <v>342</v>
      </c>
      <c r="E170" s="93" t="s">
        <v>498</v>
      </c>
      <c r="F170" s="16" t="s">
        <v>70</v>
      </c>
      <c r="G170" s="16" t="s">
        <v>377</v>
      </c>
      <c r="H170" s="32"/>
      <c r="I170" s="16" t="s">
        <v>384</v>
      </c>
      <c r="J170" s="43" t="s">
        <v>379</v>
      </c>
    </row>
    <row r="171" customFormat="false" ht="14.4" hidden="false" customHeight="false" outlineLevel="0" collapsed="false">
      <c r="D171" s="92" t="s">
        <v>344</v>
      </c>
      <c r="E171" s="93" t="s">
        <v>299</v>
      </c>
      <c r="F171" s="16" t="s">
        <v>146</v>
      </c>
      <c r="G171" s="16" t="s">
        <v>352</v>
      </c>
      <c r="H171" s="32"/>
      <c r="I171" s="16" t="s">
        <v>419</v>
      </c>
      <c r="J171" s="43" t="s">
        <v>354</v>
      </c>
    </row>
    <row r="172" customFormat="false" ht="14.4" hidden="false" customHeight="false" outlineLevel="0" collapsed="false">
      <c r="D172" s="92" t="s">
        <v>344</v>
      </c>
      <c r="E172" s="93" t="s">
        <v>299</v>
      </c>
      <c r="F172" s="16" t="s">
        <v>173</v>
      </c>
      <c r="G172" s="16" t="s">
        <v>352</v>
      </c>
      <c r="H172" s="32"/>
      <c r="I172" s="16" t="s">
        <v>356</v>
      </c>
      <c r="J172" s="43" t="s">
        <v>469</v>
      </c>
    </row>
    <row r="173" customFormat="false" ht="14.4" hidden="false" customHeight="false" outlineLevel="0" collapsed="false">
      <c r="D173" s="92" t="s">
        <v>344</v>
      </c>
      <c r="E173" s="93" t="s">
        <v>299</v>
      </c>
      <c r="F173" s="16" t="s">
        <v>5</v>
      </c>
      <c r="G173" s="16" t="s">
        <v>355</v>
      </c>
      <c r="H173" s="32"/>
      <c r="I173" s="16" t="s">
        <v>366</v>
      </c>
      <c r="J173" s="43" t="s">
        <v>503</v>
      </c>
    </row>
    <row r="174" customFormat="false" ht="14.4" hidden="false" customHeight="false" outlineLevel="0" collapsed="false">
      <c r="D174" s="92" t="s">
        <v>344</v>
      </c>
      <c r="E174" s="93" t="s">
        <v>299</v>
      </c>
      <c r="F174" s="16" t="s">
        <v>6</v>
      </c>
      <c r="G174" s="16" t="s">
        <v>355</v>
      </c>
      <c r="H174" s="32"/>
      <c r="I174" s="16" t="s">
        <v>366</v>
      </c>
      <c r="J174" s="43" t="s">
        <v>503</v>
      </c>
    </row>
    <row r="175" customFormat="false" ht="14.4" hidden="false" customHeight="false" outlineLevel="0" collapsed="false">
      <c r="D175" s="92" t="s">
        <v>344</v>
      </c>
      <c r="E175" s="93" t="s">
        <v>299</v>
      </c>
      <c r="F175" s="16" t="s">
        <v>300</v>
      </c>
      <c r="G175" s="16" t="s">
        <v>380</v>
      </c>
      <c r="H175" s="32"/>
      <c r="I175" s="16" t="s">
        <v>504</v>
      </c>
      <c r="J175" s="43" t="s">
        <v>505</v>
      </c>
    </row>
    <row r="176" customFormat="false" ht="14.4" hidden="false" customHeight="false" outlineLevel="0" collapsed="false">
      <c r="D176" s="92" t="s">
        <v>344</v>
      </c>
      <c r="E176" s="93" t="s">
        <v>299</v>
      </c>
      <c r="F176" s="16" t="s">
        <v>301</v>
      </c>
      <c r="G176" s="16" t="s">
        <v>245</v>
      </c>
      <c r="H176" s="32"/>
      <c r="I176" s="16" t="s">
        <v>366</v>
      </c>
      <c r="J176" s="43" t="s">
        <v>506</v>
      </c>
    </row>
    <row r="177" customFormat="false" ht="14.4" hidden="false" customHeight="false" outlineLevel="0" collapsed="false">
      <c r="D177" s="92" t="s">
        <v>344</v>
      </c>
      <c r="E177" s="93" t="s">
        <v>299</v>
      </c>
      <c r="F177" s="16" t="s">
        <v>507</v>
      </c>
      <c r="G177" s="16" t="s">
        <v>380</v>
      </c>
      <c r="H177" s="32" t="n">
        <v>30</v>
      </c>
      <c r="I177" s="16" t="s">
        <v>504</v>
      </c>
      <c r="J177" s="43" t="s">
        <v>508</v>
      </c>
    </row>
    <row r="178" customFormat="false" ht="14.4" hidden="false" customHeight="false" outlineLevel="0" collapsed="false">
      <c r="D178" s="92" t="s">
        <v>344</v>
      </c>
      <c r="E178" s="93" t="s">
        <v>299</v>
      </c>
      <c r="F178" s="99" t="s">
        <v>179</v>
      </c>
      <c r="G178" s="16" t="s">
        <v>380</v>
      </c>
      <c r="H178" s="32" t="n">
        <v>30</v>
      </c>
      <c r="I178" s="16" t="s">
        <v>366</v>
      </c>
      <c r="J178" s="43" t="s">
        <v>439</v>
      </c>
    </row>
    <row r="179" customFormat="false" ht="14.4" hidden="false" customHeight="false" outlineLevel="0" collapsed="false">
      <c r="D179" s="92" t="s">
        <v>344</v>
      </c>
      <c r="E179" s="93" t="s">
        <v>299</v>
      </c>
      <c r="F179" s="99" t="s">
        <v>180</v>
      </c>
      <c r="G179" s="16" t="s">
        <v>380</v>
      </c>
      <c r="H179" s="32" t="n">
        <v>30</v>
      </c>
      <c r="I179" s="16" t="s">
        <v>366</v>
      </c>
      <c r="J179" s="43" t="s">
        <v>441</v>
      </c>
    </row>
    <row r="180" customFormat="false" ht="14.4" hidden="false" customHeight="false" outlineLevel="0" collapsed="false">
      <c r="D180" s="92" t="s">
        <v>344</v>
      </c>
      <c r="E180" s="93" t="s">
        <v>299</v>
      </c>
      <c r="F180" s="16" t="s">
        <v>177</v>
      </c>
      <c r="G180" s="16" t="s">
        <v>245</v>
      </c>
      <c r="H180" s="32"/>
      <c r="I180" s="16" t="s">
        <v>366</v>
      </c>
      <c r="J180" s="43" t="s">
        <v>509</v>
      </c>
    </row>
    <row r="181" customFormat="false" ht="14.4" hidden="false" customHeight="false" outlineLevel="0" collapsed="false">
      <c r="D181" s="92" t="s">
        <v>344</v>
      </c>
      <c r="E181" s="93" t="s">
        <v>299</v>
      </c>
      <c r="F181" s="16" t="s">
        <v>302</v>
      </c>
      <c r="G181" s="16" t="s">
        <v>510</v>
      </c>
      <c r="H181" s="32"/>
      <c r="I181" s="16"/>
      <c r="J181" s="43" t="s">
        <v>511</v>
      </c>
    </row>
    <row r="182" customFormat="false" ht="14.4" hidden="false" customHeight="false" outlineLevel="0" collapsed="false">
      <c r="D182" s="92" t="s">
        <v>344</v>
      </c>
      <c r="E182" s="93" t="s">
        <v>299</v>
      </c>
      <c r="F182" s="16" t="s">
        <v>303</v>
      </c>
      <c r="G182" s="16" t="s">
        <v>245</v>
      </c>
      <c r="H182" s="32"/>
      <c r="I182" s="16"/>
      <c r="J182" s="43" t="s">
        <v>512</v>
      </c>
    </row>
    <row r="183" customFormat="false" ht="14.4" hidden="false" customHeight="false" outlineLevel="0" collapsed="false">
      <c r="D183" s="92" t="s">
        <v>344</v>
      </c>
      <c r="E183" s="93" t="s">
        <v>299</v>
      </c>
      <c r="F183" s="16" t="s">
        <v>244</v>
      </c>
      <c r="G183" s="16" t="s">
        <v>352</v>
      </c>
      <c r="H183" s="32"/>
      <c r="I183" s="16" t="s">
        <v>366</v>
      </c>
      <c r="J183" s="43" t="s">
        <v>244</v>
      </c>
    </row>
    <row r="184" customFormat="false" ht="14.4" hidden="false" customHeight="false" outlineLevel="0" collapsed="false">
      <c r="D184" s="92" t="s">
        <v>344</v>
      </c>
      <c r="E184" s="93" t="s">
        <v>299</v>
      </c>
      <c r="F184" s="16" t="s">
        <v>126</v>
      </c>
      <c r="G184" s="16" t="s">
        <v>510</v>
      </c>
      <c r="H184" s="32"/>
      <c r="I184" s="16" t="s">
        <v>366</v>
      </c>
      <c r="J184" s="43" t="s">
        <v>513</v>
      </c>
    </row>
    <row r="185" customFormat="false" ht="14.4" hidden="false" customHeight="false" outlineLevel="0" collapsed="false">
      <c r="D185" s="92" t="s">
        <v>344</v>
      </c>
      <c r="E185" s="93" t="s">
        <v>299</v>
      </c>
      <c r="F185" s="16" t="s">
        <v>67</v>
      </c>
      <c r="G185" s="16" t="s">
        <v>400</v>
      </c>
      <c r="H185" s="32" t="s">
        <v>476</v>
      </c>
      <c r="I185" s="16" t="s">
        <v>366</v>
      </c>
      <c r="J185" s="43" t="s">
        <v>67</v>
      </c>
    </row>
    <row r="186" customFormat="false" ht="14.4" hidden="false" customHeight="false" outlineLevel="0" collapsed="false">
      <c r="D186" s="92" t="s">
        <v>344</v>
      </c>
      <c r="E186" s="93" t="s">
        <v>299</v>
      </c>
      <c r="F186" s="16" t="s">
        <v>514</v>
      </c>
      <c r="G186" s="16" t="s">
        <v>400</v>
      </c>
      <c r="H186" s="32" t="s">
        <v>476</v>
      </c>
      <c r="I186" s="16" t="s">
        <v>366</v>
      </c>
      <c r="J186" s="43" t="s">
        <v>304</v>
      </c>
    </row>
    <row r="187" customFormat="false" ht="14.4" hidden="false" customHeight="false" outlineLevel="0" collapsed="false">
      <c r="D187" s="92" t="s">
        <v>344</v>
      </c>
      <c r="E187" s="93" t="s">
        <v>299</v>
      </c>
      <c r="F187" s="16" t="s">
        <v>515</v>
      </c>
      <c r="G187" s="16" t="s">
        <v>400</v>
      </c>
      <c r="H187" s="32" t="s">
        <v>476</v>
      </c>
      <c r="I187" s="16"/>
      <c r="J187" s="43" t="s">
        <v>305</v>
      </c>
    </row>
    <row r="188" customFormat="false" ht="14.4" hidden="false" customHeight="false" outlineLevel="0" collapsed="false">
      <c r="D188" s="92" t="s">
        <v>344</v>
      </c>
      <c r="E188" s="93" t="s">
        <v>299</v>
      </c>
      <c r="F188" s="16" t="s">
        <v>516</v>
      </c>
      <c r="G188" s="16" t="s">
        <v>400</v>
      </c>
      <c r="H188" s="32" t="s">
        <v>476</v>
      </c>
      <c r="I188" s="16"/>
      <c r="J188" s="43" t="s">
        <v>306</v>
      </c>
    </row>
    <row r="189" customFormat="false" ht="14.4" hidden="false" customHeight="false" outlineLevel="0" collapsed="false">
      <c r="D189" s="92" t="s">
        <v>344</v>
      </c>
      <c r="E189" s="93" t="s">
        <v>299</v>
      </c>
      <c r="F189" s="16" t="s">
        <v>517</v>
      </c>
      <c r="G189" s="16" t="s">
        <v>400</v>
      </c>
      <c r="H189" s="32" t="s">
        <v>476</v>
      </c>
      <c r="I189" s="16"/>
      <c r="J189" s="43" t="s">
        <v>307</v>
      </c>
    </row>
    <row r="190" customFormat="false" ht="14.4" hidden="false" customHeight="false" outlineLevel="0" collapsed="false">
      <c r="D190" s="92" t="s">
        <v>344</v>
      </c>
      <c r="E190" s="93" t="s">
        <v>299</v>
      </c>
      <c r="F190" s="16" t="s">
        <v>308</v>
      </c>
      <c r="G190" s="16" t="s">
        <v>400</v>
      </c>
      <c r="H190" s="32"/>
      <c r="I190" s="16"/>
      <c r="J190" s="43" t="s">
        <v>518</v>
      </c>
    </row>
    <row r="191" customFormat="false" ht="14.4" hidden="false" customHeight="false" outlineLevel="0" collapsed="false">
      <c r="D191" s="92" t="s">
        <v>344</v>
      </c>
      <c r="E191" s="93" t="s">
        <v>299</v>
      </c>
      <c r="F191" s="16" t="s">
        <v>309</v>
      </c>
      <c r="G191" s="16" t="s">
        <v>400</v>
      </c>
      <c r="H191" s="32" t="s">
        <v>476</v>
      </c>
      <c r="I191" s="16" t="s">
        <v>366</v>
      </c>
      <c r="J191" s="43" t="s">
        <v>519</v>
      </c>
    </row>
    <row r="192" customFormat="false" ht="14.4" hidden="false" customHeight="false" outlineLevel="0" collapsed="false">
      <c r="D192" s="92" t="s">
        <v>344</v>
      </c>
      <c r="E192" s="93" t="s">
        <v>299</v>
      </c>
      <c r="F192" s="16" t="s">
        <v>129</v>
      </c>
      <c r="G192" s="16" t="s">
        <v>400</v>
      </c>
      <c r="H192" s="32" t="s">
        <v>476</v>
      </c>
      <c r="I192" s="16" t="s">
        <v>366</v>
      </c>
      <c r="J192" s="43" t="s">
        <v>129</v>
      </c>
    </row>
    <row r="193" customFormat="false" ht="14.4" hidden="false" customHeight="false" outlineLevel="0" collapsed="false">
      <c r="D193" s="92" t="s">
        <v>344</v>
      </c>
      <c r="E193" s="93" t="s">
        <v>299</v>
      </c>
      <c r="F193" s="16" t="s">
        <v>70</v>
      </c>
      <c r="G193" s="16" t="s">
        <v>377</v>
      </c>
      <c r="H193" s="32"/>
      <c r="I193" s="16" t="s">
        <v>384</v>
      </c>
      <c r="J193" s="43" t="s">
        <v>379</v>
      </c>
    </row>
    <row r="194" customFormat="false" ht="14.4" hidden="false" customHeight="false" outlineLevel="0" collapsed="false">
      <c r="D194" s="94" t="s">
        <v>344</v>
      </c>
      <c r="E194" s="95" t="s">
        <v>313</v>
      </c>
      <c r="F194" s="96" t="s">
        <v>139</v>
      </c>
      <c r="G194" s="96" t="s">
        <v>352</v>
      </c>
      <c r="H194" s="97"/>
      <c r="I194" s="96" t="s">
        <v>419</v>
      </c>
      <c r="J194" s="98" t="s">
        <v>354</v>
      </c>
    </row>
    <row r="195" customFormat="false" ht="14.4" hidden="false" customHeight="false" outlineLevel="0" collapsed="false">
      <c r="D195" s="94" t="s">
        <v>344</v>
      </c>
      <c r="E195" s="95" t="s">
        <v>313</v>
      </c>
      <c r="F195" s="96" t="s">
        <v>7</v>
      </c>
      <c r="G195" s="96" t="s">
        <v>355</v>
      </c>
      <c r="H195" s="97"/>
      <c r="I195" s="96" t="s">
        <v>356</v>
      </c>
      <c r="J195" s="98" t="s">
        <v>520</v>
      </c>
    </row>
    <row r="196" customFormat="false" ht="14.4" hidden="false" customHeight="false" outlineLevel="0" collapsed="false">
      <c r="D196" s="94" t="s">
        <v>344</v>
      </c>
      <c r="E196" s="95" t="s">
        <v>313</v>
      </c>
      <c r="F196" s="96" t="s">
        <v>146</v>
      </c>
      <c r="G196" s="96" t="s">
        <v>352</v>
      </c>
      <c r="H196" s="97"/>
      <c r="I196" s="96" t="s">
        <v>356</v>
      </c>
      <c r="J196" s="98" t="s">
        <v>521</v>
      </c>
    </row>
    <row r="197" customFormat="false" ht="14.4" hidden="false" customHeight="false" outlineLevel="0" collapsed="false">
      <c r="D197" s="94" t="s">
        <v>344</v>
      </c>
      <c r="E197" s="95" t="s">
        <v>313</v>
      </c>
      <c r="F197" s="96" t="s">
        <v>315</v>
      </c>
      <c r="G197" s="96" t="s">
        <v>352</v>
      </c>
      <c r="H197" s="97"/>
      <c r="I197" s="96"/>
      <c r="J197" s="98" t="s">
        <v>522</v>
      </c>
    </row>
    <row r="198" customFormat="false" ht="14.4" hidden="false" customHeight="false" outlineLevel="0" collapsed="false">
      <c r="D198" s="94" t="s">
        <v>344</v>
      </c>
      <c r="E198" s="95" t="s">
        <v>313</v>
      </c>
      <c r="F198" s="96" t="s">
        <v>316</v>
      </c>
      <c r="G198" s="96" t="s">
        <v>352</v>
      </c>
      <c r="H198" s="97"/>
      <c r="I198" s="96"/>
      <c r="J198" s="98" t="s">
        <v>523</v>
      </c>
    </row>
    <row r="199" customFormat="false" ht="14.4" hidden="false" customHeight="false" outlineLevel="0" collapsed="false">
      <c r="D199" s="94" t="s">
        <v>344</v>
      </c>
      <c r="E199" s="95" t="s">
        <v>313</v>
      </c>
      <c r="F199" s="96" t="s">
        <v>317</v>
      </c>
      <c r="G199" s="96" t="s">
        <v>400</v>
      </c>
      <c r="H199" s="97" t="s">
        <v>476</v>
      </c>
      <c r="I199" s="96"/>
      <c r="J199" s="98" t="s">
        <v>524</v>
      </c>
    </row>
    <row r="200" customFormat="false" ht="14.4" hidden="false" customHeight="false" outlineLevel="0" collapsed="false">
      <c r="D200" s="94" t="s">
        <v>344</v>
      </c>
      <c r="E200" s="95" t="s">
        <v>313</v>
      </c>
      <c r="F200" s="96" t="s">
        <v>318</v>
      </c>
      <c r="G200" s="96" t="s">
        <v>400</v>
      </c>
      <c r="H200" s="97" t="s">
        <v>476</v>
      </c>
      <c r="I200" s="96"/>
      <c r="J200" s="98" t="s">
        <v>525</v>
      </c>
    </row>
    <row r="201" customFormat="false" ht="14.4" hidden="false" customHeight="false" outlineLevel="0" collapsed="false">
      <c r="D201" s="94" t="s">
        <v>344</v>
      </c>
      <c r="E201" s="95" t="s">
        <v>313</v>
      </c>
      <c r="F201" s="96" t="s">
        <v>319</v>
      </c>
      <c r="G201" s="96" t="s">
        <v>400</v>
      </c>
      <c r="H201" s="97" t="s">
        <v>476</v>
      </c>
      <c r="I201" s="96"/>
      <c r="J201" s="98" t="s">
        <v>526</v>
      </c>
    </row>
    <row r="202" customFormat="false" ht="14.4" hidden="false" customHeight="false" outlineLevel="0" collapsed="false">
      <c r="D202" s="94" t="s">
        <v>344</v>
      </c>
      <c r="E202" s="95" t="s">
        <v>313</v>
      </c>
      <c r="F202" s="96" t="s">
        <v>320</v>
      </c>
      <c r="G202" s="96" t="s">
        <v>400</v>
      </c>
      <c r="H202" s="97" t="s">
        <v>476</v>
      </c>
      <c r="I202" s="96"/>
      <c r="J202" s="98" t="s">
        <v>527</v>
      </c>
    </row>
    <row r="203" customFormat="false" ht="14.4" hidden="false" customHeight="false" outlineLevel="0" collapsed="false">
      <c r="D203" s="94" t="s">
        <v>344</v>
      </c>
      <c r="E203" s="95" t="s">
        <v>313</v>
      </c>
      <c r="F203" s="96" t="s">
        <v>321</v>
      </c>
      <c r="G203" s="96" t="s">
        <v>400</v>
      </c>
      <c r="H203" s="97" t="s">
        <v>476</v>
      </c>
      <c r="I203" s="96"/>
      <c r="J203" s="98" t="s">
        <v>528</v>
      </c>
    </row>
    <row r="204" customFormat="false" ht="14.4" hidden="false" customHeight="false" outlineLevel="0" collapsed="false">
      <c r="D204" s="94" t="s">
        <v>344</v>
      </c>
      <c r="E204" s="95" t="s">
        <v>313</v>
      </c>
      <c r="F204" s="96" t="s">
        <v>322</v>
      </c>
      <c r="G204" s="96" t="s">
        <v>400</v>
      </c>
      <c r="H204" s="97" t="s">
        <v>476</v>
      </c>
      <c r="I204" s="96"/>
      <c r="J204" s="98" t="s">
        <v>529</v>
      </c>
    </row>
    <row r="205" customFormat="false" ht="14.4" hidden="false" customHeight="false" outlineLevel="0" collapsed="false">
      <c r="D205" s="94" t="s">
        <v>344</v>
      </c>
      <c r="E205" s="95" t="s">
        <v>313</v>
      </c>
      <c r="F205" s="96" t="s">
        <v>70</v>
      </c>
      <c r="G205" s="96" t="s">
        <v>377</v>
      </c>
      <c r="H205" s="97"/>
      <c r="I205" s="96" t="s">
        <v>366</v>
      </c>
      <c r="J205" s="98" t="s">
        <v>379</v>
      </c>
    </row>
    <row r="206" customFormat="false" ht="14.4" hidden="false" customHeight="false" outlineLevel="0" collapsed="false">
      <c r="D206" s="92" t="s">
        <v>344</v>
      </c>
      <c r="E206" s="93" t="s">
        <v>257</v>
      </c>
      <c r="F206" s="16" t="s">
        <v>258</v>
      </c>
      <c r="G206" s="16" t="s">
        <v>352</v>
      </c>
      <c r="H206" s="32"/>
      <c r="I206" s="16" t="s">
        <v>419</v>
      </c>
      <c r="J206" s="43" t="s">
        <v>354</v>
      </c>
    </row>
    <row r="207" customFormat="false" ht="13.8" hidden="false" customHeight="false" outlineLevel="0" collapsed="false">
      <c r="D207" s="92" t="s">
        <v>344</v>
      </c>
      <c r="E207" s="93" t="s">
        <v>257</v>
      </c>
      <c r="F207" s="16" t="s">
        <v>3</v>
      </c>
      <c r="G207" s="16" t="s">
        <v>355</v>
      </c>
      <c r="H207" s="32"/>
      <c r="I207" s="16" t="s">
        <v>366</v>
      </c>
      <c r="J207" s="43" t="s">
        <v>357</v>
      </c>
    </row>
    <row r="208" customFormat="false" ht="14.4" hidden="false" customHeight="false" outlineLevel="0" collapsed="false">
      <c r="D208" s="92" t="s">
        <v>344</v>
      </c>
      <c r="E208" s="93" t="s">
        <v>257</v>
      </c>
      <c r="F208" s="16" t="s">
        <v>4</v>
      </c>
      <c r="G208" s="16" t="s">
        <v>352</v>
      </c>
      <c r="H208" s="32"/>
      <c r="I208" s="16" t="s">
        <v>504</v>
      </c>
      <c r="J208" s="43" t="s">
        <v>358</v>
      </c>
    </row>
    <row r="209" customFormat="false" ht="14.4" hidden="false" customHeight="false" outlineLevel="0" collapsed="false">
      <c r="D209" s="92" t="s">
        <v>344</v>
      </c>
      <c r="E209" s="93" t="s">
        <v>257</v>
      </c>
      <c r="F209" s="16" t="s">
        <v>173</v>
      </c>
      <c r="G209" s="16" t="s">
        <v>352</v>
      </c>
      <c r="H209" s="32"/>
      <c r="I209" s="16" t="s">
        <v>504</v>
      </c>
      <c r="J209" s="43" t="s">
        <v>530</v>
      </c>
    </row>
    <row r="210" customFormat="false" ht="14.4" hidden="false" customHeight="false" outlineLevel="0" collapsed="false">
      <c r="D210" s="92" t="s">
        <v>344</v>
      </c>
      <c r="E210" s="93" t="s">
        <v>257</v>
      </c>
      <c r="F210" s="16" t="s">
        <v>259</v>
      </c>
      <c r="G210" s="16" t="s">
        <v>245</v>
      </c>
      <c r="H210" s="32"/>
      <c r="I210" s="16" t="s">
        <v>366</v>
      </c>
      <c r="J210" s="43" t="s">
        <v>531</v>
      </c>
    </row>
    <row r="211" customFormat="false" ht="14.4" hidden="false" customHeight="false" outlineLevel="0" collapsed="false">
      <c r="D211" s="92" t="s">
        <v>344</v>
      </c>
      <c r="E211" s="93" t="s">
        <v>257</v>
      </c>
      <c r="F211" s="16" t="s">
        <v>403</v>
      </c>
      <c r="G211" s="16" t="s">
        <v>400</v>
      </c>
      <c r="H211" s="32" t="s">
        <v>476</v>
      </c>
      <c r="I211" s="16" t="s">
        <v>366</v>
      </c>
      <c r="J211" s="43" t="s">
        <v>532</v>
      </c>
    </row>
    <row r="212" customFormat="false" ht="14.4" hidden="false" customHeight="false" outlineLevel="0" collapsed="false">
      <c r="D212" s="92" t="s">
        <v>344</v>
      </c>
      <c r="E212" s="93" t="s">
        <v>257</v>
      </c>
      <c r="F212" s="16" t="s">
        <v>70</v>
      </c>
      <c r="G212" s="16" t="s">
        <v>377</v>
      </c>
      <c r="H212" s="32"/>
      <c r="I212" s="16" t="s">
        <v>384</v>
      </c>
      <c r="J212" s="43" t="s">
        <v>379</v>
      </c>
    </row>
    <row r="213" customFormat="false" ht="14.4" hidden="false" customHeight="false" outlineLevel="0" collapsed="false">
      <c r="D213" s="92" t="s">
        <v>344</v>
      </c>
      <c r="E213" s="93" t="s">
        <v>262</v>
      </c>
      <c r="F213" s="16" t="s">
        <v>263</v>
      </c>
      <c r="G213" s="16" t="s">
        <v>352</v>
      </c>
      <c r="H213" s="32"/>
      <c r="I213" s="16" t="s">
        <v>419</v>
      </c>
      <c r="J213" s="43" t="s">
        <v>354</v>
      </c>
    </row>
    <row r="214" customFormat="false" ht="13.8" hidden="false" customHeight="false" outlineLevel="0" collapsed="false">
      <c r="D214" s="92" t="s">
        <v>344</v>
      </c>
      <c r="E214" s="93" t="s">
        <v>262</v>
      </c>
      <c r="F214" s="16" t="s">
        <v>3</v>
      </c>
      <c r="G214" s="16" t="s">
        <v>355</v>
      </c>
      <c r="H214" s="32"/>
      <c r="I214" s="16" t="s">
        <v>366</v>
      </c>
      <c r="J214" s="43" t="s">
        <v>357</v>
      </c>
    </row>
    <row r="215" customFormat="false" ht="14.4" hidden="false" customHeight="false" outlineLevel="0" collapsed="false">
      <c r="D215" s="92" t="s">
        <v>344</v>
      </c>
      <c r="E215" s="93" t="s">
        <v>262</v>
      </c>
      <c r="F215" s="16" t="s">
        <v>4</v>
      </c>
      <c r="G215" s="16" t="s">
        <v>352</v>
      </c>
      <c r="H215" s="32"/>
      <c r="I215" s="16" t="s">
        <v>366</v>
      </c>
      <c r="J215" s="43" t="s">
        <v>358</v>
      </c>
    </row>
    <row r="216" customFormat="false" ht="14.4" hidden="false" customHeight="false" outlineLevel="0" collapsed="false">
      <c r="D216" s="92" t="s">
        <v>344</v>
      </c>
      <c r="E216" s="93" t="s">
        <v>262</v>
      </c>
      <c r="F216" s="16" t="s">
        <v>173</v>
      </c>
      <c r="G216" s="16" t="s">
        <v>352</v>
      </c>
      <c r="H216" s="32"/>
      <c r="I216" s="16" t="s">
        <v>366</v>
      </c>
      <c r="J216" s="43" t="s">
        <v>469</v>
      </c>
    </row>
    <row r="217" customFormat="false" ht="14.4" hidden="false" customHeight="false" outlineLevel="0" collapsed="false">
      <c r="D217" s="92" t="s">
        <v>344</v>
      </c>
      <c r="E217" s="93" t="s">
        <v>262</v>
      </c>
      <c r="F217" s="16" t="s">
        <v>258</v>
      </c>
      <c r="G217" s="16" t="s">
        <v>352</v>
      </c>
      <c r="H217" s="32"/>
      <c r="I217" s="16" t="s">
        <v>533</v>
      </c>
      <c r="J217" s="43" t="s">
        <v>534</v>
      </c>
    </row>
    <row r="218" customFormat="false" ht="14.4" hidden="false" customHeight="false" outlineLevel="0" collapsed="false">
      <c r="D218" s="92" t="s">
        <v>344</v>
      </c>
      <c r="E218" s="93" t="s">
        <v>262</v>
      </c>
      <c r="F218" s="16" t="s">
        <v>264</v>
      </c>
      <c r="G218" s="16" t="s">
        <v>245</v>
      </c>
      <c r="H218" s="32"/>
      <c r="I218" s="16" t="s">
        <v>366</v>
      </c>
      <c r="J218" s="43" t="s">
        <v>402</v>
      </c>
    </row>
    <row r="219" customFormat="false" ht="14.4" hidden="false" customHeight="false" outlineLevel="0" collapsed="false">
      <c r="D219" s="92" t="s">
        <v>344</v>
      </c>
      <c r="E219" s="93" t="s">
        <v>262</v>
      </c>
      <c r="F219" s="16" t="s">
        <v>265</v>
      </c>
      <c r="G219" s="16" t="s">
        <v>400</v>
      </c>
      <c r="H219" s="32" t="s">
        <v>476</v>
      </c>
      <c r="I219" s="16" t="s">
        <v>366</v>
      </c>
      <c r="J219" s="43" t="s">
        <v>401</v>
      </c>
    </row>
    <row r="220" customFormat="false" ht="15" hidden="false" customHeight="false" outlineLevel="0" collapsed="false">
      <c r="D220" s="101" t="s">
        <v>344</v>
      </c>
      <c r="E220" s="102" t="s">
        <v>262</v>
      </c>
      <c r="F220" s="103" t="s">
        <v>70</v>
      </c>
      <c r="G220" s="103" t="s">
        <v>377</v>
      </c>
      <c r="H220" s="104"/>
      <c r="I220" s="103" t="s">
        <v>384</v>
      </c>
      <c r="J220" s="105" t="s">
        <v>379</v>
      </c>
    </row>
    <row r="221" customFormat="false" ht="14.4" hidden="false" customHeight="false" outlineLevel="0" collapsed="false">
      <c r="D221" s="2" t="s">
        <v>344</v>
      </c>
      <c r="E221" s="106" t="s">
        <v>286</v>
      </c>
      <c r="F221" s="3" t="s">
        <v>290</v>
      </c>
      <c r="G221" s="3" t="s">
        <v>352</v>
      </c>
      <c r="H221" s="17"/>
      <c r="I221" s="3" t="s">
        <v>419</v>
      </c>
      <c r="J221" s="4" t="s">
        <v>354</v>
      </c>
    </row>
    <row r="222" customFormat="false" ht="14.4" hidden="false" customHeight="false" outlineLevel="0" collapsed="false">
      <c r="D222" s="92" t="s">
        <v>344</v>
      </c>
      <c r="E222" s="93" t="s">
        <v>286</v>
      </c>
      <c r="F222" s="16" t="s">
        <v>258</v>
      </c>
      <c r="G222" s="16" t="s">
        <v>352</v>
      </c>
      <c r="H222" s="32"/>
      <c r="I222" s="16" t="s">
        <v>533</v>
      </c>
      <c r="J222" s="43" t="s">
        <v>534</v>
      </c>
    </row>
    <row r="223" customFormat="false" ht="14.4" hidden="false" customHeight="false" outlineLevel="0" collapsed="false">
      <c r="D223" s="92" t="s">
        <v>344</v>
      </c>
      <c r="E223" s="93" t="s">
        <v>286</v>
      </c>
      <c r="F223" s="16" t="s">
        <v>263</v>
      </c>
      <c r="G223" s="16" t="s">
        <v>352</v>
      </c>
      <c r="H223" s="32"/>
      <c r="I223" s="16" t="s">
        <v>533</v>
      </c>
      <c r="J223" s="43" t="s">
        <v>535</v>
      </c>
    </row>
    <row r="224" customFormat="false" ht="14.4" hidden="false" customHeight="false" outlineLevel="0" collapsed="false">
      <c r="D224" s="92" t="s">
        <v>344</v>
      </c>
      <c r="E224" s="93" t="s">
        <v>286</v>
      </c>
      <c r="F224" s="16" t="s">
        <v>536</v>
      </c>
      <c r="G224" s="16" t="s">
        <v>352</v>
      </c>
      <c r="H224" s="32"/>
      <c r="I224" s="16" t="s">
        <v>366</v>
      </c>
      <c r="J224" s="43" t="s">
        <v>291</v>
      </c>
    </row>
    <row r="225" customFormat="false" ht="14.4" hidden="false" customHeight="false" outlineLevel="0" collapsed="false">
      <c r="D225" s="92" t="s">
        <v>344</v>
      </c>
      <c r="E225" s="93" t="s">
        <v>286</v>
      </c>
      <c r="F225" s="16" t="s">
        <v>537</v>
      </c>
      <c r="G225" s="16" t="s">
        <v>445</v>
      </c>
      <c r="H225" s="32" t="n">
        <v>15</v>
      </c>
      <c r="I225" s="16" t="s">
        <v>366</v>
      </c>
      <c r="J225" s="43" t="s">
        <v>292</v>
      </c>
    </row>
    <row r="226" customFormat="false" ht="14.4" hidden="false" customHeight="false" outlineLevel="0" collapsed="false">
      <c r="D226" s="92" t="s">
        <v>344</v>
      </c>
      <c r="E226" s="93" t="s">
        <v>286</v>
      </c>
      <c r="F226" s="16" t="s">
        <v>538</v>
      </c>
      <c r="G226" s="16" t="s">
        <v>245</v>
      </c>
      <c r="H226" s="32"/>
      <c r="I226" s="16" t="s">
        <v>366</v>
      </c>
      <c r="J226" s="43" t="s">
        <v>293</v>
      </c>
    </row>
    <row r="227" customFormat="false" ht="14.4" hidden="false" customHeight="false" outlineLevel="0" collapsed="false">
      <c r="D227" s="92" t="s">
        <v>344</v>
      </c>
      <c r="E227" s="93" t="s">
        <v>286</v>
      </c>
      <c r="F227" s="16" t="s">
        <v>539</v>
      </c>
      <c r="G227" s="16" t="s">
        <v>245</v>
      </c>
      <c r="H227" s="32"/>
      <c r="I227" s="16" t="s">
        <v>366</v>
      </c>
      <c r="J227" s="43" t="s">
        <v>294</v>
      </c>
    </row>
    <row r="228" customFormat="false" ht="14.4" hidden="false" customHeight="false" outlineLevel="0" collapsed="false">
      <c r="D228" s="92" t="s">
        <v>344</v>
      </c>
      <c r="E228" s="93" t="s">
        <v>286</v>
      </c>
      <c r="F228" s="16" t="s">
        <v>540</v>
      </c>
      <c r="G228" s="16" t="s">
        <v>245</v>
      </c>
      <c r="H228" s="32"/>
      <c r="I228" s="16" t="s">
        <v>366</v>
      </c>
      <c r="J228" s="43" t="s">
        <v>81</v>
      </c>
    </row>
    <row r="229" customFormat="false" ht="14.4" hidden="false" customHeight="false" outlineLevel="0" collapsed="false">
      <c r="D229" s="92" t="s">
        <v>344</v>
      </c>
      <c r="E229" s="93" t="s">
        <v>286</v>
      </c>
      <c r="F229" s="16" t="s">
        <v>541</v>
      </c>
      <c r="G229" s="16" t="s">
        <v>310</v>
      </c>
      <c r="H229" s="32"/>
      <c r="I229" s="16" t="s">
        <v>366</v>
      </c>
      <c r="J229" s="43" t="s">
        <v>82</v>
      </c>
    </row>
    <row r="230" customFormat="false" ht="14.4" hidden="false" customHeight="false" outlineLevel="0" collapsed="false">
      <c r="D230" s="92" t="s">
        <v>344</v>
      </c>
      <c r="E230" s="93" t="s">
        <v>286</v>
      </c>
      <c r="F230" s="16" t="s">
        <v>542</v>
      </c>
      <c r="G230" s="16" t="s">
        <v>352</v>
      </c>
      <c r="H230" s="32"/>
      <c r="I230" s="16" t="s">
        <v>504</v>
      </c>
      <c r="J230" s="43" t="s">
        <v>543</v>
      </c>
    </row>
    <row r="231" customFormat="false" ht="14.4" hidden="false" customHeight="false" outlineLevel="0" collapsed="false">
      <c r="D231" s="92" t="s">
        <v>344</v>
      </c>
      <c r="E231" s="93" t="s">
        <v>286</v>
      </c>
      <c r="F231" s="16" t="s">
        <v>544</v>
      </c>
      <c r="G231" s="16" t="s">
        <v>352</v>
      </c>
      <c r="H231" s="32"/>
      <c r="I231" s="16" t="s">
        <v>504</v>
      </c>
      <c r="J231" s="43" t="s">
        <v>545</v>
      </c>
    </row>
    <row r="232" customFormat="false" ht="14.4" hidden="false" customHeight="false" outlineLevel="0" collapsed="false">
      <c r="D232" s="92" t="s">
        <v>344</v>
      </c>
      <c r="E232" s="93" t="s">
        <v>286</v>
      </c>
      <c r="F232" s="16" t="s">
        <v>85</v>
      </c>
      <c r="G232" s="16" t="s">
        <v>400</v>
      </c>
      <c r="H232" s="32" t="s">
        <v>476</v>
      </c>
      <c r="I232" s="16" t="s">
        <v>366</v>
      </c>
      <c r="J232" s="43" t="s">
        <v>546</v>
      </c>
    </row>
    <row r="233" customFormat="false" ht="15" hidden="false" customHeight="false" outlineLevel="0" collapsed="false">
      <c r="D233" s="5" t="s">
        <v>344</v>
      </c>
      <c r="E233" s="107" t="s">
        <v>286</v>
      </c>
      <c r="F233" s="6" t="s">
        <v>70</v>
      </c>
      <c r="G233" s="6" t="s">
        <v>377</v>
      </c>
      <c r="H233" s="19"/>
      <c r="I233" s="6" t="s">
        <v>547</v>
      </c>
      <c r="J233" s="10" t="s">
        <v>379</v>
      </c>
    </row>
    <row r="234" customFormat="false" ht="14.4" hidden="false" customHeight="false" outlineLevel="0" collapsed="false">
      <c r="D234" s="88" t="s">
        <v>344</v>
      </c>
      <c r="E234" s="89" t="s">
        <v>268</v>
      </c>
      <c r="F234" s="90" t="s">
        <v>269</v>
      </c>
      <c r="G234" s="90" t="s">
        <v>352</v>
      </c>
      <c r="H234" s="91"/>
      <c r="I234" s="90" t="s">
        <v>419</v>
      </c>
      <c r="J234" s="54" t="s">
        <v>354</v>
      </c>
    </row>
    <row r="235" customFormat="false" ht="14.4" hidden="false" customHeight="false" outlineLevel="0" collapsed="false">
      <c r="D235" s="92" t="s">
        <v>344</v>
      </c>
      <c r="E235" s="93" t="s">
        <v>268</v>
      </c>
      <c r="F235" s="16" t="s">
        <v>258</v>
      </c>
      <c r="G235" s="16" t="s">
        <v>352</v>
      </c>
      <c r="H235" s="32"/>
      <c r="I235" s="16" t="s">
        <v>533</v>
      </c>
      <c r="J235" s="43" t="s">
        <v>534</v>
      </c>
    </row>
    <row r="236" customFormat="false" ht="14.4" hidden="false" customHeight="false" outlineLevel="0" collapsed="false">
      <c r="D236" s="92" t="s">
        <v>344</v>
      </c>
      <c r="E236" s="93" t="s">
        <v>268</v>
      </c>
      <c r="F236" s="16" t="s">
        <v>263</v>
      </c>
      <c r="G236" s="16" t="s">
        <v>352</v>
      </c>
      <c r="H236" s="32"/>
      <c r="I236" s="16" t="s">
        <v>533</v>
      </c>
      <c r="J236" s="43" t="s">
        <v>548</v>
      </c>
    </row>
    <row r="237" customFormat="false" ht="14.4" hidden="false" customHeight="false" outlineLevel="0" collapsed="false">
      <c r="D237" s="92" t="s">
        <v>344</v>
      </c>
      <c r="E237" s="93" t="s">
        <v>268</v>
      </c>
      <c r="F237" s="16" t="s">
        <v>270</v>
      </c>
      <c r="G237" s="16" t="s">
        <v>245</v>
      </c>
      <c r="H237" s="32"/>
      <c r="I237" s="16" t="s">
        <v>366</v>
      </c>
      <c r="J237" s="43" t="s">
        <v>549</v>
      </c>
    </row>
    <row r="238" customFormat="false" ht="14.4" hidden="false" customHeight="false" outlineLevel="0" collapsed="false">
      <c r="D238" s="92" t="s">
        <v>344</v>
      </c>
      <c r="E238" s="93" t="s">
        <v>268</v>
      </c>
      <c r="F238" s="16" t="s">
        <v>271</v>
      </c>
      <c r="G238" s="16" t="s">
        <v>380</v>
      </c>
      <c r="H238" s="32" t="n">
        <v>30</v>
      </c>
      <c r="I238" s="16" t="s">
        <v>504</v>
      </c>
      <c r="J238" s="43" t="s">
        <v>550</v>
      </c>
    </row>
    <row r="239" customFormat="false" ht="15" hidden="false" customHeight="false" outlineLevel="0" collapsed="false">
      <c r="D239" s="101" t="s">
        <v>344</v>
      </c>
      <c r="E239" s="102" t="s">
        <v>268</v>
      </c>
      <c r="F239" s="103" t="s">
        <v>70</v>
      </c>
      <c r="G239" s="103" t="s">
        <v>377</v>
      </c>
      <c r="H239" s="104"/>
      <c r="I239" s="103" t="s">
        <v>384</v>
      </c>
      <c r="J239" s="105" t="s">
        <v>379</v>
      </c>
    </row>
    <row r="240" customFormat="false" ht="14.4" hidden="false" customHeight="false" outlineLevel="0" collapsed="false">
      <c r="D240" s="2" t="s">
        <v>345</v>
      </c>
      <c r="E240" s="106" t="s">
        <v>59</v>
      </c>
      <c r="F240" s="3" t="s">
        <v>60</v>
      </c>
      <c r="G240" s="3" t="s">
        <v>352</v>
      </c>
      <c r="H240" s="17"/>
      <c r="I240" s="3" t="s">
        <v>392</v>
      </c>
      <c r="J240" s="4" t="s">
        <v>354</v>
      </c>
    </row>
    <row r="241" customFormat="false" ht="14.4" hidden="false" customHeight="false" outlineLevel="0" collapsed="false">
      <c r="D241" s="92" t="s">
        <v>345</v>
      </c>
      <c r="E241" s="93" t="s">
        <v>59</v>
      </c>
      <c r="F241" s="16" t="s">
        <v>8</v>
      </c>
      <c r="G241" s="16" t="s">
        <v>355</v>
      </c>
      <c r="H241" s="32"/>
      <c r="I241" s="16"/>
      <c r="J241" s="43" t="s">
        <v>361</v>
      </c>
    </row>
    <row r="242" customFormat="false" ht="14.4" hidden="false" customHeight="false" outlineLevel="0" collapsed="false">
      <c r="D242" s="92" t="s">
        <v>345</v>
      </c>
      <c r="E242" s="93" t="s">
        <v>59</v>
      </c>
      <c r="F242" s="16" t="s">
        <v>44</v>
      </c>
      <c r="G242" s="108" t="s">
        <v>355</v>
      </c>
      <c r="H242" s="32"/>
      <c r="I242" s="16"/>
      <c r="J242" s="43" t="s">
        <v>362</v>
      </c>
    </row>
    <row r="243" customFormat="false" ht="14.4" hidden="false" customHeight="false" outlineLevel="0" collapsed="false">
      <c r="D243" s="92" t="s">
        <v>345</v>
      </c>
      <c r="E243" s="93" t="s">
        <v>59</v>
      </c>
      <c r="F243" s="16" t="s">
        <v>10</v>
      </c>
      <c r="G243" s="108" t="s">
        <v>355</v>
      </c>
      <c r="H243" s="32"/>
      <c r="I243" s="16"/>
      <c r="J243" s="43" t="s">
        <v>363</v>
      </c>
    </row>
    <row r="244" customFormat="false" ht="14.4" hidden="false" customHeight="false" outlineLevel="0" collapsed="false">
      <c r="D244" s="92" t="s">
        <v>345</v>
      </c>
      <c r="E244" s="93" t="s">
        <v>59</v>
      </c>
      <c r="F244" s="16" t="s">
        <v>11</v>
      </c>
      <c r="G244" s="16" t="s">
        <v>355</v>
      </c>
      <c r="H244" s="32"/>
      <c r="I244" s="16"/>
      <c r="J244" s="43" t="s">
        <v>364</v>
      </c>
    </row>
    <row r="245" customFormat="false" ht="14.4" hidden="false" customHeight="false" outlineLevel="0" collapsed="false">
      <c r="D245" s="92" t="s">
        <v>345</v>
      </c>
      <c r="E245" s="93" t="s">
        <v>59</v>
      </c>
      <c r="F245" s="16" t="s">
        <v>173</v>
      </c>
      <c r="G245" s="16" t="s">
        <v>352</v>
      </c>
      <c r="H245" s="32" t="n">
        <v>30</v>
      </c>
      <c r="I245" s="16" t="s">
        <v>366</v>
      </c>
      <c r="J245" s="43" t="s">
        <v>469</v>
      </c>
    </row>
    <row r="246" customFormat="false" ht="14.4" hidden="false" customHeight="false" outlineLevel="0" collapsed="false">
      <c r="D246" s="92" t="s">
        <v>345</v>
      </c>
      <c r="E246" s="93" t="s">
        <v>59</v>
      </c>
      <c r="F246" s="16" t="s">
        <v>551</v>
      </c>
      <c r="G246" s="16" t="s">
        <v>245</v>
      </c>
      <c r="H246" s="32"/>
      <c r="I246" s="16" t="s">
        <v>366</v>
      </c>
      <c r="J246" s="43" t="s">
        <v>489</v>
      </c>
    </row>
    <row r="247" customFormat="false" ht="14.4" hidden="false" customHeight="false" outlineLevel="0" collapsed="false">
      <c r="D247" s="92" t="s">
        <v>345</v>
      </c>
      <c r="E247" s="93" t="s">
        <v>59</v>
      </c>
      <c r="F247" s="16" t="s">
        <v>63</v>
      </c>
      <c r="G247" s="16" t="s">
        <v>380</v>
      </c>
      <c r="H247" s="32" t="n">
        <v>30</v>
      </c>
      <c r="I247" s="16" t="s">
        <v>552</v>
      </c>
      <c r="J247" s="43" t="s">
        <v>553</v>
      </c>
    </row>
    <row r="248" customFormat="false" ht="14.4" hidden="false" customHeight="false" outlineLevel="0" collapsed="false">
      <c r="D248" s="92" t="s">
        <v>345</v>
      </c>
      <c r="E248" s="93" t="s">
        <v>59</v>
      </c>
      <c r="F248" s="16" t="s">
        <v>64</v>
      </c>
      <c r="G248" s="16" t="s">
        <v>245</v>
      </c>
      <c r="H248" s="32"/>
      <c r="I248" s="16" t="s">
        <v>366</v>
      </c>
      <c r="J248" s="43" t="s">
        <v>554</v>
      </c>
    </row>
    <row r="249" customFormat="false" ht="14.4" hidden="false" customHeight="false" outlineLevel="0" collapsed="false">
      <c r="D249" s="92" t="s">
        <v>345</v>
      </c>
      <c r="E249" s="93" t="s">
        <v>59</v>
      </c>
      <c r="F249" s="16" t="s">
        <v>555</v>
      </c>
      <c r="G249" s="16" t="s">
        <v>556</v>
      </c>
      <c r="H249" s="32" t="n">
        <v>11</v>
      </c>
      <c r="I249" s="16" t="s">
        <v>366</v>
      </c>
      <c r="J249" s="43" t="s">
        <v>557</v>
      </c>
    </row>
    <row r="250" customFormat="false" ht="14.4" hidden="false" customHeight="false" outlineLevel="0" collapsed="false">
      <c r="D250" s="92" t="s">
        <v>345</v>
      </c>
      <c r="E250" s="93" t="s">
        <v>59</v>
      </c>
      <c r="F250" s="16" t="s">
        <v>66</v>
      </c>
      <c r="G250" s="16" t="s">
        <v>374</v>
      </c>
      <c r="H250" s="32" t="n">
        <v>100</v>
      </c>
      <c r="I250" s="16" t="s">
        <v>366</v>
      </c>
      <c r="J250" s="43" t="s">
        <v>558</v>
      </c>
    </row>
    <row r="251" customFormat="false" ht="14.4" hidden="false" customHeight="false" outlineLevel="0" collapsed="false">
      <c r="D251" s="92" t="s">
        <v>345</v>
      </c>
      <c r="E251" s="93" t="s">
        <v>59</v>
      </c>
      <c r="F251" s="16" t="s">
        <v>67</v>
      </c>
      <c r="G251" s="16" t="s">
        <v>400</v>
      </c>
      <c r="H251" s="32"/>
      <c r="I251" s="16" t="s">
        <v>366</v>
      </c>
      <c r="J251" s="43" t="s">
        <v>559</v>
      </c>
    </row>
    <row r="252" customFormat="false" ht="13.8" hidden="false" customHeight="false" outlineLevel="0" collapsed="false">
      <c r="D252" s="92" t="s">
        <v>345</v>
      </c>
      <c r="E252" s="93" t="s">
        <v>59</v>
      </c>
      <c r="F252" s="16" t="s">
        <v>560</v>
      </c>
      <c r="G252" s="16" t="s">
        <v>245</v>
      </c>
      <c r="H252" s="32"/>
      <c r="I252" s="16"/>
      <c r="J252" s="43" t="s">
        <v>561</v>
      </c>
    </row>
    <row r="253" customFormat="false" ht="13.8" hidden="false" customHeight="false" outlineLevel="0" collapsed="false">
      <c r="D253" s="92" t="s">
        <v>345</v>
      </c>
      <c r="E253" s="93" t="s">
        <v>59</v>
      </c>
      <c r="F253" s="16" t="s">
        <v>562</v>
      </c>
      <c r="G253" s="16" t="s">
        <v>563</v>
      </c>
      <c r="H253" s="32"/>
      <c r="I253" s="16"/>
      <c r="J253" s="43" t="s">
        <v>564</v>
      </c>
    </row>
    <row r="254" customFormat="false" ht="13.8" hidden="false" customHeight="false" outlineLevel="0" collapsed="false">
      <c r="D254" s="92" t="s">
        <v>345</v>
      </c>
      <c r="E254" s="93" t="s">
        <v>59</v>
      </c>
      <c r="F254" s="16" t="s">
        <v>565</v>
      </c>
      <c r="G254" s="16" t="s">
        <v>374</v>
      </c>
      <c r="H254" s="32"/>
      <c r="I254" s="16"/>
      <c r="J254" s="43" t="s">
        <v>566</v>
      </c>
    </row>
    <row r="255" customFormat="false" ht="15" hidden="false" customHeight="false" outlineLevel="0" collapsed="false">
      <c r="D255" s="101" t="s">
        <v>345</v>
      </c>
      <c r="E255" s="102" t="s">
        <v>59</v>
      </c>
      <c r="F255" s="103" t="s">
        <v>70</v>
      </c>
      <c r="G255" s="103" t="s">
        <v>377</v>
      </c>
      <c r="H255" s="104"/>
      <c r="I255" s="103" t="s">
        <v>384</v>
      </c>
      <c r="J255" s="105" t="s">
        <v>379</v>
      </c>
    </row>
    <row r="256" customFormat="false" ht="14.4" hidden="false" customHeight="false" outlineLevel="0" collapsed="false">
      <c r="D256" s="109" t="s">
        <v>345</v>
      </c>
      <c r="E256" s="106" t="s">
        <v>77</v>
      </c>
      <c r="F256" s="3" t="s">
        <v>78</v>
      </c>
      <c r="G256" s="3" t="s">
        <v>352</v>
      </c>
      <c r="H256" s="17"/>
      <c r="I256" s="3" t="s">
        <v>392</v>
      </c>
      <c r="J256" s="4" t="s">
        <v>354</v>
      </c>
    </row>
    <row r="257" customFormat="false" ht="14.4" hidden="false" customHeight="false" outlineLevel="0" collapsed="false">
      <c r="D257" s="110" t="s">
        <v>345</v>
      </c>
      <c r="E257" s="93" t="s">
        <v>77</v>
      </c>
      <c r="F257" s="16" t="s">
        <v>60</v>
      </c>
      <c r="G257" s="16" t="s">
        <v>352</v>
      </c>
      <c r="H257" s="32"/>
      <c r="I257" s="16" t="s">
        <v>552</v>
      </c>
      <c r="J257" s="43" t="s">
        <v>567</v>
      </c>
    </row>
    <row r="258" customFormat="false" ht="14.4" hidden="false" customHeight="false" outlineLevel="0" collapsed="false">
      <c r="D258" s="110" t="s">
        <v>345</v>
      </c>
      <c r="E258" s="93" t="s">
        <v>77</v>
      </c>
      <c r="F258" s="16" t="s">
        <v>568</v>
      </c>
      <c r="G258" s="16" t="s">
        <v>510</v>
      </c>
      <c r="H258" s="32"/>
      <c r="I258" s="16" t="s">
        <v>366</v>
      </c>
      <c r="J258" s="43" t="s">
        <v>569</v>
      </c>
    </row>
    <row r="259" customFormat="false" ht="14.4" hidden="false" customHeight="false" outlineLevel="0" collapsed="false">
      <c r="D259" s="110" t="s">
        <v>345</v>
      </c>
      <c r="E259" s="93" t="s">
        <v>77</v>
      </c>
      <c r="F259" s="16" t="s">
        <v>540</v>
      </c>
      <c r="G259" s="16" t="s">
        <v>245</v>
      </c>
      <c r="H259" s="32"/>
      <c r="I259" s="16" t="s">
        <v>366</v>
      </c>
      <c r="J259" s="43" t="s">
        <v>570</v>
      </c>
    </row>
    <row r="260" customFormat="false" ht="14.4" hidden="false" customHeight="false" outlineLevel="0" collapsed="false">
      <c r="D260" s="110" t="s">
        <v>345</v>
      </c>
      <c r="E260" s="93" t="s">
        <v>77</v>
      </c>
      <c r="F260" s="16" t="s">
        <v>541</v>
      </c>
      <c r="G260" s="16" t="s">
        <v>310</v>
      </c>
      <c r="H260" s="32"/>
      <c r="I260" s="16" t="s">
        <v>366</v>
      </c>
      <c r="J260" s="43" t="s">
        <v>82</v>
      </c>
    </row>
    <row r="261" customFormat="false" ht="14.4" hidden="false" customHeight="false" outlineLevel="0" collapsed="false">
      <c r="D261" s="110" t="s">
        <v>345</v>
      </c>
      <c r="E261" s="93" t="s">
        <v>77</v>
      </c>
      <c r="F261" s="16" t="s">
        <v>542</v>
      </c>
      <c r="G261" s="16" t="s">
        <v>352</v>
      </c>
      <c r="H261" s="32"/>
      <c r="I261" s="16" t="s">
        <v>429</v>
      </c>
      <c r="J261" s="43" t="s">
        <v>543</v>
      </c>
    </row>
    <row r="262" customFormat="false" ht="14.4" hidden="false" customHeight="false" outlineLevel="0" collapsed="false">
      <c r="D262" s="110" t="s">
        <v>345</v>
      </c>
      <c r="E262" s="93" t="s">
        <v>77</v>
      </c>
      <c r="F262" s="16" t="s">
        <v>128</v>
      </c>
      <c r="G262" s="16" t="s">
        <v>352</v>
      </c>
      <c r="H262" s="32"/>
      <c r="I262" s="16" t="s">
        <v>366</v>
      </c>
      <c r="J262" s="43" t="s">
        <v>571</v>
      </c>
    </row>
    <row r="263" customFormat="false" ht="14.4" hidden="false" customHeight="false" outlineLevel="0" collapsed="false">
      <c r="D263" s="110" t="s">
        <v>345</v>
      </c>
      <c r="E263" s="93" t="s">
        <v>77</v>
      </c>
      <c r="F263" s="16" t="s">
        <v>85</v>
      </c>
      <c r="G263" s="16" t="s">
        <v>400</v>
      </c>
      <c r="H263" s="32"/>
      <c r="I263" s="16" t="s">
        <v>366</v>
      </c>
      <c r="J263" s="43" t="s">
        <v>572</v>
      </c>
    </row>
    <row r="264" customFormat="false" ht="15" hidden="false" customHeight="false" outlineLevel="0" collapsed="false">
      <c r="D264" s="111" t="s">
        <v>345</v>
      </c>
      <c r="E264" s="102" t="s">
        <v>77</v>
      </c>
      <c r="F264" s="103" t="s">
        <v>70</v>
      </c>
      <c r="G264" s="103" t="s">
        <v>377</v>
      </c>
      <c r="H264" s="104"/>
      <c r="I264" s="103" t="s">
        <v>384</v>
      </c>
      <c r="J264" s="105" t="s">
        <v>379</v>
      </c>
    </row>
    <row r="265" customFormat="false" ht="14.4" hidden="false" customHeight="false" outlineLevel="0" collapsed="false">
      <c r="D265" s="109" t="s">
        <v>345</v>
      </c>
      <c r="E265" s="106" t="s">
        <v>91</v>
      </c>
      <c r="F265" s="106" t="s">
        <v>92</v>
      </c>
      <c r="G265" s="3" t="s">
        <v>352</v>
      </c>
      <c r="H265" s="17"/>
      <c r="I265" s="3" t="s">
        <v>392</v>
      </c>
      <c r="J265" s="4" t="s">
        <v>354</v>
      </c>
    </row>
    <row r="266" customFormat="false" ht="14.4" hidden="false" customHeight="false" outlineLevel="0" collapsed="false">
      <c r="D266" s="110" t="s">
        <v>345</v>
      </c>
      <c r="E266" s="93" t="s">
        <v>91</v>
      </c>
      <c r="F266" s="93" t="s">
        <v>93</v>
      </c>
      <c r="G266" s="16" t="s">
        <v>365</v>
      </c>
      <c r="H266" s="32" t="n">
        <v>50</v>
      </c>
      <c r="I266" s="16" t="s">
        <v>366</v>
      </c>
      <c r="J266" s="43" t="s">
        <v>573</v>
      </c>
    </row>
    <row r="267" customFormat="false" ht="14.4" hidden="false" customHeight="false" outlineLevel="0" collapsed="false">
      <c r="D267" s="110" t="s">
        <v>345</v>
      </c>
      <c r="E267" s="93" t="s">
        <v>91</v>
      </c>
      <c r="F267" s="93" t="s">
        <v>94</v>
      </c>
      <c r="G267" s="16" t="s">
        <v>352</v>
      </c>
      <c r="H267" s="32"/>
      <c r="I267" s="16"/>
      <c r="J267" s="43" t="s">
        <v>574</v>
      </c>
    </row>
    <row r="268" customFormat="false" ht="14.4" hidden="false" customHeight="false" outlineLevel="0" collapsed="false">
      <c r="D268" s="110" t="s">
        <v>345</v>
      </c>
      <c r="E268" s="93" t="s">
        <v>91</v>
      </c>
      <c r="F268" s="93" t="s">
        <v>140</v>
      </c>
      <c r="G268" s="16" t="s">
        <v>380</v>
      </c>
      <c r="H268" s="32"/>
      <c r="I268" s="16" t="s">
        <v>366</v>
      </c>
      <c r="J268" s="43" t="s">
        <v>575</v>
      </c>
    </row>
    <row r="269" customFormat="false" ht="14.4" hidden="false" customHeight="false" outlineLevel="0" collapsed="false">
      <c r="D269" s="110" t="s">
        <v>345</v>
      </c>
      <c r="E269" s="93" t="s">
        <v>91</v>
      </c>
      <c r="F269" s="93" t="s">
        <v>67</v>
      </c>
      <c r="G269" s="16" t="s">
        <v>400</v>
      </c>
      <c r="H269" s="32"/>
      <c r="I269" s="16" t="s">
        <v>366</v>
      </c>
      <c r="J269" s="43" t="s">
        <v>576</v>
      </c>
    </row>
    <row r="270" customFormat="false" ht="13.8" hidden="false" customHeight="false" outlineLevel="0" collapsed="false">
      <c r="D270" s="110" t="s">
        <v>345</v>
      </c>
      <c r="E270" s="93" t="s">
        <v>91</v>
      </c>
      <c r="F270" s="93" t="s">
        <v>234</v>
      </c>
      <c r="G270" s="16" t="s">
        <v>447</v>
      </c>
      <c r="H270" s="32"/>
      <c r="I270" s="16" t="s">
        <v>366</v>
      </c>
      <c r="J270" s="43" t="s">
        <v>577</v>
      </c>
    </row>
    <row r="271" customFormat="false" ht="13.8" hidden="false" customHeight="false" outlineLevel="0" collapsed="false">
      <c r="D271" s="110" t="s">
        <v>345</v>
      </c>
      <c r="E271" s="93" t="s">
        <v>91</v>
      </c>
      <c r="F271" s="93" t="s">
        <v>129</v>
      </c>
      <c r="G271" s="16" t="s">
        <v>400</v>
      </c>
      <c r="H271" s="32"/>
      <c r="I271" s="16" t="s">
        <v>366</v>
      </c>
      <c r="J271" s="43" t="s">
        <v>578</v>
      </c>
    </row>
    <row r="272" customFormat="false" ht="14.4" hidden="false" customHeight="false" outlineLevel="0" collapsed="false">
      <c r="D272" s="110" t="s">
        <v>345</v>
      </c>
      <c r="E272" s="93" t="s">
        <v>91</v>
      </c>
      <c r="F272" s="93" t="s">
        <v>127</v>
      </c>
      <c r="G272" s="16" t="s">
        <v>352</v>
      </c>
      <c r="H272" s="32"/>
      <c r="I272" s="16" t="s">
        <v>429</v>
      </c>
      <c r="J272" s="43" t="s">
        <v>543</v>
      </c>
    </row>
    <row r="273" customFormat="false" ht="13.8" hidden="false" customHeight="false" outlineLevel="0" collapsed="false">
      <c r="D273" s="110" t="s">
        <v>345</v>
      </c>
      <c r="E273" s="93" t="s">
        <v>91</v>
      </c>
      <c r="F273" s="93" t="s">
        <v>128</v>
      </c>
      <c r="G273" s="16" t="s">
        <v>352</v>
      </c>
      <c r="H273" s="32"/>
      <c r="I273" s="16" t="s">
        <v>429</v>
      </c>
      <c r="J273" s="43" t="s">
        <v>579</v>
      </c>
    </row>
    <row r="274" customFormat="false" ht="13.8" hidden="false" customHeight="false" outlineLevel="0" collapsed="false">
      <c r="D274" s="110" t="s">
        <v>345</v>
      </c>
      <c r="E274" s="93" t="s">
        <v>91</v>
      </c>
      <c r="F274" s="93" t="s">
        <v>580</v>
      </c>
      <c r="G274" s="16" t="s">
        <v>245</v>
      </c>
      <c r="H274" s="32"/>
      <c r="I274" s="16" t="s">
        <v>581</v>
      </c>
      <c r="J274" s="43" t="s">
        <v>582</v>
      </c>
    </row>
    <row r="275" customFormat="false" ht="15" hidden="false" customHeight="false" outlineLevel="0" collapsed="false">
      <c r="D275" s="111" t="s">
        <v>345</v>
      </c>
      <c r="E275" s="102" t="s">
        <v>91</v>
      </c>
      <c r="F275" s="102" t="s">
        <v>70</v>
      </c>
      <c r="G275" s="103" t="s">
        <v>377</v>
      </c>
      <c r="H275" s="104"/>
      <c r="I275" s="103" t="s">
        <v>384</v>
      </c>
      <c r="J275" s="105" t="s">
        <v>379</v>
      </c>
    </row>
    <row r="276" customFormat="false" ht="14.4" hidden="false" customHeight="false" outlineLevel="0" collapsed="false">
      <c r="D276" s="2" t="s">
        <v>345</v>
      </c>
      <c r="E276" s="106" t="s">
        <v>137</v>
      </c>
      <c r="F276" s="3" t="s">
        <v>138</v>
      </c>
      <c r="G276" s="3" t="s">
        <v>352</v>
      </c>
      <c r="H276" s="17"/>
      <c r="I276" s="3" t="s">
        <v>392</v>
      </c>
      <c r="J276" s="4" t="s">
        <v>354</v>
      </c>
    </row>
    <row r="277" customFormat="false" ht="14.4" hidden="false" customHeight="false" outlineLevel="0" collapsed="false">
      <c r="D277" s="92" t="s">
        <v>345</v>
      </c>
      <c r="E277" s="93" t="s">
        <v>137</v>
      </c>
      <c r="F277" s="16" t="s">
        <v>60</v>
      </c>
      <c r="G277" s="16" t="s">
        <v>352</v>
      </c>
      <c r="H277" s="32"/>
      <c r="I277" s="16"/>
      <c r="J277" s="43" t="s">
        <v>567</v>
      </c>
    </row>
    <row r="278" customFormat="false" ht="14.4" hidden="false" customHeight="false" outlineLevel="0" collapsed="false">
      <c r="D278" s="92" t="s">
        <v>345</v>
      </c>
      <c r="E278" s="93" t="s">
        <v>137</v>
      </c>
      <c r="F278" s="16" t="s">
        <v>78</v>
      </c>
      <c r="G278" s="16" t="s">
        <v>352</v>
      </c>
      <c r="H278" s="32"/>
      <c r="I278" s="16"/>
      <c r="J278" s="43" t="s">
        <v>583</v>
      </c>
    </row>
    <row r="279" customFormat="false" ht="14.4" hidden="false" customHeight="false" outlineLevel="0" collapsed="false">
      <c r="D279" s="92" t="s">
        <v>345</v>
      </c>
      <c r="E279" s="93" t="s">
        <v>137</v>
      </c>
      <c r="F279" s="16" t="s">
        <v>92</v>
      </c>
      <c r="G279" s="16" t="s">
        <v>352</v>
      </c>
      <c r="H279" s="32"/>
      <c r="I279" s="16"/>
      <c r="J279" s="43" t="s">
        <v>584</v>
      </c>
    </row>
    <row r="280" customFormat="false" ht="14.4" hidden="false" customHeight="false" outlineLevel="0" collapsed="false">
      <c r="D280" s="92" t="s">
        <v>345</v>
      </c>
      <c r="E280" s="93" t="s">
        <v>137</v>
      </c>
      <c r="F280" s="16" t="s">
        <v>93</v>
      </c>
      <c r="G280" s="16" t="s">
        <v>365</v>
      </c>
      <c r="H280" s="32" t="n">
        <v>50</v>
      </c>
      <c r="I280" s="16" t="s">
        <v>366</v>
      </c>
      <c r="J280" s="43" t="s">
        <v>585</v>
      </c>
    </row>
    <row r="281" customFormat="false" ht="14.4" hidden="false" customHeight="false" outlineLevel="0" collapsed="false">
      <c r="D281" s="92" t="s">
        <v>345</v>
      </c>
      <c r="E281" s="93" t="s">
        <v>137</v>
      </c>
      <c r="F281" s="16" t="s">
        <v>140</v>
      </c>
      <c r="G281" s="16" t="s">
        <v>586</v>
      </c>
      <c r="H281" s="32" t="n">
        <v>255</v>
      </c>
      <c r="I281" s="16" t="s">
        <v>366</v>
      </c>
      <c r="J281" s="43" t="s">
        <v>587</v>
      </c>
    </row>
    <row r="282" customFormat="false" ht="14.4" hidden="false" customHeight="false" outlineLevel="0" collapsed="false">
      <c r="D282" s="92" t="s">
        <v>345</v>
      </c>
      <c r="E282" s="93" t="s">
        <v>137</v>
      </c>
      <c r="F282" s="16" t="s">
        <v>67</v>
      </c>
      <c r="G282" s="16" t="s">
        <v>400</v>
      </c>
      <c r="H282" s="32"/>
      <c r="I282" s="16" t="s">
        <v>366</v>
      </c>
      <c r="J282" s="43" t="s">
        <v>588</v>
      </c>
    </row>
    <row r="283" customFormat="false" ht="14.4" hidden="false" customHeight="false" outlineLevel="0" collapsed="false">
      <c r="D283" s="92" t="s">
        <v>345</v>
      </c>
      <c r="E283" s="93" t="s">
        <v>137</v>
      </c>
      <c r="F283" s="16" t="s">
        <v>141</v>
      </c>
      <c r="G283" s="16" t="s">
        <v>245</v>
      </c>
      <c r="H283" s="32"/>
      <c r="I283" s="16" t="s">
        <v>366</v>
      </c>
      <c r="J283" s="43" t="s">
        <v>589</v>
      </c>
    </row>
    <row r="284" customFormat="false" ht="15" hidden="false" customHeight="false" outlineLevel="0" collapsed="false">
      <c r="D284" s="101" t="s">
        <v>345</v>
      </c>
      <c r="E284" s="102" t="s">
        <v>137</v>
      </c>
      <c r="F284" s="103" t="s">
        <v>70</v>
      </c>
      <c r="G284" s="103" t="s">
        <v>377</v>
      </c>
      <c r="H284" s="104"/>
      <c r="I284" s="103" t="s">
        <v>384</v>
      </c>
      <c r="J284" s="105" t="s">
        <v>379</v>
      </c>
    </row>
    <row r="285" customFormat="false" ht="14.4" hidden="false" customHeight="false" outlineLevel="0" collapsed="false">
      <c r="D285" s="2" t="s">
        <v>345</v>
      </c>
      <c r="E285" s="106" t="s">
        <v>144</v>
      </c>
      <c r="F285" s="3" t="s">
        <v>145</v>
      </c>
      <c r="G285" s="3" t="s">
        <v>352</v>
      </c>
      <c r="H285" s="17"/>
      <c r="I285" s="3" t="s">
        <v>392</v>
      </c>
      <c r="J285" s="4" t="s">
        <v>354</v>
      </c>
    </row>
    <row r="286" customFormat="false" ht="14.4" hidden="false" customHeight="false" outlineLevel="0" collapsed="false">
      <c r="D286" s="92" t="s">
        <v>345</v>
      </c>
      <c r="E286" s="93" t="s">
        <v>144</v>
      </c>
      <c r="F286" s="16" t="s">
        <v>146</v>
      </c>
      <c r="G286" s="16" t="s">
        <v>352</v>
      </c>
      <c r="H286" s="32"/>
      <c r="I286" s="16"/>
      <c r="J286" s="43" t="s">
        <v>590</v>
      </c>
    </row>
    <row r="287" customFormat="false" ht="14.4" hidden="false" customHeight="false" outlineLevel="0" collapsed="false">
      <c r="D287" s="92" t="s">
        <v>345</v>
      </c>
      <c r="E287" s="93" t="s">
        <v>144</v>
      </c>
      <c r="F287" s="16" t="s">
        <v>60</v>
      </c>
      <c r="G287" s="16" t="s">
        <v>352</v>
      </c>
      <c r="H287" s="32"/>
      <c r="I287" s="16"/>
      <c r="J287" s="43" t="s">
        <v>567</v>
      </c>
    </row>
    <row r="288" customFormat="false" ht="14.4" hidden="false" customHeight="false" outlineLevel="0" collapsed="false">
      <c r="D288" s="92" t="s">
        <v>345</v>
      </c>
      <c r="E288" s="93" t="s">
        <v>144</v>
      </c>
      <c r="F288" s="16" t="s">
        <v>92</v>
      </c>
      <c r="G288" s="16" t="s">
        <v>352</v>
      </c>
      <c r="H288" s="32"/>
      <c r="I288" s="16"/>
      <c r="J288" s="43" t="s">
        <v>584</v>
      </c>
    </row>
    <row r="289" customFormat="false" ht="14.4" hidden="false" customHeight="false" outlineLevel="0" collapsed="false">
      <c r="D289" s="92" t="s">
        <v>345</v>
      </c>
      <c r="E289" s="93" t="s">
        <v>144</v>
      </c>
      <c r="F289" s="16" t="s">
        <v>140</v>
      </c>
      <c r="G289" s="16" t="s">
        <v>586</v>
      </c>
      <c r="H289" s="32" t="n">
        <v>255</v>
      </c>
      <c r="I289" s="16" t="s">
        <v>366</v>
      </c>
      <c r="J289" s="43" t="s">
        <v>591</v>
      </c>
    </row>
    <row r="290" customFormat="false" ht="14.4" hidden="false" customHeight="false" outlineLevel="0" collapsed="false">
      <c r="D290" s="92" t="s">
        <v>345</v>
      </c>
      <c r="E290" s="93" t="s">
        <v>144</v>
      </c>
      <c r="F290" s="16" t="s">
        <v>147</v>
      </c>
      <c r="G290" s="16" t="s">
        <v>400</v>
      </c>
      <c r="H290" s="32"/>
      <c r="I290" s="16" t="s">
        <v>366</v>
      </c>
      <c r="J290" s="43" t="s">
        <v>592</v>
      </c>
    </row>
    <row r="291" customFormat="false" ht="14.4" hidden="false" customHeight="false" outlineLevel="0" collapsed="false">
      <c r="D291" s="92" t="s">
        <v>345</v>
      </c>
      <c r="E291" s="93" t="s">
        <v>144</v>
      </c>
      <c r="F291" s="16" t="s">
        <v>148</v>
      </c>
      <c r="G291" s="16" t="s">
        <v>593</v>
      </c>
      <c r="H291" s="32"/>
      <c r="I291" s="16" t="s">
        <v>366</v>
      </c>
      <c r="J291" s="43" t="s">
        <v>594</v>
      </c>
    </row>
    <row r="292" customFormat="false" ht="14.4" hidden="false" customHeight="false" outlineLevel="0" collapsed="false">
      <c r="D292" s="92" t="s">
        <v>345</v>
      </c>
      <c r="E292" s="93" t="s">
        <v>144</v>
      </c>
      <c r="F292" s="16" t="s">
        <v>149</v>
      </c>
      <c r="G292" s="16" t="s">
        <v>400</v>
      </c>
      <c r="H292" s="32"/>
      <c r="I292" s="16" t="s">
        <v>366</v>
      </c>
      <c r="J292" s="43" t="s">
        <v>595</v>
      </c>
    </row>
    <row r="293" customFormat="false" ht="14.4" hidden="false" customHeight="false" outlineLevel="0" collapsed="false">
      <c r="D293" s="92" t="s">
        <v>345</v>
      </c>
      <c r="E293" s="93" t="s">
        <v>144</v>
      </c>
      <c r="F293" s="16" t="s">
        <v>142</v>
      </c>
      <c r="G293" s="16" t="s">
        <v>400</v>
      </c>
      <c r="H293" s="32"/>
      <c r="I293" s="16" t="s">
        <v>366</v>
      </c>
      <c r="J293" s="43" t="s">
        <v>596</v>
      </c>
    </row>
    <row r="294" customFormat="false" ht="15" hidden="false" customHeight="false" outlineLevel="0" collapsed="false">
      <c r="D294" s="101" t="s">
        <v>345</v>
      </c>
      <c r="E294" s="102" t="s">
        <v>144</v>
      </c>
      <c r="F294" s="103" t="s">
        <v>70</v>
      </c>
      <c r="G294" s="103" t="s">
        <v>377</v>
      </c>
      <c r="H294" s="104"/>
      <c r="I294" s="103" t="s">
        <v>384</v>
      </c>
      <c r="J294" s="105" t="s">
        <v>379</v>
      </c>
    </row>
    <row r="295" customFormat="false" ht="14.4" hidden="false" customHeight="false" outlineLevel="0" collapsed="false">
      <c r="D295" s="2" t="s">
        <v>345</v>
      </c>
      <c r="E295" s="3" t="s">
        <v>164</v>
      </c>
      <c r="F295" s="3" t="s">
        <v>165</v>
      </c>
      <c r="G295" s="3" t="s">
        <v>352</v>
      </c>
      <c r="H295" s="17"/>
      <c r="I295" s="3" t="s">
        <v>392</v>
      </c>
      <c r="J295" s="4" t="s">
        <v>354</v>
      </c>
    </row>
    <row r="296" customFormat="false" ht="13.8" hidden="false" customHeight="false" outlineLevel="0" collapsed="false">
      <c r="D296" s="92" t="s">
        <v>345</v>
      </c>
      <c r="E296" s="16" t="s">
        <v>164</v>
      </c>
      <c r="F296" s="16" t="s">
        <v>166</v>
      </c>
      <c r="G296" s="16" t="s">
        <v>597</v>
      </c>
      <c r="H296" s="32" t="n">
        <v>70</v>
      </c>
      <c r="I296" s="16" t="s">
        <v>366</v>
      </c>
      <c r="J296" s="43" t="s">
        <v>598</v>
      </c>
    </row>
    <row r="297" customFormat="false" ht="13.8" hidden="false" customHeight="false" outlineLevel="0" collapsed="false">
      <c r="D297" s="92" t="s">
        <v>345</v>
      </c>
      <c r="E297" s="16" t="s">
        <v>164</v>
      </c>
      <c r="F297" s="16" t="s">
        <v>599</v>
      </c>
      <c r="G297" s="16" t="s">
        <v>600</v>
      </c>
      <c r="H297" s="32"/>
      <c r="I297" s="16" t="s">
        <v>366</v>
      </c>
      <c r="J297" s="43" t="s">
        <v>601</v>
      </c>
    </row>
    <row r="298" customFormat="false" ht="14.4" hidden="false" customHeight="false" outlineLevel="0" collapsed="false">
      <c r="D298" s="92" t="s">
        <v>345</v>
      </c>
      <c r="E298" s="16" t="s">
        <v>164</v>
      </c>
      <c r="F298" s="16" t="s">
        <v>167</v>
      </c>
      <c r="G298" s="16" t="s">
        <v>352</v>
      </c>
      <c r="H298" s="32"/>
      <c r="I298" s="16" t="s">
        <v>366</v>
      </c>
      <c r="J298" s="43" t="s">
        <v>376</v>
      </c>
    </row>
    <row r="299" customFormat="false" ht="14.4" hidden="false" customHeight="false" outlineLevel="0" collapsed="false">
      <c r="D299" s="92" t="s">
        <v>345</v>
      </c>
      <c r="E299" s="16" t="s">
        <v>164</v>
      </c>
      <c r="F299" s="16" t="s">
        <v>168</v>
      </c>
      <c r="G299" s="16" t="s">
        <v>365</v>
      </c>
      <c r="H299" s="32" t="n">
        <v>50</v>
      </c>
      <c r="I299" s="16" t="s">
        <v>366</v>
      </c>
      <c r="J299" s="43" t="s">
        <v>602</v>
      </c>
    </row>
    <row r="300" customFormat="false" ht="14.4" hidden="false" customHeight="false" outlineLevel="0" collapsed="false">
      <c r="D300" s="92" t="s">
        <v>345</v>
      </c>
      <c r="E300" s="16" t="s">
        <v>164</v>
      </c>
      <c r="F300" s="16" t="s">
        <v>603</v>
      </c>
      <c r="G300" s="16" t="s">
        <v>380</v>
      </c>
      <c r="H300" s="32" t="n">
        <v>30</v>
      </c>
      <c r="I300" s="16" t="s">
        <v>366</v>
      </c>
      <c r="J300" s="43" t="s">
        <v>604</v>
      </c>
    </row>
    <row r="301" customFormat="false" ht="14.4" hidden="false" customHeight="false" outlineLevel="0" collapsed="false">
      <c r="D301" s="92" t="s">
        <v>345</v>
      </c>
      <c r="E301" s="16" t="s">
        <v>164</v>
      </c>
      <c r="F301" s="16" t="s">
        <v>173</v>
      </c>
      <c r="G301" s="16" t="s">
        <v>352</v>
      </c>
      <c r="H301" s="32" t="n">
        <v>30</v>
      </c>
      <c r="I301" s="16" t="s">
        <v>366</v>
      </c>
      <c r="J301" s="43" t="s">
        <v>469</v>
      </c>
    </row>
    <row r="302" customFormat="false" ht="13.8" hidden="false" customHeight="false" outlineLevel="0" collapsed="false">
      <c r="D302" s="92" t="s">
        <v>345</v>
      </c>
      <c r="E302" s="16" t="s">
        <v>164</v>
      </c>
      <c r="F302" s="16" t="s">
        <v>171</v>
      </c>
      <c r="G302" s="16" t="s">
        <v>310</v>
      </c>
      <c r="H302" s="32"/>
      <c r="I302" s="16" t="s">
        <v>366</v>
      </c>
      <c r="J302" s="43" t="s">
        <v>605</v>
      </c>
    </row>
    <row r="303" customFormat="false" ht="13.8" hidden="false" customHeight="false" outlineLevel="0" collapsed="false">
      <c r="D303" s="92" t="s">
        <v>345</v>
      </c>
      <c r="E303" s="16" t="s">
        <v>164</v>
      </c>
      <c r="F303" s="16" t="s">
        <v>606</v>
      </c>
      <c r="G303" s="16" t="s">
        <v>245</v>
      </c>
      <c r="H303" s="32"/>
      <c r="I303" s="16" t="s">
        <v>581</v>
      </c>
      <c r="J303" s="43" t="s">
        <v>607</v>
      </c>
    </row>
    <row r="304" customFormat="false" ht="15" hidden="false" customHeight="false" outlineLevel="0" collapsed="false">
      <c r="D304" s="101" t="s">
        <v>345</v>
      </c>
      <c r="E304" s="103" t="s">
        <v>164</v>
      </c>
      <c r="F304" s="103" t="s">
        <v>70</v>
      </c>
      <c r="G304" s="103" t="s">
        <v>377</v>
      </c>
      <c r="H304" s="104"/>
      <c r="I304" s="103" t="s">
        <v>384</v>
      </c>
      <c r="J304" s="105" t="s">
        <v>379</v>
      </c>
    </row>
    <row r="305" customFormat="false" ht="14.4" hidden="false" customHeight="false" outlineLevel="0" collapsed="false">
      <c r="D305" s="59" t="s">
        <v>344</v>
      </c>
      <c r="E305" s="112" t="s">
        <v>276</v>
      </c>
      <c r="F305" s="60" t="s">
        <v>277</v>
      </c>
      <c r="G305" s="60" t="s">
        <v>352</v>
      </c>
      <c r="H305" s="113"/>
      <c r="I305" s="60" t="s">
        <v>392</v>
      </c>
      <c r="J305" s="114" t="s">
        <v>354</v>
      </c>
    </row>
    <row r="306" customFormat="false" ht="14.4" hidden="false" customHeight="false" outlineLevel="0" collapsed="false">
      <c r="D306" s="115" t="s">
        <v>344</v>
      </c>
      <c r="E306" s="116" t="s">
        <v>276</v>
      </c>
      <c r="F306" s="117" t="s">
        <v>258</v>
      </c>
      <c r="G306" s="117" t="s">
        <v>352</v>
      </c>
      <c r="H306" s="118"/>
      <c r="I306" s="117"/>
      <c r="J306" s="119" t="s">
        <v>534</v>
      </c>
    </row>
    <row r="307" customFormat="false" ht="14.4" hidden="false" customHeight="false" outlineLevel="0" collapsed="false">
      <c r="D307" s="115" t="s">
        <v>344</v>
      </c>
      <c r="E307" s="116" t="s">
        <v>276</v>
      </c>
      <c r="F307" s="117" t="s">
        <v>263</v>
      </c>
      <c r="G307" s="117" t="s">
        <v>352</v>
      </c>
      <c r="H307" s="118"/>
      <c r="I307" s="117"/>
      <c r="J307" s="119" t="s">
        <v>548</v>
      </c>
    </row>
    <row r="308" customFormat="false" ht="14.4" hidden="false" customHeight="false" outlineLevel="0" collapsed="false">
      <c r="D308" s="115" t="s">
        <v>344</v>
      </c>
      <c r="E308" s="116" t="s">
        <v>276</v>
      </c>
      <c r="F308" s="117" t="s">
        <v>269</v>
      </c>
      <c r="G308" s="117" t="s">
        <v>352</v>
      </c>
      <c r="H308" s="118"/>
      <c r="I308" s="117"/>
      <c r="J308" s="119" t="s">
        <v>608</v>
      </c>
    </row>
    <row r="309" customFormat="false" ht="13.8" hidden="false" customHeight="false" outlineLevel="0" collapsed="false">
      <c r="D309" s="115" t="s">
        <v>344</v>
      </c>
      <c r="E309" s="116" t="s">
        <v>276</v>
      </c>
      <c r="F309" s="117" t="s">
        <v>609</v>
      </c>
      <c r="G309" s="117" t="s">
        <v>352</v>
      </c>
      <c r="H309" s="118"/>
      <c r="I309" s="117"/>
      <c r="J309" s="119" t="s">
        <v>610</v>
      </c>
    </row>
    <row r="310" customFormat="false" ht="14.4" hidden="false" customHeight="false" outlineLevel="0" collapsed="false">
      <c r="D310" s="115" t="s">
        <v>344</v>
      </c>
      <c r="E310" s="116" t="s">
        <v>276</v>
      </c>
      <c r="F310" s="117" t="s">
        <v>611</v>
      </c>
      <c r="G310" s="117" t="s">
        <v>400</v>
      </c>
      <c r="H310" s="118"/>
      <c r="I310" s="117" t="s">
        <v>366</v>
      </c>
      <c r="J310" s="119" t="s">
        <v>612</v>
      </c>
    </row>
    <row r="311" customFormat="false" ht="14.4" hidden="false" customHeight="false" outlineLevel="0" collapsed="false">
      <c r="D311" s="115" t="s">
        <v>344</v>
      </c>
      <c r="E311" s="116" t="s">
        <v>276</v>
      </c>
      <c r="F311" s="117" t="s">
        <v>284</v>
      </c>
      <c r="G311" s="117" t="s">
        <v>400</v>
      </c>
      <c r="H311" s="118"/>
      <c r="I311" s="117" t="s">
        <v>581</v>
      </c>
      <c r="J311" s="119" t="s">
        <v>613</v>
      </c>
    </row>
    <row r="312" customFormat="false" ht="14.4" hidden="false" customHeight="false" outlineLevel="0" collapsed="false">
      <c r="D312" s="115" t="s">
        <v>344</v>
      </c>
      <c r="E312" s="116" t="s">
        <v>276</v>
      </c>
      <c r="F312" s="117" t="s">
        <v>285</v>
      </c>
      <c r="G312" s="117" t="s">
        <v>245</v>
      </c>
      <c r="H312" s="118"/>
      <c r="I312" s="117" t="s">
        <v>581</v>
      </c>
      <c r="J312" s="119" t="s">
        <v>614</v>
      </c>
    </row>
    <row r="313" customFormat="false" ht="15" hidden="false" customHeight="false" outlineLevel="0" collapsed="false">
      <c r="D313" s="120" t="s">
        <v>344</v>
      </c>
      <c r="E313" s="121" t="s">
        <v>276</v>
      </c>
      <c r="F313" s="122" t="s">
        <v>385</v>
      </c>
      <c r="G313" s="122" t="s">
        <v>377</v>
      </c>
      <c r="H313" s="123"/>
      <c r="I313" s="122" t="s">
        <v>384</v>
      </c>
      <c r="J313" s="124" t="s">
        <v>379</v>
      </c>
    </row>
    <row r="314" customFormat="false" ht="13.8" hidden="false" customHeight="false" outlineLevel="0" collapsed="false">
      <c r="D314" s="59" t="s">
        <v>344</v>
      </c>
      <c r="E314" s="112" t="s">
        <v>615</v>
      </c>
      <c r="F314" s="60" t="s">
        <v>609</v>
      </c>
      <c r="G314" s="60" t="s">
        <v>352</v>
      </c>
      <c r="H314" s="113"/>
      <c r="I314" s="60" t="s">
        <v>392</v>
      </c>
      <c r="J314" s="114" t="s">
        <v>354</v>
      </c>
    </row>
    <row r="315" customFormat="false" ht="13.8" hidden="false" customHeight="false" outlineLevel="0" collapsed="false">
      <c r="D315" s="115" t="s">
        <v>344</v>
      </c>
      <c r="E315" s="112" t="s">
        <v>615</v>
      </c>
      <c r="F315" s="117" t="s">
        <v>258</v>
      </c>
      <c r="G315" s="117" t="s">
        <v>352</v>
      </c>
      <c r="H315" s="118"/>
      <c r="I315" s="117"/>
      <c r="J315" s="119" t="s">
        <v>534</v>
      </c>
    </row>
    <row r="316" customFormat="false" ht="13.8" hidden="false" customHeight="false" outlineLevel="0" collapsed="false">
      <c r="D316" s="115" t="s">
        <v>344</v>
      </c>
      <c r="E316" s="112" t="s">
        <v>615</v>
      </c>
      <c r="F316" s="117" t="s">
        <v>263</v>
      </c>
      <c r="G316" s="117" t="s">
        <v>352</v>
      </c>
      <c r="H316" s="118"/>
      <c r="I316" s="117"/>
      <c r="J316" s="119" t="s">
        <v>548</v>
      </c>
    </row>
    <row r="317" customFormat="false" ht="13.8" hidden="false" customHeight="false" outlineLevel="0" collapsed="false">
      <c r="D317" s="115" t="s">
        <v>344</v>
      </c>
      <c r="E317" s="112" t="s">
        <v>615</v>
      </c>
      <c r="F317" s="117" t="s">
        <v>79</v>
      </c>
      <c r="G317" s="117" t="s">
        <v>616</v>
      </c>
      <c r="H317" s="118"/>
      <c r="I317" s="117" t="s">
        <v>366</v>
      </c>
      <c r="J317" s="119" t="s">
        <v>617</v>
      </c>
    </row>
    <row r="318" customFormat="false" ht="13.8" hidden="false" customHeight="false" outlineLevel="0" collapsed="false">
      <c r="D318" s="61" t="s">
        <v>344</v>
      </c>
      <c r="E318" s="112" t="s">
        <v>615</v>
      </c>
      <c r="F318" s="62" t="s">
        <v>385</v>
      </c>
      <c r="G318" s="62" t="s">
        <v>377</v>
      </c>
      <c r="H318" s="125"/>
      <c r="I318" s="62" t="s">
        <v>384</v>
      </c>
      <c r="J318" s="126" t="s">
        <v>379</v>
      </c>
    </row>
    <row r="319" customFormat="false" ht="13.8" hidden="false" customHeight="false" outlineLevel="0" collapsed="false">
      <c r="D319" s="2" t="s">
        <v>345</v>
      </c>
      <c r="E319" s="3" t="s">
        <v>618</v>
      </c>
      <c r="F319" s="3" t="s">
        <v>619</v>
      </c>
      <c r="G319" s="3" t="s">
        <v>352</v>
      </c>
      <c r="H319" s="17"/>
      <c r="I319" s="3" t="s">
        <v>392</v>
      </c>
      <c r="J319" s="4" t="s">
        <v>354</v>
      </c>
    </row>
    <row r="320" customFormat="false" ht="13.8" hidden="false" customHeight="false" outlineLevel="0" collapsed="false">
      <c r="D320" s="92" t="s">
        <v>345</v>
      </c>
      <c r="E320" s="3" t="s">
        <v>618</v>
      </c>
      <c r="F320" s="16" t="s">
        <v>620</v>
      </c>
      <c r="G320" s="16" t="s">
        <v>352</v>
      </c>
      <c r="H320" s="32" t="n">
        <v>70</v>
      </c>
      <c r="I320" s="16"/>
      <c r="J320" s="43" t="s">
        <v>567</v>
      </c>
    </row>
    <row r="321" customFormat="false" ht="13.8" hidden="false" customHeight="false" outlineLevel="0" collapsed="false">
      <c r="D321" s="92" t="s">
        <v>345</v>
      </c>
      <c r="E321" s="3" t="s">
        <v>618</v>
      </c>
      <c r="F321" s="16" t="s">
        <v>621</v>
      </c>
      <c r="G321" s="16" t="s">
        <v>400</v>
      </c>
      <c r="H321" s="32"/>
      <c r="I321" s="16" t="s">
        <v>366</v>
      </c>
      <c r="J321" s="43" t="s">
        <v>622</v>
      </c>
    </row>
    <row r="322" customFormat="false" ht="13.8" hidden="false" customHeight="false" outlineLevel="0" collapsed="false">
      <c r="D322" s="92" t="s">
        <v>345</v>
      </c>
      <c r="E322" s="3" t="s">
        <v>618</v>
      </c>
      <c r="F322" s="16" t="s">
        <v>270</v>
      </c>
      <c r="G322" s="16" t="s">
        <v>245</v>
      </c>
      <c r="H322" s="32" t="n">
        <v>50</v>
      </c>
      <c r="I322" s="16" t="s">
        <v>366</v>
      </c>
      <c r="J322" s="43" t="s">
        <v>623</v>
      </c>
    </row>
    <row r="323" customFormat="false" ht="13.8" hidden="false" customHeight="false" outlineLevel="0" collapsed="false">
      <c r="D323" s="92" t="s">
        <v>345</v>
      </c>
      <c r="E323" s="3" t="s">
        <v>618</v>
      </c>
      <c r="F323" s="16" t="s">
        <v>70</v>
      </c>
      <c r="G323" s="16" t="s">
        <v>377</v>
      </c>
      <c r="H323" s="32" t="n">
        <v>30</v>
      </c>
      <c r="I323" s="16" t="s">
        <v>384</v>
      </c>
      <c r="J323" s="43" t="s">
        <v>379</v>
      </c>
    </row>
    <row r="324" customFormat="false" ht="13.8" hidden="false" customHeight="false" outlineLevel="0" collapsed="false">
      <c r="D324" s="2" t="s">
        <v>345</v>
      </c>
      <c r="E324" s="3" t="s">
        <v>624</v>
      </c>
      <c r="F324" s="3" t="s">
        <v>625</v>
      </c>
      <c r="G324" s="3" t="s">
        <v>352</v>
      </c>
      <c r="H324" s="17"/>
      <c r="I324" s="3" t="s">
        <v>392</v>
      </c>
      <c r="J324" s="4" t="s">
        <v>354</v>
      </c>
    </row>
    <row r="325" customFormat="false" ht="13.8" hidden="false" customHeight="false" outlineLevel="0" collapsed="false">
      <c r="D325" s="92" t="s">
        <v>345</v>
      </c>
      <c r="E325" s="3" t="s">
        <v>624</v>
      </c>
      <c r="F325" s="16" t="s">
        <v>603</v>
      </c>
      <c r="G325" s="16" t="s">
        <v>380</v>
      </c>
      <c r="H325" s="32" t="n">
        <v>70</v>
      </c>
      <c r="I325" s="16" t="s">
        <v>366</v>
      </c>
      <c r="J325" s="43" t="s">
        <v>626</v>
      </c>
    </row>
    <row r="326" customFormat="false" ht="13.8" hidden="false" customHeight="false" outlineLevel="0" collapsed="false">
      <c r="D326" s="92" t="s">
        <v>345</v>
      </c>
      <c r="E326" s="3" t="s">
        <v>624</v>
      </c>
      <c r="F326" s="16" t="s">
        <v>173</v>
      </c>
      <c r="G326" s="16" t="s">
        <v>352</v>
      </c>
      <c r="H326" s="32"/>
      <c r="I326" s="16" t="s">
        <v>366</v>
      </c>
      <c r="J326" s="43" t="s">
        <v>469</v>
      </c>
    </row>
    <row r="327" customFormat="false" ht="13.8" hidden="false" customHeight="false" outlineLevel="0" collapsed="false">
      <c r="D327" s="92" t="s">
        <v>345</v>
      </c>
      <c r="E327" s="3" t="s">
        <v>624</v>
      </c>
      <c r="F327" s="16" t="s">
        <v>627</v>
      </c>
      <c r="G327" s="16" t="s">
        <v>447</v>
      </c>
      <c r="H327" s="32" t="n">
        <v>50</v>
      </c>
      <c r="I327" s="16" t="s">
        <v>366</v>
      </c>
      <c r="J327" s="43" t="s">
        <v>628</v>
      </c>
    </row>
    <row r="328" customFormat="false" ht="13.8" hidden="false" customHeight="false" outlineLevel="0" collapsed="false">
      <c r="D328" s="92" t="s">
        <v>345</v>
      </c>
      <c r="E328" s="3" t="s">
        <v>624</v>
      </c>
      <c r="F328" s="16" t="s">
        <v>629</v>
      </c>
      <c r="G328" s="16" t="s">
        <v>445</v>
      </c>
      <c r="H328" s="32" t="n">
        <v>30</v>
      </c>
      <c r="I328" s="16" t="s">
        <v>366</v>
      </c>
      <c r="J328" s="43" t="s">
        <v>630</v>
      </c>
    </row>
    <row r="329" customFormat="false" ht="13.8" hidden="false" customHeight="false" outlineLevel="0" collapsed="false">
      <c r="D329" s="2" t="s">
        <v>345</v>
      </c>
      <c r="E329" s="3" t="s">
        <v>624</v>
      </c>
      <c r="F329" s="3" t="s">
        <v>599</v>
      </c>
      <c r="G329" s="3" t="s">
        <v>600</v>
      </c>
      <c r="H329" s="17"/>
      <c r="I329" s="3" t="s">
        <v>366</v>
      </c>
      <c r="J329" s="4" t="s">
        <v>631</v>
      </c>
    </row>
    <row r="330" customFormat="false" ht="13.8" hidden="false" customHeight="false" outlineLevel="0" collapsed="false">
      <c r="D330" s="92" t="s">
        <v>345</v>
      </c>
      <c r="E330" s="3" t="s">
        <v>624</v>
      </c>
      <c r="F330" s="16" t="s">
        <v>632</v>
      </c>
      <c r="G330" s="16" t="s">
        <v>365</v>
      </c>
      <c r="H330" s="32" t="n">
        <v>70</v>
      </c>
      <c r="I330" s="16" t="s">
        <v>366</v>
      </c>
      <c r="J330" s="43" t="s">
        <v>633</v>
      </c>
    </row>
    <row r="331" customFormat="false" ht="13.8" hidden="false" customHeight="false" outlineLevel="0" collapsed="false">
      <c r="D331" s="92" t="s">
        <v>345</v>
      </c>
      <c r="E331" s="3" t="s">
        <v>624</v>
      </c>
      <c r="F331" s="16" t="s">
        <v>634</v>
      </c>
      <c r="G331" s="16" t="s">
        <v>245</v>
      </c>
      <c r="H331" s="32"/>
      <c r="I331" s="16" t="s">
        <v>366</v>
      </c>
      <c r="J331" s="43" t="s">
        <v>635</v>
      </c>
    </row>
    <row r="332" customFormat="false" ht="13.8" hidden="false" customHeight="false" outlineLevel="0" collapsed="false">
      <c r="D332" s="92" t="s">
        <v>345</v>
      </c>
      <c r="E332" s="3" t="s">
        <v>624</v>
      </c>
      <c r="F332" s="16" t="s">
        <v>636</v>
      </c>
      <c r="G332" s="16" t="s">
        <v>310</v>
      </c>
      <c r="H332" s="32"/>
      <c r="I332" s="16" t="s">
        <v>366</v>
      </c>
      <c r="J332" s="43" t="s">
        <v>637</v>
      </c>
    </row>
    <row r="333" customFormat="false" ht="13.8" hidden="false" customHeight="false" outlineLevel="0" collapsed="false">
      <c r="D333" s="92" t="s">
        <v>345</v>
      </c>
      <c r="E333" s="3" t="s">
        <v>624</v>
      </c>
      <c r="F333" s="16" t="s">
        <v>638</v>
      </c>
      <c r="G333" s="16" t="s">
        <v>510</v>
      </c>
      <c r="H333" s="32"/>
      <c r="I333" s="16" t="s">
        <v>366</v>
      </c>
      <c r="J333" s="43" t="s">
        <v>639</v>
      </c>
    </row>
    <row r="334" customFormat="false" ht="13.8" hidden="false" customHeight="false" outlineLevel="0" collapsed="false">
      <c r="D334" s="92" t="s">
        <v>345</v>
      </c>
      <c r="E334" s="3" t="s">
        <v>624</v>
      </c>
      <c r="F334" s="16" t="s">
        <v>640</v>
      </c>
      <c r="G334" s="16" t="s">
        <v>510</v>
      </c>
      <c r="H334" s="32" t="n">
        <v>50</v>
      </c>
      <c r="I334" s="16" t="s">
        <v>366</v>
      </c>
      <c r="J334" s="43" t="s">
        <v>641</v>
      </c>
    </row>
    <row r="335" customFormat="false" ht="13.8" hidden="false" customHeight="false" outlineLevel="0" collapsed="false">
      <c r="D335" s="92" t="s">
        <v>345</v>
      </c>
      <c r="E335" s="3" t="s">
        <v>624</v>
      </c>
      <c r="F335" s="16" t="s">
        <v>70</v>
      </c>
      <c r="G335" s="16" t="s">
        <v>377</v>
      </c>
      <c r="H335" s="32" t="n">
        <v>30</v>
      </c>
      <c r="I335" s="16" t="s">
        <v>384</v>
      </c>
      <c r="J335" s="43" t="s">
        <v>379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2:J318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5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0" activeCellId="0" sqref="C140"/>
    </sheetView>
  </sheetViews>
  <sheetFormatPr defaultColWidth="8.87890625" defaultRowHeight="14.4" zeroHeight="false" outlineLevelRow="0" outlineLevelCol="0"/>
  <cols>
    <col collapsed="false" customWidth="true" hidden="false" outlineLevel="0" max="1" min="1" style="1" width="13.11"/>
    <col collapsed="false" customWidth="true" hidden="false" outlineLevel="0" max="2" min="2" style="1" width="73.11"/>
    <col collapsed="false" customWidth="true" hidden="false" outlineLevel="0" max="3" min="3" style="1" width="15.33"/>
    <col collapsed="false" customWidth="true" hidden="false" outlineLevel="0" max="4" min="4" style="1" width="42.33"/>
    <col collapsed="false" customWidth="true" hidden="false" outlineLevel="0" max="5" min="5" style="1" width="106.44"/>
    <col collapsed="false" customWidth="false" hidden="false" outlineLevel="0" max="1024" min="6" style="1" width="8.88"/>
  </cols>
  <sheetData>
    <row r="2" customFormat="false" ht="14.4" hidden="false" customHeight="false" outlineLevel="0" collapsed="false">
      <c r="B2" s="127" t="s">
        <v>642</v>
      </c>
      <c r="C2" s="127"/>
      <c r="D2" s="127"/>
      <c r="E2" s="127"/>
    </row>
    <row r="3" customFormat="false" ht="14.4" hidden="false" customHeight="false" outlineLevel="0" collapsed="false">
      <c r="B3" s="128" t="s">
        <v>172</v>
      </c>
      <c r="C3" s="128"/>
      <c r="D3" s="128"/>
      <c r="E3" s="128"/>
    </row>
    <row r="4" customFormat="false" ht="14.4" hidden="false" customHeight="false" outlineLevel="0" collapsed="false">
      <c r="E4" s="1" t="s">
        <v>643</v>
      </c>
    </row>
    <row r="5" customFormat="false" ht="14.4" hidden="false" customHeight="false" outlineLevel="0" collapsed="false">
      <c r="E5" s="1" t="s">
        <v>644</v>
      </c>
    </row>
    <row r="6" customFormat="false" ht="14.4" hidden="false" customHeight="false" outlineLevel="0" collapsed="false">
      <c r="B6" s="1" t="s">
        <v>173</v>
      </c>
      <c r="C6" s="1" t="s">
        <v>352</v>
      </c>
      <c r="D6" s="1" t="s">
        <v>645</v>
      </c>
      <c r="E6" s="1" t="str">
        <f aca="false">B6&amp;" "&amp;C6&amp;" "&amp;D6&amp;","</f>
        <v>V5C_id BIGINT  Unique not null auto_increment Primary key,</v>
      </c>
    </row>
    <row r="7" customFormat="false" ht="14.4" hidden="false" customHeight="false" outlineLevel="0" collapsed="false">
      <c r="B7" s="1" t="s">
        <v>174</v>
      </c>
      <c r="C7" s="1" t="s">
        <v>380</v>
      </c>
      <c r="D7" s="1" t="s">
        <v>646</v>
      </c>
      <c r="E7" s="1" t="str">
        <f aca="false">B7&amp;" "&amp;C7&amp;" "&amp;D7&amp;","</f>
        <v>Reg_numb Varchar(30)  Unique Not null,</v>
      </c>
    </row>
    <row r="8" customFormat="false" ht="14.4" hidden="false" customHeight="false" outlineLevel="0" collapsed="false">
      <c r="B8" s="1" t="s">
        <v>433</v>
      </c>
      <c r="C8" s="1" t="s">
        <v>380</v>
      </c>
      <c r="E8" s="1" t="str">
        <f aca="false">B8&amp;" "&amp;C8&amp;" "&amp;D8&amp;","</f>
        <v>Prev_reg_num Varchar(30) ,</v>
      </c>
    </row>
    <row r="9" customFormat="false" ht="14.4" hidden="false" customHeight="false" outlineLevel="0" collapsed="false">
      <c r="B9" s="1" t="s">
        <v>176</v>
      </c>
      <c r="C9" s="1" t="s">
        <v>352</v>
      </c>
      <c r="D9" s="1" t="s">
        <v>646</v>
      </c>
      <c r="E9" s="1" t="str">
        <f aca="false">B9&amp;" "&amp;C9&amp;" "&amp;D9&amp;","</f>
        <v>Doc_ref_Numb BIGINT  Unique Not null,</v>
      </c>
    </row>
    <row r="10" customFormat="false" ht="14.4" hidden="false" customHeight="false" outlineLevel="0" collapsed="false">
      <c r="B10" s="1" t="s">
        <v>177</v>
      </c>
      <c r="C10" s="1" t="s">
        <v>245</v>
      </c>
      <c r="D10" s="1" t="s">
        <v>647</v>
      </c>
      <c r="E10" s="1" t="str">
        <f aca="false">B10&amp;" "&amp;C10&amp;" "&amp;D10&amp;","</f>
        <v>Date_first_Reg Date  Not null,</v>
      </c>
    </row>
    <row r="11" customFormat="false" ht="14.4" hidden="false" customHeight="false" outlineLevel="0" collapsed="false">
      <c r="B11" s="1" t="s">
        <v>178</v>
      </c>
      <c r="C11" s="1" t="s">
        <v>245</v>
      </c>
      <c r="E11" s="1" t="str">
        <f aca="false">B11&amp;" "&amp;C11&amp;" "&amp;D11&amp;","</f>
        <v>Date_first_Reg_UK Date ,</v>
      </c>
    </row>
    <row r="12" customFormat="false" ht="14.4" hidden="false" customHeight="false" outlineLevel="0" collapsed="false">
      <c r="B12" s="1" t="s">
        <v>179</v>
      </c>
      <c r="C12" s="1" t="s">
        <v>380</v>
      </c>
      <c r="D12" s="1" t="s">
        <v>647</v>
      </c>
      <c r="E12" s="1" t="str">
        <f aca="false">B12&amp;" "&amp;C12&amp;" "&amp;D12&amp;","</f>
        <v>Make Varchar(30)  Not null,</v>
      </c>
    </row>
    <row r="13" customFormat="false" ht="14.4" hidden="false" customHeight="false" outlineLevel="0" collapsed="false">
      <c r="B13" s="1" t="s">
        <v>180</v>
      </c>
      <c r="C13" s="1" t="s">
        <v>380</v>
      </c>
      <c r="D13" s="1" t="s">
        <v>648</v>
      </c>
      <c r="E13" s="1" t="str">
        <f aca="false">B13&amp;" "&amp;C13&amp;" "&amp;D13&amp;","</f>
        <v>Model Varchar(30)  not null,</v>
      </c>
    </row>
    <row r="14" customFormat="false" ht="14.4" hidden="false" customHeight="false" outlineLevel="0" collapsed="false">
      <c r="B14" s="1" t="s">
        <v>181</v>
      </c>
      <c r="C14" s="1" t="s">
        <v>442</v>
      </c>
      <c r="D14" s="1" t="s">
        <v>647</v>
      </c>
      <c r="E14" s="1" t="str">
        <f aca="false">B14&amp;" "&amp;C14&amp;" "&amp;D14&amp;","</f>
        <v>Body_Type varchar(30)  Not null,</v>
      </c>
    </row>
    <row r="15" customFormat="false" ht="14.4" hidden="false" customHeight="false" outlineLevel="0" collapsed="false">
      <c r="B15" s="1" t="s">
        <v>182</v>
      </c>
      <c r="C15" s="1" t="s">
        <v>380</v>
      </c>
      <c r="D15" s="1" t="s">
        <v>647</v>
      </c>
      <c r="E15" s="1" t="str">
        <f aca="false">B15&amp;" "&amp;C15&amp;" "&amp;D15&amp;","</f>
        <v>Tax_Class Varchar(30)  Not null,</v>
      </c>
    </row>
    <row r="16" customFormat="false" ht="14.4" hidden="false" customHeight="false" outlineLevel="0" collapsed="false">
      <c r="B16" s="1" t="s">
        <v>183</v>
      </c>
      <c r="C16" s="1" t="s">
        <v>445</v>
      </c>
      <c r="D16" s="1" t="s">
        <v>647</v>
      </c>
      <c r="E16" s="1" t="str">
        <f aca="false">B16&amp;" "&amp;C16&amp;" "&amp;D16&amp;","</f>
        <v>Type_Fuel Varchar(15)  Not null,</v>
      </c>
    </row>
    <row r="17" customFormat="false" ht="14.4" hidden="false" customHeight="false" outlineLevel="0" collapsed="false">
      <c r="B17" s="1" t="s">
        <v>184</v>
      </c>
      <c r="C17" s="1" t="s">
        <v>447</v>
      </c>
      <c r="D17" s="1" t="s">
        <v>647</v>
      </c>
      <c r="E17" s="1" t="str">
        <f aca="false">B17&amp;" "&amp;C17&amp;" "&amp;D17&amp;","</f>
        <v>Nbr_seats smallint  Not null,</v>
      </c>
    </row>
    <row r="18" customFormat="false" ht="14.4" hidden="false" customHeight="false" outlineLevel="0" collapsed="false">
      <c r="B18" s="1" t="s">
        <v>185</v>
      </c>
      <c r="C18" s="1" t="s">
        <v>380</v>
      </c>
      <c r="D18" s="1" t="s">
        <v>647</v>
      </c>
      <c r="E18" s="1" t="str">
        <f aca="false">B18&amp;" "&amp;C18&amp;" "&amp;D18&amp;","</f>
        <v>Vehicle_Cat Varchar(30)  Not null,</v>
      </c>
    </row>
    <row r="19" customFormat="false" ht="14.4" hidden="false" customHeight="false" outlineLevel="0" collapsed="false">
      <c r="B19" s="1" t="s">
        <v>186</v>
      </c>
      <c r="C19" s="1" t="s">
        <v>450</v>
      </c>
      <c r="D19" s="1" t="s">
        <v>647</v>
      </c>
      <c r="E19" s="1" t="str">
        <f aca="false">B19&amp;" "&amp;C19&amp;" "&amp;D19&amp;","</f>
        <v>Colour varchar(15)  Not null,</v>
      </c>
    </row>
    <row r="20" customFormat="false" ht="14.4" hidden="false" customHeight="false" outlineLevel="0" collapsed="false">
      <c r="B20" s="1" t="s">
        <v>187</v>
      </c>
      <c r="C20" s="1" t="s">
        <v>245</v>
      </c>
      <c r="D20" s="1" t="s">
        <v>647</v>
      </c>
      <c r="E20" s="1" t="str">
        <f aca="false">B20&amp;" "&amp;C20&amp;" "&amp;D20&amp;","</f>
        <v>V5C_Lgbk_issue_date Date  Not null,</v>
      </c>
    </row>
    <row r="21" customFormat="false" ht="14.4" hidden="false" customHeight="false" outlineLevel="0" collapsed="false">
      <c r="B21" s="1" t="s">
        <v>188</v>
      </c>
      <c r="C21" s="1" t="s">
        <v>445</v>
      </c>
      <c r="D21" s="1" t="s">
        <v>647</v>
      </c>
      <c r="E21" s="1" t="str">
        <f aca="false">B21&amp;" "&amp;C21&amp;" "&amp;D21&amp;","</f>
        <v>Cylinder_capty Varchar(15)  Not null,</v>
      </c>
    </row>
    <row r="22" customFormat="false" ht="14.4" hidden="false" customHeight="false" outlineLevel="0" collapsed="false">
      <c r="B22" s="1" t="s">
        <v>189</v>
      </c>
      <c r="C22" s="1" t="s">
        <v>447</v>
      </c>
      <c r="E22" s="1" t="str">
        <f aca="false">B22&amp;" "&amp;C22&amp;" "&amp;D22&amp;","</f>
        <v>Nbr_prev_owners smallint ,</v>
      </c>
    </row>
    <row r="23" customFormat="false" ht="14.4" hidden="false" customHeight="false" outlineLevel="0" collapsed="false">
      <c r="B23" s="1" t="s">
        <v>190</v>
      </c>
      <c r="C23" s="1" t="s">
        <v>374</v>
      </c>
      <c r="E23" s="1" t="str">
        <f aca="false">B23&amp;" "&amp;C23&amp;" "&amp;D23&amp;","</f>
        <v>Prev_owner1_Name Varchar(100) ,</v>
      </c>
    </row>
    <row r="24" customFormat="false" ht="14.4" hidden="false" customHeight="false" outlineLevel="0" collapsed="false">
      <c r="B24" s="1" t="s">
        <v>191</v>
      </c>
      <c r="C24" s="1" t="s">
        <v>456</v>
      </c>
      <c r="E24" s="1" t="str">
        <f aca="false">B24&amp;" "&amp;C24&amp;" "&amp;D24&amp;","</f>
        <v>Prev_owner1_Addr Varchar(150) ,</v>
      </c>
    </row>
    <row r="25" customFormat="false" ht="14.4" hidden="false" customHeight="false" outlineLevel="0" collapsed="false">
      <c r="B25" s="1" t="s">
        <v>192</v>
      </c>
      <c r="C25" s="1" t="s">
        <v>245</v>
      </c>
      <c r="E25" s="1" t="str">
        <f aca="false">B25&amp;" "&amp;C25&amp;" "&amp;D25&amp;","</f>
        <v>Prev_owner1_Acq_date Date ,</v>
      </c>
    </row>
    <row r="26" customFormat="false" ht="14.4" hidden="false" customHeight="false" outlineLevel="0" collapsed="false">
      <c r="B26" s="1" t="s">
        <v>193</v>
      </c>
      <c r="C26" s="1" t="s">
        <v>374</v>
      </c>
      <c r="E26" s="1" t="str">
        <f aca="false">B26&amp;" "&amp;C26&amp;" "&amp;D26&amp;","</f>
        <v>Prev_owner2_Name Varchar(100) ,</v>
      </c>
    </row>
    <row r="27" customFormat="false" ht="14.4" hidden="false" customHeight="false" outlineLevel="0" collapsed="false">
      <c r="B27" s="1" t="s">
        <v>194</v>
      </c>
      <c r="C27" s="1" t="s">
        <v>456</v>
      </c>
      <c r="E27" s="1" t="str">
        <f aca="false">B27&amp;" "&amp;C27&amp;" "&amp;D27&amp;","</f>
        <v>Prev_owner2_Addr Varchar(150) ,</v>
      </c>
    </row>
    <row r="28" customFormat="false" ht="14.4" hidden="false" customHeight="false" outlineLevel="0" collapsed="false">
      <c r="B28" s="1" t="s">
        <v>195</v>
      </c>
      <c r="C28" s="1" t="s">
        <v>245</v>
      </c>
      <c r="E28" s="1" t="str">
        <f aca="false">B28&amp;" "&amp;C28&amp;" "&amp;D28&amp;","</f>
        <v>Prev_owner2_Acq_date Date ,</v>
      </c>
    </row>
    <row r="29" customFormat="false" ht="14.4" hidden="false" customHeight="false" outlineLevel="0" collapsed="false">
      <c r="B29" s="1" t="s">
        <v>196</v>
      </c>
      <c r="C29" s="1" t="s">
        <v>374</v>
      </c>
      <c r="E29" s="1" t="str">
        <f aca="false">B29&amp;" "&amp;C29&amp;" "&amp;D29&amp;","</f>
        <v>Prev_owner3_Name Varchar(100) ,</v>
      </c>
    </row>
    <row r="30" customFormat="false" ht="14.4" hidden="false" customHeight="false" outlineLevel="0" collapsed="false">
      <c r="B30" s="1" t="s">
        <v>197</v>
      </c>
      <c r="C30" s="1" t="s">
        <v>456</v>
      </c>
      <c r="E30" s="1" t="str">
        <f aca="false">B30&amp;" "&amp;C30&amp;" "&amp;D30&amp;","</f>
        <v>Prev_owner3_Addr Varchar(150) ,</v>
      </c>
    </row>
    <row r="31" customFormat="false" ht="14.4" hidden="false" customHeight="false" outlineLevel="0" collapsed="false">
      <c r="B31" s="1" t="s">
        <v>198</v>
      </c>
      <c r="C31" s="1" t="s">
        <v>245</v>
      </c>
      <c r="E31" s="1" t="str">
        <f aca="false">B31&amp;" "&amp;C31&amp;" "&amp;D31&amp;","</f>
        <v>Prev_owner3_Acq_date Date ,</v>
      </c>
    </row>
    <row r="32" customFormat="false" ht="14.4" hidden="false" customHeight="false" outlineLevel="0" collapsed="false">
      <c r="B32" s="1" t="s">
        <v>199</v>
      </c>
      <c r="C32" s="1" t="s">
        <v>374</v>
      </c>
      <c r="E32" s="1" t="str">
        <f aca="false">B32&amp;" "&amp;C32&amp;" "&amp;D32&amp;","</f>
        <v>Prev_owner4_Name Varchar(100) ,</v>
      </c>
    </row>
    <row r="33" customFormat="false" ht="14.4" hidden="false" customHeight="false" outlineLevel="0" collapsed="false">
      <c r="B33" s="1" t="s">
        <v>200</v>
      </c>
      <c r="C33" s="1" t="s">
        <v>456</v>
      </c>
      <c r="E33" s="1" t="str">
        <f aca="false">B33&amp;" "&amp;C33&amp;" "&amp;D33&amp;","</f>
        <v>Prev_owner4_Addr Varchar(150) ,</v>
      </c>
    </row>
    <row r="34" customFormat="false" ht="14.4" hidden="false" customHeight="false" outlineLevel="0" collapsed="false">
      <c r="B34" s="1" t="s">
        <v>201</v>
      </c>
      <c r="C34" s="1" t="s">
        <v>245</v>
      </c>
      <c r="E34" s="1" t="str">
        <f aca="false">B34&amp;" "&amp;C34&amp;" "&amp;D34&amp;","</f>
        <v>Prev_owner4_Acq_date Date ,</v>
      </c>
    </row>
    <row r="35" customFormat="false" ht="14.4" hidden="false" customHeight="false" outlineLevel="0" collapsed="false">
      <c r="B35" s="1" t="s">
        <v>70</v>
      </c>
      <c r="C35" s="1" t="s">
        <v>377</v>
      </c>
      <c r="D35" s="1" t="s">
        <v>649</v>
      </c>
      <c r="E35" s="1" t="str">
        <f aca="false">B35&amp;" "&amp;C35&amp;" "&amp;D35</f>
        <v>Date_added Timestamp  Not null default current_timestamp</v>
      </c>
    </row>
    <row r="36" customFormat="false" ht="14.4" hidden="false" customHeight="false" outlineLevel="0" collapsed="false">
      <c r="E36" s="1" t="s">
        <v>650</v>
      </c>
    </row>
    <row r="37" customFormat="false" ht="14.4" hidden="false" customHeight="false" outlineLevel="0" collapsed="false">
      <c r="B37" s="128" t="s">
        <v>29</v>
      </c>
      <c r="C37" s="128"/>
      <c r="D37" s="128"/>
      <c r="E37" s="128"/>
    </row>
    <row r="38" customFormat="false" ht="14.4" hidden="false" customHeight="false" outlineLevel="0" collapsed="false">
      <c r="E38" s="1" t="s">
        <v>643</v>
      </c>
    </row>
    <row r="39" customFormat="false" ht="14.4" hidden="false" customHeight="false" outlineLevel="0" collapsed="false">
      <c r="E39" s="1" t="s">
        <v>651</v>
      </c>
    </row>
    <row r="40" customFormat="false" ht="14.4" hidden="false" customHeight="false" outlineLevel="0" collapsed="false">
      <c r="B40" s="1" t="s">
        <v>3</v>
      </c>
      <c r="C40" s="1" t="s">
        <v>355</v>
      </c>
      <c r="D40" s="1" t="s">
        <v>652</v>
      </c>
      <c r="E40" s="1" t="str">
        <f aca="false">B40&amp;" "&amp;C40&amp;" "&amp;D40&amp;","</f>
        <v>Staff_id INT Unique  not null  auto_increment primary key,</v>
      </c>
    </row>
    <row r="41" customFormat="false" ht="14.4" hidden="false" customHeight="false" outlineLevel="0" collapsed="false">
      <c r="B41" s="1" t="s">
        <v>70</v>
      </c>
      <c r="C41" s="1" t="s">
        <v>377</v>
      </c>
      <c r="D41" s="1" t="s">
        <v>366</v>
      </c>
      <c r="E41" s="1" t="str">
        <f aca="false">B41&amp;" "&amp;C41&amp;" "&amp;D41</f>
        <v>Date_added Timestamp Not null</v>
      </c>
    </row>
    <row r="42" customFormat="false" ht="14.4" hidden="false" customHeight="false" outlineLevel="0" collapsed="false">
      <c r="E42" s="1" t="s">
        <v>650</v>
      </c>
    </row>
    <row r="43" customFormat="false" ht="14.4" hidden="false" customHeight="false" outlineLevel="0" collapsed="false">
      <c r="B43" s="128" t="s">
        <v>32</v>
      </c>
      <c r="C43" s="128"/>
      <c r="D43" s="128"/>
      <c r="E43" s="128"/>
    </row>
    <row r="45" customFormat="false" ht="14.4" hidden="false" customHeight="false" outlineLevel="0" collapsed="false">
      <c r="E45" s="1" t="s">
        <v>643</v>
      </c>
    </row>
    <row r="46" customFormat="false" ht="14.4" hidden="false" customHeight="false" outlineLevel="0" collapsed="false">
      <c r="E46" s="1" t="s">
        <v>653</v>
      </c>
    </row>
    <row r="47" customFormat="false" ht="14.4" hidden="false" customHeight="false" outlineLevel="0" collapsed="false">
      <c r="B47" s="1" t="s">
        <v>4</v>
      </c>
      <c r="C47" s="1" t="s">
        <v>352</v>
      </c>
      <c r="D47" s="1" t="s">
        <v>654</v>
      </c>
      <c r="E47" s="1" t="str">
        <f aca="false">B47&amp;" "&amp;C47&amp;" "&amp;D47&amp;","</f>
        <v>Customer_id BIGINT Unique not null auto_increment primary key,</v>
      </c>
    </row>
    <row r="48" customFormat="false" ht="14.4" hidden="false" customHeight="false" outlineLevel="0" collapsed="false">
      <c r="B48" s="1" t="s">
        <v>385</v>
      </c>
      <c r="C48" s="1" t="s">
        <v>377</v>
      </c>
      <c r="D48" s="1" t="s">
        <v>384</v>
      </c>
      <c r="E48" s="1" t="str">
        <f aca="false">B48&amp;" "&amp;C48&amp;" "&amp;D48</f>
        <v>Date_Added Timestamp Not null default current_timestamp</v>
      </c>
    </row>
    <row r="49" customFormat="false" ht="14.4" hidden="false" customHeight="false" outlineLevel="0" collapsed="false">
      <c r="E49" s="1" t="s">
        <v>650</v>
      </c>
    </row>
    <row r="50" customFormat="false" ht="14.4" hidden="false" customHeight="false" outlineLevel="0" collapsed="false">
      <c r="B50" s="128" t="s">
        <v>31</v>
      </c>
      <c r="C50" s="128"/>
      <c r="D50" s="128"/>
      <c r="E50" s="128"/>
    </row>
    <row r="52" customFormat="false" ht="14.4" hidden="false" customHeight="false" outlineLevel="0" collapsed="false">
      <c r="E52" s="1" t="s">
        <v>655</v>
      </c>
    </row>
    <row r="53" customFormat="false" ht="14.4" hidden="false" customHeight="false" outlineLevel="0" collapsed="false">
      <c r="B53" s="1" t="s">
        <v>51</v>
      </c>
      <c r="C53" s="1" t="s">
        <v>352</v>
      </c>
      <c r="D53" s="1" t="s">
        <v>654</v>
      </c>
      <c r="E53" s="1" t="str">
        <f aca="false">B53&amp;" "&amp;C53&amp;" "&amp;D53&amp;","</f>
        <v>DOB_id BIGINT Unique not null auto_increment primary key,</v>
      </c>
    </row>
    <row r="54" customFormat="false" ht="14.4" hidden="false" customHeight="false" outlineLevel="0" collapsed="false">
      <c r="B54" s="1" t="s">
        <v>3</v>
      </c>
      <c r="C54" s="1" t="s">
        <v>355</v>
      </c>
      <c r="E54" s="1" t="str">
        <f aca="false">B54&amp;" "&amp;C54&amp;" "&amp;D54&amp;","</f>
        <v>Staff_id INT ,</v>
      </c>
    </row>
    <row r="55" customFormat="false" ht="14.4" hidden="false" customHeight="false" outlineLevel="0" collapsed="false">
      <c r="B55" s="1" t="s">
        <v>4</v>
      </c>
      <c r="C55" s="1" t="s">
        <v>352</v>
      </c>
      <c r="E55" s="1" t="str">
        <f aca="false">B55&amp;" "&amp;C55&amp;" "&amp;D55&amp;","</f>
        <v>Customer_id BIGINT ,</v>
      </c>
    </row>
    <row r="56" customFormat="false" ht="14.4" hidden="false" customHeight="false" outlineLevel="0" collapsed="false">
      <c r="B56" s="1" t="s">
        <v>31</v>
      </c>
      <c r="C56" s="1" t="s">
        <v>245</v>
      </c>
      <c r="D56" s="1" t="s">
        <v>656</v>
      </c>
      <c r="E56" s="1" t="str">
        <f aca="false">B56&amp;" "&amp;C56&amp;" "&amp;D56&amp;","</f>
        <v>DOB Date Not null default "1930/12/31",</v>
      </c>
    </row>
    <row r="57" customFormat="false" ht="14.4" hidden="false" customHeight="false" outlineLevel="0" collapsed="false">
      <c r="B57" s="1" t="s">
        <v>70</v>
      </c>
      <c r="C57" s="1" t="s">
        <v>377</v>
      </c>
      <c r="D57" s="1" t="s">
        <v>384</v>
      </c>
      <c r="E57" s="1" t="str">
        <f aca="false">B57&amp;" "&amp;C57&amp;" "&amp;D57&amp;","</f>
        <v>Date_added Timestamp Not null default current_timestamp,</v>
      </c>
    </row>
    <row r="58" customFormat="false" ht="14.4" hidden="false" customHeight="false" outlineLevel="0" collapsed="false">
      <c r="B58" s="1" t="s">
        <v>657</v>
      </c>
      <c r="E58" s="1" t="str">
        <f aca="false">B58&amp;" "&amp;C58&amp;" "&amp;D58&amp;","</f>
        <v>Foreign key(Staff_id) references icp.Staff(Staff_id) on delete cascade  ,</v>
      </c>
    </row>
    <row r="59" customFormat="false" ht="14.4" hidden="false" customHeight="false" outlineLevel="0" collapsed="false">
      <c r="B59" s="1" t="s">
        <v>658</v>
      </c>
      <c r="E59" s="1" t="str">
        <f aca="false">B59</f>
        <v>Foreign key(Customer_id) references icp.Customer(Customer_id) on delete cascade</v>
      </c>
    </row>
    <row r="60" customFormat="false" ht="14.4" hidden="false" customHeight="false" outlineLevel="0" collapsed="false">
      <c r="E60" s="1" t="s">
        <v>650</v>
      </c>
    </row>
    <row r="61" customFormat="false" ht="14.4" hidden="false" customHeight="false" outlineLevel="0" collapsed="false">
      <c r="B61" s="128" t="s">
        <v>390</v>
      </c>
      <c r="C61" s="128"/>
      <c r="D61" s="128"/>
      <c r="E61" s="128"/>
    </row>
    <row r="62" customFormat="false" ht="14.4" hidden="false" customHeight="false" outlineLevel="0" collapsed="false">
      <c r="E62" s="1" t="s">
        <v>659</v>
      </c>
    </row>
    <row r="63" customFormat="false" ht="14.4" hidden="false" customHeight="false" outlineLevel="0" collapsed="false">
      <c r="B63" s="1" t="s">
        <v>391</v>
      </c>
      <c r="C63" s="1" t="s">
        <v>352</v>
      </c>
      <c r="D63" s="1" t="s">
        <v>392</v>
      </c>
      <c r="E63" s="1" t="str">
        <f aca="false">B63&amp;" "&amp;C63&amp;" "&amp;D63&amp;","</f>
        <v>Hold_id BIGINT Unique not null Auto_increment primary key,</v>
      </c>
    </row>
    <row r="64" customFormat="false" ht="14.4" hidden="false" customHeight="false" outlineLevel="0" collapsed="false">
      <c r="B64" s="1" t="s">
        <v>23</v>
      </c>
      <c r="C64" s="1" t="s">
        <v>380</v>
      </c>
      <c r="D64" s="1" t="s">
        <v>366</v>
      </c>
      <c r="E64" s="1" t="str">
        <f aca="false">B64&amp;" "&amp;C64&amp;" "&amp;D64&amp;","</f>
        <v>Fname Varchar(30) Not null,</v>
      </c>
    </row>
    <row r="65" customFormat="false" ht="14.4" hidden="false" customHeight="false" outlineLevel="0" collapsed="false">
      <c r="B65" s="1" t="s">
        <v>24</v>
      </c>
      <c r="C65" s="1" t="s">
        <v>380</v>
      </c>
      <c r="E65" s="1" t="str">
        <f aca="false">B65&amp;" "&amp;C65&amp;" "&amp;D65&amp;","</f>
        <v>Mname Varchar(30) ,</v>
      </c>
    </row>
    <row r="66" customFormat="false" ht="14.4" hidden="false" customHeight="false" outlineLevel="0" collapsed="false">
      <c r="B66" s="1" t="s">
        <v>25</v>
      </c>
      <c r="C66" s="1" t="s">
        <v>365</v>
      </c>
      <c r="D66" s="1" t="s">
        <v>366</v>
      </c>
      <c r="E66" s="1" t="str">
        <f aca="false">B66&amp;" "&amp;C66&amp;" "&amp;D66&amp;","</f>
        <v>Lname Varchar(50) Not null,</v>
      </c>
    </row>
    <row r="67" customFormat="false" ht="14.4" hidden="false" customHeight="false" outlineLevel="0" collapsed="false">
      <c r="B67" s="1" t="s">
        <v>31</v>
      </c>
      <c r="C67" s="1" t="s">
        <v>245</v>
      </c>
      <c r="E67" s="1" t="str">
        <f aca="false">B67&amp;" "&amp;C67&amp;" "&amp;D67&amp;","</f>
        <v>DOB Date ,</v>
      </c>
    </row>
    <row r="68" customFormat="false" ht="14.4" hidden="false" customHeight="false" outlineLevel="0" collapsed="false">
      <c r="B68" s="1" t="s">
        <v>393</v>
      </c>
      <c r="C68" s="1" t="s">
        <v>365</v>
      </c>
      <c r="D68" s="1" t="s">
        <v>366</v>
      </c>
      <c r="E68" s="1" t="str">
        <f aca="false">B68&amp;" "&amp;C68&amp;" "&amp;D68&amp;","</f>
        <v>Addr1 Varchar(50) Not null,</v>
      </c>
    </row>
    <row r="69" customFormat="false" ht="14.4" hidden="false" customHeight="false" outlineLevel="0" collapsed="false">
      <c r="B69" s="1" t="s">
        <v>394</v>
      </c>
      <c r="C69" s="1" t="s">
        <v>365</v>
      </c>
      <c r="E69" s="1" t="str">
        <f aca="false">B69&amp;" "&amp;C69&amp;" "&amp;D69&amp;","</f>
        <v>Addr2 Varchar(50) ,</v>
      </c>
    </row>
    <row r="70" customFormat="false" ht="14.4" hidden="false" customHeight="false" outlineLevel="0" collapsed="false">
      <c r="B70" s="1" t="s">
        <v>395</v>
      </c>
      <c r="C70" s="1" t="s">
        <v>365</v>
      </c>
      <c r="E70" s="1" t="str">
        <f aca="false">B70&amp;" "&amp;C70&amp;" "&amp;D70&amp;","</f>
        <v>Addr3 Varchar(50) ,</v>
      </c>
    </row>
    <row r="71" customFormat="false" ht="14.4" hidden="false" customHeight="false" outlineLevel="0" collapsed="false">
      <c r="B71" s="1" t="s">
        <v>396</v>
      </c>
      <c r="C71" s="1" t="s">
        <v>365</v>
      </c>
      <c r="E71" s="1" t="str">
        <f aca="false">B71&amp;" "&amp;C71&amp;" "&amp;D71&amp;","</f>
        <v>Addr4 Varchar(50) ,</v>
      </c>
    </row>
    <row r="72" customFormat="false" ht="14.4" hidden="false" customHeight="false" outlineLevel="0" collapsed="false">
      <c r="B72" s="1" t="s">
        <v>397</v>
      </c>
      <c r="C72" s="1" t="s">
        <v>365</v>
      </c>
      <c r="E72" s="1" t="str">
        <f aca="false">B72&amp;" "&amp;C72&amp;" "&amp;D72&amp;","</f>
        <v>Addr5 Varchar(50) ,</v>
      </c>
    </row>
    <row r="73" customFormat="false" ht="14.4" hidden="false" customHeight="false" outlineLevel="0" collapsed="false">
      <c r="B73" s="1" t="s">
        <v>398</v>
      </c>
      <c r="C73" s="1" t="s">
        <v>365</v>
      </c>
      <c r="D73" s="1" t="s">
        <v>366</v>
      </c>
      <c r="E73" s="1" t="str">
        <f aca="false">B73&amp;" "&amp;C73&amp;" "&amp;D73&amp;","</f>
        <v>Addr6 Varchar(50) Not null,</v>
      </c>
    </row>
    <row r="74" customFormat="false" ht="14.4" hidden="false" customHeight="false" outlineLevel="0" collapsed="false">
      <c r="B74" s="1" t="s">
        <v>18</v>
      </c>
      <c r="C74" s="1" t="s">
        <v>374</v>
      </c>
      <c r="E74" s="1" t="str">
        <f aca="false">B74&amp;" "&amp;C74&amp;" "&amp;D74&amp;","</f>
        <v>Email Varchar(100) ,</v>
      </c>
    </row>
    <row r="75" customFormat="false" ht="14.4" hidden="false" customHeight="false" outlineLevel="0" collapsed="false">
      <c r="B75" s="1" t="s">
        <v>167</v>
      </c>
      <c r="C75" s="1" t="s">
        <v>352</v>
      </c>
      <c r="D75" s="1" t="s">
        <v>366</v>
      </c>
      <c r="E75" s="1" t="str">
        <f aca="false">B75&amp;" "&amp;C75&amp;" "&amp;D75&amp;","</f>
        <v>Tel BIGINT Not null,</v>
      </c>
    </row>
    <row r="76" customFormat="false" ht="14.4" hidden="false" customHeight="false" outlineLevel="0" collapsed="false">
      <c r="B76" s="1" t="s">
        <v>174</v>
      </c>
      <c r="C76" s="1" t="s">
        <v>380</v>
      </c>
      <c r="D76" s="1" t="s">
        <v>366</v>
      </c>
      <c r="E76" s="1" t="str">
        <f aca="false">B76&amp;" "&amp;C76&amp;" "&amp;D76&amp;","</f>
        <v>Reg_numb Varchar(30) Not null,</v>
      </c>
    </row>
    <row r="77" customFormat="false" ht="14.4" hidden="false" customHeight="false" outlineLevel="0" collapsed="false">
      <c r="B77" s="1" t="s">
        <v>265</v>
      </c>
      <c r="C77" s="1" t="s">
        <v>400</v>
      </c>
      <c r="E77" s="1" t="str">
        <f aca="false">B77&amp;" "&amp;C77&amp;" "&amp;D77&amp;","</f>
        <v>Deposit_Amount Decimal(7,2) ,</v>
      </c>
    </row>
    <row r="78" customFormat="false" ht="14.4" hidden="false" customHeight="false" outlineLevel="0" collapsed="false">
      <c r="B78" s="1" t="s">
        <v>264</v>
      </c>
      <c r="C78" s="1" t="s">
        <v>245</v>
      </c>
      <c r="E78" s="1" t="str">
        <f aca="false">B78&amp;" "&amp;C78&amp;" "&amp;D78&amp;","</f>
        <v>Deposit_Date Date ,</v>
      </c>
    </row>
    <row r="79" customFormat="false" ht="14.4" hidden="false" customHeight="false" outlineLevel="0" collapsed="false">
      <c r="B79" s="1" t="s">
        <v>403</v>
      </c>
      <c r="C79" s="1" t="s">
        <v>400</v>
      </c>
      <c r="E79" s="1" t="str">
        <f aca="false">B79&amp;" "&amp;C79&amp;" "&amp;D79&amp;","</f>
        <v>Sale_Amount Decimal(7,2) ,</v>
      </c>
    </row>
    <row r="80" customFormat="false" ht="14.4" hidden="false" customHeight="false" outlineLevel="0" collapsed="false">
      <c r="B80" s="1" t="s">
        <v>259</v>
      </c>
      <c r="C80" s="1" t="s">
        <v>245</v>
      </c>
      <c r="E80" s="1" t="str">
        <f aca="false">B80&amp;" "&amp;C80&amp;" "&amp;D80&amp;","</f>
        <v>Sale_Date Date ,</v>
      </c>
    </row>
    <row r="81" customFormat="false" ht="14.4" hidden="false" customHeight="false" outlineLevel="0" collapsed="false">
      <c r="B81" s="1" t="s">
        <v>385</v>
      </c>
      <c r="C81" s="1" t="s">
        <v>377</v>
      </c>
      <c r="D81" s="1" t="s">
        <v>384</v>
      </c>
      <c r="E81" s="1" t="str">
        <f aca="false">B81&amp;" "&amp;C81&amp;" "&amp;D81</f>
        <v>Date_Added Timestamp Not null default current_timestamp</v>
      </c>
    </row>
    <row r="82" customFormat="false" ht="14.4" hidden="false" customHeight="false" outlineLevel="0" collapsed="false">
      <c r="E82" s="1" t="s">
        <v>650</v>
      </c>
    </row>
    <row r="83" customFormat="false" ht="14.4" hidden="false" customHeight="false" outlineLevel="0" collapsed="false">
      <c r="B83" s="128" t="s">
        <v>35</v>
      </c>
      <c r="C83" s="128"/>
      <c r="D83" s="128"/>
      <c r="E83" s="128"/>
    </row>
    <row r="84" customFormat="false" ht="14.4" hidden="false" customHeight="false" outlineLevel="0" collapsed="false">
      <c r="E84" s="1" t="s">
        <v>643</v>
      </c>
    </row>
    <row r="85" customFormat="false" ht="14.4" hidden="false" customHeight="false" outlineLevel="0" collapsed="false">
      <c r="E85" s="1" t="s">
        <v>660</v>
      </c>
    </row>
    <row r="86" customFormat="false" ht="14.4" hidden="false" customHeight="false" outlineLevel="0" collapsed="false">
      <c r="B86" s="1" t="s">
        <v>6</v>
      </c>
      <c r="C86" s="1" t="s">
        <v>355</v>
      </c>
      <c r="D86" s="1" t="s">
        <v>654</v>
      </c>
      <c r="E86" s="1" t="str">
        <f aca="false">B86&amp;" "&amp;C86&amp;" "&amp;D86&amp;","</f>
        <v>Vendor_id INT Unique not null auto_increment primary key,</v>
      </c>
    </row>
    <row r="87" customFormat="false" ht="14.4" hidden="false" customHeight="false" outlineLevel="0" collapsed="false">
      <c r="B87" s="1" t="s">
        <v>37</v>
      </c>
      <c r="C87" s="1" t="s">
        <v>380</v>
      </c>
      <c r="D87" s="1" t="s">
        <v>552</v>
      </c>
      <c r="E87" s="1" t="str">
        <f aca="false">B87&amp;" "&amp;C87&amp;" "&amp;D87&amp;","</f>
        <v>Vendor_reference Varchar(30) Unique not null,</v>
      </c>
    </row>
    <row r="88" customFormat="false" ht="14.4" hidden="false" customHeight="false" outlineLevel="0" collapsed="false">
      <c r="B88" s="1" t="s">
        <v>70</v>
      </c>
      <c r="C88" s="1" t="s">
        <v>377</v>
      </c>
      <c r="D88" s="1" t="s">
        <v>384</v>
      </c>
      <c r="E88" s="1" t="str">
        <f aca="false">B88&amp;" "&amp;C88&amp;" "&amp;D88</f>
        <v>Date_added Timestamp Not null default current_timestamp</v>
      </c>
    </row>
    <row r="89" customFormat="false" ht="14.4" hidden="false" customHeight="false" outlineLevel="0" collapsed="false">
      <c r="E89" s="1" t="s">
        <v>650</v>
      </c>
    </row>
    <row r="90" customFormat="false" ht="14.4" hidden="false" customHeight="false" outlineLevel="0" collapsed="false">
      <c r="B90" s="128" t="s">
        <v>41</v>
      </c>
      <c r="C90" s="128"/>
      <c r="D90" s="128"/>
      <c r="E90" s="128"/>
    </row>
    <row r="91" customFormat="false" ht="14.4" hidden="false" customHeight="false" outlineLevel="0" collapsed="false">
      <c r="E91" s="1" t="s">
        <v>643</v>
      </c>
    </row>
    <row r="92" customFormat="false" ht="14.4" hidden="false" customHeight="false" outlineLevel="0" collapsed="false">
      <c r="E92" s="1" t="s">
        <v>661</v>
      </c>
    </row>
    <row r="93" customFormat="false" ht="14.4" hidden="false" customHeight="false" outlineLevel="0" collapsed="false">
      <c r="B93" s="1" t="s">
        <v>8</v>
      </c>
      <c r="C93" s="1" t="s">
        <v>355</v>
      </c>
      <c r="D93" s="1" t="s">
        <v>654</v>
      </c>
      <c r="E93" s="1" t="str">
        <f aca="false">B93&amp;" "&amp;C93&amp;" "&amp;D93&amp;","</f>
        <v>Mech_Grg_id INT Unique not null auto_increment primary key,</v>
      </c>
    </row>
    <row r="94" customFormat="false" ht="14.4" hidden="false" customHeight="false" outlineLevel="0" collapsed="false">
      <c r="B94" s="1" t="s">
        <v>385</v>
      </c>
      <c r="C94" s="1" t="s">
        <v>377</v>
      </c>
      <c r="D94" s="1" t="s">
        <v>384</v>
      </c>
      <c r="E94" s="1" t="str">
        <f aca="false">B94&amp;" "&amp;C94&amp;" "&amp;D94</f>
        <v>Date_Added Timestamp Not null default current_timestamp</v>
      </c>
    </row>
    <row r="95" customFormat="false" ht="14.4" hidden="false" customHeight="false" outlineLevel="0" collapsed="false">
      <c r="E95" s="1" t="s">
        <v>650</v>
      </c>
    </row>
    <row r="96" customFormat="false" ht="14.4" hidden="false" customHeight="false" outlineLevel="0" collapsed="false">
      <c r="B96" s="128" t="s">
        <v>43</v>
      </c>
      <c r="C96" s="128"/>
      <c r="D96" s="128"/>
      <c r="E96" s="128"/>
    </row>
    <row r="97" customFormat="false" ht="14.4" hidden="false" customHeight="false" outlineLevel="0" collapsed="false">
      <c r="E97" s="1" t="s">
        <v>643</v>
      </c>
    </row>
    <row r="98" customFormat="false" ht="14.4" hidden="false" customHeight="false" outlineLevel="0" collapsed="false">
      <c r="E98" s="1" t="s">
        <v>662</v>
      </c>
    </row>
    <row r="99" customFormat="false" ht="14.4" hidden="false" customHeight="false" outlineLevel="0" collapsed="false">
      <c r="B99" s="1" t="s">
        <v>44</v>
      </c>
      <c r="C99" s="1" t="s">
        <v>355</v>
      </c>
      <c r="D99" s="1" t="s">
        <v>654</v>
      </c>
      <c r="E99" s="1" t="str">
        <f aca="false">B99&amp;" "&amp;C99&amp;" "&amp;D99&amp;","</f>
        <v>Elect_mech_id INT Unique not null auto_increment primary key,</v>
      </c>
    </row>
    <row r="100" customFormat="false" ht="14.4" hidden="false" customHeight="false" outlineLevel="0" collapsed="false">
      <c r="B100" s="1" t="s">
        <v>70</v>
      </c>
      <c r="C100" s="1" t="s">
        <v>377</v>
      </c>
      <c r="D100" s="1" t="s">
        <v>384</v>
      </c>
      <c r="E100" s="1" t="str">
        <f aca="false">B100&amp;" "&amp;C100&amp;" "&amp;D100</f>
        <v>Date_added Timestamp Not null default current_timestamp</v>
      </c>
    </row>
    <row r="101" customFormat="false" ht="14.4" hidden="false" customHeight="false" outlineLevel="0" collapsed="false">
      <c r="E101" s="1" t="s">
        <v>650</v>
      </c>
    </row>
    <row r="102" customFormat="false" ht="14.4" hidden="false" customHeight="false" outlineLevel="0" collapsed="false">
      <c r="B102" s="128" t="s">
        <v>663</v>
      </c>
      <c r="C102" s="128"/>
      <c r="D102" s="128"/>
      <c r="E102" s="128"/>
    </row>
    <row r="103" customFormat="false" ht="14.4" hidden="false" customHeight="false" outlineLevel="0" collapsed="false">
      <c r="E103" s="1" t="s">
        <v>643</v>
      </c>
    </row>
    <row r="104" customFormat="false" ht="14.4" hidden="false" customHeight="false" outlineLevel="0" collapsed="false">
      <c r="E104" s="1" t="s">
        <v>664</v>
      </c>
    </row>
    <row r="105" customFormat="false" ht="14.4" hidden="false" customHeight="false" outlineLevel="0" collapsed="false">
      <c r="B105" s="1" t="s">
        <v>10</v>
      </c>
      <c r="C105" s="1" t="s">
        <v>355</v>
      </c>
      <c r="D105" s="1" t="s">
        <v>654</v>
      </c>
      <c r="E105" s="1" t="str">
        <f aca="false">B105&amp;" "&amp;C105&amp;" "&amp;D105&amp;","</f>
        <v>MOT_Grg_id INT Unique not null auto_increment primary key,</v>
      </c>
    </row>
    <row r="106" customFormat="false" ht="14.4" hidden="false" customHeight="false" outlineLevel="0" collapsed="false">
      <c r="B106" s="1" t="s">
        <v>70</v>
      </c>
      <c r="C106" s="1" t="s">
        <v>377</v>
      </c>
      <c r="D106" s="1" t="s">
        <v>384</v>
      </c>
      <c r="E106" s="1" t="str">
        <f aca="false">B106&amp;" "&amp;C106&amp;" "&amp;D106</f>
        <v>Date_added Timestamp Not null default current_timestamp</v>
      </c>
    </row>
    <row r="107" customFormat="false" ht="14.4" hidden="false" customHeight="false" outlineLevel="0" collapsed="false">
      <c r="E107" s="1" t="s">
        <v>650</v>
      </c>
    </row>
    <row r="108" customFormat="false" ht="14.4" hidden="false" customHeight="false" outlineLevel="0" collapsed="false">
      <c r="B108" s="128" t="s">
        <v>340</v>
      </c>
      <c r="C108" s="128"/>
      <c r="D108" s="128"/>
      <c r="E108" s="128"/>
    </row>
    <row r="109" customFormat="false" ht="14.4" hidden="false" customHeight="false" outlineLevel="0" collapsed="false">
      <c r="E109" s="1" t="s">
        <v>643</v>
      </c>
    </row>
    <row r="110" customFormat="false" ht="14.4" hidden="false" customHeight="false" outlineLevel="0" collapsed="false">
      <c r="E110" s="1" t="s">
        <v>665</v>
      </c>
    </row>
    <row r="111" customFormat="false" ht="14.4" hidden="false" customHeight="false" outlineLevel="0" collapsed="false">
      <c r="B111" s="1" t="s">
        <v>11</v>
      </c>
      <c r="C111" s="1" t="s">
        <v>355</v>
      </c>
      <c r="D111" s="1" t="s">
        <v>654</v>
      </c>
      <c r="E111" s="1" t="str">
        <f aca="false">B111&amp;" " &amp;C111&amp;" "&amp;D111&amp;","</f>
        <v>Car_Wash_id INT Unique not null auto_increment primary key,</v>
      </c>
    </row>
    <row r="112" customFormat="false" ht="14.4" hidden="false" customHeight="false" outlineLevel="0" collapsed="false">
      <c r="B112" s="1" t="s">
        <v>70</v>
      </c>
      <c r="C112" s="1" t="s">
        <v>377</v>
      </c>
      <c r="D112" s="1" t="s">
        <v>384</v>
      </c>
      <c r="E112" s="1" t="str">
        <f aca="false">B112&amp;" " &amp;C112&amp;" "&amp;D112</f>
        <v>Date_added Timestamp Not null default current_timestamp</v>
      </c>
    </row>
    <row r="113" customFormat="false" ht="14.4" hidden="false" customHeight="false" outlineLevel="0" collapsed="false">
      <c r="E113" s="1" t="s">
        <v>650</v>
      </c>
    </row>
    <row r="114" customFormat="false" ht="14.4" hidden="false" customHeight="false" outlineLevel="0" collapsed="false">
      <c r="B114" s="128" t="s">
        <v>33</v>
      </c>
      <c r="C114" s="128"/>
      <c r="D114" s="128"/>
      <c r="E114" s="128"/>
    </row>
    <row r="115" customFormat="false" ht="14.4" hidden="false" customHeight="false" outlineLevel="0" collapsed="false">
      <c r="E115" s="1" t="s">
        <v>643</v>
      </c>
    </row>
    <row r="116" customFormat="false" ht="14.4" hidden="false" customHeight="false" outlineLevel="0" collapsed="false">
      <c r="E116" s="1" t="s">
        <v>666</v>
      </c>
    </row>
    <row r="117" customFormat="false" ht="14.4" hidden="false" customHeight="false" outlineLevel="0" collapsed="false">
      <c r="B117" s="1" t="s">
        <v>5</v>
      </c>
      <c r="C117" s="1" t="s">
        <v>355</v>
      </c>
      <c r="D117" s="1" t="s">
        <v>667</v>
      </c>
      <c r="E117" s="1" t="str">
        <f aca="false">B117&amp;" "&amp;C117&amp;" "&amp;D117&amp;","</f>
        <v>Auction_id INT Unique not null  auto_increment primary key,</v>
      </c>
    </row>
    <row r="118" customFormat="false" ht="14.4" hidden="false" customHeight="false" outlineLevel="0" collapsed="false">
      <c r="B118" s="1" t="s">
        <v>70</v>
      </c>
      <c r="C118" s="1" t="s">
        <v>377</v>
      </c>
      <c r="D118" s="1" t="s">
        <v>384</v>
      </c>
      <c r="E118" s="1" t="str">
        <f aca="false">B118&amp;" "&amp;C118&amp;" "&amp;D118</f>
        <v>Date_added Timestamp Not null default current_timestamp</v>
      </c>
    </row>
    <row r="119" customFormat="false" ht="14.4" hidden="false" customHeight="false" outlineLevel="0" collapsed="false">
      <c r="E119" s="1" t="s">
        <v>650</v>
      </c>
    </row>
    <row r="120" customFormat="false" ht="14.4" hidden="false" customHeight="false" outlineLevel="0" collapsed="false">
      <c r="B120" s="128" t="s">
        <v>38</v>
      </c>
      <c r="C120" s="128"/>
      <c r="D120" s="128"/>
      <c r="E120" s="128"/>
    </row>
    <row r="121" customFormat="false" ht="14.4" hidden="false" customHeight="false" outlineLevel="0" collapsed="false">
      <c r="E121" s="1" t="s">
        <v>643</v>
      </c>
    </row>
    <row r="122" customFormat="false" ht="14.4" hidden="false" customHeight="false" outlineLevel="0" collapsed="false">
      <c r="E122" s="1" t="s">
        <v>668</v>
      </c>
    </row>
    <row r="123" customFormat="false" ht="14.4" hidden="false" customHeight="false" outlineLevel="0" collapsed="false">
      <c r="B123" s="1" t="s">
        <v>7</v>
      </c>
      <c r="C123" s="1" t="s">
        <v>352</v>
      </c>
      <c r="D123" s="1" t="s">
        <v>667</v>
      </c>
      <c r="E123" s="1" t="str">
        <f aca="false">B123&amp;" "&amp;C123&amp;" "&amp;D123&amp;","</f>
        <v>Fund_id BIGINT Unique not null  auto_increment primary key,</v>
      </c>
    </row>
    <row r="124" customFormat="false" ht="14.4" hidden="false" customHeight="false" outlineLevel="0" collapsed="false">
      <c r="B124" s="1" t="s">
        <v>408</v>
      </c>
      <c r="C124" s="1" t="s">
        <v>409</v>
      </c>
      <c r="D124" s="1" t="s">
        <v>669</v>
      </c>
      <c r="E124" s="1" t="str">
        <f aca="false">B124&amp;" "&amp;C124&amp;" "&amp;D124&amp;","</f>
        <v>Daily_Chrg Decimal(3,2) not null default 0.27,</v>
      </c>
    </row>
    <row r="125" customFormat="false" ht="14.4" hidden="false" customHeight="false" outlineLevel="0" collapsed="false">
      <c r="B125" s="1" t="s">
        <v>412</v>
      </c>
      <c r="C125" s="1" t="s">
        <v>413</v>
      </c>
      <c r="D125" s="1" t="s">
        <v>670</v>
      </c>
      <c r="E125" s="1" t="str">
        <f aca="false">B125&amp;" "&amp;C125&amp;" "&amp;D125&amp;","</f>
        <v>Loading_fee Decimal(5,2) not null default 42.50,</v>
      </c>
    </row>
    <row r="126" customFormat="false" ht="14.4" hidden="false" customHeight="false" outlineLevel="0" collapsed="false">
      <c r="B126" s="1" t="s">
        <v>416</v>
      </c>
      <c r="C126" s="1" t="s">
        <v>413</v>
      </c>
      <c r="D126" s="1" t="s">
        <v>671</v>
      </c>
      <c r="E126" s="1" t="str">
        <f aca="false">B126&amp;" "&amp;C126&amp;" "&amp;D126&amp;","</f>
        <v>Facility_fee Decimal(5,2) not null default 50.00,</v>
      </c>
    </row>
    <row r="127" customFormat="false" ht="14.4" hidden="false" customHeight="false" outlineLevel="0" collapsed="false">
      <c r="B127" s="1" t="s">
        <v>70</v>
      </c>
      <c r="C127" s="1" t="s">
        <v>377</v>
      </c>
      <c r="D127" s="1" t="s">
        <v>384</v>
      </c>
      <c r="E127" s="1" t="str">
        <f aca="false">B127&amp;" "&amp;C127&amp;" "&amp;D127</f>
        <v>Date_added Timestamp Not null default current_timestamp</v>
      </c>
    </row>
    <row r="128" customFormat="false" ht="14.4" hidden="false" customHeight="false" outlineLevel="0" collapsed="false">
      <c r="E128" s="1" t="s">
        <v>650</v>
      </c>
    </row>
    <row r="129" customFormat="false" ht="14.4" hidden="false" customHeight="false" outlineLevel="0" collapsed="false">
      <c r="B129" s="128" t="s">
        <v>52</v>
      </c>
      <c r="C129" s="128"/>
      <c r="D129" s="128"/>
      <c r="E129" s="128"/>
    </row>
    <row r="130" customFormat="false" ht="14.4" hidden="false" customHeight="false" outlineLevel="0" collapsed="false">
      <c r="E130" s="1" t="s">
        <v>672</v>
      </c>
    </row>
    <row r="131" customFormat="false" ht="14.4" hidden="false" customHeight="false" outlineLevel="0" collapsed="false">
      <c r="B131" s="1" t="s">
        <v>420</v>
      </c>
      <c r="C131" s="1" t="s">
        <v>355</v>
      </c>
      <c r="D131" s="1" t="s">
        <v>392</v>
      </c>
      <c r="E131" s="1" t="str">
        <f aca="false">B131&amp;" "&amp;C131&amp;" "&amp;D131&amp;","</f>
        <v>Entity_id INT Unique not null Auto_increment primary key,</v>
      </c>
    </row>
    <row r="132" customFormat="false" ht="14.4" hidden="false" customHeight="false" outlineLevel="0" collapsed="false">
      <c r="B132" s="1" t="s">
        <v>5</v>
      </c>
      <c r="C132" s="1" t="s">
        <v>355</v>
      </c>
      <c r="E132" s="1" t="str">
        <f aca="false">B132&amp;" "&amp;C132&amp;" "&amp;D132&amp;","</f>
        <v>Auction_id INT ,</v>
      </c>
    </row>
    <row r="133" customFormat="false" ht="14.4" hidden="false" customHeight="false" outlineLevel="0" collapsed="false">
      <c r="B133" s="1" t="s">
        <v>11</v>
      </c>
      <c r="C133" s="1" t="s">
        <v>355</v>
      </c>
      <c r="E133" s="1" t="str">
        <f aca="false">B133&amp;" "&amp;C133&amp;" "&amp;D133&amp;","</f>
        <v>Car_Wash_id INT ,</v>
      </c>
    </row>
    <row r="134" customFormat="false" ht="14.4" hidden="false" customHeight="false" outlineLevel="0" collapsed="false">
      <c r="B134" s="1" t="s">
        <v>7</v>
      </c>
      <c r="C134" s="1" t="s">
        <v>355</v>
      </c>
      <c r="E134" s="1" t="str">
        <f aca="false">B134&amp;" "&amp;C134&amp;" "&amp;D134&amp;","</f>
        <v>Fund_id INT ,</v>
      </c>
    </row>
    <row r="135" customFormat="false" ht="14.4" hidden="false" customHeight="false" outlineLevel="0" collapsed="false">
      <c r="B135" s="1" t="s">
        <v>8</v>
      </c>
      <c r="C135" s="1" t="s">
        <v>355</v>
      </c>
      <c r="E135" s="1" t="str">
        <f aca="false">B135&amp;" "&amp;C135&amp;" "&amp;D135&amp;","</f>
        <v>Mech_Grg_id INT ,</v>
      </c>
    </row>
    <row r="136" customFormat="false" ht="14.4" hidden="false" customHeight="false" outlineLevel="0" collapsed="false">
      <c r="B136" s="1" t="s">
        <v>47</v>
      </c>
      <c r="C136" s="1" t="s">
        <v>355</v>
      </c>
      <c r="E136" s="1" t="str">
        <f aca="false">B136&amp;" "&amp;C136&amp;" "&amp;D136&amp;","</f>
        <v>MOT_Garage_id INT ,</v>
      </c>
    </row>
    <row r="137" customFormat="false" ht="14.4" hidden="false" customHeight="false" outlineLevel="0" collapsed="false">
      <c r="B137" s="1" t="s">
        <v>44</v>
      </c>
      <c r="C137" s="1" t="s">
        <v>355</v>
      </c>
      <c r="E137" s="1" t="str">
        <f aca="false">B137&amp;" "&amp;C137&amp;" "&amp;D137&amp;","</f>
        <v>Elect_mech_id INT ,</v>
      </c>
    </row>
    <row r="138" customFormat="false" ht="14.4" hidden="false" customHeight="false" outlineLevel="0" collapsed="false">
      <c r="B138" s="1" t="s">
        <v>6</v>
      </c>
      <c r="C138" s="1" t="s">
        <v>355</v>
      </c>
      <c r="E138" s="1" t="str">
        <f aca="false">B138&amp;" "&amp;C138&amp;" "&amp;D138&amp;","</f>
        <v>Vendor_id INT ,</v>
      </c>
    </row>
    <row r="139" customFormat="false" ht="14.4" hidden="false" customHeight="false" outlineLevel="0" collapsed="false">
      <c r="B139" s="1" t="s">
        <v>428</v>
      </c>
      <c r="C139" s="1" t="s">
        <v>365</v>
      </c>
      <c r="D139" s="1" t="s">
        <v>429</v>
      </c>
      <c r="E139" s="1" t="str">
        <f aca="false">B139&amp;" "&amp;C139&amp;" "&amp;D139&amp;","</f>
        <v>Entity_Name Varchar(50) Unique Not null,</v>
      </c>
    </row>
    <row r="140" customFormat="false" ht="14.4" hidden="false" customHeight="false" outlineLevel="0" collapsed="false">
      <c r="B140" s="1" t="s">
        <v>28</v>
      </c>
      <c r="C140" s="1" t="s">
        <v>352</v>
      </c>
      <c r="E140" s="1" t="str">
        <f aca="false">B140&amp;" "&amp;C140&amp;" "&amp;D140&amp;","</f>
        <v>VAT_Registration_Number BIGINT ,</v>
      </c>
    </row>
    <row r="141" customFormat="false" ht="14.4" hidden="false" customHeight="false" outlineLevel="0" collapsed="false">
      <c r="B141" s="1" t="s">
        <v>70</v>
      </c>
      <c r="C141" s="1" t="s">
        <v>377</v>
      </c>
      <c r="D141" s="1" t="s">
        <v>384</v>
      </c>
      <c r="E141" s="1" t="str">
        <f aca="false">B141&amp;" "&amp;C141&amp;" "&amp;D141&amp;","</f>
        <v>Date_added Timestamp Not null default current_timestamp,</v>
      </c>
    </row>
    <row r="142" customFormat="false" ht="14.4" hidden="false" customHeight="false" outlineLevel="0" collapsed="false">
      <c r="B142" s="1" t="s">
        <v>673</v>
      </c>
      <c r="E142" s="1" t="str">
        <f aca="false">B142&amp;" "&amp;C142&amp;" "&amp;D142&amp;","</f>
        <v>Foreign key(Auction_id) references icp.Auction(Auction_id) on delete cascade  ,</v>
      </c>
    </row>
    <row r="143" customFormat="false" ht="14.4" hidden="false" customHeight="false" outlineLevel="0" collapsed="false">
      <c r="B143" s="1" t="s">
        <v>674</v>
      </c>
      <c r="E143" s="1" t="str">
        <f aca="false">B143&amp;" "&amp;C143&amp;" "&amp;D143&amp;","</f>
        <v>Foreign key(Car_Wash_id) references icp.Car_Wash(Car_Wash_id) on delete cascade  ,</v>
      </c>
    </row>
    <row r="144" customFormat="false" ht="14.4" hidden="false" customHeight="false" outlineLevel="0" collapsed="false">
      <c r="B144" s="1" t="s">
        <v>675</v>
      </c>
      <c r="E144" s="1" t="str">
        <f aca="false">B144&amp;" "&amp;C144&amp;" "&amp;D144&amp;","</f>
        <v>Foreign key(Fund_id) references icp.Fund(Fund_id) on delete cascade  ,</v>
      </c>
    </row>
    <row r="145" customFormat="false" ht="14.4" hidden="false" customHeight="false" outlineLevel="0" collapsed="false">
      <c r="B145" s="1" t="s">
        <v>676</v>
      </c>
      <c r="E145" s="1" t="str">
        <f aca="false">B145&amp;" "&amp;C145&amp;" "&amp;D145&amp;","</f>
        <v>Foreign key(Mech_Grg_id) references icp.Mechanic(Mech_Grg_id) on delete cascade  ,</v>
      </c>
    </row>
    <row r="146" customFormat="false" ht="14.4" hidden="false" customHeight="false" outlineLevel="0" collapsed="false">
      <c r="B146" s="1" t="s">
        <v>677</v>
      </c>
      <c r="E146" s="1" t="str">
        <f aca="false">B146&amp;" "&amp;C146&amp;" "&amp;D146&amp;","</f>
        <v>Foreign key(MOT_Garage_id) references icp.MOT_Garage(MOT_Garage_id) on delete cascade  ,</v>
      </c>
    </row>
    <row r="147" customFormat="false" ht="14.4" hidden="false" customHeight="false" outlineLevel="0" collapsed="false">
      <c r="B147" s="1" t="s">
        <v>678</v>
      </c>
      <c r="E147" s="1" t="str">
        <f aca="false">B147&amp;" "&amp;C147&amp;" "&amp;D147&amp;","</f>
        <v>Foreign key(Elect_mech_id) references icp.Electrical(Elect_mech_id) on delete cascade  ,</v>
      </c>
    </row>
    <row r="148" customFormat="false" ht="14.4" hidden="false" customHeight="false" outlineLevel="0" collapsed="false">
      <c r="B148" s="1" t="s">
        <v>679</v>
      </c>
      <c r="E148" s="1" t="str">
        <f aca="false">B148</f>
        <v>Foreign key(Vendor_id) references icp.Vendor(Vendor_id) on delete cascade</v>
      </c>
    </row>
    <row r="149" customFormat="false" ht="14.4" hidden="false" customHeight="false" outlineLevel="0" collapsed="false">
      <c r="E149" s="1" t="s">
        <v>650</v>
      </c>
    </row>
    <row r="150" customFormat="false" ht="14.4" hidden="false" customHeight="false" outlineLevel="0" collapsed="false">
      <c r="B150" s="128" t="s">
        <v>680</v>
      </c>
      <c r="C150" s="128"/>
      <c r="D150" s="128"/>
      <c r="E150" s="128"/>
    </row>
    <row r="151" customFormat="false" ht="14.4" hidden="false" customHeight="false" outlineLevel="0" collapsed="false">
      <c r="E151" s="1" t="s">
        <v>643</v>
      </c>
    </row>
    <row r="152" customFormat="false" ht="14.4" hidden="false" customHeight="false" outlineLevel="0" collapsed="false">
      <c r="E152" s="1" t="s">
        <v>681</v>
      </c>
    </row>
    <row r="153" customFormat="false" ht="14.4" hidden="false" customHeight="false" outlineLevel="0" collapsed="false">
      <c r="B153" s="1" t="s">
        <v>203</v>
      </c>
      <c r="C153" s="1" t="s">
        <v>352</v>
      </c>
      <c r="D153" s="1" t="s">
        <v>654</v>
      </c>
      <c r="E153" s="1" t="str">
        <f aca="false">B153&amp;" "&amp;C153&amp;" "&amp;D153&amp;","</f>
        <v>MOT_Hist_id BIGINT Unique not null auto_increment primary key,</v>
      </c>
    </row>
    <row r="154" customFormat="false" ht="14.4" hidden="false" customHeight="false" outlineLevel="0" collapsed="false">
      <c r="B154" s="1" t="s">
        <v>204</v>
      </c>
      <c r="C154" s="1" t="s">
        <v>352</v>
      </c>
      <c r="D154" s="1" t="s">
        <v>366</v>
      </c>
      <c r="E154" s="1" t="str">
        <f aca="false">B154&amp;" "&amp;C154&amp;" "&amp;D154&amp;","</f>
        <v>V5C_ID BIGINT Not null,</v>
      </c>
    </row>
    <row r="155" customFormat="false" ht="14.4" hidden="false" customHeight="false" outlineLevel="0" collapsed="false">
      <c r="B155" s="1" t="s">
        <v>205</v>
      </c>
      <c r="C155" s="1" t="s">
        <v>380</v>
      </c>
      <c r="D155" s="1" t="s">
        <v>366</v>
      </c>
      <c r="E155" s="1" t="str">
        <f aca="false">B155&amp;" "&amp;C155&amp;" "&amp;D155&amp;","</f>
        <v>Vehicle_Reg_MOT_Date Varchar(30) Not null,</v>
      </c>
    </row>
    <row r="156" customFormat="false" ht="14.4" hidden="false" customHeight="false" outlineLevel="0" collapsed="false">
      <c r="B156" s="1" t="s">
        <v>206</v>
      </c>
      <c r="C156" s="1" t="s">
        <v>365</v>
      </c>
      <c r="D156" s="1" t="s">
        <v>366</v>
      </c>
      <c r="E156" s="1" t="str">
        <f aca="false">B156&amp;" "&amp;C156&amp;" "&amp;D156&amp;","</f>
        <v>Test_Org Varchar(50) Not null,</v>
      </c>
    </row>
    <row r="157" customFormat="false" ht="14.4" hidden="false" customHeight="false" outlineLevel="0" collapsed="false">
      <c r="B157" s="1" t="s">
        <v>207</v>
      </c>
      <c r="C157" s="1" t="s">
        <v>456</v>
      </c>
      <c r="D157" s="1" t="s">
        <v>366</v>
      </c>
      <c r="E157" s="1" t="str">
        <f aca="false">B157&amp;" "&amp;C157&amp;" "&amp;D157&amp;","</f>
        <v>Test_Addr Varchar(150) Not null,</v>
      </c>
    </row>
    <row r="158" customFormat="false" ht="14.4" hidden="false" customHeight="false" outlineLevel="0" collapsed="false">
      <c r="B158" s="1" t="s">
        <v>208</v>
      </c>
      <c r="C158" s="1" t="s">
        <v>245</v>
      </c>
      <c r="D158" s="1" t="s">
        <v>366</v>
      </c>
      <c r="E158" s="1" t="str">
        <f aca="false">B158&amp;" "&amp;C158&amp;" "&amp;D158&amp;","</f>
        <v>Test_Date Date Not null,</v>
      </c>
    </row>
    <row r="159" customFormat="false" ht="14.4" hidden="false" customHeight="false" outlineLevel="0" collapsed="false">
      <c r="B159" s="1" t="s">
        <v>209</v>
      </c>
      <c r="C159" s="1" t="s">
        <v>245</v>
      </c>
      <c r="D159" s="1" t="s">
        <v>366</v>
      </c>
      <c r="E159" s="1" t="str">
        <f aca="false">B159&amp;" "&amp;C159&amp;" "&amp;D159&amp;","</f>
        <v>Expiry_date Date Not null,</v>
      </c>
    </row>
    <row r="160" customFormat="false" ht="14.4" hidden="false" customHeight="false" outlineLevel="0" collapsed="false">
      <c r="B160" s="1" t="s">
        <v>210</v>
      </c>
      <c r="C160" s="1" t="s">
        <v>374</v>
      </c>
      <c r="E160" s="1" t="str">
        <f aca="false">B160&amp;" "&amp;C160&amp;" "&amp;D160&amp;","</f>
        <v>Advisory1 Varchar(100) ,</v>
      </c>
    </row>
    <row r="161" customFormat="false" ht="14.4" hidden="false" customHeight="false" outlineLevel="0" collapsed="false">
      <c r="B161" s="1" t="s">
        <v>211</v>
      </c>
      <c r="C161" s="1" t="s">
        <v>374</v>
      </c>
      <c r="E161" s="1" t="str">
        <f aca="false">B161&amp;" "&amp;C161&amp;" "&amp;D161&amp;","</f>
        <v>Advisory2 Varchar(100) ,</v>
      </c>
    </row>
    <row r="162" customFormat="false" ht="14.4" hidden="false" customHeight="false" outlineLevel="0" collapsed="false">
      <c r="B162" s="1" t="s">
        <v>212</v>
      </c>
      <c r="C162" s="1" t="s">
        <v>374</v>
      </c>
      <c r="E162" s="1" t="str">
        <f aca="false">B162&amp;" "&amp;C162&amp;" "&amp;D162&amp;","</f>
        <v>Advisory3 Varchar(100) ,</v>
      </c>
    </row>
    <row r="163" customFormat="false" ht="14.4" hidden="false" customHeight="false" outlineLevel="0" collapsed="false">
      <c r="B163" s="1" t="s">
        <v>213</v>
      </c>
      <c r="C163" s="1" t="s">
        <v>374</v>
      </c>
      <c r="E163" s="1" t="str">
        <f aca="false">B163&amp;" "&amp;C163&amp;" "&amp;D163&amp;","</f>
        <v>Advisory4 Varchar(100) ,</v>
      </c>
    </row>
    <row r="164" customFormat="false" ht="14.4" hidden="false" customHeight="false" outlineLevel="0" collapsed="false">
      <c r="B164" s="1" t="s">
        <v>214</v>
      </c>
      <c r="C164" s="1" t="s">
        <v>374</v>
      </c>
      <c r="E164" s="1" t="str">
        <f aca="false">B164&amp;" "&amp;C164&amp;" "&amp;D164&amp;","</f>
        <v>Advisory5 Varchar(100) ,</v>
      </c>
    </row>
    <row r="165" customFormat="false" ht="14.4" hidden="false" customHeight="false" outlineLevel="0" collapsed="false">
      <c r="B165" s="1" t="s">
        <v>215</v>
      </c>
      <c r="C165" s="1" t="s">
        <v>352</v>
      </c>
      <c r="E165" s="1" t="str">
        <f aca="false">B165&amp;" "&amp;C165&amp;" "&amp;D165&amp;","</f>
        <v>MOT_tst_Cert_Nbr BIGINT ,</v>
      </c>
    </row>
    <row r="166" customFormat="false" ht="14.4" hidden="false" customHeight="false" outlineLevel="0" collapsed="false">
      <c r="B166" s="1" t="s">
        <v>67</v>
      </c>
      <c r="C166" s="1" t="s">
        <v>400</v>
      </c>
      <c r="E166" s="1" t="str">
        <f aca="false">B166&amp;" "&amp;C166&amp;" "&amp;D166&amp;","</f>
        <v>Price Decimal(7,2) ,</v>
      </c>
    </row>
    <row r="167" customFormat="false" ht="14.4" hidden="false" customHeight="false" outlineLevel="0" collapsed="false">
      <c r="B167" s="1" t="s">
        <v>70</v>
      </c>
      <c r="C167" s="1" t="s">
        <v>377</v>
      </c>
      <c r="D167" s="1" t="s">
        <v>384</v>
      </c>
      <c r="E167" s="1" t="str">
        <f aca="false">B167&amp;" "&amp;C167&amp;" "&amp;D167&amp;","</f>
        <v>Date_added Timestamp Not null default current_timestamp,</v>
      </c>
    </row>
    <row r="168" customFormat="false" ht="14.4" hidden="false" customHeight="false" outlineLevel="0" collapsed="false">
      <c r="B168" s="1" t="s">
        <v>682</v>
      </c>
      <c r="E168" s="1" t="str">
        <f aca="false">B168&amp;" "&amp;C168&amp;" "&amp;D168&amp;","</f>
        <v>fulltext(Vehicle_Reg_MOT_Date,Test_Org)  ,</v>
      </c>
    </row>
    <row r="169" customFormat="false" ht="14.4" hidden="false" customHeight="false" outlineLevel="0" collapsed="false">
      <c r="B169" s="1" t="s">
        <v>683</v>
      </c>
      <c r="E169" s="1" t="str">
        <f aca="false">B169&amp;" "&amp;C169</f>
        <v>foreign key(V5C_ID) references icp.V5C(V5C_ID) on delete cascade</v>
      </c>
    </row>
    <row r="170" customFormat="false" ht="14.4" hidden="false" customHeight="false" outlineLevel="0" collapsed="false">
      <c r="E170" s="1" t="s">
        <v>650</v>
      </c>
    </row>
    <row r="171" customFormat="false" ht="14.4" hidden="false" customHeight="false" outlineLevel="0" collapsed="false">
      <c r="B171" s="128" t="s">
        <v>684</v>
      </c>
      <c r="C171" s="128"/>
      <c r="D171" s="128"/>
      <c r="E171" s="128"/>
    </row>
    <row r="172" customFormat="false" ht="14.4" hidden="false" customHeight="false" outlineLevel="0" collapsed="false">
      <c r="E172" s="1" t="s">
        <v>643</v>
      </c>
    </row>
    <row r="173" customFormat="false" ht="14.4" hidden="false" customHeight="false" outlineLevel="0" collapsed="false">
      <c r="E173" s="1" t="s">
        <v>685</v>
      </c>
    </row>
    <row r="174" customFormat="false" ht="14.4" hidden="false" customHeight="false" outlineLevel="0" collapsed="false">
      <c r="B174" s="1" t="s">
        <v>217</v>
      </c>
      <c r="C174" s="1" t="s">
        <v>352</v>
      </c>
      <c r="D174" s="1" t="s">
        <v>654</v>
      </c>
      <c r="E174" s="1" t="str">
        <f aca="false">B174&amp;" "&amp;C174&amp;" "&amp;D174&amp;","</f>
        <v>MOT_Refusal_id BIGINT Unique not null auto_increment primary key,</v>
      </c>
    </row>
    <row r="175" customFormat="false" ht="14.4" hidden="false" customHeight="false" outlineLevel="0" collapsed="false">
      <c r="B175" s="1" t="s">
        <v>173</v>
      </c>
      <c r="C175" s="1" t="s">
        <v>352</v>
      </c>
      <c r="D175" s="1" t="s">
        <v>366</v>
      </c>
      <c r="E175" s="1" t="str">
        <f aca="false">B175&amp;" "&amp;C175&amp;" "&amp;D175&amp;","</f>
        <v>V5C_id BIGINT Not null,</v>
      </c>
    </row>
    <row r="176" customFormat="false" ht="14.4" hidden="false" customHeight="false" outlineLevel="0" collapsed="false">
      <c r="B176" s="1" t="s">
        <v>205</v>
      </c>
      <c r="C176" s="1" t="s">
        <v>380</v>
      </c>
      <c r="D176" s="1" t="s">
        <v>366</v>
      </c>
      <c r="E176" s="1" t="str">
        <f aca="false">B176&amp;" "&amp;C176&amp;" "&amp;D176&amp;","</f>
        <v>Vehicle_Reg_MOT_Date Varchar(30) Not null,</v>
      </c>
    </row>
    <row r="177" customFormat="false" ht="14.4" hidden="false" customHeight="false" outlineLevel="0" collapsed="false">
      <c r="B177" s="1" t="s">
        <v>479</v>
      </c>
      <c r="C177" s="1" t="s">
        <v>365</v>
      </c>
      <c r="D177" s="1" t="s">
        <v>366</v>
      </c>
      <c r="E177" s="1" t="str">
        <f aca="false">B177&amp;" "&amp;C177&amp;" "&amp;D177&amp;","</f>
        <v>Test_comp Varchar(50) Not null,</v>
      </c>
    </row>
    <row r="178" customFormat="false" ht="14.4" hidden="false" customHeight="false" outlineLevel="0" collapsed="false">
      <c r="B178" s="1" t="s">
        <v>207</v>
      </c>
      <c r="C178" s="1" t="s">
        <v>456</v>
      </c>
      <c r="D178" s="1" t="s">
        <v>366</v>
      </c>
      <c r="E178" s="1" t="str">
        <f aca="false">B178&amp;" "&amp;C178&amp;" "&amp;D178&amp;","</f>
        <v>Test_Addr Varchar(150) Not null,</v>
      </c>
    </row>
    <row r="179" customFormat="false" ht="14.4" hidden="false" customHeight="false" outlineLevel="0" collapsed="false">
      <c r="B179" s="1" t="s">
        <v>208</v>
      </c>
      <c r="C179" s="1" t="s">
        <v>245</v>
      </c>
      <c r="D179" s="1" t="s">
        <v>366</v>
      </c>
      <c r="E179" s="1" t="str">
        <f aca="false">B179&amp;" "&amp;C179&amp;" "&amp;D179&amp;","</f>
        <v>Test_Date Date Not null,</v>
      </c>
    </row>
    <row r="180" customFormat="false" ht="14.4" hidden="false" customHeight="false" outlineLevel="0" collapsed="false">
      <c r="B180" s="1" t="s">
        <v>686</v>
      </c>
      <c r="C180" s="1" t="s">
        <v>374</v>
      </c>
      <c r="D180" s="1" t="s">
        <v>366</v>
      </c>
      <c r="E180" s="1" t="str">
        <f aca="false">B180&amp;" "&amp;C180&amp;" "&amp;D180&amp;","</f>
        <v>Ref_Reason1 Varchar(100) Not null,</v>
      </c>
    </row>
    <row r="181" customFormat="false" ht="14.4" hidden="false" customHeight="false" outlineLevel="0" collapsed="false">
      <c r="B181" s="1" t="s">
        <v>687</v>
      </c>
      <c r="C181" s="1" t="s">
        <v>374</v>
      </c>
      <c r="E181" s="1" t="str">
        <f aca="false">B181&amp;" "&amp;C181&amp;" "&amp;D181&amp;","</f>
        <v>Ref_Reason2 Varchar(100) ,</v>
      </c>
    </row>
    <row r="182" customFormat="false" ht="14.4" hidden="false" customHeight="false" outlineLevel="0" collapsed="false">
      <c r="B182" s="1" t="s">
        <v>688</v>
      </c>
      <c r="C182" s="1" t="s">
        <v>374</v>
      </c>
      <c r="E182" s="1" t="str">
        <f aca="false">B182&amp;" "&amp;C182&amp;" "&amp;D182&amp;","</f>
        <v>Ref_Reason3 Varchar(100) ,</v>
      </c>
    </row>
    <row r="183" customFormat="false" ht="14.4" hidden="false" customHeight="false" outlineLevel="0" collapsed="false">
      <c r="B183" s="1" t="s">
        <v>689</v>
      </c>
      <c r="C183" s="1" t="s">
        <v>374</v>
      </c>
      <c r="E183" s="1" t="str">
        <f aca="false">B183&amp;" "&amp;C183&amp;" "&amp;D183&amp;","</f>
        <v>Ref_Reason4 Varchar(100) ,</v>
      </c>
    </row>
    <row r="184" customFormat="false" ht="14.4" hidden="false" customHeight="false" outlineLevel="0" collapsed="false">
      <c r="B184" s="1" t="s">
        <v>690</v>
      </c>
      <c r="C184" s="1" t="s">
        <v>374</v>
      </c>
      <c r="E184" s="1" t="str">
        <f aca="false">B184&amp;" "&amp;C184&amp;" "&amp;D184&amp;","</f>
        <v>Ref_Reason5 Varchar(100) ,</v>
      </c>
    </row>
    <row r="185" customFormat="false" ht="14.4" hidden="false" customHeight="false" outlineLevel="0" collapsed="false">
      <c r="B185" s="1" t="s">
        <v>70</v>
      </c>
      <c r="C185" s="1" t="s">
        <v>377</v>
      </c>
      <c r="D185" s="1" t="s">
        <v>384</v>
      </c>
      <c r="E185" s="1" t="str">
        <f aca="false">B185&amp;" "&amp;C185&amp;" "&amp;D185&amp;","</f>
        <v>Date_added Timestamp Not null default current_timestamp,</v>
      </c>
    </row>
    <row r="186" customFormat="false" ht="14.4" hidden="false" customHeight="false" outlineLevel="0" collapsed="false">
      <c r="B186" s="1" t="s">
        <v>691</v>
      </c>
      <c r="E186" s="1" t="str">
        <f aca="false">B186&amp;" "&amp;C186&amp;" "&amp;D186&amp;","</f>
        <v>fulltext(Vehicle_Reg_MOT_Date,Test_comp)  ,</v>
      </c>
    </row>
    <row r="187" customFormat="false" ht="14.4" hidden="false" customHeight="false" outlineLevel="0" collapsed="false">
      <c r="B187" s="1" t="s">
        <v>683</v>
      </c>
      <c r="E187" s="1" t="str">
        <f aca="false">B187</f>
        <v>foreign key(V5C_ID) references icp.V5C(V5C_ID) on delete cascade</v>
      </c>
    </row>
    <row r="188" customFormat="false" ht="14.4" hidden="false" customHeight="false" outlineLevel="0" collapsed="false">
      <c r="E188" s="1" t="s">
        <v>650</v>
      </c>
    </row>
    <row r="189" customFormat="false" ht="14.4" hidden="false" customHeight="false" outlineLevel="0" collapsed="false">
      <c r="B189" s="128" t="s">
        <v>692</v>
      </c>
      <c r="C189" s="128"/>
      <c r="D189" s="128"/>
      <c r="E189" s="128"/>
    </row>
    <row r="190" customFormat="false" ht="14.4" hidden="false" customHeight="false" outlineLevel="0" collapsed="false">
      <c r="E190" s="1" t="s">
        <v>643</v>
      </c>
    </row>
    <row r="191" customFormat="false" ht="14.4" hidden="false" customHeight="false" outlineLevel="0" collapsed="false">
      <c r="E191" s="1" t="s">
        <v>693</v>
      </c>
    </row>
    <row r="192" customFormat="false" ht="14.4" hidden="false" customHeight="false" outlineLevel="0" collapsed="false">
      <c r="B192" s="1" t="s">
        <v>228</v>
      </c>
      <c r="C192" s="1" t="s">
        <v>352</v>
      </c>
      <c r="D192" s="1" t="s">
        <v>654</v>
      </c>
      <c r="E192" s="1" t="str">
        <f aca="false">B192&amp;" "&amp;C192&amp;" "&amp;D192&amp;","</f>
        <v>Serv_Hist_id BIGINT Unique not null auto_increment primary key,</v>
      </c>
    </row>
    <row r="193" customFormat="false" ht="14.4" hidden="false" customHeight="false" outlineLevel="0" collapsed="false">
      <c r="B193" s="1" t="s">
        <v>173</v>
      </c>
      <c r="C193" s="1" t="s">
        <v>352</v>
      </c>
      <c r="D193" s="1" t="s">
        <v>366</v>
      </c>
      <c r="E193" s="1" t="str">
        <f aca="false">B193&amp;" "&amp;C193&amp;" "&amp;D193&amp;","</f>
        <v>V5C_id BIGINT Not null,</v>
      </c>
    </row>
    <row r="194" customFormat="false" ht="14.4" hidden="false" customHeight="false" outlineLevel="0" collapsed="false">
      <c r="B194" s="1" t="s">
        <v>229</v>
      </c>
      <c r="C194" s="1" t="s">
        <v>380</v>
      </c>
      <c r="D194" s="1" t="s">
        <v>366</v>
      </c>
      <c r="E194" s="1" t="str">
        <f aca="false">B194&amp;" "&amp;C194&amp;" "&amp;D194&amp;","</f>
        <v>Vehicle_Reg_serv_Date Varchar(30) Not null,</v>
      </c>
    </row>
    <row r="195" customFormat="false" ht="14.4" hidden="false" customHeight="false" outlineLevel="0" collapsed="false">
      <c r="B195" s="1" t="s">
        <v>230</v>
      </c>
      <c r="C195" s="1" t="s">
        <v>365</v>
      </c>
      <c r="D195" s="1" t="s">
        <v>366</v>
      </c>
      <c r="E195" s="1" t="str">
        <f aca="false">B195&amp;" "&amp;C195&amp;" "&amp;D195&amp;","</f>
        <v>Serv_comp Varchar(50) Not null,</v>
      </c>
    </row>
    <row r="196" customFormat="false" ht="14.4" hidden="false" customHeight="false" outlineLevel="0" collapsed="false">
      <c r="B196" s="1" t="s">
        <v>231</v>
      </c>
      <c r="C196" s="1" t="s">
        <v>456</v>
      </c>
      <c r="D196" s="1" t="s">
        <v>366</v>
      </c>
      <c r="E196" s="1" t="str">
        <f aca="false">B196&amp;" "&amp;C196&amp;" "&amp;D196&amp;","</f>
        <v>Serv_Addr Varchar(150) Not null,</v>
      </c>
    </row>
    <row r="197" customFormat="false" ht="14.4" hidden="false" customHeight="false" outlineLevel="0" collapsed="false">
      <c r="B197" s="1" t="s">
        <v>232</v>
      </c>
      <c r="C197" s="1" t="s">
        <v>245</v>
      </c>
      <c r="D197" s="1" t="s">
        <v>366</v>
      </c>
      <c r="E197" s="1" t="str">
        <f aca="false">B197&amp;" "&amp;C197&amp;" "&amp;D197&amp;","</f>
        <v>Serv_Date Date Not null,</v>
      </c>
    </row>
    <row r="198" customFormat="false" ht="14.4" hidden="false" customHeight="false" outlineLevel="0" collapsed="false">
      <c r="B198" s="1" t="s">
        <v>233</v>
      </c>
      <c r="C198" s="1" t="s">
        <v>374</v>
      </c>
      <c r="D198" s="1" t="s">
        <v>366</v>
      </c>
      <c r="E198" s="1" t="str">
        <f aca="false">B198&amp;" "&amp;C198&amp;" "&amp;D198&amp;","</f>
        <v>Serv_Parts_desc Varchar(100) Not null,</v>
      </c>
    </row>
    <row r="199" customFormat="false" ht="14.4" hidden="false" customHeight="false" outlineLevel="0" collapsed="false">
      <c r="B199" s="1" t="s">
        <v>234</v>
      </c>
      <c r="C199" s="1" t="s">
        <v>447</v>
      </c>
      <c r="D199" s="1" t="s">
        <v>366</v>
      </c>
      <c r="E199" s="1" t="str">
        <f aca="false">B199&amp;" "&amp;C199&amp;" "&amp;D199&amp;","</f>
        <v>Quantity smallint Not null,</v>
      </c>
    </row>
    <row r="200" customFormat="false" ht="14.4" hidden="false" customHeight="false" outlineLevel="0" collapsed="false">
      <c r="B200" s="1" t="s">
        <v>235</v>
      </c>
      <c r="C200" s="1" t="s">
        <v>400</v>
      </c>
      <c r="D200" s="1" t="s">
        <v>366</v>
      </c>
      <c r="E200" s="1" t="str">
        <f aca="false">B200&amp;" "&amp;C200&amp;" "&amp;D200&amp;","</f>
        <v>Unit_price Decimal(7,2) Not null,</v>
      </c>
    </row>
    <row r="201" customFormat="false" ht="14.4" hidden="false" customHeight="false" outlineLevel="0" collapsed="false">
      <c r="B201" s="1" t="s">
        <v>236</v>
      </c>
      <c r="C201" s="1" t="s">
        <v>400</v>
      </c>
      <c r="E201" s="1" t="str">
        <f aca="false">B201&amp;" "&amp;C201&amp;" "&amp;D201&amp;","</f>
        <v>Sum_per_Parts Decimal(7,2) ,</v>
      </c>
    </row>
    <row r="202" customFormat="false" ht="14.4" hidden="false" customHeight="false" outlineLevel="0" collapsed="false">
      <c r="B202" s="1" t="s">
        <v>237</v>
      </c>
      <c r="C202" s="1" t="s">
        <v>400</v>
      </c>
      <c r="E202" s="1" t="str">
        <f aca="false">B202&amp;" "&amp;C202&amp;" "&amp;D202&amp;","</f>
        <v>Total_Labour Decimal(7,2) ,</v>
      </c>
    </row>
    <row r="203" customFormat="false" ht="14.4" hidden="false" customHeight="false" outlineLevel="0" collapsed="false">
      <c r="B203" s="1" t="s">
        <v>238</v>
      </c>
      <c r="C203" s="1" t="s">
        <v>400</v>
      </c>
      <c r="E203" s="1" t="str">
        <f aca="false">B203&amp;" "&amp;C203&amp;" "&amp;D203&amp;","</f>
        <v>Total_Parts Decimal(7,2) ,</v>
      </c>
    </row>
    <row r="204" customFormat="false" ht="14.4" hidden="false" customHeight="false" outlineLevel="0" collapsed="false">
      <c r="B204" s="1" t="s">
        <v>239</v>
      </c>
      <c r="C204" s="1" t="s">
        <v>400</v>
      </c>
      <c r="E204" s="1" t="str">
        <f aca="false">B204&amp;" "&amp;C204&amp;" "&amp;D204&amp;","</f>
        <v>MOT_Fee Decimal(7,2) ,</v>
      </c>
    </row>
    <row r="205" customFormat="false" ht="14.4" hidden="false" customHeight="false" outlineLevel="0" collapsed="false">
      <c r="B205" s="1" t="s">
        <v>142</v>
      </c>
      <c r="C205" s="1" t="s">
        <v>400</v>
      </c>
      <c r="E205" s="1" t="str">
        <f aca="false">B205&amp;" "&amp;C205&amp;" "&amp;D205&amp;","</f>
        <v>VAT Decimal(7,2) ,</v>
      </c>
    </row>
    <row r="206" customFormat="false" ht="14.4" hidden="false" customHeight="false" outlineLevel="0" collapsed="false">
      <c r="B206" s="1" t="s">
        <v>240</v>
      </c>
      <c r="C206" s="1" t="s">
        <v>400</v>
      </c>
      <c r="D206" s="1" t="s">
        <v>366</v>
      </c>
      <c r="E206" s="1" t="str">
        <f aca="false">B206&amp;" "&amp;C206&amp;" "&amp;D206&amp;","</f>
        <v>Grand_Total Decimal(7,2) Not null,</v>
      </c>
    </row>
    <row r="207" customFormat="false" ht="14.4" hidden="false" customHeight="false" outlineLevel="0" collapsed="false">
      <c r="B207" s="1" t="s">
        <v>70</v>
      </c>
      <c r="C207" s="1" t="s">
        <v>377</v>
      </c>
      <c r="D207" s="1" t="s">
        <v>384</v>
      </c>
      <c r="E207" s="1" t="str">
        <f aca="false">B207&amp;" "&amp;C207&amp;" "&amp;D207&amp;","</f>
        <v>Date_added Timestamp Not null default current_timestamp,</v>
      </c>
    </row>
    <row r="208" customFormat="false" ht="14.4" hidden="false" customHeight="false" outlineLevel="0" collapsed="false">
      <c r="B208" s="1" t="s">
        <v>694</v>
      </c>
      <c r="E208" s="1" t="str">
        <f aca="false">B208&amp;" "&amp;C208&amp;" "&amp;D208&amp;","</f>
        <v>fulltext(Vehicle_Reg_serv_Date,Serv_comp)  ,</v>
      </c>
    </row>
    <row r="209" customFormat="false" ht="14.4" hidden="false" customHeight="false" outlineLevel="0" collapsed="false">
      <c r="B209" s="1" t="s">
        <v>683</v>
      </c>
      <c r="E209" s="1" t="str">
        <f aca="false">B209</f>
        <v>foreign key(V5C_ID) references icp.V5C(V5C_ID) on delete cascade</v>
      </c>
    </row>
    <row r="210" customFormat="false" ht="14.4" hidden="false" customHeight="false" outlineLevel="0" collapsed="false">
      <c r="E210" s="1" t="s">
        <v>650</v>
      </c>
    </row>
    <row r="211" customFormat="false" ht="14.4" hidden="false" customHeight="false" outlineLevel="0" collapsed="false">
      <c r="B211" s="128" t="s">
        <v>695</v>
      </c>
      <c r="C211" s="128"/>
      <c r="D211" s="128"/>
      <c r="E211" s="128"/>
    </row>
    <row r="212" customFormat="false" ht="14.4" hidden="false" customHeight="false" outlineLevel="0" collapsed="false">
      <c r="E212" s="1" t="s">
        <v>643</v>
      </c>
    </row>
    <row r="213" customFormat="false" ht="14.4" hidden="false" customHeight="false" outlineLevel="0" collapsed="false">
      <c r="E213" s="1" t="s">
        <v>696</v>
      </c>
    </row>
    <row r="214" customFormat="false" ht="14.4" hidden="false" customHeight="false" outlineLevel="0" collapsed="false">
      <c r="B214" s="1" t="s">
        <v>242</v>
      </c>
      <c r="C214" s="1" t="s">
        <v>352</v>
      </c>
      <c r="D214" s="1" t="s">
        <v>654</v>
      </c>
      <c r="E214" s="1" t="str">
        <f aca="false">B214&amp;" "&amp;C214&amp;" "&amp;D214&amp;","</f>
        <v>Mileage_Hist_id BIGINT Unique not null auto_increment primary key,</v>
      </c>
    </row>
    <row r="215" customFormat="false" ht="14.4" hidden="false" customHeight="false" outlineLevel="0" collapsed="false">
      <c r="B215" s="1" t="s">
        <v>173</v>
      </c>
      <c r="C215" s="1" t="s">
        <v>352</v>
      </c>
      <c r="D215" s="1" t="s">
        <v>366</v>
      </c>
      <c r="E215" s="1" t="str">
        <f aca="false">B215&amp;" "&amp;C215&amp;" "&amp;D215&amp;","</f>
        <v>V5C_id BIGINT Not null,</v>
      </c>
    </row>
    <row r="216" customFormat="false" ht="14.4" hidden="false" customHeight="false" outlineLevel="0" collapsed="false">
      <c r="B216" s="1" t="s">
        <v>205</v>
      </c>
      <c r="C216" s="1" t="s">
        <v>380</v>
      </c>
      <c r="D216" s="1" t="s">
        <v>366</v>
      </c>
      <c r="E216" s="1" t="str">
        <f aca="false">B216&amp;" "&amp;C216&amp;" "&amp;D216&amp;","</f>
        <v>Vehicle_Reg_MOT_Date Varchar(30) Not null,</v>
      </c>
    </row>
    <row r="217" customFormat="false" ht="14.4" hidden="false" customHeight="false" outlineLevel="0" collapsed="false">
      <c r="B217" s="1" t="s">
        <v>243</v>
      </c>
      <c r="C217" s="1" t="s">
        <v>499</v>
      </c>
      <c r="D217" s="1" t="s">
        <v>366</v>
      </c>
      <c r="E217" s="1" t="str">
        <f aca="false">B217&amp;" "&amp;C217&amp;" "&amp;D217&amp;","</f>
        <v>Source Varchar(8) Not null,</v>
      </c>
    </row>
    <row r="218" customFormat="false" ht="14.4" hidden="false" customHeight="false" outlineLevel="0" collapsed="false">
      <c r="B218" s="1" t="s">
        <v>244</v>
      </c>
      <c r="C218" s="1" t="s">
        <v>352</v>
      </c>
      <c r="D218" s="1" t="s">
        <v>366</v>
      </c>
      <c r="E218" s="1" t="str">
        <f aca="false">B218&amp;" "&amp;C218&amp;" "&amp;D218&amp;","</f>
        <v>Mileage BIGINT Not null,</v>
      </c>
    </row>
    <row r="219" customFormat="false" ht="14.4" hidden="false" customHeight="false" outlineLevel="0" collapsed="false">
      <c r="B219" s="1" t="s">
        <v>245</v>
      </c>
      <c r="C219" s="1" t="s">
        <v>245</v>
      </c>
      <c r="D219" s="1" t="s">
        <v>366</v>
      </c>
      <c r="E219" s="1" t="str">
        <f aca="false">B219&amp;" "&amp;C219&amp;" "&amp;D219&amp;","</f>
        <v>Date Date Not null,</v>
      </c>
    </row>
    <row r="220" customFormat="false" ht="14.4" hidden="false" customHeight="false" outlineLevel="0" collapsed="false">
      <c r="B220" s="1" t="s">
        <v>70</v>
      </c>
      <c r="C220" s="1" t="s">
        <v>377</v>
      </c>
      <c r="D220" s="1" t="s">
        <v>384</v>
      </c>
      <c r="E220" s="1" t="str">
        <f aca="false">B220&amp;" "&amp;C220&amp;" "&amp;D220&amp;","</f>
        <v>Date_added Timestamp Not null default current_timestamp,</v>
      </c>
    </row>
    <row r="221" customFormat="false" ht="14.4" hidden="false" customHeight="false" outlineLevel="0" collapsed="false">
      <c r="B221" s="1" t="s">
        <v>697</v>
      </c>
      <c r="E221" s="1" t="str">
        <f aca="false">B221&amp;" "&amp;C221&amp;" "&amp;D221&amp;","</f>
        <v>Fulltext(Vehicle_Reg_MOT_Date)  ,</v>
      </c>
    </row>
    <row r="222" customFormat="false" ht="14.4" hidden="false" customHeight="false" outlineLevel="0" collapsed="false">
      <c r="B222" s="1" t="s">
        <v>683</v>
      </c>
      <c r="E222" s="1" t="str">
        <f aca="false">B222</f>
        <v>foreign key(V5C_ID) references icp.V5C(V5C_ID) on delete cascade</v>
      </c>
    </row>
    <row r="223" customFormat="false" ht="14.4" hidden="false" customHeight="false" outlineLevel="0" collapsed="false">
      <c r="E223" s="1" t="s">
        <v>650</v>
      </c>
    </row>
    <row r="224" customFormat="false" ht="14.4" hidden="false" customHeight="false" outlineLevel="0" collapsed="false">
      <c r="B224" s="128" t="s">
        <v>698</v>
      </c>
      <c r="C224" s="128"/>
      <c r="D224" s="128"/>
      <c r="E224" s="128"/>
    </row>
    <row r="225" customFormat="false" ht="14.4" hidden="false" customHeight="false" outlineLevel="0" collapsed="false">
      <c r="E225" s="1" t="s">
        <v>643</v>
      </c>
    </row>
    <row r="226" customFormat="false" ht="14.4" hidden="false" customHeight="false" outlineLevel="0" collapsed="false">
      <c r="E226" s="1" t="s">
        <v>699</v>
      </c>
    </row>
    <row r="227" customFormat="false" ht="14.4" hidden="false" customHeight="false" outlineLevel="0" collapsed="false">
      <c r="B227" s="1" t="s">
        <v>2</v>
      </c>
      <c r="C227" s="1" t="s">
        <v>352</v>
      </c>
      <c r="D227" s="1" t="s">
        <v>667</v>
      </c>
      <c r="E227" s="1" t="str">
        <f aca="false">B227&amp;" "&amp;C227&amp;" "&amp;D227&amp;","</f>
        <v>Contact_id BIGINT Unique not null  auto_increment primary key,</v>
      </c>
    </row>
    <row r="228" customFormat="false" ht="14.4" hidden="false" customHeight="false" outlineLevel="0" collapsed="false">
      <c r="B228" s="1" t="s">
        <v>3</v>
      </c>
      <c r="C228" s="1" t="s">
        <v>355</v>
      </c>
      <c r="D228" s="1" t="s">
        <v>700</v>
      </c>
      <c r="E228" s="1" t="str">
        <f aca="false">B228&amp;" "&amp;C228&amp;" "&amp;D228&amp;","</f>
        <v>Staff_id INT Unique not Null,</v>
      </c>
    </row>
    <row r="229" customFormat="false" ht="14.4" hidden="false" customHeight="false" outlineLevel="0" collapsed="false">
      <c r="B229" s="1" t="s">
        <v>4</v>
      </c>
      <c r="C229" s="1" t="s">
        <v>352</v>
      </c>
      <c r="D229" s="1" t="s">
        <v>700</v>
      </c>
      <c r="E229" s="1" t="str">
        <f aca="false">B229&amp;" "&amp;C229&amp;" "&amp;D229&amp;","</f>
        <v>Customer_id BIGINT Unique not Null,</v>
      </c>
    </row>
    <row r="230" customFormat="false" ht="14.4" hidden="false" customHeight="false" outlineLevel="0" collapsed="false">
      <c r="B230" s="1" t="s">
        <v>5</v>
      </c>
      <c r="C230" s="1" t="s">
        <v>355</v>
      </c>
      <c r="D230" s="1" t="s">
        <v>700</v>
      </c>
      <c r="E230" s="1" t="str">
        <f aca="false">B230&amp;" "&amp;C230&amp;" "&amp;D230&amp;","</f>
        <v>Auction_id INT Unique not Null,</v>
      </c>
    </row>
    <row r="231" customFormat="false" ht="14.4" hidden="false" customHeight="false" outlineLevel="0" collapsed="false">
      <c r="B231" s="1" t="s">
        <v>6</v>
      </c>
      <c r="C231" s="1" t="s">
        <v>355</v>
      </c>
      <c r="D231" s="1" t="s">
        <v>700</v>
      </c>
      <c r="E231" s="1" t="str">
        <f aca="false">B231&amp;" "&amp;C231&amp;" "&amp;D231&amp;","</f>
        <v>Vendor_id INT Unique not Null,</v>
      </c>
    </row>
    <row r="232" customFormat="false" ht="14.4" hidden="false" customHeight="false" outlineLevel="0" collapsed="false">
      <c r="B232" s="1" t="s">
        <v>7</v>
      </c>
      <c r="C232" s="1" t="s">
        <v>355</v>
      </c>
      <c r="D232" s="1" t="s">
        <v>700</v>
      </c>
      <c r="E232" s="1" t="str">
        <f aca="false">B232&amp;" "&amp;C232&amp;" "&amp;D232&amp;","</f>
        <v>Fund_id INT Unique not Null,</v>
      </c>
    </row>
    <row r="233" customFormat="false" ht="14.4" hidden="false" customHeight="false" outlineLevel="0" collapsed="false">
      <c r="B233" s="1" t="s">
        <v>8</v>
      </c>
      <c r="C233" s="1" t="s">
        <v>355</v>
      </c>
      <c r="D233" s="1" t="s">
        <v>700</v>
      </c>
      <c r="E233" s="1" t="str">
        <f aca="false">B233&amp;" "&amp;C233&amp;" "&amp;D233&amp;","</f>
        <v>Mech_Grg_id INT Unique not Null,</v>
      </c>
    </row>
    <row r="234" customFormat="false" ht="14.4" hidden="false" customHeight="false" outlineLevel="0" collapsed="false">
      <c r="B234" s="1" t="s">
        <v>9</v>
      </c>
      <c r="C234" s="1" t="s">
        <v>355</v>
      </c>
      <c r="D234" s="1" t="s">
        <v>700</v>
      </c>
      <c r="E234" s="1" t="str">
        <f aca="false">B234&amp;" "&amp;C234&amp;" "&amp;D234&amp;","</f>
        <v>Elect_Mech_id INT Unique not Null,</v>
      </c>
    </row>
    <row r="235" customFormat="false" ht="14.4" hidden="false" customHeight="false" outlineLevel="0" collapsed="false">
      <c r="B235" s="1" t="s">
        <v>10</v>
      </c>
      <c r="C235" s="1" t="s">
        <v>355</v>
      </c>
      <c r="D235" s="1" t="s">
        <v>700</v>
      </c>
      <c r="E235" s="1" t="str">
        <f aca="false">B235&amp;" "&amp;C235&amp;" "&amp;D235&amp;","</f>
        <v>MOT_Grg_id INT Unique not Null,</v>
      </c>
    </row>
    <row r="236" customFormat="false" ht="14.4" hidden="false" customHeight="false" outlineLevel="0" collapsed="false">
      <c r="B236" s="1" t="s">
        <v>11</v>
      </c>
      <c r="C236" s="1" t="s">
        <v>355</v>
      </c>
      <c r="D236" s="1" t="s">
        <v>700</v>
      </c>
      <c r="E236" s="1" t="str">
        <f aca="false">B236&amp;" "&amp;C236&amp;" "&amp;D236&amp;","</f>
        <v>Car_Wash_id INT Unique not Null,</v>
      </c>
    </row>
    <row r="237" customFormat="false" ht="14.4" hidden="false" customHeight="false" outlineLevel="0" collapsed="false">
      <c r="B237" s="1" t="s">
        <v>12</v>
      </c>
      <c r="C237" s="1" t="s">
        <v>365</v>
      </c>
      <c r="D237" s="1" t="s">
        <v>366</v>
      </c>
      <c r="E237" s="1" t="str">
        <f aca="false">B237&amp;" "&amp;C237&amp;" "&amp;D237&amp;","</f>
        <v>Address1 Varchar(50) Not null,</v>
      </c>
    </row>
    <row r="238" customFormat="false" ht="14.4" hidden="false" customHeight="false" outlineLevel="0" collapsed="false">
      <c r="B238" s="1" t="s">
        <v>13</v>
      </c>
      <c r="C238" s="1" t="s">
        <v>365</v>
      </c>
      <c r="D238" s="1" t="s">
        <v>366</v>
      </c>
      <c r="E238" s="1" t="str">
        <f aca="false">B238&amp;" "&amp;C238&amp;" "&amp;D238&amp;","</f>
        <v>Address2 Varchar(50) Not null,</v>
      </c>
    </row>
    <row r="239" customFormat="false" ht="14.4" hidden="false" customHeight="false" outlineLevel="0" collapsed="false">
      <c r="B239" s="1" t="s">
        <v>14</v>
      </c>
      <c r="C239" s="1" t="s">
        <v>365</v>
      </c>
      <c r="D239" s="1" t="s">
        <v>366</v>
      </c>
      <c r="E239" s="1" t="str">
        <f aca="false">B239&amp;" "&amp;C239&amp;" "&amp;D239&amp;","</f>
        <v>Address3 Varchar(50) Not null,</v>
      </c>
    </row>
    <row r="240" customFormat="false" ht="14.4" hidden="false" customHeight="false" outlineLevel="0" collapsed="false">
      <c r="B240" s="1" t="s">
        <v>15</v>
      </c>
      <c r="C240" s="1" t="s">
        <v>365</v>
      </c>
      <c r="D240" s="1" t="s">
        <v>366</v>
      </c>
      <c r="E240" s="1" t="str">
        <f aca="false">B240&amp;" "&amp;C240&amp;" "&amp;D240&amp;","</f>
        <v>Address4 Varchar(50) Not null,</v>
      </c>
    </row>
    <row r="241" customFormat="false" ht="14.4" hidden="false" customHeight="false" outlineLevel="0" collapsed="false">
      <c r="B241" s="1" t="s">
        <v>16</v>
      </c>
      <c r="C241" s="1" t="s">
        <v>365</v>
      </c>
      <c r="D241" s="1" t="s">
        <v>366</v>
      </c>
      <c r="E241" s="1" t="str">
        <f aca="false">B241&amp;" "&amp;C241&amp;" "&amp;D241&amp;","</f>
        <v>Address5 Varchar(50) Not null,</v>
      </c>
    </row>
    <row r="242" customFormat="false" ht="14.4" hidden="false" customHeight="false" outlineLevel="0" collapsed="false">
      <c r="B242" s="1" t="s">
        <v>17</v>
      </c>
      <c r="C242" s="1" t="s">
        <v>365</v>
      </c>
      <c r="D242" s="1" t="s">
        <v>366</v>
      </c>
      <c r="E242" s="1" t="str">
        <f aca="false">B242&amp;" "&amp;C242&amp;" "&amp;D242&amp;","</f>
        <v>Address6 Varchar(50) Not null,</v>
      </c>
    </row>
    <row r="243" customFormat="false" ht="14.4" hidden="false" customHeight="false" outlineLevel="0" collapsed="false">
      <c r="B243" s="1" t="s">
        <v>373</v>
      </c>
      <c r="C243" s="1" t="s">
        <v>374</v>
      </c>
      <c r="D243" s="1" t="s">
        <v>366</v>
      </c>
      <c r="E243" s="1" t="str">
        <f aca="false">B243&amp;" "&amp;C243&amp;" "&amp;D243&amp;","</f>
        <v>email Varchar(100) Not null,</v>
      </c>
    </row>
    <row r="244" customFormat="false" ht="14.4" hidden="false" customHeight="false" outlineLevel="0" collapsed="false">
      <c r="B244" s="1" t="s">
        <v>167</v>
      </c>
      <c r="C244" s="1" t="s">
        <v>352</v>
      </c>
      <c r="D244" s="1" t="s">
        <v>366</v>
      </c>
      <c r="E244" s="1" t="str">
        <f aca="false">B244&amp;" "&amp;C244&amp;" "&amp;D244&amp;","</f>
        <v>Tel BIGINT Not null,</v>
      </c>
    </row>
    <row r="245" customFormat="false" ht="14.4" hidden="false" customHeight="false" outlineLevel="0" collapsed="false">
      <c r="B245" s="1" t="s">
        <v>70</v>
      </c>
      <c r="C245" s="1" t="s">
        <v>377</v>
      </c>
      <c r="D245" s="1" t="s">
        <v>378</v>
      </c>
      <c r="E245" s="1" t="str">
        <f aca="false">B245&amp;" "&amp;C245&amp;" "&amp;D245&amp;","</f>
        <v>Date_added Timestamp Not null default Current_timestamp,</v>
      </c>
    </row>
    <row r="246" customFormat="false" ht="14.4" hidden="false" customHeight="false" outlineLevel="0" collapsed="false">
      <c r="B246" s="1" t="s">
        <v>701</v>
      </c>
      <c r="E246" s="1" t="str">
        <f aca="false">B246&amp;","</f>
        <v>foreign key(Staff_id) references icp.Staff(Staff_id) on delete cascade,</v>
      </c>
    </row>
    <row r="247" customFormat="false" ht="14.4" hidden="false" customHeight="false" outlineLevel="0" collapsed="false">
      <c r="B247" s="1" t="s">
        <v>702</v>
      </c>
      <c r="E247" s="1" t="str">
        <f aca="false">B247&amp;","</f>
        <v>foreign key(Customer_id) references icp.Customer(Customer_id) on delete cascade,</v>
      </c>
    </row>
    <row r="248" customFormat="false" ht="14.4" hidden="false" customHeight="false" outlineLevel="0" collapsed="false">
      <c r="B248" s="1" t="s">
        <v>703</v>
      </c>
      <c r="E248" s="1" t="str">
        <f aca="false">B248&amp;","</f>
        <v>foreign key(Auction_id) references icp.Auction(Auction_id) on delete cascade,</v>
      </c>
    </row>
    <row r="249" customFormat="false" ht="14.4" hidden="false" customHeight="false" outlineLevel="0" collapsed="false">
      <c r="B249" s="1" t="s">
        <v>704</v>
      </c>
      <c r="E249" s="1" t="str">
        <f aca="false">B249&amp;","</f>
        <v>foreign key(Vendor_id) references icp.Vendor(Vendor_id) on delete cascade,</v>
      </c>
    </row>
    <row r="250" customFormat="false" ht="14.4" hidden="false" customHeight="false" outlineLevel="0" collapsed="false">
      <c r="B250" s="1" t="s">
        <v>705</v>
      </c>
      <c r="E250" s="1" t="str">
        <f aca="false">B250&amp;","</f>
        <v>foreign key(Fund_id) references icp.Fund(Fund_id) on delete cascade,</v>
      </c>
    </row>
    <row r="251" customFormat="false" ht="14.4" hidden="false" customHeight="false" outlineLevel="0" collapsed="false">
      <c r="B251" s="1" t="s">
        <v>706</v>
      </c>
      <c r="E251" s="1" t="str">
        <f aca="false">B251&amp;","</f>
        <v>foreign key(Mech_Grg_id) references icp.Mechanic(Mech_Grg_id) on delete cascade,</v>
      </c>
    </row>
    <row r="252" customFormat="false" ht="14.4" hidden="false" customHeight="false" outlineLevel="0" collapsed="false">
      <c r="B252" s="1" t="s">
        <v>707</v>
      </c>
      <c r="E252" s="1" t="str">
        <f aca="false">B252&amp;","</f>
        <v>foreign key(Elect_Mech_id) references icp.Electrical(Elect_Mech_id) on delete cascade,</v>
      </c>
    </row>
    <row r="253" customFormat="false" ht="14.4" hidden="false" customHeight="false" outlineLevel="0" collapsed="false">
      <c r="B253" s="1" t="s">
        <v>708</v>
      </c>
      <c r="E253" s="1" t="str">
        <f aca="false">B253&amp;","</f>
        <v>foreign key(MOT_Grg_id) references icp.MOT_Garage(MOT_Grg_id) on delete cascade,</v>
      </c>
    </row>
    <row r="254" customFormat="false" ht="14.4" hidden="false" customHeight="false" outlineLevel="0" collapsed="false">
      <c r="B254" s="1" t="s">
        <v>709</v>
      </c>
      <c r="E254" s="1" t="str">
        <f aca="false">B254</f>
        <v>foreign key(Car_Wash_id) references icp.Carwash(Car_Wash_id) on delete cascade</v>
      </c>
    </row>
    <row r="255" customFormat="false" ht="14.4" hidden="false" customHeight="false" outlineLevel="0" collapsed="false">
      <c r="E255" s="1" t="s">
        <v>650</v>
      </c>
    </row>
    <row r="256" customFormat="false" ht="14.4" hidden="false" customHeight="false" outlineLevel="0" collapsed="false">
      <c r="B256" s="128" t="s">
        <v>20</v>
      </c>
      <c r="C256" s="128"/>
      <c r="D256" s="128"/>
      <c r="E256" s="128"/>
    </row>
    <row r="257" customFormat="false" ht="14.4" hidden="false" customHeight="false" outlineLevel="0" collapsed="false">
      <c r="E257" s="1" t="s">
        <v>643</v>
      </c>
    </row>
    <row r="258" customFormat="false" ht="14.4" hidden="false" customHeight="false" outlineLevel="0" collapsed="false">
      <c r="E258" s="1" t="s">
        <v>710</v>
      </c>
    </row>
    <row r="259" customFormat="false" ht="14.4" hidden="false" customHeight="false" outlineLevel="0" collapsed="false">
      <c r="B259" s="1" t="s">
        <v>21</v>
      </c>
      <c r="C259" s="1" t="s">
        <v>352</v>
      </c>
      <c r="D259" s="1" t="s">
        <v>654</v>
      </c>
      <c r="E259" s="1" t="str">
        <f aca="false">B259&amp;" "&amp;C259&amp;" "&amp;D259&amp;","</f>
        <v>Name_id BIGINT Unique not null auto_increment primary key,</v>
      </c>
    </row>
    <row r="260" customFormat="false" ht="14.4" hidden="false" customHeight="false" outlineLevel="0" collapsed="false">
      <c r="B260" s="1" t="s">
        <v>3</v>
      </c>
      <c r="C260" s="1" t="s">
        <v>355</v>
      </c>
      <c r="D260" s="1" t="s">
        <v>429</v>
      </c>
      <c r="E260" s="1" t="str">
        <f aca="false">B260&amp;" "&amp;C260&amp;" "&amp;D260&amp;","</f>
        <v>Staff_id INT Unique Not null,</v>
      </c>
    </row>
    <row r="261" customFormat="false" ht="14.4" hidden="false" customHeight="false" outlineLevel="0" collapsed="false">
      <c r="B261" s="1" t="s">
        <v>4</v>
      </c>
      <c r="C261" s="1" t="s">
        <v>352</v>
      </c>
      <c r="D261" s="1" t="s">
        <v>429</v>
      </c>
      <c r="E261" s="1" t="str">
        <f aca="false">B261&amp;" "&amp;C261&amp;" "&amp;D261&amp;","</f>
        <v>Customer_id BIGINT Unique Not null,</v>
      </c>
    </row>
    <row r="262" customFormat="false" ht="14.4" hidden="false" customHeight="false" outlineLevel="0" collapsed="false">
      <c r="B262" s="1" t="s">
        <v>8</v>
      </c>
      <c r="C262" s="1" t="s">
        <v>355</v>
      </c>
      <c r="D262" s="1" t="s">
        <v>429</v>
      </c>
      <c r="E262" s="1" t="str">
        <f aca="false">B262&amp;" "&amp;C262&amp;" "&amp;D262&amp;","</f>
        <v>Mech_Grg_id INT Unique Not null,</v>
      </c>
    </row>
    <row r="263" customFormat="false" ht="14.4" hidden="false" customHeight="false" outlineLevel="0" collapsed="false">
      <c r="B263" s="1" t="s">
        <v>44</v>
      </c>
      <c r="C263" s="1" t="s">
        <v>355</v>
      </c>
      <c r="D263" s="1" t="s">
        <v>429</v>
      </c>
      <c r="E263" s="1" t="str">
        <f aca="false">B263&amp;" "&amp;C263&amp;" "&amp;D263&amp;","</f>
        <v>Elect_mech_id INT Unique Not null,</v>
      </c>
    </row>
    <row r="264" customFormat="false" ht="14.4" hidden="false" customHeight="false" outlineLevel="0" collapsed="false">
      <c r="B264" s="1" t="s">
        <v>10</v>
      </c>
      <c r="C264" s="1" t="s">
        <v>355</v>
      </c>
      <c r="D264" s="1" t="s">
        <v>429</v>
      </c>
      <c r="E264" s="1" t="str">
        <f aca="false">B264&amp;" "&amp;C264&amp;" "&amp;D264&amp;","</f>
        <v>MOT_Grg_id INT Unique Not null,</v>
      </c>
    </row>
    <row r="265" customFormat="false" ht="14.4" hidden="false" customHeight="false" outlineLevel="0" collapsed="false">
      <c r="B265" s="1" t="s">
        <v>11</v>
      </c>
      <c r="C265" s="1" t="s">
        <v>355</v>
      </c>
      <c r="D265" s="1" t="s">
        <v>429</v>
      </c>
      <c r="E265" s="1" t="str">
        <f aca="false">B265&amp;" "&amp;C265&amp;" "&amp;D265&amp;","</f>
        <v>Car_Wash_id INT Unique Not null,</v>
      </c>
    </row>
    <row r="266" customFormat="false" ht="14.4" hidden="false" customHeight="false" outlineLevel="0" collapsed="false">
      <c r="B266" s="1" t="s">
        <v>23</v>
      </c>
      <c r="C266" s="1" t="s">
        <v>380</v>
      </c>
      <c r="D266" s="1" t="s">
        <v>366</v>
      </c>
      <c r="E266" s="1" t="str">
        <f aca="false">B266&amp;" "&amp;C266&amp;" "&amp;D266&amp;","</f>
        <v>Fname Varchar(30) Not null,</v>
      </c>
    </row>
    <row r="267" customFormat="false" ht="14.4" hidden="false" customHeight="false" outlineLevel="0" collapsed="false">
      <c r="B267" s="1" t="s">
        <v>24</v>
      </c>
      <c r="C267" s="1" t="s">
        <v>380</v>
      </c>
      <c r="D267" s="1" t="s">
        <v>366</v>
      </c>
      <c r="E267" s="1" t="str">
        <f aca="false">B267&amp;" "&amp;C267&amp;" "&amp;D267&amp;","</f>
        <v>Mname Varchar(30) Not null,</v>
      </c>
    </row>
    <row r="268" customFormat="false" ht="14.4" hidden="false" customHeight="false" outlineLevel="0" collapsed="false">
      <c r="B268" s="1" t="s">
        <v>25</v>
      </c>
      <c r="C268" s="1" t="s">
        <v>365</v>
      </c>
      <c r="D268" s="1" t="s">
        <v>366</v>
      </c>
      <c r="E268" s="1" t="str">
        <f aca="false">B268&amp;" "&amp;C268&amp;" "&amp;D268&amp;","</f>
        <v>Lname Varchar(50) Not null,</v>
      </c>
    </row>
    <row r="269" customFormat="false" ht="14.4" hidden="false" customHeight="false" outlineLevel="0" collapsed="false">
      <c r="B269" s="1" t="s">
        <v>70</v>
      </c>
      <c r="C269" s="1" t="s">
        <v>377</v>
      </c>
      <c r="D269" s="1" t="s">
        <v>384</v>
      </c>
      <c r="E269" s="1" t="str">
        <f aca="false">B269&amp;" "&amp;C269&amp;" "&amp;D269&amp;","</f>
        <v>Date_added Timestamp Not null default current_timestamp,</v>
      </c>
    </row>
    <row r="270" customFormat="false" ht="14.4" hidden="false" customHeight="false" outlineLevel="0" collapsed="false">
      <c r="B270" s="1" t="s">
        <v>711</v>
      </c>
      <c r="E270" s="1" t="str">
        <f aca="false">B270</f>
        <v>foreign key(Staff_id) references icp.Staff(Staff_id) on delete cascade,</v>
      </c>
    </row>
    <row r="271" customFormat="false" ht="14.4" hidden="false" customHeight="false" outlineLevel="0" collapsed="false">
      <c r="B271" s="1" t="s">
        <v>712</v>
      </c>
      <c r="E271" s="1" t="str">
        <f aca="false">B271</f>
        <v>foreign key(Customer_id) references icp.Customer(Customer_id) on delete cascade,</v>
      </c>
    </row>
    <row r="272" customFormat="false" ht="14.4" hidden="false" customHeight="false" outlineLevel="0" collapsed="false">
      <c r="B272" s="1" t="s">
        <v>713</v>
      </c>
      <c r="E272" s="1" t="str">
        <f aca="false">B272</f>
        <v>foreign key(Mech_Grg_id) references icp.Mechanic(Mech_Grg_id) on delete cascade,</v>
      </c>
    </row>
    <row r="273" customFormat="false" ht="14.4" hidden="false" customHeight="false" outlineLevel="0" collapsed="false">
      <c r="B273" s="1" t="s">
        <v>714</v>
      </c>
      <c r="E273" s="1" t="str">
        <f aca="false">B273</f>
        <v>foreign key(Elect_Mech_id) references icp.Electrical(Elect_Mech_id) on delete cascade,</v>
      </c>
    </row>
    <row r="274" customFormat="false" ht="14.4" hidden="false" customHeight="false" outlineLevel="0" collapsed="false">
      <c r="B274" s="1" t="s">
        <v>715</v>
      </c>
      <c r="E274" s="1" t="str">
        <f aca="false">B274</f>
        <v>foreign key(MOT_Grg_id) references icp.MOT_Garage(MOT_Grg_id) on delete cascade,</v>
      </c>
    </row>
    <row r="275" customFormat="false" ht="14.4" hidden="false" customHeight="false" outlineLevel="0" collapsed="false">
      <c r="B275" s="1" t="s">
        <v>709</v>
      </c>
      <c r="E275" s="1" t="str">
        <f aca="false">B275</f>
        <v>foreign key(Car_Wash_id) references icp.Carwash(Car_Wash_id) on delete cascade</v>
      </c>
    </row>
    <row r="276" customFormat="false" ht="14.4" hidden="false" customHeight="false" outlineLevel="0" collapsed="false">
      <c r="E276" s="1" t="s">
        <v>650</v>
      </c>
    </row>
    <row r="277" customFormat="false" ht="14.4" hidden="false" customHeight="false" outlineLevel="0" collapsed="false">
      <c r="B277" s="128" t="s">
        <v>716</v>
      </c>
      <c r="C277" s="128"/>
      <c r="D277" s="128"/>
      <c r="E277" s="128"/>
    </row>
    <row r="278" customFormat="false" ht="14.4" hidden="false" customHeight="false" outlineLevel="0" collapsed="false">
      <c r="E278" s="1" t="s">
        <v>643</v>
      </c>
    </row>
    <row r="279" customFormat="false" ht="14.4" hidden="false" customHeight="false" outlineLevel="0" collapsed="false">
      <c r="E279" s="1" t="s">
        <v>717</v>
      </c>
    </row>
    <row r="280" customFormat="false" ht="14.4" hidden="false" customHeight="false" outlineLevel="0" collapsed="false">
      <c r="B280" s="1" t="s">
        <v>146</v>
      </c>
      <c r="C280" s="1" t="s">
        <v>352</v>
      </c>
      <c r="D280" s="1" t="s">
        <v>718</v>
      </c>
      <c r="E280" s="1" t="str">
        <f aca="false">B280&amp;" "&amp;C280&amp;" "&amp;D280&amp;","</f>
        <v>Auct_Invoice_id BIGINT Unique not null auto_increment,</v>
      </c>
    </row>
    <row r="281" customFormat="false" ht="14.4" hidden="false" customHeight="false" outlineLevel="0" collapsed="false">
      <c r="B281" s="1" t="s">
        <v>173</v>
      </c>
      <c r="C281" s="1" t="s">
        <v>352</v>
      </c>
      <c r="D281" s="1" t="s">
        <v>429</v>
      </c>
      <c r="E281" s="1" t="str">
        <f aca="false">B281&amp;" "&amp;C281&amp;" "&amp;D281&amp;","</f>
        <v>V5C_id BIGINT Unique Not null,</v>
      </c>
    </row>
    <row r="282" customFormat="false" ht="14.4" hidden="false" customHeight="false" outlineLevel="0" collapsed="false">
      <c r="B282" s="1" t="s">
        <v>5</v>
      </c>
      <c r="C282" s="1" t="s">
        <v>355</v>
      </c>
      <c r="D282" s="1" t="s">
        <v>366</v>
      </c>
      <c r="E282" s="1" t="str">
        <f aca="false">B282&amp;" "&amp;C282&amp;" "&amp;D282&amp;","</f>
        <v>Auction_id INT Not null,</v>
      </c>
    </row>
    <row r="283" customFormat="false" ht="14.4" hidden="false" customHeight="false" outlineLevel="0" collapsed="false">
      <c r="B283" s="1" t="s">
        <v>6</v>
      </c>
      <c r="C283" s="1" t="s">
        <v>355</v>
      </c>
      <c r="D283" s="1" t="s">
        <v>366</v>
      </c>
      <c r="E283" s="1" t="str">
        <f aca="false">B283&amp;" "&amp;C283&amp;" "&amp;D283&amp;","</f>
        <v>Vendor_id INT Not null,</v>
      </c>
    </row>
    <row r="284" customFormat="false" ht="14.4" hidden="false" customHeight="false" outlineLevel="0" collapsed="false">
      <c r="B284" s="1" t="s">
        <v>300</v>
      </c>
      <c r="C284" s="1" t="s">
        <v>380</v>
      </c>
      <c r="D284" s="1" t="s">
        <v>429</v>
      </c>
      <c r="E284" s="1" t="str">
        <f aca="false">B284&amp;" "&amp;C284&amp;" "&amp;D284&amp;","</f>
        <v>Invoice_nbr Varchar(30) Unique Not null,</v>
      </c>
    </row>
    <row r="285" customFormat="false" ht="14.4" hidden="false" customHeight="false" outlineLevel="0" collapsed="false">
      <c r="B285" s="1" t="s">
        <v>301</v>
      </c>
      <c r="C285" s="1" t="s">
        <v>245</v>
      </c>
      <c r="D285" s="1" t="s">
        <v>366</v>
      </c>
      <c r="E285" s="1" t="str">
        <f aca="false">B285&amp;" "&amp;C285&amp;" "&amp;D285&amp;","</f>
        <v>Invoice_Date Date Not null,</v>
      </c>
    </row>
    <row r="286" customFormat="false" ht="14.4" hidden="false" customHeight="false" outlineLevel="0" collapsed="false">
      <c r="B286" s="1" t="s">
        <v>507</v>
      </c>
      <c r="C286" s="1" t="s">
        <v>380</v>
      </c>
      <c r="D286" s="1" t="s">
        <v>429</v>
      </c>
      <c r="E286" s="1" t="str">
        <f aca="false">B286&amp;" "&amp;C286&amp;" "&amp;D286&amp;","</f>
        <v>Reg_nbr Varchar(30) Unique Not null,</v>
      </c>
    </row>
    <row r="287" customFormat="false" ht="14.4" hidden="false" customHeight="false" outlineLevel="0" collapsed="false">
      <c r="B287" s="1" t="s">
        <v>179</v>
      </c>
      <c r="C287" s="1" t="s">
        <v>380</v>
      </c>
      <c r="D287" s="1" t="s">
        <v>366</v>
      </c>
      <c r="E287" s="1" t="str">
        <f aca="false">B287&amp;" "&amp;C287&amp;" "&amp;D287&amp;","</f>
        <v>Make Varchar(30) Not null,</v>
      </c>
    </row>
    <row r="288" customFormat="false" ht="14.4" hidden="false" customHeight="false" outlineLevel="0" collapsed="false">
      <c r="B288" s="1" t="s">
        <v>180</v>
      </c>
      <c r="C288" s="1" t="s">
        <v>380</v>
      </c>
      <c r="D288" s="1" t="s">
        <v>366</v>
      </c>
      <c r="E288" s="1" t="str">
        <f aca="false">B288&amp;" "&amp;C288&amp;" "&amp;D288&amp;","</f>
        <v>Model Varchar(30) Not null,</v>
      </c>
    </row>
    <row r="289" customFormat="false" ht="14.4" hidden="false" customHeight="false" outlineLevel="0" collapsed="false">
      <c r="B289" s="1" t="s">
        <v>177</v>
      </c>
      <c r="C289" s="1" t="s">
        <v>245</v>
      </c>
      <c r="D289" s="1" t="s">
        <v>366</v>
      </c>
      <c r="E289" s="1" t="str">
        <f aca="false">B289&amp;" "&amp;C289&amp;" "&amp;D289&amp;","</f>
        <v>Date_first_Reg Date Not null,</v>
      </c>
    </row>
    <row r="290" customFormat="false" ht="14.4" hidden="false" customHeight="false" outlineLevel="0" collapsed="false">
      <c r="B290" s="1" t="s">
        <v>302</v>
      </c>
      <c r="C290" s="1" t="s">
        <v>510</v>
      </c>
      <c r="E290" s="1" t="str">
        <f aca="false">B290&amp;" "&amp;C290&amp;" "&amp;D290&amp;","</f>
        <v>MOT Boolean ,</v>
      </c>
    </row>
    <row r="291" customFormat="false" ht="14.4" hidden="false" customHeight="false" outlineLevel="0" collapsed="false">
      <c r="B291" s="1" t="s">
        <v>303</v>
      </c>
      <c r="C291" s="1" t="s">
        <v>245</v>
      </c>
      <c r="E291" s="1" t="str">
        <f aca="false">B291&amp;" "&amp;C291&amp;" "&amp;D291&amp;","</f>
        <v>MOT_Expiry_date Date ,</v>
      </c>
    </row>
    <row r="292" customFormat="false" ht="14.4" hidden="false" customHeight="false" outlineLevel="0" collapsed="false">
      <c r="B292" s="1" t="s">
        <v>244</v>
      </c>
      <c r="C292" s="1" t="s">
        <v>352</v>
      </c>
      <c r="D292" s="1" t="s">
        <v>366</v>
      </c>
      <c r="E292" s="1" t="str">
        <f aca="false">B292&amp;" "&amp;C292&amp;" "&amp;D292&amp;","</f>
        <v>Mileage BIGINT Not null,</v>
      </c>
    </row>
    <row r="293" customFormat="false" ht="14.4" hidden="false" customHeight="false" outlineLevel="0" collapsed="false">
      <c r="B293" s="1" t="s">
        <v>126</v>
      </c>
      <c r="C293" s="1" t="s">
        <v>510</v>
      </c>
      <c r="D293" s="1" t="s">
        <v>366</v>
      </c>
      <c r="E293" s="1" t="str">
        <f aca="false">B293&amp;" "&amp;C293&amp;" "&amp;D293&amp;","</f>
        <v>Cash_Payment Boolean Not null,</v>
      </c>
    </row>
    <row r="294" customFormat="false" ht="14.4" hidden="false" customHeight="false" outlineLevel="0" collapsed="false">
      <c r="B294" s="1" t="s">
        <v>67</v>
      </c>
      <c r="C294" s="1" t="s">
        <v>400</v>
      </c>
      <c r="D294" s="1" t="s">
        <v>366</v>
      </c>
      <c r="E294" s="1" t="str">
        <f aca="false">B294&amp;" "&amp;C294&amp;" "&amp;D294&amp;","</f>
        <v>Price Decimal(7,2) Not null,</v>
      </c>
    </row>
    <row r="295" customFormat="false" ht="14.4" hidden="false" customHeight="false" outlineLevel="0" collapsed="false">
      <c r="B295" s="1" t="s">
        <v>514</v>
      </c>
      <c r="C295" s="1" t="s">
        <v>400</v>
      </c>
      <c r="D295" s="1" t="s">
        <v>366</v>
      </c>
      <c r="E295" s="1" t="str">
        <f aca="false">B295&amp;" "&amp;C295&amp;" "&amp;D295&amp;","</f>
        <v>Buyers_Fee Decimal(7,2) Not null,</v>
      </c>
    </row>
    <row r="296" customFormat="false" ht="14.4" hidden="false" customHeight="false" outlineLevel="0" collapsed="false">
      <c r="B296" s="1" t="s">
        <v>515</v>
      </c>
      <c r="C296" s="1" t="s">
        <v>400</v>
      </c>
      <c r="E296" s="1" t="str">
        <f aca="false">B296&amp;" "&amp;C296&amp;" "&amp;D296&amp;","</f>
        <v>Assurance_Fee Decimal(7,2) ,</v>
      </c>
    </row>
    <row r="297" customFormat="false" ht="14.4" hidden="false" customHeight="false" outlineLevel="0" collapsed="false">
      <c r="B297" s="1" t="s">
        <v>516</v>
      </c>
      <c r="C297" s="1" t="s">
        <v>400</v>
      </c>
      <c r="E297" s="1" t="str">
        <f aca="false">B297&amp;" "&amp;C297&amp;" "&amp;D297&amp;","</f>
        <v>Other_Fee Decimal(7,2) ,</v>
      </c>
    </row>
    <row r="298" customFormat="false" ht="14.4" hidden="false" customHeight="false" outlineLevel="0" collapsed="false">
      <c r="B298" s="1" t="s">
        <v>517</v>
      </c>
      <c r="C298" s="1" t="s">
        <v>400</v>
      </c>
      <c r="E298" s="1" t="str">
        <f aca="false">B298&amp;" "&amp;C298&amp;" "&amp;D298&amp;","</f>
        <v>Storage_Fee Decimal(7,2) ,</v>
      </c>
    </row>
    <row r="299" customFormat="false" ht="14.4" hidden="false" customHeight="false" outlineLevel="0" collapsed="false">
      <c r="B299" s="1" t="s">
        <v>308</v>
      </c>
      <c r="C299" s="1" t="s">
        <v>400</v>
      </c>
      <c r="E299" s="1" t="str">
        <f aca="false">B299&amp;" "&amp;C299&amp;" "&amp;D299&amp;","</f>
        <v>Cash_Handling_fee Decimal(7,2) ,</v>
      </c>
    </row>
    <row r="300" customFormat="false" ht="14.4" hidden="false" customHeight="false" outlineLevel="0" collapsed="false">
      <c r="B300" s="1" t="s">
        <v>309</v>
      </c>
      <c r="C300" s="1" t="s">
        <v>400</v>
      </c>
      <c r="D300" s="1" t="s">
        <v>366</v>
      </c>
      <c r="E300" s="1" t="str">
        <f aca="false">B300&amp;" "&amp;C300&amp;" "&amp;D300&amp;","</f>
        <v>Auction_VAT Decimal(7,2) Not null,</v>
      </c>
    </row>
    <row r="301" customFormat="false" ht="14.4" hidden="false" customHeight="false" outlineLevel="0" collapsed="false">
      <c r="B301" s="1" t="s">
        <v>129</v>
      </c>
      <c r="C301" s="1" t="s">
        <v>400</v>
      </c>
      <c r="D301" s="1" t="s">
        <v>366</v>
      </c>
      <c r="E301" s="1" t="str">
        <f aca="false">B301&amp;" "&amp;C301&amp;" "&amp;D301&amp;","</f>
        <v>Total Decimal(7,2) Not null,</v>
      </c>
    </row>
    <row r="302" customFormat="false" ht="14.4" hidden="false" customHeight="false" outlineLevel="0" collapsed="false">
      <c r="B302" s="1" t="s">
        <v>70</v>
      </c>
      <c r="C302" s="1" t="s">
        <v>377</v>
      </c>
      <c r="D302" s="1" t="s">
        <v>384</v>
      </c>
      <c r="E302" s="1" t="str">
        <f aca="false">B302&amp;" "&amp;C302&amp;" "&amp;D302&amp;","</f>
        <v>Date_added Timestamp Not null default current_timestamp,</v>
      </c>
    </row>
    <row r="303" customFormat="false" ht="14.4" hidden="false" customHeight="false" outlineLevel="0" collapsed="false">
      <c r="B303" s="1" t="s">
        <v>719</v>
      </c>
      <c r="E303" s="1" t="str">
        <f aca="false">B303</f>
        <v>foreign key(V5C_ID) references icp.V5C(V5C_ID) on delete cascade,</v>
      </c>
    </row>
    <row r="304" customFormat="false" ht="14.4" hidden="false" customHeight="false" outlineLevel="0" collapsed="false">
      <c r="B304" s="1" t="s">
        <v>720</v>
      </c>
      <c r="E304" s="1" t="str">
        <f aca="false">B304</f>
        <v>foreign key(Auction_id) references icp.Auction(Auction_id) on delete cascade,</v>
      </c>
    </row>
    <row r="305" customFormat="false" ht="14.4" hidden="false" customHeight="false" outlineLevel="0" collapsed="false">
      <c r="B305" s="1" t="s">
        <v>704</v>
      </c>
      <c r="E305" s="1" t="str">
        <f aca="false">B305</f>
        <v>foreign key(Vendor_id) references icp.Vendor(Vendor_id) on delete cascade</v>
      </c>
    </row>
    <row r="306" customFormat="false" ht="14.4" hidden="false" customHeight="false" outlineLevel="0" collapsed="false">
      <c r="E306" s="1" t="s">
        <v>650</v>
      </c>
    </row>
    <row r="307" customFormat="false" ht="14.4" hidden="false" customHeight="false" outlineLevel="0" collapsed="false">
      <c r="B307" s="128" t="s">
        <v>721</v>
      </c>
      <c r="C307" s="128"/>
      <c r="D307" s="128"/>
      <c r="E307" s="128"/>
    </row>
    <row r="308" customFormat="false" ht="14.4" hidden="false" customHeight="false" outlineLevel="0" collapsed="false">
      <c r="E308" s="1" t="s">
        <v>643</v>
      </c>
    </row>
    <row r="309" customFormat="false" ht="14.4" hidden="false" customHeight="false" outlineLevel="0" collapsed="false">
      <c r="E309" s="1" t="s">
        <v>722</v>
      </c>
    </row>
    <row r="310" customFormat="false" ht="14.4" hidden="false" customHeight="false" outlineLevel="0" collapsed="false">
      <c r="B310" s="1" t="s">
        <v>258</v>
      </c>
      <c r="C310" s="1" t="s">
        <v>352</v>
      </c>
      <c r="D310" s="1" t="s">
        <v>654</v>
      </c>
      <c r="E310" s="1" t="str">
        <f aca="false">B310&amp;" "&amp;C310&amp;" "&amp;D310&amp;","</f>
        <v>Sale_id BIGINT Unique not null auto_increment primary key,</v>
      </c>
    </row>
    <row r="311" customFormat="false" ht="14.4" hidden="false" customHeight="false" outlineLevel="0" collapsed="false">
      <c r="B311" s="1" t="s">
        <v>4</v>
      </c>
      <c r="C311" s="1" t="s">
        <v>352</v>
      </c>
      <c r="D311" s="1" t="s">
        <v>429</v>
      </c>
      <c r="E311" s="1" t="str">
        <f aca="false">B311&amp;" "&amp;C311&amp;" "&amp;D311&amp;","</f>
        <v>Customer_id BIGINT Unique Not null,</v>
      </c>
    </row>
    <row r="312" customFormat="false" ht="14.4" hidden="false" customHeight="false" outlineLevel="0" collapsed="false">
      <c r="B312" s="1" t="s">
        <v>173</v>
      </c>
      <c r="C312" s="1" t="s">
        <v>352</v>
      </c>
      <c r="D312" s="1" t="s">
        <v>429</v>
      </c>
      <c r="E312" s="1" t="str">
        <f aca="false">B312&amp;" "&amp;C312&amp;" "&amp;D312&amp;","</f>
        <v>V5C_id BIGINT Unique Not null,</v>
      </c>
    </row>
    <row r="313" customFormat="false" ht="14.4" hidden="false" customHeight="false" outlineLevel="0" collapsed="false">
      <c r="B313" s="1" t="s">
        <v>259</v>
      </c>
      <c r="C313" s="1" t="s">
        <v>245</v>
      </c>
      <c r="D313" s="1" t="s">
        <v>366</v>
      </c>
      <c r="E313" s="1" t="str">
        <f aca="false">B313&amp;" "&amp;C313&amp;" "&amp;D313&amp;","</f>
        <v>Sale_Date Date Not null,</v>
      </c>
    </row>
    <row r="314" customFormat="false" ht="14.4" hidden="false" customHeight="false" outlineLevel="0" collapsed="false">
      <c r="B314" s="1" t="s">
        <v>403</v>
      </c>
      <c r="C314" s="1" t="s">
        <v>400</v>
      </c>
      <c r="D314" s="1" t="s">
        <v>366</v>
      </c>
      <c r="E314" s="1" t="str">
        <f aca="false">B314&amp;" "&amp;C314&amp;" "&amp;D314&amp;","</f>
        <v>Sale_Amount Decimal(7,2) Not null,</v>
      </c>
    </row>
    <row r="315" customFormat="false" ht="14.4" hidden="false" customHeight="false" outlineLevel="0" collapsed="false">
      <c r="B315" s="1" t="s">
        <v>70</v>
      </c>
      <c r="C315" s="1" t="s">
        <v>377</v>
      </c>
      <c r="D315" s="1" t="s">
        <v>384</v>
      </c>
      <c r="E315" s="1" t="str">
        <f aca="false">B315&amp;" "&amp;C315&amp;" "&amp;D315&amp;","</f>
        <v>Date_added Timestamp Not null default current_timestamp,</v>
      </c>
    </row>
    <row r="316" customFormat="false" ht="14.4" hidden="false" customHeight="false" outlineLevel="0" collapsed="false">
      <c r="B316" s="1" t="s">
        <v>712</v>
      </c>
      <c r="E316" s="1" t="str">
        <f aca="false">B316</f>
        <v>foreign key(Customer_id) references icp.Customer(Customer_id) on delete cascade,</v>
      </c>
    </row>
    <row r="317" customFormat="false" ht="14.4" hidden="false" customHeight="false" outlineLevel="0" collapsed="false">
      <c r="B317" s="1" t="s">
        <v>683</v>
      </c>
      <c r="E317" s="1" t="str">
        <f aca="false">B317</f>
        <v>foreign key(V5C_ID) references icp.V5C(V5C_ID) on delete cascade</v>
      </c>
    </row>
    <row r="318" customFormat="false" ht="14.4" hidden="false" customHeight="false" outlineLevel="0" collapsed="false">
      <c r="E318" s="1" t="s">
        <v>650</v>
      </c>
    </row>
    <row r="319" customFormat="false" ht="14.4" hidden="false" customHeight="false" outlineLevel="0" collapsed="false">
      <c r="B319" s="128" t="s">
        <v>723</v>
      </c>
      <c r="C319" s="128"/>
      <c r="D319" s="128"/>
      <c r="E319" s="128"/>
    </row>
    <row r="320" customFormat="false" ht="14.4" hidden="false" customHeight="false" outlineLevel="0" collapsed="false">
      <c r="E320" s="1" t="s">
        <v>643</v>
      </c>
    </row>
    <row r="321" customFormat="false" ht="14.4" hidden="false" customHeight="false" outlineLevel="0" collapsed="false">
      <c r="E321" s="1" t="s">
        <v>724</v>
      </c>
    </row>
    <row r="322" customFormat="false" ht="14.4" hidden="false" customHeight="false" outlineLevel="0" collapsed="false">
      <c r="B322" s="1" t="s">
        <v>263</v>
      </c>
      <c r="C322" s="1" t="s">
        <v>352</v>
      </c>
      <c r="D322" s="1" t="s">
        <v>654</v>
      </c>
      <c r="E322" s="1" t="str">
        <f aca="false">B322&amp;" "&amp;C322&amp;" "&amp;D322&amp;","</f>
        <v>Deposit_id BIGINT Unique not null auto_increment primary key,</v>
      </c>
    </row>
    <row r="323" customFormat="false" ht="14.4" hidden="false" customHeight="false" outlineLevel="0" collapsed="false">
      <c r="B323" s="1" t="s">
        <v>4</v>
      </c>
      <c r="C323" s="1" t="s">
        <v>352</v>
      </c>
      <c r="D323" s="1" t="s">
        <v>429</v>
      </c>
      <c r="E323" s="1" t="str">
        <f aca="false">B323&amp;" "&amp;C323&amp;" "&amp;D323&amp;","</f>
        <v>Customer_id BIGINT Unique Not null,</v>
      </c>
    </row>
    <row r="324" customFormat="false" ht="14.4" hidden="false" customHeight="false" outlineLevel="0" collapsed="false">
      <c r="B324" s="1" t="s">
        <v>173</v>
      </c>
      <c r="C324" s="1" t="s">
        <v>352</v>
      </c>
      <c r="D324" s="1" t="s">
        <v>366</v>
      </c>
      <c r="E324" s="1" t="str">
        <f aca="false">B324&amp;" "&amp;C324&amp;" "&amp;D324&amp;","</f>
        <v>V5C_id BIGINT Not null,</v>
      </c>
    </row>
    <row r="325" customFormat="false" ht="14.4" hidden="false" customHeight="false" outlineLevel="0" collapsed="false">
      <c r="B325" s="1" t="s">
        <v>258</v>
      </c>
      <c r="C325" s="1" t="s">
        <v>352</v>
      </c>
      <c r="E325" s="1" t="str">
        <f aca="false">B325&amp;" "&amp;C325&amp;" "&amp;D325&amp;","</f>
        <v>Sale_id BIGINT ,</v>
      </c>
    </row>
    <row r="326" customFormat="false" ht="14.4" hidden="false" customHeight="false" outlineLevel="0" collapsed="false">
      <c r="B326" s="1" t="s">
        <v>264</v>
      </c>
      <c r="C326" s="1" t="s">
        <v>245</v>
      </c>
      <c r="D326" s="1" t="s">
        <v>366</v>
      </c>
      <c r="E326" s="1" t="str">
        <f aca="false">B326&amp;" "&amp;C326&amp;" "&amp;D326&amp;","</f>
        <v>Deposit_Date Date Not null,</v>
      </c>
    </row>
    <row r="327" customFormat="false" ht="14.4" hidden="false" customHeight="false" outlineLevel="0" collapsed="false">
      <c r="B327" s="1" t="s">
        <v>265</v>
      </c>
      <c r="C327" s="1" t="s">
        <v>400</v>
      </c>
      <c r="D327" s="1" t="s">
        <v>366</v>
      </c>
      <c r="E327" s="1" t="str">
        <f aca="false">B327&amp;" "&amp;C327&amp;" "&amp;D327&amp;","</f>
        <v>Deposit_Amount Decimal(7,2) Not null,</v>
      </c>
    </row>
    <row r="328" customFormat="false" ht="14.4" hidden="false" customHeight="false" outlineLevel="0" collapsed="false">
      <c r="B328" s="1" t="s">
        <v>70</v>
      </c>
      <c r="C328" s="1" t="s">
        <v>377</v>
      </c>
      <c r="D328" s="1" t="s">
        <v>384</v>
      </c>
      <c r="E328" s="1" t="str">
        <f aca="false">B328&amp;" "&amp;C328&amp;" "&amp;D328&amp;","</f>
        <v>Date_added Timestamp Not null default current_timestamp,</v>
      </c>
    </row>
    <row r="329" customFormat="false" ht="14.4" hidden="false" customHeight="false" outlineLevel="0" collapsed="false">
      <c r="B329" s="1" t="s">
        <v>712</v>
      </c>
      <c r="E329" s="1" t="str">
        <f aca="false">B329</f>
        <v>foreign key(Customer_id) references icp.Customer(Customer_id) on delete cascade,</v>
      </c>
    </row>
    <row r="330" customFormat="false" ht="14.4" hidden="false" customHeight="false" outlineLevel="0" collapsed="false">
      <c r="B330" s="1" t="s">
        <v>719</v>
      </c>
      <c r="E330" s="1" t="str">
        <f aca="false">B330</f>
        <v>foreign key(V5C_ID) references icp.V5C(V5C_ID) on delete cascade,</v>
      </c>
    </row>
    <row r="331" customFormat="false" ht="14.4" hidden="false" customHeight="false" outlineLevel="0" collapsed="false">
      <c r="B331" s="1" t="s">
        <v>725</v>
      </c>
      <c r="E331" s="1" t="str">
        <f aca="false">B331</f>
        <v>foreign key(Sale_id) references icp.Sale(Sale_id) on delete cascade</v>
      </c>
    </row>
    <row r="332" customFormat="false" ht="14.4" hidden="false" customHeight="false" outlineLevel="0" collapsed="false">
      <c r="E332" s="1" t="s">
        <v>650</v>
      </c>
    </row>
    <row r="333" customFormat="false" ht="14.4" hidden="false" customHeight="false" outlineLevel="0" collapsed="false">
      <c r="B333" s="128" t="s">
        <v>726</v>
      </c>
      <c r="C333" s="128"/>
      <c r="D333" s="128"/>
      <c r="E333" s="128"/>
    </row>
    <row r="334" customFormat="false" ht="14.4" hidden="false" customHeight="false" outlineLevel="0" collapsed="false">
      <c r="E334" s="1" t="s">
        <v>643</v>
      </c>
    </row>
    <row r="335" customFormat="false" ht="14.4" hidden="false" customHeight="false" outlineLevel="0" collapsed="false">
      <c r="E335" s="1" t="s">
        <v>727</v>
      </c>
    </row>
    <row r="336" customFormat="false" ht="14.4" hidden="false" customHeight="false" outlineLevel="0" collapsed="false">
      <c r="B336" s="1" t="s">
        <v>269</v>
      </c>
      <c r="C336" s="1" t="s">
        <v>352</v>
      </c>
      <c r="D336" s="1" t="s">
        <v>654</v>
      </c>
      <c r="E336" s="1" t="str">
        <f aca="false">B336&amp;" "&amp;C336&amp;" "&amp;D336&amp;","</f>
        <v>Transfer_id BIGINT Unique not null auto_increment primary key,</v>
      </c>
    </row>
    <row r="337" customFormat="false" ht="14.4" hidden="false" customHeight="false" outlineLevel="0" collapsed="false">
      <c r="B337" s="1" t="s">
        <v>258</v>
      </c>
      <c r="C337" s="1" t="s">
        <v>352</v>
      </c>
      <c r="E337" s="1" t="str">
        <f aca="false">B337&amp;" "&amp;C337&amp;" "&amp;D337&amp;","</f>
        <v>Sale_id BIGINT ,</v>
      </c>
    </row>
    <row r="338" customFormat="false" ht="14.4" hidden="false" customHeight="false" outlineLevel="0" collapsed="false">
      <c r="B338" s="1" t="s">
        <v>263</v>
      </c>
      <c r="C338" s="1" t="s">
        <v>352</v>
      </c>
      <c r="E338" s="1" t="str">
        <f aca="false">B338&amp;" "&amp;C338&amp;" "&amp;D338&amp;","</f>
        <v>Deposit_id BIGINT ,</v>
      </c>
    </row>
    <row r="339" customFormat="false" ht="14.4" hidden="false" customHeight="false" outlineLevel="0" collapsed="false">
      <c r="B339" s="1" t="s">
        <v>270</v>
      </c>
      <c r="C339" s="1" t="s">
        <v>245</v>
      </c>
      <c r="D339" s="1" t="s">
        <v>366</v>
      </c>
      <c r="E339" s="1" t="str">
        <f aca="false">B339&amp;" "&amp;C339&amp;" "&amp;D339&amp;","</f>
        <v>Transfer_date Date Not null,</v>
      </c>
    </row>
    <row r="340" customFormat="false" ht="14.4" hidden="false" customHeight="false" outlineLevel="0" collapsed="false">
      <c r="B340" s="1" t="s">
        <v>271</v>
      </c>
      <c r="C340" s="1" t="s">
        <v>380</v>
      </c>
      <c r="D340" s="1" t="s">
        <v>429</v>
      </c>
      <c r="E340" s="1" t="str">
        <f aca="false">B340&amp;" "&amp;C340&amp;" "&amp;D340&amp;","</f>
        <v>Transfer_Reference Varchar(30) Unique Not null,</v>
      </c>
    </row>
    <row r="341" customFormat="false" ht="14.4" hidden="false" customHeight="false" outlineLevel="0" collapsed="false">
      <c r="B341" s="1" t="s">
        <v>272</v>
      </c>
      <c r="C341" s="1" t="s">
        <v>400</v>
      </c>
      <c r="D341" s="1" t="s">
        <v>366</v>
      </c>
      <c r="E341" s="1" t="str">
        <f aca="false">B341&amp;" "&amp;C341&amp;" "&amp;D341&amp;","</f>
        <v>Transfer_Amount Decimal(7,2) Not null,</v>
      </c>
    </row>
    <row r="342" customFormat="false" ht="14.4" hidden="false" customHeight="false" outlineLevel="0" collapsed="false">
      <c r="B342" s="1" t="s">
        <v>70</v>
      </c>
      <c r="C342" s="1" t="s">
        <v>377</v>
      </c>
      <c r="D342" s="1" t="s">
        <v>384</v>
      </c>
      <c r="E342" s="1" t="str">
        <f aca="false">B342&amp;" "&amp;C342&amp;" "&amp;D342&amp;","</f>
        <v>Date_added Timestamp Not null default current_timestamp,</v>
      </c>
    </row>
    <row r="343" customFormat="false" ht="14.4" hidden="false" customHeight="false" outlineLevel="0" collapsed="false">
      <c r="B343" s="1" t="s">
        <v>728</v>
      </c>
      <c r="E343" s="1" t="str">
        <f aca="false">B343</f>
        <v>foreign key(Sale_id) references icp.Sale(Sale_id) on delete cascade,</v>
      </c>
    </row>
    <row r="344" customFormat="false" ht="14.4" hidden="false" customHeight="false" outlineLevel="0" collapsed="false">
      <c r="B344" s="1" t="s">
        <v>729</v>
      </c>
      <c r="E344" s="1" t="str">
        <f aca="false">B344</f>
        <v>foreign key(Deposit_id) references icp.Deposit(Deposit_id) on delete cascade</v>
      </c>
    </row>
    <row r="345" customFormat="false" ht="14.4" hidden="false" customHeight="false" outlineLevel="0" collapsed="false">
      <c r="E345" s="1" t="s">
        <v>650</v>
      </c>
    </row>
    <row r="346" customFormat="false" ht="14.4" hidden="false" customHeight="false" outlineLevel="0" collapsed="false">
      <c r="B346" s="128" t="s">
        <v>730</v>
      </c>
      <c r="C346" s="128"/>
      <c r="D346" s="128"/>
      <c r="E346" s="128"/>
    </row>
    <row r="347" customFormat="false" ht="14.4" hidden="false" customHeight="false" outlineLevel="0" collapsed="false">
      <c r="E347" s="1" t="s">
        <v>643</v>
      </c>
    </row>
    <row r="348" customFormat="false" ht="14.4" hidden="false" customHeight="false" outlineLevel="0" collapsed="false">
      <c r="E348" s="1" t="s">
        <v>731</v>
      </c>
    </row>
    <row r="349" customFormat="false" ht="14.4" hidden="false" customHeight="false" outlineLevel="0" collapsed="false">
      <c r="B349" s="1" t="s">
        <v>277</v>
      </c>
      <c r="C349" s="1" t="s">
        <v>352</v>
      </c>
      <c r="D349" s="1" t="s">
        <v>392</v>
      </c>
      <c r="E349" s="1" t="str">
        <f aca="false">B349&amp;" "&amp;C349&amp;" "&amp;D349&amp;","</f>
        <v>Split_Pay_id BIGINT Unique not null Auto_increment primary key,</v>
      </c>
    </row>
    <row r="350" customFormat="false" ht="14.4" hidden="false" customHeight="false" outlineLevel="0" collapsed="false">
      <c r="B350" s="1" t="s">
        <v>258</v>
      </c>
      <c r="C350" s="1" t="s">
        <v>352</v>
      </c>
      <c r="E350" s="1" t="str">
        <f aca="false">B350&amp;" "&amp;C350&amp;" "&amp;D350&amp;","</f>
        <v>Sale_id BIGINT ,</v>
      </c>
    </row>
    <row r="351" customFormat="false" ht="14.4" hidden="false" customHeight="false" outlineLevel="0" collapsed="false">
      <c r="B351" s="1" t="s">
        <v>263</v>
      </c>
      <c r="C351" s="1" t="s">
        <v>352</v>
      </c>
      <c r="E351" s="1" t="str">
        <f aca="false">B351&amp;" "&amp;C351&amp;" "&amp;D351&amp;","</f>
        <v>Deposit_id BIGINT ,</v>
      </c>
    </row>
    <row r="352" customFormat="false" ht="14.4" hidden="false" customHeight="false" outlineLevel="0" collapsed="false">
      <c r="B352" s="1" t="s">
        <v>269</v>
      </c>
      <c r="C352" s="1" t="s">
        <v>352</v>
      </c>
      <c r="E352" s="1" t="str">
        <f aca="false">B352&amp;" "&amp;C352&amp;" "&amp;D352&amp;","</f>
        <v>Transfer_id BIGINT ,</v>
      </c>
    </row>
    <row r="353" customFormat="false" ht="14.4" hidden="false" customHeight="false" outlineLevel="0" collapsed="false">
      <c r="B353" s="1" t="s">
        <v>278</v>
      </c>
      <c r="C353" s="1" t="s">
        <v>400</v>
      </c>
      <c r="D353" s="1" t="s">
        <v>366</v>
      </c>
      <c r="E353" s="1" t="str">
        <f aca="false">B353&amp;" "&amp;C353&amp;" "&amp;D353&amp;","</f>
        <v>Payment1 Decimal(7,2) Not null,</v>
      </c>
    </row>
    <row r="354" customFormat="false" ht="14.4" hidden="false" customHeight="false" outlineLevel="0" collapsed="false">
      <c r="B354" s="1" t="s">
        <v>279</v>
      </c>
      <c r="C354" s="1" t="s">
        <v>352</v>
      </c>
      <c r="E354" s="1" t="str">
        <f aca="false">B354&amp;" "&amp;C354&amp;" "&amp;D354&amp;","</f>
        <v>Receipt_id1 BIGINT ,</v>
      </c>
    </row>
    <row r="355" customFormat="false" ht="14.4" hidden="false" customHeight="false" outlineLevel="0" collapsed="false">
      <c r="B355" s="1" t="s">
        <v>280</v>
      </c>
      <c r="C355" s="1" t="s">
        <v>400</v>
      </c>
      <c r="D355" s="1" t="s">
        <v>366</v>
      </c>
      <c r="E355" s="1" t="str">
        <f aca="false">B355&amp;" "&amp;C355&amp;" "&amp;D355&amp;","</f>
        <v>Payment2 Decimal(7,2) Not null,</v>
      </c>
    </row>
    <row r="356" customFormat="false" ht="14.4" hidden="false" customHeight="false" outlineLevel="0" collapsed="false">
      <c r="B356" s="1" t="s">
        <v>281</v>
      </c>
      <c r="C356" s="1" t="s">
        <v>352</v>
      </c>
      <c r="E356" s="1" t="str">
        <f aca="false">B356&amp;" "&amp;C356&amp;" "&amp;D356&amp;","</f>
        <v>Receipt_id2 BIGINT ,</v>
      </c>
    </row>
    <row r="357" customFormat="false" ht="14.4" hidden="false" customHeight="false" outlineLevel="0" collapsed="false">
      <c r="B357" s="1" t="s">
        <v>282</v>
      </c>
      <c r="C357" s="1" t="s">
        <v>400</v>
      </c>
      <c r="E357" s="1" t="str">
        <f aca="false">B357&amp;" "&amp;C357&amp;" "&amp;D357&amp;","</f>
        <v>Payment3 Decimal(7,2) ,</v>
      </c>
    </row>
    <row r="358" customFormat="false" ht="14.4" hidden="false" customHeight="false" outlineLevel="0" collapsed="false">
      <c r="B358" s="1" t="s">
        <v>283</v>
      </c>
      <c r="C358" s="1" t="s">
        <v>352</v>
      </c>
      <c r="E358" s="1" t="str">
        <f aca="false">B358&amp;" "&amp;C358&amp;" "&amp;D358&amp;","</f>
        <v>Receipt_id3 BIGINT ,</v>
      </c>
    </row>
    <row r="359" customFormat="false" ht="14.4" hidden="false" customHeight="false" outlineLevel="0" collapsed="false">
      <c r="B359" s="1" t="s">
        <v>284</v>
      </c>
      <c r="C359" s="1" t="s">
        <v>400</v>
      </c>
      <c r="D359" s="1" t="s">
        <v>366</v>
      </c>
      <c r="E359" s="1" t="str">
        <f aca="false">B359&amp;" "&amp;C359&amp;" "&amp;D359&amp;","</f>
        <v>Total_Payment Decimal(7,2) Not null,</v>
      </c>
    </row>
    <row r="360" customFormat="false" ht="14.4" hidden="false" customHeight="false" outlineLevel="0" collapsed="false">
      <c r="B360" s="1" t="s">
        <v>285</v>
      </c>
      <c r="C360" s="1" t="s">
        <v>245</v>
      </c>
      <c r="D360" s="1" t="s">
        <v>366</v>
      </c>
      <c r="E360" s="1" t="str">
        <f aca="false">B360&amp;" "&amp;C360&amp;" "&amp;D360&amp;","</f>
        <v>Payment_Date Date Not null,</v>
      </c>
    </row>
    <row r="361" customFormat="false" ht="14.4" hidden="false" customHeight="false" outlineLevel="0" collapsed="false">
      <c r="B361" s="1" t="s">
        <v>385</v>
      </c>
      <c r="C361" s="1" t="s">
        <v>377</v>
      </c>
      <c r="D361" s="1" t="s">
        <v>384</v>
      </c>
      <c r="E361" s="1" t="str">
        <f aca="false">B361&amp;" "&amp;C361&amp;" "&amp;D361&amp;","</f>
        <v>Date_Added Timestamp Not null default current_timestamp,</v>
      </c>
    </row>
    <row r="362" customFormat="false" ht="14.4" hidden="false" customHeight="false" outlineLevel="0" collapsed="false">
      <c r="B362" s="1" t="s">
        <v>732</v>
      </c>
      <c r="E362" s="1" t="str">
        <f aca="false">B362&amp;","</f>
        <v>Foreign key(Sale_id) references icp.Sale(Sale_id) on delete cascade,</v>
      </c>
    </row>
    <row r="363" customFormat="false" ht="14.4" hidden="false" customHeight="false" outlineLevel="0" collapsed="false">
      <c r="B363" s="1" t="s">
        <v>733</v>
      </c>
      <c r="E363" s="1" t="str">
        <f aca="false">B363&amp;","</f>
        <v>Foreign key(Deposit_id) references icp.Deposit(Deposit_id) on delete cascade,</v>
      </c>
    </row>
    <row r="364" customFormat="false" ht="14.4" hidden="false" customHeight="false" outlineLevel="0" collapsed="false">
      <c r="B364" s="1" t="s">
        <v>734</v>
      </c>
      <c r="E364" s="1" t="str">
        <f aca="false">B364&amp;","</f>
        <v>Foreign key(Transfer_id) references icp.Transfer(Transfer_id) on delete cascade,</v>
      </c>
    </row>
    <row r="365" customFormat="false" ht="14.4" hidden="false" customHeight="false" outlineLevel="0" collapsed="false">
      <c r="B365" s="1" t="s">
        <v>735</v>
      </c>
      <c r="E365" s="1" t="str">
        <f aca="false">B365&amp;","</f>
        <v>Foreign key(Receipt_id1) references icp.Receipt(Receipt_id) on delete cascade,</v>
      </c>
    </row>
    <row r="366" customFormat="false" ht="14.4" hidden="false" customHeight="false" outlineLevel="0" collapsed="false">
      <c r="B366" s="1" t="s">
        <v>736</v>
      </c>
      <c r="E366" s="1" t="str">
        <f aca="false">B366&amp;","</f>
        <v>Foreign key(Receipt_id2) references icp.Receipt(Receipt_id) on delete cascade,</v>
      </c>
    </row>
    <row r="367" customFormat="false" ht="14.4" hidden="false" customHeight="false" outlineLevel="0" collapsed="false">
      <c r="B367" s="1" t="s">
        <v>737</v>
      </c>
      <c r="E367" s="1" t="str">
        <f aca="false">B367</f>
        <v>Foreign key(Receipt_id3) references icp.Receipt(Receipt_id) on delete cascade</v>
      </c>
    </row>
    <row r="368" customFormat="false" ht="14.4" hidden="false" customHeight="false" outlineLevel="0" collapsed="false">
      <c r="E368" s="1" t="s">
        <v>650</v>
      </c>
    </row>
    <row r="369" customFormat="false" ht="14.4" hidden="false" customHeight="false" outlineLevel="0" collapsed="false">
      <c r="B369" s="128" t="s">
        <v>738</v>
      </c>
      <c r="C369" s="128"/>
      <c r="D369" s="128"/>
      <c r="E369" s="128"/>
    </row>
    <row r="370" customFormat="false" ht="14.4" hidden="false" customHeight="false" outlineLevel="0" collapsed="false">
      <c r="E370" s="1" t="s">
        <v>643</v>
      </c>
    </row>
    <row r="371" customFormat="false" ht="14.4" hidden="false" customHeight="false" outlineLevel="0" collapsed="false">
      <c r="E371" s="1" t="s">
        <v>739</v>
      </c>
    </row>
    <row r="372" customFormat="false" ht="14.4" hidden="false" customHeight="false" outlineLevel="0" collapsed="false">
      <c r="B372" s="1" t="s">
        <v>273</v>
      </c>
      <c r="C372" s="1" t="s">
        <v>352</v>
      </c>
      <c r="D372" s="1" t="s">
        <v>392</v>
      </c>
      <c r="E372" s="1" t="str">
        <f aca="false">B372&amp;" "&amp;C372&amp;" "&amp;D372&amp;","</f>
        <v>Cash_Pay_id BIGINT Unique not null Auto_increment primary key,</v>
      </c>
    </row>
    <row r="373" customFormat="false" ht="14.4" hidden="false" customHeight="false" outlineLevel="0" collapsed="false">
      <c r="B373" s="1" t="s">
        <v>258</v>
      </c>
      <c r="C373" s="1" t="s">
        <v>352</v>
      </c>
      <c r="E373" s="1" t="str">
        <f aca="false">B373&amp;" "&amp;C373&amp;" "&amp;D373&amp;","</f>
        <v>Sale_id BIGINT ,</v>
      </c>
    </row>
    <row r="374" customFormat="false" ht="14.4" hidden="false" customHeight="false" outlineLevel="0" collapsed="false">
      <c r="B374" s="1" t="s">
        <v>263</v>
      </c>
      <c r="C374" s="1" t="s">
        <v>352</v>
      </c>
      <c r="E374" s="1" t="str">
        <f aca="false">B374&amp;" "&amp;C374&amp;" "&amp;D374&amp;","</f>
        <v>Deposit_id BIGINT ,</v>
      </c>
    </row>
    <row r="375" customFormat="false" ht="14.4" hidden="false" customHeight="false" outlineLevel="0" collapsed="false">
      <c r="B375" s="1" t="s">
        <v>275</v>
      </c>
      <c r="C375" s="1" t="s">
        <v>400</v>
      </c>
      <c r="D375" s="1" t="s">
        <v>366</v>
      </c>
      <c r="E375" s="1" t="str">
        <f aca="false">B375&amp;" "&amp;C375&amp;" "&amp;D375&amp;","</f>
        <v>Cash_Amount Decimal(7,2) Not null,</v>
      </c>
    </row>
    <row r="376" customFormat="false" ht="14.4" hidden="false" customHeight="false" outlineLevel="0" collapsed="false">
      <c r="B376" s="1" t="s">
        <v>740</v>
      </c>
      <c r="C376" s="1" t="s">
        <v>245</v>
      </c>
      <c r="D376" s="1" t="s">
        <v>366</v>
      </c>
      <c r="E376" s="1" t="str">
        <f aca="false">B376&amp;" "&amp;C376&amp;" "&amp;D376&amp;","</f>
        <v>Cash_Payment_date Date Not null,</v>
      </c>
    </row>
    <row r="377" customFormat="false" ht="14.4" hidden="false" customHeight="false" outlineLevel="0" collapsed="false">
      <c r="B377" s="1" t="s">
        <v>385</v>
      </c>
      <c r="C377" s="1" t="s">
        <v>377</v>
      </c>
      <c r="D377" s="1" t="s">
        <v>384</v>
      </c>
      <c r="E377" s="1" t="str">
        <f aca="false">B377&amp;" "&amp;C377&amp;" "&amp;D377&amp;","</f>
        <v>Date_Added Timestamp Not null default current_timestamp,</v>
      </c>
    </row>
    <row r="378" customFormat="false" ht="14.4" hidden="false" customHeight="false" outlineLevel="0" collapsed="false">
      <c r="B378" s="1" t="s">
        <v>732</v>
      </c>
      <c r="E378" s="1" t="str">
        <f aca="false">B378&amp;","</f>
        <v>Foreign key(Sale_id) references icp.Sale(Sale_id) on delete cascade,</v>
      </c>
    </row>
    <row r="379" customFormat="false" ht="14.4" hidden="false" customHeight="false" outlineLevel="0" collapsed="false">
      <c r="B379" s="1" t="s">
        <v>733</v>
      </c>
      <c r="E379" s="1" t="str">
        <f aca="false">B379</f>
        <v>Foreign key(Deposit_id) references icp.Deposit(Deposit_id) on delete cascade</v>
      </c>
    </row>
    <row r="380" customFormat="false" ht="14.4" hidden="false" customHeight="false" outlineLevel="0" collapsed="false">
      <c r="E380" s="1" t="s">
        <v>650</v>
      </c>
    </row>
    <row r="381" customFormat="false" ht="14.4" hidden="false" customHeight="false" outlineLevel="0" collapsed="false">
      <c r="B381" s="128" t="s">
        <v>741</v>
      </c>
      <c r="C381" s="128"/>
      <c r="D381" s="128"/>
      <c r="E381" s="128"/>
    </row>
    <row r="382" customFormat="false" ht="14.4" hidden="false" customHeight="false" outlineLevel="0" collapsed="false">
      <c r="E382" s="1" t="s">
        <v>643</v>
      </c>
    </row>
    <row r="383" customFormat="false" ht="14.4" hidden="false" customHeight="false" outlineLevel="0" collapsed="false">
      <c r="E383" s="1" t="s">
        <v>742</v>
      </c>
    </row>
    <row r="384" customFormat="false" ht="14.4" hidden="false" customHeight="false" outlineLevel="0" collapsed="false">
      <c r="B384" s="1" t="s">
        <v>290</v>
      </c>
      <c r="C384" s="1" t="s">
        <v>352</v>
      </c>
      <c r="D384" s="1" t="s">
        <v>654</v>
      </c>
      <c r="E384" s="1" t="str">
        <f aca="false">B384&amp;" "&amp;C384&amp;" "&amp;D384&amp;","</f>
        <v>Receipt_id BIGINT Unique not null auto_increment primary key,</v>
      </c>
    </row>
    <row r="385" customFormat="false" ht="14.4" hidden="false" customHeight="false" outlineLevel="0" collapsed="false">
      <c r="B385" s="1" t="s">
        <v>258</v>
      </c>
      <c r="C385" s="1" t="s">
        <v>352</v>
      </c>
      <c r="E385" s="1" t="str">
        <f aca="false">B385&amp;" "&amp;C385&amp;" "&amp;D385&amp;","</f>
        <v>Sale_id BIGINT ,</v>
      </c>
    </row>
    <row r="386" customFormat="false" ht="14.4" hidden="false" customHeight="false" outlineLevel="0" collapsed="false">
      <c r="B386" s="1" t="s">
        <v>263</v>
      </c>
      <c r="C386" s="1" t="s">
        <v>352</v>
      </c>
      <c r="E386" s="1" t="str">
        <f aca="false">B386&amp;" "&amp;C386&amp;" "&amp;D386&amp;","</f>
        <v>Deposit_id BIGINT ,</v>
      </c>
    </row>
    <row r="387" customFormat="false" ht="14.4" hidden="false" customHeight="false" outlineLevel="0" collapsed="false">
      <c r="B387" s="1" t="s">
        <v>536</v>
      </c>
      <c r="C387" s="1" t="s">
        <v>352</v>
      </c>
      <c r="D387" s="1" t="s">
        <v>366</v>
      </c>
      <c r="E387" s="1" t="str">
        <f aca="false">B387&amp;" "&amp;C387&amp;" "&amp;D387&amp;","</f>
        <v>Card_Nbr BIGINT Not null,</v>
      </c>
    </row>
    <row r="388" customFormat="false" ht="14.4" hidden="false" customHeight="false" outlineLevel="0" collapsed="false">
      <c r="B388" s="1" t="s">
        <v>537</v>
      </c>
      <c r="C388" s="1" t="s">
        <v>445</v>
      </c>
      <c r="D388" s="1" t="s">
        <v>366</v>
      </c>
      <c r="E388" s="1" t="str">
        <f aca="false">B388&amp;" "&amp;C388&amp;" "&amp;D388&amp;","</f>
        <v>Debit_Type Varchar(15) Not null,</v>
      </c>
    </row>
    <row r="389" customFormat="false" ht="14.4" hidden="false" customHeight="false" outlineLevel="0" collapsed="false">
      <c r="B389" s="1" t="s">
        <v>538</v>
      </c>
      <c r="C389" s="1" t="s">
        <v>245</v>
      </c>
      <c r="D389" s="1" t="s">
        <v>366</v>
      </c>
      <c r="E389" s="1" t="str">
        <f aca="false">B389&amp;" "&amp;C389&amp;" "&amp;D389&amp;","</f>
        <v>Start_Date Date Not null,</v>
      </c>
    </row>
    <row r="390" customFormat="false" ht="14.4" hidden="false" customHeight="false" outlineLevel="0" collapsed="false">
      <c r="B390" s="1" t="s">
        <v>539</v>
      </c>
      <c r="C390" s="1" t="s">
        <v>245</v>
      </c>
      <c r="D390" s="1" t="s">
        <v>366</v>
      </c>
      <c r="E390" s="1" t="str">
        <f aca="false">B390&amp;" "&amp;C390&amp;" "&amp;D390&amp;","</f>
        <v>Exp_Date Date Not null,</v>
      </c>
    </row>
    <row r="391" customFormat="false" ht="14.4" hidden="false" customHeight="false" outlineLevel="0" collapsed="false">
      <c r="B391" s="1" t="s">
        <v>540</v>
      </c>
      <c r="C391" s="1" t="s">
        <v>245</v>
      </c>
      <c r="D391" s="1" t="s">
        <v>366</v>
      </c>
      <c r="E391" s="1" t="str">
        <f aca="false">B391&amp;" "&amp;C391&amp;" "&amp;D391&amp;","</f>
        <v>Trans_Date Date Not null,</v>
      </c>
    </row>
    <row r="392" customFormat="false" ht="14.4" hidden="false" customHeight="false" outlineLevel="0" collapsed="false">
      <c r="B392" s="1" t="s">
        <v>541</v>
      </c>
      <c r="C392" s="1" t="s">
        <v>310</v>
      </c>
      <c r="D392" s="1" t="s">
        <v>366</v>
      </c>
      <c r="E392" s="1" t="str">
        <f aca="false">B392&amp;" "&amp;C392&amp;" "&amp;D392&amp;","</f>
        <v>Trans_time Time Not null,</v>
      </c>
    </row>
    <row r="393" customFormat="false" ht="14.4" hidden="false" customHeight="false" outlineLevel="0" collapsed="false">
      <c r="B393" s="1" t="s">
        <v>542</v>
      </c>
      <c r="C393" s="1" t="s">
        <v>352</v>
      </c>
      <c r="D393" s="1" t="s">
        <v>429</v>
      </c>
      <c r="E393" s="1" t="str">
        <f aca="false">B393&amp;" "&amp;C393&amp;" "&amp;D393&amp;","</f>
        <v>Auth_code BIGINT Unique Not null,</v>
      </c>
    </row>
    <row r="394" customFormat="false" ht="14.4" hidden="false" customHeight="false" outlineLevel="0" collapsed="false">
      <c r="B394" s="1" t="s">
        <v>544</v>
      </c>
      <c r="C394" s="1" t="s">
        <v>352</v>
      </c>
      <c r="D394" s="1" t="s">
        <v>429</v>
      </c>
      <c r="E394" s="1" t="str">
        <f aca="false">B394&amp;" "&amp;C394&amp;" "&amp;D394&amp;","</f>
        <v>Receipt_Nbr BIGINT Unique Not null,</v>
      </c>
    </row>
    <row r="395" customFormat="false" ht="14.4" hidden="false" customHeight="false" outlineLevel="0" collapsed="false">
      <c r="B395" s="1" t="s">
        <v>85</v>
      </c>
      <c r="C395" s="1" t="s">
        <v>400</v>
      </c>
      <c r="D395" s="1" t="s">
        <v>366</v>
      </c>
      <c r="E395" s="1" t="str">
        <f aca="false">B395&amp;" "&amp;C395&amp;" "&amp;D395&amp;","</f>
        <v>Amount Decimal(7,2) Not null,</v>
      </c>
    </row>
    <row r="396" customFormat="false" ht="14.4" hidden="false" customHeight="false" outlineLevel="0" collapsed="false">
      <c r="B396" s="1" t="s">
        <v>70</v>
      </c>
      <c r="C396" s="1" t="s">
        <v>377</v>
      </c>
      <c r="D396" s="1" t="s">
        <v>547</v>
      </c>
      <c r="E396" s="1" t="str">
        <f aca="false">B396&amp;" "&amp;C396&amp;" "&amp;D396&amp;","</f>
        <v>Date_added Timestamp Not null default  current_timestamp,</v>
      </c>
    </row>
    <row r="397" customFormat="false" ht="14.4" hidden="false" customHeight="false" outlineLevel="0" collapsed="false">
      <c r="B397" s="1" t="s">
        <v>728</v>
      </c>
      <c r="E397" s="1" t="str">
        <f aca="false">B397</f>
        <v>foreign key(Sale_id) references icp.Sale(Sale_id) on delete cascade,</v>
      </c>
    </row>
    <row r="398" customFormat="false" ht="14.4" hidden="false" customHeight="false" outlineLevel="0" collapsed="false">
      <c r="B398" s="1" t="s">
        <v>729</v>
      </c>
      <c r="E398" s="1" t="str">
        <f aca="false">B398</f>
        <v>foreign key(Deposit_id) references icp.Deposit(Deposit_id) on delete cascade</v>
      </c>
    </row>
    <row r="399" customFormat="false" ht="14.4" hidden="false" customHeight="false" outlineLevel="0" collapsed="false">
      <c r="E399" s="1" t="s">
        <v>650</v>
      </c>
    </row>
    <row r="400" customFormat="false" ht="14.4" hidden="false" customHeight="false" outlineLevel="0" collapsed="false">
      <c r="B400" s="128" t="s">
        <v>743</v>
      </c>
      <c r="C400" s="128"/>
      <c r="D400" s="128"/>
      <c r="E400" s="128"/>
    </row>
    <row r="401" customFormat="false" ht="14.4" hidden="false" customHeight="false" outlineLevel="0" collapsed="false">
      <c r="E401" s="1" t="s">
        <v>643</v>
      </c>
    </row>
    <row r="402" customFormat="false" ht="14.4" hidden="false" customHeight="false" outlineLevel="0" collapsed="false">
      <c r="E402" s="1" t="s">
        <v>744</v>
      </c>
    </row>
    <row r="403" customFormat="false" ht="14.4" hidden="false" customHeight="false" outlineLevel="0" collapsed="false">
      <c r="B403" s="1" t="s">
        <v>60</v>
      </c>
      <c r="C403" s="1" t="s">
        <v>352</v>
      </c>
      <c r="D403" s="1" t="s">
        <v>392</v>
      </c>
      <c r="E403" s="1" t="str">
        <f aca="false">B403&amp;" "&amp;C403&amp;" "&amp;D403&amp;","</f>
        <v>Op_Service_id BIGINT Unique not null Auto_increment primary key,</v>
      </c>
    </row>
    <row r="404" customFormat="false" ht="14.4" hidden="false" customHeight="false" outlineLevel="0" collapsed="false">
      <c r="B404" s="1" t="s">
        <v>8</v>
      </c>
      <c r="C404" s="1" t="s">
        <v>355</v>
      </c>
      <c r="E404" s="1" t="str">
        <f aca="false">B404&amp;" "&amp;C404&amp;" "&amp;D404&amp;","</f>
        <v>Mech_Grg_id INT ,</v>
      </c>
    </row>
    <row r="405" customFormat="false" ht="14.4" hidden="false" customHeight="false" outlineLevel="0" collapsed="false">
      <c r="B405" s="1" t="s">
        <v>44</v>
      </c>
      <c r="C405" s="1" t="s">
        <v>355</v>
      </c>
      <c r="E405" s="1" t="str">
        <f aca="false">B405&amp;" "&amp;C405&amp;" "&amp;D405&amp;","</f>
        <v>Elect_mech_id INT ,</v>
      </c>
    </row>
    <row r="406" customFormat="false" ht="14.4" hidden="false" customHeight="false" outlineLevel="0" collapsed="false">
      <c r="B406" s="1" t="s">
        <v>10</v>
      </c>
      <c r="C406" s="1" t="s">
        <v>355</v>
      </c>
      <c r="E406" s="1" t="str">
        <f aca="false">B406&amp;" "&amp;C406&amp;" "&amp;D406&amp;","</f>
        <v>MOT_Grg_id INT ,</v>
      </c>
    </row>
    <row r="407" customFormat="false" ht="14.4" hidden="false" customHeight="false" outlineLevel="0" collapsed="false">
      <c r="B407" s="1" t="s">
        <v>11</v>
      </c>
      <c r="C407" s="1" t="s">
        <v>355</v>
      </c>
      <c r="E407" s="1" t="str">
        <f aca="false">B407&amp;" "&amp;C407&amp;" "&amp;D407&amp;","</f>
        <v>Car_Wash_id INT ,</v>
      </c>
    </row>
    <row r="408" customFormat="false" ht="14.4" hidden="false" customHeight="false" outlineLevel="0" collapsed="false">
      <c r="B408" s="1" t="s">
        <v>174</v>
      </c>
      <c r="C408" s="1" t="s">
        <v>380</v>
      </c>
      <c r="D408" s="1" t="s">
        <v>440</v>
      </c>
      <c r="E408" s="1" t="str">
        <f aca="false">B408&amp;" "&amp;C408&amp;" "&amp;D408&amp;","</f>
        <v>Reg_numb Varchar(30) not null,</v>
      </c>
    </row>
    <row r="409" customFormat="false" ht="14.4" hidden="false" customHeight="false" outlineLevel="0" collapsed="false">
      <c r="B409" s="1" t="s">
        <v>551</v>
      </c>
      <c r="C409" s="1" t="s">
        <v>245</v>
      </c>
      <c r="D409" s="1" t="s">
        <v>366</v>
      </c>
      <c r="E409" s="1" t="str">
        <f aca="false">B409&amp;" "&amp;C409&amp;" "&amp;D409&amp;","</f>
        <v>Serv_date Date Not null,</v>
      </c>
    </row>
    <row r="410" customFormat="false" ht="14.4" hidden="false" customHeight="false" outlineLevel="0" collapsed="false">
      <c r="B410" s="1" t="s">
        <v>63</v>
      </c>
      <c r="C410" s="1" t="s">
        <v>380</v>
      </c>
      <c r="D410" s="1" t="s">
        <v>552</v>
      </c>
      <c r="E410" s="1" t="str">
        <f aca="false">B410&amp;" "&amp;C410&amp;" "&amp;D410&amp;","</f>
        <v>Serv_Invoice_nbr Varchar(30) Unique not null,</v>
      </c>
    </row>
    <row r="411" customFormat="false" ht="14.4" hidden="false" customHeight="false" outlineLevel="0" collapsed="false">
      <c r="B411" s="1" t="s">
        <v>64</v>
      </c>
      <c r="C411" s="1" t="s">
        <v>245</v>
      </c>
      <c r="D411" s="1" t="s">
        <v>366</v>
      </c>
      <c r="E411" s="1" t="str">
        <f aca="false">B411&amp;" "&amp;C411&amp;" "&amp;D411&amp;","</f>
        <v>Serv_Invoice_Date Date Not null,</v>
      </c>
    </row>
    <row r="412" customFormat="false" ht="14.4" hidden="false" customHeight="false" outlineLevel="0" collapsed="false">
      <c r="B412" s="1" t="s">
        <v>555</v>
      </c>
      <c r="C412" s="1" t="s">
        <v>556</v>
      </c>
      <c r="D412" s="1" t="s">
        <v>366</v>
      </c>
      <c r="E412" s="1" t="str">
        <f aca="false">B412&amp;" "&amp;C412&amp;" "&amp;D412&amp;","</f>
        <v>Serv_type Varchar(11) Not null,</v>
      </c>
    </row>
    <row r="413" customFormat="false" ht="14.4" hidden="false" customHeight="false" outlineLevel="0" collapsed="false">
      <c r="B413" s="1" t="s">
        <v>66</v>
      </c>
      <c r="C413" s="1" t="s">
        <v>374</v>
      </c>
      <c r="D413" s="1" t="s">
        <v>366</v>
      </c>
      <c r="E413" s="1" t="str">
        <f aca="false">B413&amp;" "&amp;C413&amp;" "&amp;D413&amp;","</f>
        <v>Description Varchar(100) Not null,</v>
      </c>
    </row>
    <row r="414" customFormat="false" ht="14.4" hidden="false" customHeight="false" outlineLevel="0" collapsed="false">
      <c r="B414" s="1" t="s">
        <v>67</v>
      </c>
      <c r="C414" s="1" t="s">
        <v>400</v>
      </c>
      <c r="D414" s="1" t="s">
        <v>366</v>
      </c>
      <c r="E414" s="1" t="str">
        <f aca="false">B414&amp;" "&amp;C414&amp;" "&amp;D414&amp;","</f>
        <v>Price Decimal(7,2) Not null,</v>
      </c>
    </row>
    <row r="415" customFormat="false" ht="14.4" hidden="false" customHeight="false" outlineLevel="0" collapsed="false">
      <c r="B415" s="1" t="s">
        <v>68</v>
      </c>
      <c r="C415" s="1" t="s">
        <v>510</v>
      </c>
      <c r="D415" s="1" t="s">
        <v>366</v>
      </c>
      <c r="E415" s="1" t="str">
        <f aca="false">B415&amp;" "&amp;C415&amp;" "&amp;D415&amp;","</f>
        <v>Paid Boolean Not null,</v>
      </c>
    </row>
    <row r="416" customFormat="false" ht="14.4" hidden="false" customHeight="false" outlineLevel="0" collapsed="false">
      <c r="B416" s="1" t="s">
        <v>69</v>
      </c>
      <c r="C416" s="1" t="s">
        <v>245</v>
      </c>
      <c r="E416" s="1" t="str">
        <f aca="false">B416&amp;" "&amp;C416&amp;" "&amp;D416&amp;","</f>
        <v>Paid_Date Date ,</v>
      </c>
    </row>
    <row r="417" customFormat="false" ht="14.4" hidden="false" customHeight="false" outlineLevel="0" collapsed="false">
      <c r="B417" s="1" t="s">
        <v>70</v>
      </c>
      <c r="C417" s="1" t="s">
        <v>377</v>
      </c>
      <c r="D417" s="1" t="s">
        <v>745</v>
      </c>
      <c r="E417" s="1" t="str">
        <f aca="false">B417&amp;" "&amp;C417&amp;" "&amp;D417&amp;","</f>
        <v>Date_added Timestamp not null default current_timestamp,</v>
      </c>
    </row>
    <row r="418" customFormat="false" ht="14.4" hidden="false" customHeight="false" outlineLevel="0" collapsed="false">
      <c r="B418" s="1" t="s">
        <v>713</v>
      </c>
      <c r="E418" s="1" t="str">
        <f aca="false">B418</f>
        <v>foreign key(Mech_Grg_id) references icp.Mechanic(Mech_Grg_id) on delete cascade,</v>
      </c>
    </row>
    <row r="419" customFormat="false" ht="14.4" hidden="false" customHeight="false" outlineLevel="0" collapsed="false">
      <c r="B419" s="1" t="s">
        <v>714</v>
      </c>
      <c r="E419" s="1" t="str">
        <f aca="false">B419</f>
        <v>foreign key(Elect_Mech_id) references icp.Electrical(Elect_Mech_id) on delete cascade,</v>
      </c>
    </row>
    <row r="420" customFormat="false" ht="14.4" hidden="false" customHeight="false" outlineLevel="0" collapsed="false">
      <c r="B420" s="1" t="s">
        <v>715</v>
      </c>
      <c r="E420" s="1" t="str">
        <f aca="false">B420</f>
        <v>foreign key(MOT_Grg_id) references icp.MOT_Garage(MOT_Grg_id) on delete cascade,</v>
      </c>
    </row>
    <row r="421" customFormat="false" ht="14.4" hidden="false" customHeight="false" outlineLevel="0" collapsed="false">
      <c r="B421" s="1" t="s">
        <v>709</v>
      </c>
      <c r="E421" s="1" t="str">
        <f aca="false">B421</f>
        <v>foreign key(Car_Wash_id) references icp.Carwash(Car_Wash_id) on delete cascade</v>
      </c>
    </row>
    <row r="422" customFormat="false" ht="14.4" hidden="false" customHeight="false" outlineLevel="0" collapsed="false">
      <c r="E422" s="1" t="s">
        <v>650</v>
      </c>
    </row>
    <row r="423" customFormat="false" ht="14.4" hidden="false" customHeight="false" outlineLevel="0" collapsed="false">
      <c r="B423" s="128" t="s">
        <v>746</v>
      </c>
      <c r="C423" s="128"/>
      <c r="D423" s="128"/>
      <c r="E423" s="128"/>
    </row>
    <row r="424" customFormat="false" ht="14.4" hidden="false" customHeight="false" outlineLevel="0" collapsed="false">
      <c r="E424" s="1" t="s">
        <v>643</v>
      </c>
    </row>
    <row r="425" customFormat="false" ht="14.4" hidden="false" customHeight="false" outlineLevel="0" collapsed="false">
      <c r="E425" s="1" t="s">
        <v>747</v>
      </c>
    </row>
    <row r="426" customFormat="false" ht="14.4" hidden="false" customHeight="false" outlineLevel="0" collapsed="false">
      <c r="B426" s="1" t="s">
        <v>78</v>
      </c>
      <c r="C426" s="1" t="s">
        <v>352</v>
      </c>
      <c r="D426" s="1" t="s">
        <v>392</v>
      </c>
      <c r="E426" s="1" t="str">
        <f aca="false">B426&amp;" "&amp;C426&amp;" "&amp;D426&amp;","</f>
        <v>Op_Service_Receipt_id BIGINT Unique not null Auto_increment primary key,</v>
      </c>
    </row>
    <row r="427" customFormat="false" ht="14.4" hidden="false" customHeight="false" outlineLevel="0" collapsed="false">
      <c r="B427" s="1" t="s">
        <v>60</v>
      </c>
      <c r="C427" s="1" t="s">
        <v>352</v>
      </c>
      <c r="D427" s="1" t="s">
        <v>552</v>
      </c>
      <c r="E427" s="1" t="str">
        <f aca="false">B427&amp;" "&amp;C427&amp;" "&amp;D427&amp;","</f>
        <v>Op_Service_id BIGINT Unique not null,</v>
      </c>
    </row>
    <row r="428" customFormat="false" ht="14.4" hidden="false" customHeight="false" outlineLevel="0" collapsed="false">
      <c r="B428" s="1" t="s">
        <v>79</v>
      </c>
      <c r="C428" s="1" t="s">
        <v>748</v>
      </c>
      <c r="D428" s="1" t="s">
        <v>366</v>
      </c>
      <c r="E428" s="1" t="str">
        <f aca="false">B428&amp;" "&amp;C428&amp;" "&amp;D428&amp;","</f>
        <v>Payment_type Varchar(5) Not null,</v>
      </c>
    </row>
    <row r="429" customFormat="false" ht="14.4" hidden="false" customHeight="false" outlineLevel="0" collapsed="false">
      <c r="B429" s="1" t="s">
        <v>568</v>
      </c>
      <c r="C429" s="1" t="s">
        <v>510</v>
      </c>
      <c r="D429" s="1" t="s">
        <v>366</v>
      </c>
      <c r="E429" s="1" t="str">
        <f aca="false">B429&amp;" "&amp;C429&amp;" "&amp;D429&amp;","</f>
        <v>Split_payment Boolean Not null,</v>
      </c>
    </row>
    <row r="430" customFormat="false" ht="14.4" hidden="false" customHeight="false" outlineLevel="0" collapsed="false">
      <c r="B430" s="1" t="s">
        <v>540</v>
      </c>
      <c r="C430" s="1" t="s">
        <v>245</v>
      </c>
      <c r="D430" s="1" t="s">
        <v>366</v>
      </c>
      <c r="E430" s="1" t="str">
        <f aca="false">B430&amp;" "&amp;C430&amp;" "&amp;D430&amp;","</f>
        <v>Trans_Date Date Not null,</v>
      </c>
    </row>
    <row r="431" customFormat="false" ht="14.4" hidden="false" customHeight="false" outlineLevel="0" collapsed="false">
      <c r="B431" s="1" t="s">
        <v>541</v>
      </c>
      <c r="C431" s="1" t="s">
        <v>310</v>
      </c>
      <c r="D431" s="1" t="s">
        <v>366</v>
      </c>
      <c r="E431" s="1" t="str">
        <f aca="false">B431&amp;" "&amp;C431&amp;" "&amp;D431&amp;","</f>
        <v>Trans_time Time Not null,</v>
      </c>
    </row>
    <row r="432" customFormat="false" ht="14.4" hidden="false" customHeight="false" outlineLevel="0" collapsed="false">
      <c r="B432" s="1" t="s">
        <v>542</v>
      </c>
      <c r="C432" s="1" t="s">
        <v>352</v>
      </c>
      <c r="D432" s="1" t="s">
        <v>429</v>
      </c>
      <c r="E432" s="1" t="str">
        <f aca="false">B432&amp;" "&amp;C432&amp;" "&amp;D432&amp;","</f>
        <v>Auth_code BIGINT Unique Not null,</v>
      </c>
    </row>
    <row r="433" customFormat="false" ht="14.4" hidden="false" customHeight="false" outlineLevel="0" collapsed="false">
      <c r="B433" s="1" t="s">
        <v>128</v>
      </c>
      <c r="C433" s="1" t="s">
        <v>352</v>
      </c>
      <c r="D433" s="1" t="s">
        <v>366</v>
      </c>
      <c r="E433" s="1" t="str">
        <f aca="false">B433&amp;" "&amp;C433&amp;" "&amp;D433&amp;","</f>
        <v>Receipt_nbr BIGINT Not null,</v>
      </c>
    </row>
    <row r="434" customFormat="false" ht="14.4" hidden="false" customHeight="false" outlineLevel="0" collapsed="false">
      <c r="B434" s="1" t="s">
        <v>85</v>
      </c>
      <c r="C434" s="1" t="s">
        <v>400</v>
      </c>
      <c r="D434" s="1" t="s">
        <v>366</v>
      </c>
      <c r="E434" s="1" t="str">
        <f aca="false">B434&amp;" "&amp;C434&amp;" "&amp;D434&amp;","</f>
        <v>Amount Decimal(7,2) Not null,</v>
      </c>
    </row>
    <row r="435" customFormat="false" ht="14.4" hidden="false" customHeight="false" outlineLevel="0" collapsed="false">
      <c r="B435" s="1" t="s">
        <v>70</v>
      </c>
      <c r="C435" s="1" t="s">
        <v>377</v>
      </c>
      <c r="D435" s="1" t="s">
        <v>384</v>
      </c>
      <c r="E435" s="1" t="str">
        <f aca="false">B435&amp;" "&amp;C435&amp;" "&amp;D435&amp;","</f>
        <v>Date_added Timestamp Not null default current_timestamp,</v>
      </c>
    </row>
    <row r="436" customFormat="false" ht="14.4" hidden="false" customHeight="false" outlineLevel="0" collapsed="false">
      <c r="B436" s="1" t="s">
        <v>749</v>
      </c>
      <c r="E436" s="1" t="str">
        <f aca="false">B436</f>
        <v>Foreign key(Op_Service_id) references icp.Op_service(Op_Service_id) on delete cascade</v>
      </c>
    </row>
    <row r="437" customFormat="false" ht="14.4" hidden="false" customHeight="false" outlineLevel="0" collapsed="false">
      <c r="E437" s="1" t="s">
        <v>650</v>
      </c>
    </row>
    <row r="438" customFormat="false" ht="14.4" hidden="false" customHeight="false" outlineLevel="0" collapsed="false">
      <c r="B438" s="128" t="s">
        <v>750</v>
      </c>
      <c r="C438" s="128"/>
      <c r="D438" s="128"/>
      <c r="E438" s="128"/>
    </row>
    <row r="439" customFormat="false" ht="14.4" hidden="false" customHeight="false" outlineLevel="0" collapsed="false">
      <c r="E439" s="1" t="s">
        <v>643</v>
      </c>
    </row>
    <row r="440" customFormat="false" ht="14.4" hidden="false" customHeight="false" outlineLevel="0" collapsed="false">
      <c r="E440" s="1" t="s">
        <v>751</v>
      </c>
    </row>
    <row r="441" customFormat="false" ht="14.4" hidden="false" customHeight="false" outlineLevel="0" collapsed="false">
      <c r="B441" s="83" t="s">
        <v>92</v>
      </c>
      <c r="C441" s="1" t="s">
        <v>352</v>
      </c>
      <c r="D441" s="1" t="s">
        <v>392</v>
      </c>
      <c r="E441" s="1" t="str">
        <f aca="false">B441&amp;" "&amp;C441&amp;" "&amp;D441&amp;","</f>
        <v>Op_misc_Receipt_id BIGINT Unique not null Auto_increment primary key,</v>
      </c>
    </row>
    <row r="442" customFormat="false" ht="14.4" hidden="false" customHeight="false" outlineLevel="0" collapsed="false">
      <c r="B442" s="83" t="s">
        <v>93</v>
      </c>
      <c r="C442" s="1" t="s">
        <v>365</v>
      </c>
      <c r="D442" s="1" t="s">
        <v>366</v>
      </c>
      <c r="E442" s="1" t="str">
        <f aca="false">B442&amp;" "&amp;C442&amp;" "&amp;D442&amp;","</f>
        <v>Venue Varchar(50) Not null,</v>
      </c>
    </row>
    <row r="443" customFormat="false" ht="14.4" hidden="false" customHeight="false" outlineLevel="0" collapsed="false">
      <c r="B443" s="83" t="s">
        <v>94</v>
      </c>
      <c r="C443" s="1" t="s">
        <v>352</v>
      </c>
      <c r="E443" s="1" t="str">
        <f aca="false">B443&amp;" "&amp;C443&amp;" "&amp;D443&amp;","</f>
        <v>Vat_registration BIGINT ,</v>
      </c>
    </row>
    <row r="444" customFormat="false" ht="14.4" hidden="false" customHeight="false" outlineLevel="0" collapsed="false">
      <c r="B444" s="83" t="s">
        <v>95</v>
      </c>
      <c r="C444" s="1" t="s">
        <v>245</v>
      </c>
      <c r="D444" s="1" t="s">
        <v>366</v>
      </c>
      <c r="E444" s="1" t="str">
        <f aca="false">B444&amp;" "&amp;C444&amp;" "&amp;D444&amp;","</f>
        <v>Purch_date Date Not null,</v>
      </c>
    </row>
    <row r="445" customFormat="false" ht="14.4" hidden="false" customHeight="false" outlineLevel="0" collapsed="false">
      <c r="B445" s="83" t="s">
        <v>96</v>
      </c>
      <c r="C445" s="1" t="s">
        <v>380</v>
      </c>
      <c r="D445" s="1" t="s">
        <v>366</v>
      </c>
      <c r="E445" s="1" t="str">
        <f aca="false">B445&amp;" "&amp;C445&amp;" "&amp;D445&amp;","</f>
        <v>Item1 Varchar(30) Not null,</v>
      </c>
    </row>
    <row r="446" customFormat="false" ht="14.4" hidden="false" customHeight="false" outlineLevel="0" collapsed="false">
      <c r="B446" s="83" t="s">
        <v>97</v>
      </c>
      <c r="C446" s="1" t="s">
        <v>400</v>
      </c>
      <c r="D446" s="1" t="s">
        <v>366</v>
      </c>
      <c r="E446" s="1" t="str">
        <f aca="false">B446&amp;" "&amp;C446&amp;" "&amp;D446&amp;","</f>
        <v>Item1_price Decimal(7,2) Not null,</v>
      </c>
    </row>
    <row r="447" customFormat="false" ht="14.4" hidden="false" customHeight="false" outlineLevel="0" collapsed="false">
      <c r="B447" s="83" t="s">
        <v>98</v>
      </c>
      <c r="C447" s="1" t="s">
        <v>447</v>
      </c>
      <c r="D447" s="1" t="s">
        <v>366</v>
      </c>
      <c r="E447" s="1" t="str">
        <f aca="false">B447&amp;" "&amp;C447&amp;" "&amp;D447&amp;","</f>
        <v>Item1_Qty smallint Not null,</v>
      </c>
    </row>
    <row r="448" customFormat="false" ht="14.4" hidden="false" customHeight="false" outlineLevel="0" collapsed="false">
      <c r="B448" s="83" t="s">
        <v>99</v>
      </c>
      <c r="C448" s="1" t="s">
        <v>380</v>
      </c>
      <c r="E448" s="1" t="str">
        <f aca="false">B448&amp;" "&amp;C448&amp;" "&amp;D448&amp;","</f>
        <v>Item2 Varchar(30) ,</v>
      </c>
    </row>
    <row r="449" customFormat="false" ht="14.4" hidden="false" customHeight="false" outlineLevel="0" collapsed="false">
      <c r="B449" s="83" t="s">
        <v>100</v>
      </c>
      <c r="C449" s="1" t="s">
        <v>400</v>
      </c>
      <c r="E449" s="1" t="str">
        <f aca="false">B449&amp;" "&amp;C449&amp;" "&amp;D449&amp;","</f>
        <v>Item2_price Decimal(7,2) ,</v>
      </c>
    </row>
    <row r="450" customFormat="false" ht="14.4" hidden="false" customHeight="false" outlineLevel="0" collapsed="false">
      <c r="B450" s="83" t="s">
        <v>101</v>
      </c>
      <c r="C450" s="1" t="s">
        <v>447</v>
      </c>
      <c r="E450" s="1" t="str">
        <f aca="false">B450&amp;" "&amp;C450&amp;" "&amp;D450&amp;","</f>
        <v>Item2_Qty smallint ,</v>
      </c>
    </row>
    <row r="451" customFormat="false" ht="14.4" hidden="false" customHeight="false" outlineLevel="0" collapsed="false">
      <c r="B451" s="83" t="s">
        <v>102</v>
      </c>
      <c r="C451" s="1" t="s">
        <v>380</v>
      </c>
      <c r="E451" s="1" t="str">
        <f aca="false">B451&amp;" "&amp;C451&amp;" "&amp;D451&amp;","</f>
        <v>Item3 Varchar(30) ,</v>
      </c>
    </row>
    <row r="452" customFormat="false" ht="14.4" hidden="false" customHeight="false" outlineLevel="0" collapsed="false">
      <c r="B452" s="83" t="s">
        <v>103</v>
      </c>
      <c r="C452" s="1" t="s">
        <v>400</v>
      </c>
      <c r="E452" s="1" t="str">
        <f aca="false">B452&amp;" "&amp;C452&amp;" "&amp;D452&amp;","</f>
        <v>Item3_price Decimal(7,2) ,</v>
      </c>
    </row>
    <row r="453" customFormat="false" ht="14.4" hidden="false" customHeight="false" outlineLevel="0" collapsed="false">
      <c r="B453" s="83" t="s">
        <v>104</v>
      </c>
      <c r="C453" s="1" t="s">
        <v>447</v>
      </c>
      <c r="E453" s="1" t="str">
        <f aca="false">B453&amp;" "&amp;C453&amp;" "&amp;D453&amp;","</f>
        <v>Item3_Qty smallint ,</v>
      </c>
    </row>
    <row r="454" customFormat="false" ht="14.4" hidden="false" customHeight="false" outlineLevel="0" collapsed="false">
      <c r="B454" s="83" t="s">
        <v>105</v>
      </c>
      <c r="C454" s="1" t="s">
        <v>380</v>
      </c>
      <c r="E454" s="1" t="str">
        <f aca="false">B454&amp;" "&amp;C454&amp;" "&amp;D454&amp;","</f>
        <v>Item4 Varchar(30) ,</v>
      </c>
    </row>
    <row r="455" customFormat="false" ht="14.4" hidden="false" customHeight="false" outlineLevel="0" collapsed="false">
      <c r="B455" s="83" t="s">
        <v>106</v>
      </c>
      <c r="C455" s="1" t="s">
        <v>400</v>
      </c>
      <c r="E455" s="1" t="str">
        <f aca="false">B455&amp;" "&amp;C455&amp;" "&amp;D455&amp;","</f>
        <v>Item4_price Decimal(7,2) ,</v>
      </c>
    </row>
    <row r="456" customFormat="false" ht="14.4" hidden="false" customHeight="false" outlineLevel="0" collapsed="false">
      <c r="B456" s="83" t="s">
        <v>107</v>
      </c>
      <c r="C456" s="1" t="s">
        <v>447</v>
      </c>
      <c r="E456" s="1" t="str">
        <f aca="false">B456&amp;" "&amp;C456&amp;" "&amp;D456&amp;","</f>
        <v>Item4_Qty smallint ,</v>
      </c>
    </row>
    <row r="457" customFormat="false" ht="14.4" hidden="false" customHeight="false" outlineLevel="0" collapsed="false">
      <c r="B457" s="83" t="s">
        <v>108</v>
      </c>
      <c r="C457" s="1" t="s">
        <v>380</v>
      </c>
      <c r="E457" s="1" t="str">
        <f aca="false">B457&amp;" "&amp;C457&amp;" "&amp;D457&amp;","</f>
        <v>Item5 Varchar(30) ,</v>
      </c>
    </row>
    <row r="458" customFormat="false" ht="14.4" hidden="false" customHeight="false" outlineLevel="0" collapsed="false">
      <c r="B458" s="83" t="s">
        <v>109</v>
      </c>
      <c r="C458" s="1" t="s">
        <v>400</v>
      </c>
      <c r="E458" s="1" t="str">
        <f aca="false">B458&amp;" "&amp;C458&amp;" "&amp;D458&amp;","</f>
        <v>Item5_price Decimal(7,2) ,</v>
      </c>
    </row>
    <row r="459" customFormat="false" ht="14.4" hidden="false" customHeight="false" outlineLevel="0" collapsed="false">
      <c r="B459" s="83" t="s">
        <v>110</v>
      </c>
      <c r="C459" s="1" t="s">
        <v>447</v>
      </c>
      <c r="E459" s="1" t="str">
        <f aca="false">B459&amp;" "&amp;C459&amp;" "&amp;D459&amp;","</f>
        <v>Item5_Qty smallint ,</v>
      </c>
    </row>
    <row r="460" customFormat="false" ht="14.4" hidden="false" customHeight="false" outlineLevel="0" collapsed="false">
      <c r="B460" s="83" t="s">
        <v>111</v>
      </c>
      <c r="C460" s="1" t="s">
        <v>380</v>
      </c>
      <c r="E460" s="1" t="str">
        <f aca="false">B460&amp;" "&amp;C460&amp;" "&amp;D460&amp;","</f>
        <v>Item6 Varchar(30) ,</v>
      </c>
    </row>
    <row r="461" customFormat="false" ht="14.4" hidden="false" customHeight="false" outlineLevel="0" collapsed="false">
      <c r="B461" s="83" t="s">
        <v>112</v>
      </c>
      <c r="C461" s="1" t="s">
        <v>400</v>
      </c>
      <c r="E461" s="1" t="str">
        <f aca="false">B461&amp;" "&amp;C461&amp;" "&amp;D461&amp;","</f>
        <v>Item6_price Decimal(7,2) ,</v>
      </c>
    </row>
    <row r="462" customFormat="false" ht="14.4" hidden="false" customHeight="false" outlineLevel="0" collapsed="false">
      <c r="B462" s="83" t="s">
        <v>113</v>
      </c>
      <c r="C462" s="1" t="s">
        <v>447</v>
      </c>
      <c r="E462" s="1" t="str">
        <f aca="false">B462&amp;" "&amp;C462&amp;" "&amp;D462&amp;","</f>
        <v>Item6_Qty smallint ,</v>
      </c>
    </row>
    <row r="463" customFormat="false" ht="14.4" hidden="false" customHeight="false" outlineLevel="0" collapsed="false">
      <c r="B463" s="83" t="s">
        <v>114</v>
      </c>
      <c r="C463" s="1" t="s">
        <v>380</v>
      </c>
      <c r="E463" s="1" t="str">
        <f aca="false">B463&amp;" "&amp;C463&amp;" "&amp;D463&amp;","</f>
        <v>Item7 Varchar(30) ,</v>
      </c>
    </row>
    <row r="464" customFormat="false" ht="14.4" hidden="false" customHeight="false" outlineLevel="0" collapsed="false">
      <c r="B464" s="83" t="s">
        <v>115</v>
      </c>
      <c r="C464" s="1" t="s">
        <v>400</v>
      </c>
      <c r="E464" s="1" t="str">
        <f aca="false">B464&amp;" "&amp;C464&amp;" "&amp;D464&amp;","</f>
        <v>Item7_price Decimal(7,2) ,</v>
      </c>
    </row>
    <row r="465" customFormat="false" ht="14.4" hidden="false" customHeight="false" outlineLevel="0" collapsed="false">
      <c r="B465" s="83" t="s">
        <v>116</v>
      </c>
      <c r="C465" s="1" t="s">
        <v>447</v>
      </c>
      <c r="E465" s="1" t="str">
        <f aca="false">B465&amp;" "&amp;C465&amp;" "&amp;D465&amp;","</f>
        <v>Item7_Qty smallint ,</v>
      </c>
    </row>
    <row r="466" customFormat="false" ht="14.4" hidden="false" customHeight="false" outlineLevel="0" collapsed="false">
      <c r="B466" s="83" t="s">
        <v>117</v>
      </c>
      <c r="C466" s="1" t="s">
        <v>380</v>
      </c>
      <c r="E466" s="1" t="str">
        <f aca="false">B466&amp;" "&amp;C466&amp;" "&amp;D466&amp;","</f>
        <v>Item8 Varchar(30) ,</v>
      </c>
    </row>
    <row r="467" customFormat="false" ht="14.4" hidden="false" customHeight="false" outlineLevel="0" collapsed="false">
      <c r="B467" s="83" t="s">
        <v>118</v>
      </c>
      <c r="C467" s="1" t="s">
        <v>400</v>
      </c>
      <c r="E467" s="1" t="str">
        <f aca="false">B467&amp;" "&amp;C467&amp;" "&amp;D467&amp;","</f>
        <v>Item8_price Decimal(7,2) ,</v>
      </c>
    </row>
    <row r="468" customFormat="false" ht="14.4" hidden="false" customHeight="false" outlineLevel="0" collapsed="false">
      <c r="B468" s="83" t="s">
        <v>119</v>
      </c>
      <c r="C468" s="1" t="s">
        <v>447</v>
      </c>
      <c r="E468" s="1" t="str">
        <f aca="false">B468&amp;" "&amp;C468&amp;" "&amp;D468&amp;","</f>
        <v>Item8_Qty smallint ,</v>
      </c>
    </row>
    <row r="469" customFormat="false" ht="14.4" hidden="false" customHeight="false" outlineLevel="0" collapsed="false">
      <c r="B469" s="83" t="s">
        <v>120</v>
      </c>
      <c r="C469" s="1" t="s">
        <v>380</v>
      </c>
      <c r="E469" s="1" t="str">
        <f aca="false">B469&amp;" "&amp;C469&amp;" "&amp;D469&amp;","</f>
        <v>Item9 Varchar(30) ,</v>
      </c>
    </row>
    <row r="470" customFormat="false" ht="14.4" hidden="false" customHeight="false" outlineLevel="0" collapsed="false">
      <c r="B470" s="83" t="s">
        <v>121</v>
      </c>
      <c r="C470" s="1" t="s">
        <v>400</v>
      </c>
      <c r="E470" s="1" t="str">
        <f aca="false">B470&amp;" "&amp;C470&amp;" "&amp;D470&amp;","</f>
        <v>Item9_price Decimal(7,2) ,</v>
      </c>
    </row>
    <row r="471" customFormat="false" ht="14.4" hidden="false" customHeight="false" outlineLevel="0" collapsed="false">
      <c r="B471" s="83" t="s">
        <v>122</v>
      </c>
      <c r="C471" s="1" t="s">
        <v>447</v>
      </c>
      <c r="E471" s="1" t="str">
        <f aca="false">B471&amp;" "&amp;C471&amp;" "&amp;D471&amp;","</f>
        <v>Item9_Qty smallint ,</v>
      </c>
    </row>
    <row r="472" customFormat="false" ht="14.4" hidden="false" customHeight="false" outlineLevel="0" collapsed="false">
      <c r="B472" s="83" t="s">
        <v>123</v>
      </c>
      <c r="C472" s="1" t="s">
        <v>380</v>
      </c>
      <c r="E472" s="1" t="str">
        <f aca="false">B472&amp;" "&amp;C472&amp;" "&amp;D472&amp;","</f>
        <v>Item10 Varchar(30) ,</v>
      </c>
    </row>
    <row r="473" customFormat="false" ht="14.4" hidden="false" customHeight="false" outlineLevel="0" collapsed="false">
      <c r="B473" s="83" t="s">
        <v>124</v>
      </c>
      <c r="C473" s="1" t="s">
        <v>400</v>
      </c>
      <c r="E473" s="1" t="str">
        <f aca="false">B473&amp;" "&amp;C473&amp;" "&amp;D473&amp;","</f>
        <v>Item10_price Decimal(7,2) ,</v>
      </c>
    </row>
    <row r="474" customFormat="false" ht="14.4" hidden="false" customHeight="false" outlineLevel="0" collapsed="false">
      <c r="B474" s="83" t="s">
        <v>125</v>
      </c>
      <c r="C474" s="1" t="s">
        <v>447</v>
      </c>
      <c r="E474" s="1" t="str">
        <f aca="false">B474&amp;" "&amp;C474&amp;" "&amp;D474&amp;","</f>
        <v>Item10_Qty smallint ,</v>
      </c>
    </row>
    <row r="475" customFormat="false" ht="14.4" hidden="false" customHeight="false" outlineLevel="0" collapsed="false">
      <c r="B475" s="83" t="s">
        <v>126</v>
      </c>
      <c r="C475" s="1" t="s">
        <v>510</v>
      </c>
      <c r="D475" s="1" t="s">
        <v>366</v>
      </c>
      <c r="E475" s="1" t="str">
        <f aca="false">B475&amp;" "&amp;C475&amp;" "&amp;D475&amp;","</f>
        <v>Cash_Payment Boolean Not null,</v>
      </c>
    </row>
    <row r="476" customFormat="false" ht="14.4" hidden="false" customHeight="false" outlineLevel="0" collapsed="false">
      <c r="B476" s="83" t="s">
        <v>127</v>
      </c>
      <c r="C476" s="1" t="s">
        <v>352</v>
      </c>
      <c r="D476" s="1" t="s">
        <v>429</v>
      </c>
      <c r="E476" s="1" t="str">
        <f aca="false">B476&amp;" "&amp;C476&amp;" "&amp;D476&amp;","</f>
        <v>Auth_Code BIGINT Unique Not null,</v>
      </c>
    </row>
    <row r="477" customFormat="false" ht="14.4" hidden="false" customHeight="false" outlineLevel="0" collapsed="false">
      <c r="B477" s="83" t="s">
        <v>128</v>
      </c>
      <c r="C477" s="1" t="s">
        <v>352</v>
      </c>
      <c r="D477" s="1" t="s">
        <v>429</v>
      </c>
      <c r="E477" s="1" t="str">
        <f aca="false">B477&amp;" "&amp;C477&amp;" "&amp;D477&amp;","</f>
        <v>Receipt_nbr BIGINT Unique Not null,</v>
      </c>
    </row>
    <row r="478" customFormat="false" ht="14.4" hidden="false" customHeight="false" outlineLevel="0" collapsed="false">
      <c r="B478" s="83" t="s">
        <v>129</v>
      </c>
      <c r="C478" s="1" t="s">
        <v>400</v>
      </c>
      <c r="D478" s="1" t="s">
        <v>366</v>
      </c>
      <c r="E478" s="1" t="str">
        <f aca="false">B478&amp;" "&amp;C478&amp;" "&amp;D478&amp;","</f>
        <v>Total Decimal(7,2) Not null,</v>
      </c>
    </row>
    <row r="479" customFormat="false" ht="14.4" hidden="false" customHeight="false" outlineLevel="0" collapsed="false">
      <c r="B479" s="83" t="s">
        <v>70</v>
      </c>
      <c r="C479" s="1" t="s">
        <v>377</v>
      </c>
      <c r="D479" s="1" t="s">
        <v>384</v>
      </c>
      <c r="E479" s="1" t="str">
        <f aca="false">B479&amp;" "&amp;C479&amp;" "&amp;D479</f>
        <v>Date_added Timestamp Not null default current_timestamp</v>
      </c>
    </row>
    <row r="480" customFormat="false" ht="14.4" hidden="false" customHeight="false" outlineLevel="0" collapsed="false">
      <c r="E480" s="1" t="s">
        <v>650</v>
      </c>
    </row>
    <row r="481" customFormat="false" ht="14.4" hidden="false" customHeight="false" outlineLevel="0" collapsed="false">
      <c r="B481" s="128" t="s">
        <v>752</v>
      </c>
      <c r="C481" s="128"/>
      <c r="D481" s="128"/>
      <c r="E481" s="128"/>
    </row>
    <row r="482" customFormat="false" ht="14.4" hidden="false" customHeight="false" outlineLevel="0" collapsed="false">
      <c r="E482" s="1" t="s">
        <v>643</v>
      </c>
    </row>
    <row r="483" customFormat="false" ht="14.4" hidden="false" customHeight="false" outlineLevel="0" collapsed="false">
      <c r="E483" s="1" t="s">
        <v>753</v>
      </c>
    </row>
    <row r="484" customFormat="false" ht="14.4" hidden="false" customHeight="false" outlineLevel="0" collapsed="false">
      <c r="B484" s="1" t="s">
        <v>138</v>
      </c>
      <c r="C484" s="1" t="s">
        <v>352</v>
      </c>
      <c r="D484" s="1" t="s">
        <v>392</v>
      </c>
      <c r="E484" s="1" t="str">
        <f aca="false">B484&amp;" "&amp;C484&amp;" "&amp;D484&amp;","</f>
        <v>Payment_id BIGINT Unique not null Auto_increment primary key,</v>
      </c>
    </row>
    <row r="485" customFormat="false" ht="14.4" hidden="false" customHeight="false" outlineLevel="0" collapsed="false">
      <c r="B485" s="1" t="s">
        <v>60</v>
      </c>
      <c r="C485" s="1" t="s">
        <v>352</v>
      </c>
      <c r="E485" s="1" t="str">
        <f aca="false">B485&amp;" "&amp;C485&amp;" "&amp;D485&amp;","</f>
        <v>Op_Service_id BIGINT ,</v>
      </c>
    </row>
    <row r="486" customFormat="false" ht="14.4" hidden="false" customHeight="false" outlineLevel="0" collapsed="false">
      <c r="B486" s="1" t="s">
        <v>78</v>
      </c>
      <c r="C486" s="1" t="s">
        <v>352</v>
      </c>
      <c r="E486" s="1" t="str">
        <f aca="false">B486&amp;" "&amp;C486&amp;" "&amp;D486&amp;","</f>
        <v>Op_Service_Receipt_id BIGINT ,</v>
      </c>
    </row>
    <row r="487" customFormat="false" ht="14.4" hidden="false" customHeight="false" outlineLevel="0" collapsed="false">
      <c r="B487" s="1" t="s">
        <v>92</v>
      </c>
      <c r="C487" s="1" t="s">
        <v>352</v>
      </c>
      <c r="E487" s="1" t="str">
        <f aca="false">B487&amp;" "&amp;C487&amp;" "&amp;D487&amp;","</f>
        <v>Op_misc_Receipt_id BIGINT ,</v>
      </c>
    </row>
    <row r="488" customFormat="false" ht="14.4" hidden="false" customHeight="false" outlineLevel="0" collapsed="false">
      <c r="B488" s="1" t="s">
        <v>139</v>
      </c>
      <c r="C488" s="1" t="s">
        <v>352</v>
      </c>
      <c r="E488" s="1" t="str">
        <f aca="false">B488&amp;" "&amp;C488&amp;" "&amp;D488&amp;","</f>
        <v>Loan_id BIGINT ,</v>
      </c>
    </row>
    <row r="489" customFormat="false" ht="14.4" hidden="false" customHeight="false" outlineLevel="0" collapsed="false">
      <c r="B489" s="1" t="s">
        <v>93</v>
      </c>
      <c r="C489" s="1" t="s">
        <v>365</v>
      </c>
      <c r="D489" s="1" t="s">
        <v>366</v>
      </c>
      <c r="E489" s="1" t="str">
        <f aca="false">B489&amp;" "&amp;C489&amp;" "&amp;D489&amp;","</f>
        <v>Venue Varchar(50) Not null,</v>
      </c>
    </row>
    <row r="490" customFormat="false" ht="14.4" hidden="false" customHeight="false" outlineLevel="0" collapsed="false">
      <c r="B490" s="1" t="s">
        <v>140</v>
      </c>
      <c r="C490" s="1" t="s">
        <v>586</v>
      </c>
      <c r="D490" s="1" t="s">
        <v>366</v>
      </c>
      <c r="E490" s="1" t="str">
        <f aca="false">B490&amp;" "&amp;C490&amp;" "&amp;D490&amp;","</f>
        <v>Item Varchar(255) Not null,</v>
      </c>
    </row>
    <row r="491" customFormat="false" ht="14.4" hidden="false" customHeight="false" outlineLevel="0" collapsed="false">
      <c r="B491" s="1" t="s">
        <v>67</v>
      </c>
      <c r="C491" s="1" t="s">
        <v>400</v>
      </c>
      <c r="D491" s="1" t="s">
        <v>366</v>
      </c>
      <c r="E491" s="1" t="str">
        <f aca="false">B491&amp;" "&amp;C491&amp;" "&amp;D491&amp;","</f>
        <v>Price Decimal(7,2) Not null,</v>
      </c>
    </row>
    <row r="492" customFormat="false" ht="14.4" hidden="false" customHeight="false" outlineLevel="0" collapsed="false">
      <c r="B492" s="1" t="s">
        <v>141</v>
      </c>
      <c r="C492" s="1" t="s">
        <v>245</v>
      </c>
      <c r="D492" s="1" t="s">
        <v>366</v>
      </c>
      <c r="E492" s="1" t="str">
        <f aca="false">B492&amp;" "&amp;C492&amp;" "&amp;D492&amp;","</f>
        <v>Payment_date Date Not null,</v>
      </c>
    </row>
    <row r="493" customFormat="false" ht="14.4" hidden="false" customHeight="false" outlineLevel="0" collapsed="false">
      <c r="B493" s="1" t="s">
        <v>70</v>
      </c>
      <c r="C493" s="1" t="s">
        <v>377</v>
      </c>
      <c r="D493" s="1" t="s">
        <v>384</v>
      </c>
      <c r="E493" s="1" t="str">
        <f aca="false">B493&amp;" "&amp;C493&amp;" "&amp;D493&amp;","</f>
        <v>Date_added Timestamp Not null default current_timestamp,</v>
      </c>
    </row>
    <row r="494" customFormat="false" ht="14.4" hidden="false" customHeight="false" outlineLevel="0" collapsed="false">
      <c r="B494" s="1" t="s">
        <v>754</v>
      </c>
      <c r="E494" s="1" t="str">
        <f aca="false">B494</f>
        <v>Foreign key(Op_Service_id) references icp.Op_Service(Op_Service_id) on delete cascade,</v>
      </c>
    </row>
    <row r="495" customFormat="false" ht="14.4" hidden="false" customHeight="false" outlineLevel="0" collapsed="false">
      <c r="B495" s="1" t="s">
        <v>755</v>
      </c>
      <c r="E495" s="1" t="str">
        <f aca="false">B495</f>
        <v>Foreign key(Op_Service_Receipt_id) references icp.Op_Service_Receipt(Op_Service_Receipt_id) on delete cascade,</v>
      </c>
    </row>
    <row r="496" customFormat="false" ht="14.4" hidden="false" customHeight="false" outlineLevel="0" collapsed="false">
      <c r="B496" s="1" t="s">
        <v>756</v>
      </c>
      <c r="E496" s="1" t="str">
        <f aca="false">B496</f>
        <v>Foreign key(Op_misc_Receipt_id) references icp.Op_misc_Receipt(Op_misc_Receipt_id) on delete cascade,</v>
      </c>
    </row>
    <row r="497" customFormat="false" ht="14.4" hidden="false" customHeight="false" outlineLevel="0" collapsed="false">
      <c r="B497" s="1" t="s">
        <v>757</v>
      </c>
      <c r="E497" s="1" t="str">
        <f aca="false">B497</f>
        <v>Foreign key(Loan_id) references icp.Loans(Loan_id) on delete cascade</v>
      </c>
    </row>
    <row r="498" customFormat="false" ht="14.4" hidden="false" customHeight="false" outlineLevel="0" collapsed="false">
      <c r="E498" s="1" t="s">
        <v>650</v>
      </c>
    </row>
    <row r="499" customFormat="false" ht="14.4" hidden="false" customHeight="false" outlineLevel="0" collapsed="false">
      <c r="B499" s="128" t="s">
        <v>758</v>
      </c>
      <c r="C499" s="128"/>
      <c r="D499" s="128"/>
      <c r="E499" s="128"/>
    </row>
    <row r="500" customFormat="false" ht="14.4" hidden="false" customHeight="false" outlineLevel="0" collapsed="false">
      <c r="E500" s="1" t="s">
        <v>643</v>
      </c>
    </row>
    <row r="501" customFormat="false" ht="14.4" hidden="false" customHeight="false" outlineLevel="0" collapsed="false">
      <c r="E501" s="1" t="s">
        <v>759</v>
      </c>
    </row>
    <row r="502" customFormat="false" ht="14.4" hidden="false" customHeight="false" outlineLevel="0" collapsed="false">
      <c r="B502" s="1" t="s">
        <v>145</v>
      </c>
      <c r="C502" s="1" t="s">
        <v>352</v>
      </c>
      <c r="D502" s="1" t="s">
        <v>392</v>
      </c>
      <c r="E502" s="1" t="str">
        <f aca="false">B502&amp;" "&amp;C502&amp;" "&amp;D502&amp;","</f>
        <v>Op_VAT_id BIGINT Unique not null Auto_increment primary key,</v>
      </c>
    </row>
    <row r="503" customFormat="false" ht="14.4" hidden="false" customHeight="false" outlineLevel="0" collapsed="false">
      <c r="B503" s="1" t="s">
        <v>146</v>
      </c>
      <c r="C503" s="1" t="s">
        <v>352</v>
      </c>
      <c r="E503" s="1" t="str">
        <f aca="false">B503&amp;" "&amp;C503&amp;" "&amp;D503&amp;","</f>
        <v>Auct_Invoice_id BIGINT ,</v>
      </c>
    </row>
    <row r="504" customFormat="false" ht="14.4" hidden="false" customHeight="false" outlineLevel="0" collapsed="false">
      <c r="B504" s="1" t="s">
        <v>60</v>
      </c>
      <c r="C504" s="1" t="s">
        <v>352</v>
      </c>
      <c r="E504" s="1" t="str">
        <f aca="false">B504&amp;" "&amp;C504&amp;" "&amp;D504&amp;","</f>
        <v>Op_Service_id BIGINT ,</v>
      </c>
    </row>
    <row r="505" customFormat="false" ht="14.4" hidden="false" customHeight="false" outlineLevel="0" collapsed="false">
      <c r="B505" s="1" t="s">
        <v>92</v>
      </c>
      <c r="C505" s="1" t="s">
        <v>352</v>
      </c>
      <c r="E505" s="1" t="str">
        <f aca="false">B505&amp;" "&amp;C505&amp;" "&amp;D505&amp;","</f>
        <v>Op_misc_Receipt_id BIGINT ,</v>
      </c>
    </row>
    <row r="506" customFormat="false" ht="14.4" hidden="false" customHeight="false" outlineLevel="0" collapsed="false">
      <c r="B506" s="1" t="s">
        <v>140</v>
      </c>
      <c r="C506" s="1" t="s">
        <v>586</v>
      </c>
      <c r="D506" s="1" t="s">
        <v>366</v>
      </c>
      <c r="E506" s="1" t="str">
        <f aca="false">B506&amp;" "&amp;C506&amp;" "&amp;D506&amp;","</f>
        <v>Item Varchar(255) Not null,</v>
      </c>
    </row>
    <row r="507" customFormat="false" ht="14.4" hidden="false" customHeight="false" outlineLevel="0" collapsed="false">
      <c r="B507" s="1" t="s">
        <v>147</v>
      </c>
      <c r="C507" s="1" t="s">
        <v>400</v>
      </c>
      <c r="D507" s="1" t="s">
        <v>366</v>
      </c>
      <c r="E507" s="1" t="str">
        <f aca="false">B507&amp;" "&amp;C507&amp;" "&amp;D507&amp;","</f>
        <v>Gross_Price Decimal(7,2) Not null,</v>
      </c>
    </row>
    <row r="508" customFormat="false" ht="14.4" hidden="false" customHeight="false" outlineLevel="0" collapsed="false">
      <c r="B508" s="1" t="s">
        <v>148</v>
      </c>
      <c r="C508" s="1" t="s">
        <v>593</v>
      </c>
      <c r="D508" s="1" t="s">
        <v>366</v>
      </c>
      <c r="E508" s="1" t="str">
        <f aca="false">B508&amp;" "&amp;C508&amp;" "&amp;D508&amp;","</f>
        <v>VAT_rate Decimal(4,3) Not null,</v>
      </c>
    </row>
    <row r="509" customFormat="false" ht="14.4" hidden="false" customHeight="false" outlineLevel="0" collapsed="false">
      <c r="B509" s="1" t="s">
        <v>149</v>
      </c>
      <c r="C509" s="1" t="s">
        <v>400</v>
      </c>
      <c r="D509" s="1" t="s">
        <v>366</v>
      </c>
      <c r="E509" s="1" t="str">
        <f aca="false">B509&amp;" "&amp;C509&amp;" "&amp;D509&amp;","</f>
        <v>Net Decimal(7,2) Not null,</v>
      </c>
    </row>
    <row r="510" customFormat="false" ht="14.4" hidden="false" customHeight="false" outlineLevel="0" collapsed="false">
      <c r="B510" s="1" t="s">
        <v>150</v>
      </c>
      <c r="C510" s="1" t="s">
        <v>400</v>
      </c>
      <c r="D510" s="1" t="s">
        <v>366</v>
      </c>
      <c r="E510" s="1" t="str">
        <f aca="false">B510&amp;" "&amp;C510&amp;" "&amp;D510&amp;","</f>
        <v>Vat_refund Decimal(7,2) Not null,</v>
      </c>
    </row>
    <row r="511" customFormat="false" ht="14.4" hidden="false" customHeight="false" outlineLevel="0" collapsed="false">
      <c r="B511" s="1" t="s">
        <v>70</v>
      </c>
      <c r="C511" s="1" t="s">
        <v>377</v>
      </c>
      <c r="D511" s="1" t="s">
        <v>384</v>
      </c>
      <c r="E511" s="1" t="str">
        <f aca="false">B511&amp;" "&amp;C511&amp;" "&amp;D511&amp;","</f>
        <v>Date_added Timestamp Not null default current_timestamp,</v>
      </c>
    </row>
    <row r="512" customFormat="false" ht="14.4" hidden="false" customHeight="false" outlineLevel="0" collapsed="false">
      <c r="B512" s="1" t="s">
        <v>760</v>
      </c>
      <c r="E512" s="1" t="str">
        <f aca="false">B512</f>
        <v>foreign key(Auct_Invoice_id)  references icp.Auction_invoice(Auct_Invoice_id) on delete cascade,</v>
      </c>
    </row>
    <row r="513" customFormat="false" ht="14.4" hidden="false" customHeight="false" outlineLevel="0" collapsed="false">
      <c r="B513" s="1" t="s">
        <v>761</v>
      </c>
      <c r="E513" s="1" t="str">
        <f aca="false">B513</f>
        <v>foreign key(Op_Service_id) references icp.Op_Service(Op_Service_id) on delete cascade,</v>
      </c>
    </row>
    <row r="514" customFormat="false" ht="14.4" hidden="false" customHeight="false" outlineLevel="0" collapsed="false">
      <c r="B514" s="1" t="s">
        <v>762</v>
      </c>
      <c r="E514" s="1" t="str">
        <f aca="false">B514</f>
        <v>Foreign key(Op_misc_Receipt_id) references icp.Op_misc_Receipt(Op_misc_Receipt_id) on delete cascade</v>
      </c>
    </row>
    <row r="515" customFormat="false" ht="14.4" hidden="false" customHeight="false" outlineLevel="0" collapsed="false">
      <c r="E515" s="1" t="s">
        <v>650</v>
      </c>
    </row>
    <row r="516" customFormat="false" ht="14.4" hidden="false" customHeight="false" outlineLevel="0" collapsed="false">
      <c r="B516" s="128" t="s">
        <v>763</v>
      </c>
      <c r="C516" s="128"/>
      <c r="D516" s="128"/>
      <c r="E516" s="128"/>
    </row>
    <row r="517" customFormat="false" ht="14.4" hidden="false" customHeight="false" outlineLevel="0" collapsed="false">
      <c r="E517" s="1" t="s">
        <v>643</v>
      </c>
    </row>
    <row r="518" customFormat="false" ht="14.4" hidden="false" customHeight="false" outlineLevel="0" collapsed="false">
      <c r="E518" s="1" t="s">
        <v>764</v>
      </c>
    </row>
    <row r="519" customFormat="false" ht="14.4" hidden="false" customHeight="false" outlineLevel="0" collapsed="false">
      <c r="B519" s="1" t="s">
        <v>165</v>
      </c>
      <c r="C519" s="1" t="s">
        <v>352</v>
      </c>
      <c r="D519" s="1" t="s">
        <v>392</v>
      </c>
      <c r="E519" s="1" t="str">
        <f aca="false">B519&amp;" "&amp;C519&amp;" "&amp;D519&amp;","</f>
        <v>Call_log_id BIGINT Unique not null Auto_increment primary key,</v>
      </c>
    </row>
    <row r="520" customFormat="false" ht="14.4" hidden="false" customHeight="false" outlineLevel="0" collapsed="false">
      <c r="B520" s="1" t="s">
        <v>166</v>
      </c>
      <c r="C520" s="1" t="s">
        <v>597</v>
      </c>
      <c r="D520" s="1" t="s">
        <v>366</v>
      </c>
      <c r="E520" s="1" t="str">
        <f aca="false">B520&amp;" "&amp;C520&amp;" "&amp;D520&amp;","</f>
        <v>Name Varchar(70) Not null,</v>
      </c>
    </row>
    <row r="521" customFormat="false" ht="14.4" hidden="false" customHeight="false" outlineLevel="0" collapsed="false">
      <c r="B521" s="1" t="s">
        <v>167</v>
      </c>
      <c r="C521" s="1" t="s">
        <v>352</v>
      </c>
      <c r="D521" s="1" t="s">
        <v>366</v>
      </c>
      <c r="E521" s="1" t="str">
        <f aca="false">B521&amp;" "&amp;C521&amp;" "&amp;D521&amp;","</f>
        <v>Tel BIGINT Not null,</v>
      </c>
    </row>
    <row r="522" customFormat="false" ht="14.4" hidden="false" customHeight="false" outlineLevel="0" collapsed="false">
      <c r="B522" s="1" t="s">
        <v>168</v>
      </c>
      <c r="C522" s="1" t="s">
        <v>365</v>
      </c>
      <c r="D522" s="1" t="s">
        <v>366</v>
      </c>
      <c r="E522" s="1" t="str">
        <f aca="false">B522&amp;" "&amp;C522&amp;" "&amp;D522&amp;","</f>
        <v>City_village Varchar(50) Not null,</v>
      </c>
    </row>
    <row r="523" customFormat="false" ht="14.4" hidden="false" customHeight="false" outlineLevel="0" collapsed="false">
      <c r="B523" s="1" t="s">
        <v>169</v>
      </c>
      <c r="C523" s="1" t="s">
        <v>380</v>
      </c>
      <c r="D523" s="1" t="s">
        <v>366</v>
      </c>
      <c r="E523" s="1" t="str">
        <f aca="false">B523&amp;" "&amp;C523&amp;" "&amp;D523&amp;","</f>
        <v>Vehicle Varchar(30) Not null,</v>
      </c>
    </row>
    <row r="524" customFormat="false" ht="14.4" hidden="false" customHeight="false" outlineLevel="0" collapsed="false">
      <c r="B524" s="1" t="s">
        <v>170</v>
      </c>
      <c r="C524" s="1" t="s">
        <v>380</v>
      </c>
      <c r="D524" s="1" t="s">
        <v>366</v>
      </c>
      <c r="E524" s="1" t="str">
        <f aca="false">B524&amp;" "&amp;C524&amp;" "&amp;D524&amp;","</f>
        <v>Vehicle_Registration Varchar(30) Not null,</v>
      </c>
    </row>
    <row r="525" customFormat="false" ht="14.4" hidden="false" customHeight="false" outlineLevel="0" collapsed="false">
      <c r="B525" s="1" t="s">
        <v>171</v>
      </c>
      <c r="C525" s="1" t="s">
        <v>310</v>
      </c>
      <c r="D525" s="1" t="s">
        <v>366</v>
      </c>
      <c r="E525" s="1" t="str">
        <f aca="false">B525&amp;" "&amp;C525&amp;" "&amp;D525&amp;","</f>
        <v>Time_of_Call Time Not null,</v>
      </c>
    </row>
    <row r="526" customFormat="false" ht="14.4" hidden="false" customHeight="false" outlineLevel="0" collapsed="false">
      <c r="B526" s="1" t="s">
        <v>70</v>
      </c>
      <c r="C526" s="1" t="s">
        <v>377</v>
      </c>
      <c r="D526" s="1" t="s">
        <v>384</v>
      </c>
      <c r="E526" s="1" t="str">
        <f aca="false">B526&amp;" "&amp;C526&amp;" "&amp;D526</f>
        <v>Date_added Timestamp Not null default current_timestamp</v>
      </c>
    </row>
    <row r="527" customFormat="false" ht="14.4" hidden="false" customHeight="false" outlineLevel="0" collapsed="false">
      <c r="E527" s="1" t="s">
        <v>650</v>
      </c>
    </row>
  </sheetData>
  <mergeCells count="33">
    <mergeCell ref="B2:E2"/>
    <mergeCell ref="B3:E3"/>
    <mergeCell ref="B37:E37"/>
    <mergeCell ref="B43:E43"/>
    <mergeCell ref="B50:E50"/>
    <mergeCell ref="B61:E61"/>
    <mergeCell ref="B83:E83"/>
    <mergeCell ref="B90:E90"/>
    <mergeCell ref="B96:E96"/>
    <mergeCell ref="B102:E102"/>
    <mergeCell ref="B108:E108"/>
    <mergeCell ref="B114:E114"/>
    <mergeCell ref="B120:E120"/>
    <mergeCell ref="B129:E129"/>
    <mergeCell ref="B150:E150"/>
    <mergeCell ref="B171:E171"/>
    <mergeCell ref="B189:E189"/>
    <mergeCell ref="B211:E211"/>
    <mergeCell ref="B224:E224"/>
    <mergeCell ref="B256:E256"/>
    <mergeCell ref="B277:E277"/>
    <mergeCell ref="B307:E307"/>
    <mergeCell ref="B319:E319"/>
    <mergeCell ref="B333:E333"/>
    <mergeCell ref="B346:E346"/>
    <mergeCell ref="B369:E369"/>
    <mergeCell ref="B381:E381"/>
    <mergeCell ref="B400:E400"/>
    <mergeCell ref="B423:E423"/>
    <mergeCell ref="B438:E438"/>
    <mergeCell ref="B481:E481"/>
    <mergeCell ref="B499:E499"/>
    <mergeCell ref="B516:E5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1983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2020-06-25T14:46:47Z</dcterms:created>
  <dc:creator>Elvy Manun'Ebo</dc:creator>
  <dc:description/>
  <dc:language>en-GB</dc:language>
  <cp:lastModifiedBy/>
  <cp:lastPrinted>2020-06-28T12:12:53Z</cp:lastPrinted>
  <dcterms:modified xsi:type="dcterms:W3CDTF">2023-04-06T16:24:50Z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98c5ab0f-f62c-47d1-af04-fca51fda9e35</vt:lpwstr>
  </property>
</Properties>
</file>