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2cd06d07815cea4/Escritorio/"/>
    </mc:Choice>
  </mc:AlternateContent>
  <xr:revisionPtr revIDLastSave="0" documentId="8_{58E5FB58-E9D4-42B6-A208-48D92A5FD458}" xr6:coauthVersionLast="47" xr6:coauthVersionMax="47" xr10:uidLastSave="{00000000-0000-0000-0000-000000000000}"/>
  <bookViews>
    <workbookView xWindow="-120" yWindow="-120" windowWidth="29040" windowHeight="15720" xr2:uid="{245AF357-01EA-4954-8CA6-EF5D38B01F2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7" i="1" l="1"/>
  <c r="F96" i="1"/>
  <c r="F94" i="1"/>
  <c r="F93" i="1"/>
  <c r="F92" i="1"/>
  <c r="F89" i="1"/>
  <c r="F88" i="1"/>
  <c r="F87" i="1"/>
  <c r="F86" i="1"/>
  <c r="F84" i="1"/>
  <c r="F83" i="1"/>
  <c r="F81" i="1"/>
  <c r="F69" i="1"/>
  <c r="F68" i="1"/>
  <c r="F64" i="1"/>
  <c r="F62" i="1"/>
  <c r="F45" i="1"/>
  <c r="F25" i="1"/>
  <c r="F22" i="1"/>
  <c r="F21" i="1"/>
  <c r="F19" i="1"/>
  <c r="F17" i="1"/>
  <c r="F13" i="1"/>
  <c r="F12" i="1"/>
  <c r="F11" i="1"/>
  <c r="F8" i="1"/>
  <c r="F7" i="1"/>
</calcChain>
</file>

<file path=xl/sharedStrings.xml><?xml version="1.0" encoding="utf-8"?>
<sst xmlns="http://schemas.openxmlformats.org/spreadsheetml/2006/main" count="446" uniqueCount="235">
  <si>
    <t>REFERENCIA</t>
  </si>
  <si>
    <t>DESCRIPCION</t>
  </si>
  <si>
    <t>FAMILIA</t>
  </si>
  <si>
    <t>UBICACION</t>
  </si>
  <si>
    <t xml:space="preserve">UNIDADES </t>
  </si>
  <si>
    <t xml:space="preserve">OBSERVACIONES </t>
  </si>
  <si>
    <t>0004216</t>
  </si>
  <si>
    <t>MARCO IMAGEN CERCO NEGRO</t>
  </si>
  <si>
    <t>DECORACION</t>
  </si>
  <si>
    <t>D241</t>
  </si>
  <si>
    <t xml:space="preserve">OK IN </t>
  </si>
  <si>
    <t>0011148</t>
  </si>
  <si>
    <t>SET 25 APPLIC.INIMITAB.</t>
  </si>
  <si>
    <t>A212</t>
  </si>
  <si>
    <t>OK IN</t>
  </si>
  <si>
    <t>0016431</t>
  </si>
  <si>
    <t>FACT. COCO MAD</t>
  </si>
  <si>
    <t>PREVIS FICT.MARZO24</t>
  </si>
  <si>
    <t>0016662</t>
  </si>
  <si>
    <t>FIC. EDP INT COCO MLE 2L</t>
  </si>
  <si>
    <t>0030371</t>
  </si>
  <si>
    <t>REG,AFFLEUR 500 MM</t>
  </si>
  <si>
    <t>C1011</t>
  </si>
  <si>
    <t>0030372</t>
  </si>
  <si>
    <t>REGLETAS  60CM</t>
  </si>
  <si>
    <t>C1012</t>
  </si>
  <si>
    <t>0030375</t>
  </si>
  <si>
    <t>REGLETAS 80 CM</t>
  </si>
  <si>
    <t>0003074</t>
  </si>
  <si>
    <t>CUBO DORADO</t>
  </si>
  <si>
    <t>C742</t>
  </si>
  <si>
    <t>0030764</t>
  </si>
  <si>
    <t>CUBO BLANCO 40</t>
  </si>
  <si>
    <t>C713</t>
  </si>
  <si>
    <t>0030765</t>
  </si>
  <si>
    <t>CUBO BLANCO 11</t>
  </si>
  <si>
    <t>0030767</t>
  </si>
  <si>
    <t>CUBO BLANCO 22</t>
  </si>
  <si>
    <t>0030768</t>
  </si>
  <si>
    <t>CUBO BLANCO 33</t>
  </si>
  <si>
    <t>0030770</t>
  </si>
  <si>
    <t>CUBO NEGRO 110MM</t>
  </si>
  <si>
    <t>0030772</t>
  </si>
  <si>
    <t>PLTO RECT NOIR L330</t>
  </si>
  <si>
    <t>A423</t>
  </si>
  <si>
    <t>0030774</t>
  </si>
  <si>
    <t>CUBO DORADO 110 MM</t>
  </si>
  <si>
    <t>0030775</t>
  </si>
  <si>
    <t>CUBO DORADO 220 MM</t>
  </si>
  <si>
    <t>0030778</t>
  </si>
  <si>
    <t>PARAVENT DORE H330MM</t>
  </si>
  <si>
    <t>C231</t>
  </si>
  <si>
    <t>0030847</t>
  </si>
  <si>
    <t>CUBO METALICO 110 MM</t>
  </si>
  <si>
    <t>0030848</t>
  </si>
  <si>
    <t>CUBO METALICO 220 MM</t>
  </si>
  <si>
    <t>0030849</t>
  </si>
  <si>
    <t>SOPORTE  METACRILATOS</t>
  </si>
  <si>
    <t>0031256</t>
  </si>
  <si>
    <t xml:space="preserve">CAMELIA  GRANDE  DOREADA </t>
  </si>
  <si>
    <t>MATERIAL ECI</t>
  </si>
  <si>
    <t>C913</t>
  </si>
  <si>
    <t>0031394</t>
  </si>
  <si>
    <t>MODULO MED  FICT. VITALUMIERES AQUA+FLUIDO</t>
  </si>
  <si>
    <t>MODULOS</t>
  </si>
  <si>
    <t>SUELO 20</t>
  </si>
  <si>
    <t xml:space="preserve">DESTRUCCION </t>
  </si>
  <si>
    <t>0032327</t>
  </si>
  <si>
    <t>ACTUALIZACION COCO MAD EXP- 30 CM COCO MAD</t>
  </si>
  <si>
    <t>C922</t>
  </si>
  <si>
    <t>SEPHORA</t>
  </si>
  <si>
    <t>C923</t>
  </si>
  <si>
    <t>0032630</t>
  </si>
  <si>
    <t>MODU, DIDACTICO ULTRATEINT</t>
  </si>
  <si>
    <t xml:space="preserve">MODULOS </t>
  </si>
  <si>
    <t>D331</t>
  </si>
  <si>
    <t>0032925</t>
  </si>
  <si>
    <t>SET 20CAPOT+BASE 31 RGE</t>
  </si>
  <si>
    <t>0033087</t>
  </si>
  <si>
    <t>MINI EXPOSITOR SUBLI 11</t>
  </si>
  <si>
    <t>EXPOSITOR</t>
  </si>
  <si>
    <t>0033088</t>
  </si>
  <si>
    <t>LOGO DOBLE C DORADO</t>
  </si>
  <si>
    <t>0033130</t>
  </si>
  <si>
    <t>DEMO PINC LIFT  PRO</t>
  </si>
  <si>
    <t>C722</t>
  </si>
  <si>
    <t>0033133</t>
  </si>
  <si>
    <t>DEMO LIFT  PRO GOM.AHA 100</t>
  </si>
  <si>
    <t>0033853</t>
  </si>
  <si>
    <t>DEMO RENO LA  CR MAIN 50 ML</t>
  </si>
  <si>
    <t>A222</t>
  </si>
  <si>
    <t>0033863</t>
  </si>
  <si>
    <t xml:space="preserve">DEMO RENO LA CR.MAIN RICHE </t>
  </si>
  <si>
    <t>0037352</t>
  </si>
  <si>
    <t>FAC. EDP BLEU 2L</t>
  </si>
  <si>
    <t>0038055</t>
  </si>
  <si>
    <t>FAC, PERFUM Nº 5</t>
  </si>
  <si>
    <t>0038733</t>
  </si>
  <si>
    <t>FACT. BLANCO Nº5</t>
  </si>
  <si>
    <t>A422</t>
  </si>
  <si>
    <t>0039544</t>
  </si>
  <si>
    <t>SILLA ALTA DE TWEED</t>
  </si>
  <si>
    <t>A242</t>
  </si>
  <si>
    <t>0039545</t>
  </si>
  <si>
    <t>TABURETE</t>
  </si>
  <si>
    <t>B233</t>
  </si>
  <si>
    <t>R DISEÑO</t>
  </si>
  <si>
    <t>0039547</t>
  </si>
  <si>
    <t>SILLA  TWEED</t>
  </si>
  <si>
    <t>C341</t>
  </si>
  <si>
    <t>0040020</t>
  </si>
  <si>
    <t>DEMO N.1 CREMA RICA 50GTR</t>
  </si>
  <si>
    <t>A211</t>
  </si>
  <si>
    <t>0040653</t>
  </si>
  <si>
    <t>DEMO, N1 ESSENCE 100ML</t>
  </si>
  <si>
    <t>0040703</t>
  </si>
  <si>
    <t>DEM.N1 ACC.MASSAGE</t>
  </si>
  <si>
    <t>0041193</t>
  </si>
  <si>
    <t>DEMO. SUBLIMAGE  L'ESSENCE  FONDO  40 ML</t>
  </si>
  <si>
    <t>0041663</t>
  </si>
  <si>
    <t xml:space="preserve">DESMAQUILLANTE OJOS </t>
  </si>
  <si>
    <t xml:space="preserve">DEMOS MED </t>
  </si>
  <si>
    <t>A312</t>
  </si>
  <si>
    <t>0041743</t>
  </si>
  <si>
    <t>DEMO LIFT PRO CREME</t>
  </si>
  <si>
    <t>A213</t>
  </si>
  <si>
    <t>DEMO CREME LIFT  PRO 50ML</t>
  </si>
  <si>
    <t>0041846</t>
  </si>
  <si>
    <t>DEMO LIFT PRO CONT</t>
  </si>
  <si>
    <t>0041903</t>
  </si>
  <si>
    <t>DEMO LIFT PRO MASQ</t>
  </si>
  <si>
    <t>DEMO MASQ. LIFT  PRO</t>
  </si>
  <si>
    <t>0043183</t>
  </si>
  <si>
    <t>DEMO HB MICRO SERUM 30 ML</t>
  </si>
  <si>
    <t>0046548</t>
  </si>
  <si>
    <t>KIT DE TIRAS IMANTADAS NEGRAS Y DORADAS</t>
  </si>
  <si>
    <t>PERSONALIZACIO</t>
  </si>
  <si>
    <t>A741</t>
  </si>
  <si>
    <t>0046589</t>
  </si>
  <si>
    <t>CUBO LIGHT PORTAVISUAL</t>
  </si>
  <si>
    <t>PERSONALIZACION BAJADAS</t>
  </si>
  <si>
    <t>C811</t>
  </si>
  <si>
    <t>0046672</t>
  </si>
  <si>
    <t>CANOPY 60 cm</t>
  </si>
  <si>
    <t>A432</t>
  </si>
  <si>
    <t>0046701</t>
  </si>
  <si>
    <t>REGLETA METALICA 44 cm</t>
  </si>
  <si>
    <t>PERSONALIZACION BAJADA</t>
  </si>
  <si>
    <t>0046730</t>
  </si>
  <si>
    <t>SEPARADORES</t>
  </si>
  <si>
    <t>C812</t>
  </si>
  <si>
    <t>C813</t>
  </si>
  <si>
    <t>0046741</t>
  </si>
  <si>
    <t>0047003</t>
  </si>
  <si>
    <t>CANOPY CON CAJA  DEBAJO 60-80 cm</t>
  </si>
  <si>
    <t>A433</t>
  </si>
  <si>
    <t>0047745</t>
  </si>
  <si>
    <t>GARNITURE</t>
  </si>
  <si>
    <t>A331</t>
  </si>
  <si>
    <t>0047903</t>
  </si>
  <si>
    <t>DEMO CONTO, OJOS SUBLIMAGE</t>
  </si>
  <si>
    <t>OK</t>
  </si>
  <si>
    <t>0047910</t>
  </si>
  <si>
    <t>VISUAL LIGHT HB</t>
  </si>
  <si>
    <t>0047912</t>
  </si>
  <si>
    <t>SED  DE HIDRABEAUTY 21</t>
  </si>
  <si>
    <t>0048671</t>
  </si>
  <si>
    <t>TIRAS IMANTADAS DORADAS PARA SUBLIMAGE</t>
  </si>
  <si>
    <t>0051382</t>
  </si>
  <si>
    <t>FAC.4 OMB.E/L UTOPIA 387</t>
  </si>
  <si>
    <t>A221</t>
  </si>
  <si>
    <t>0051972</t>
  </si>
  <si>
    <t>FAC.CAMELIA FUTURA</t>
  </si>
  <si>
    <t>0052328</t>
  </si>
  <si>
    <t>MODULO  VITALUMIERE GLOW SABB</t>
  </si>
  <si>
    <t>B231</t>
  </si>
  <si>
    <t>DESTRUCCION</t>
  </si>
  <si>
    <t>0052329</t>
  </si>
  <si>
    <t>MODULO  FICTICIO VITALUMIERE  GLOW SABB</t>
  </si>
  <si>
    <t>0052407</t>
  </si>
  <si>
    <t>PINCELES BLUHS</t>
  </si>
  <si>
    <t>0053102</t>
  </si>
  <si>
    <t>DEM.RC NEW25 MAYFAIR 102</t>
  </si>
  <si>
    <t xml:space="preserve">MATERIAL MED </t>
  </si>
  <si>
    <t>A511</t>
  </si>
  <si>
    <t>0053118</t>
  </si>
  <si>
    <t>DEM.RC NEW25 N.YORK 118</t>
  </si>
  <si>
    <t>0053122</t>
  </si>
  <si>
    <t>DEM.RC NEW25 LIDO 122</t>
  </si>
  <si>
    <t>0053130</t>
  </si>
  <si>
    <t>DEM.RC NEW25 LA PAUSA 130</t>
  </si>
  <si>
    <t>0053134</t>
  </si>
  <si>
    <t>DEM.RC NEW25 EDIMB.134</t>
  </si>
  <si>
    <t>0054361</t>
  </si>
  <si>
    <t>0054381</t>
  </si>
  <si>
    <t>0054385</t>
  </si>
  <si>
    <t>0054409</t>
  </si>
  <si>
    <t xml:space="preserve">MOD. MED ULTC COMPACT </t>
  </si>
  <si>
    <t>D313</t>
  </si>
  <si>
    <t>0054436</t>
  </si>
  <si>
    <t>0054514</t>
  </si>
  <si>
    <t>MODULO  FICITICIO LES  BEIGE FLUIDO HYDRATACION</t>
  </si>
  <si>
    <t>MODULO</t>
  </si>
  <si>
    <t>0054516</t>
  </si>
  <si>
    <t xml:space="preserve">MODULO LES BEIGES FLUIDO HYDRATACION </t>
  </si>
  <si>
    <t>0054572</t>
  </si>
  <si>
    <t>MODULO SUBLIMAGE TEINT  FLUIDO</t>
  </si>
  <si>
    <t>0054654</t>
  </si>
  <si>
    <t>PLAQUETA NOVEDAD DE LE LIFT 21</t>
  </si>
  <si>
    <t>0054655</t>
  </si>
  <si>
    <t>0054660</t>
  </si>
  <si>
    <t>ACTUALIZACION LE LIFT EXPOSITOR 90CM</t>
  </si>
  <si>
    <t>A431</t>
  </si>
  <si>
    <t>OK IN/MERCANCIA SEPHORA</t>
  </si>
  <si>
    <t>0054704</t>
  </si>
  <si>
    <t>0054708</t>
  </si>
  <si>
    <t>MODULO OJOS  MASCARA +RIZADOR PESTAÑAS IMAGEN</t>
  </si>
  <si>
    <t>0054714</t>
  </si>
  <si>
    <t>MODULO   OMBRE PREMIERE POUDRE</t>
  </si>
  <si>
    <t>0054717</t>
  </si>
  <si>
    <t>MODULO LA PALETTE  SOURCILS+GEL SOURCILS</t>
  </si>
  <si>
    <t>0054808</t>
  </si>
  <si>
    <t>MODULO LE BLANC  SABB</t>
  </si>
  <si>
    <t>0054946</t>
  </si>
  <si>
    <t>FACT. EDP Nº5  900 ML</t>
  </si>
  <si>
    <t>0056649</t>
  </si>
  <si>
    <t>MODULO  BASE OMBRE PAUPIERES+STYLO OMBRE ET CONTOUR</t>
  </si>
  <si>
    <t>0056650</t>
  </si>
  <si>
    <t>MODULO  4 OMBRES (4 UN)</t>
  </si>
  <si>
    <t>D143</t>
  </si>
  <si>
    <t>D332</t>
  </si>
  <si>
    <t>0057642</t>
  </si>
  <si>
    <t>MODULO MED RC BLOMM</t>
  </si>
  <si>
    <t>0057643</t>
  </si>
  <si>
    <t>MODULO MED. FICTICION RC BLOOM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</si>
</sst>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8D8EE-D350-48D1-901B-1C6B5CE55E3B}">
  <dimension ref="B1:J100"/>
  <sheetViews>
    <sheetView tabSelected="1" workbookViewId="0">
      <selection activeCell="J3" sqref="J3"/>
    </sheetView>
  </sheetViews>
  <sheetFormatPr baseColWidth="10" defaultRowHeight="15" x14ac:dyDescent="0.25"/>
  <cols>
    <col min="1" max="1" width="3.28515625" customWidth="1"/>
    <col min="2" max="2" width="12.5703125" bestFit="1" customWidth="1"/>
    <col min="3" max="3" width="50.85546875" bestFit="1" customWidth="1"/>
    <col min="4" max="4" width="20.140625" bestFit="1" customWidth="1"/>
    <col min="7" max="7" width="17.140625" bestFit="1" customWidth="1"/>
  </cols>
  <sheetData>
    <row r="1" spans="2:7" s="5" customFormat="1" ht="28.5" customHeight="1" x14ac:dyDescent="0.25">
      <c r="B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</row>
    <row r="2" spans="2:7" s="9" customFormat="1" ht="39.950000000000003" customHeight="1" x14ac:dyDescent="0.25">
      <c r="B2" s="6" t="s">
        <v>6</v>
      </c>
      <c r="C2" s="7" t="s">
        <v>7</v>
      </c>
      <c r="D2" s="7" t="s">
        <v>8</v>
      </c>
      <c r="E2" s="7" t="s">
        <v>9</v>
      </c>
      <c r="F2" s="7">
        <v>2</v>
      </c>
      <c r="G2" s="8" t="s">
        <v>10</v>
      </c>
    </row>
    <row r="3" spans="2:7" s="9" customFormat="1" ht="39.950000000000003" customHeight="1" x14ac:dyDescent="0.25">
      <c r="B3" s="10" t="s">
        <v>11</v>
      </c>
      <c r="C3" s="11" t="s">
        <v>12</v>
      </c>
      <c r="D3" s="7"/>
      <c r="E3" s="7" t="s">
        <v>13</v>
      </c>
      <c r="F3" s="12">
        <v>2</v>
      </c>
      <c r="G3" s="8" t="s">
        <v>14</v>
      </c>
    </row>
    <row r="4" spans="2:7" s="9" customFormat="1" ht="39.950000000000003" customHeight="1" x14ac:dyDescent="0.25">
      <c r="B4" s="6" t="s">
        <v>15</v>
      </c>
      <c r="C4" s="7" t="s">
        <v>16</v>
      </c>
      <c r="D4" s="7" t="s">
        <v>17</v>
      </c>
      <c r="E4" s="7" t="s">
        <v>13</v>
      </c>
      <c r="F4" s="12">
        <v>1</v>
      </c>
      <c r="G4" s="8" t="s">
        <v>14</v>
      </c>
    </row>
    <row r="5" spans="2:7" s="9" customFormat="1" ht="39.950000000000003" customHeight="1" x14ac:dyDescent="0.25">
      <c r="B5" s="6" t="s">
        <v>18</v>
      </c>
      <c r="C5" s="7" t="s">
        <v>19</v>
      </c>
      <c r="D5" s="7" t="s">
        <v>17</v>
      </c>
      <c r="E5" s="7" t="s">
        <v>13</v>
      </c>
      <c r="F5" s="12">
        <v>1</v>
      </c>
      <c r="G5" s="8" t="s">
        <v>14</v>
      </c>
    </row>
    <row r="6" spans="2:7" s="9" customFormat="1" ht="39.950000000000003" customHeight="1" x14ac:dyDescent="0.25">
      <c r="B6" s="13" t="s">
        <v>20</v>
      </c>
      <c r="C6" s="7" t="s">
        <v>21</v>
      </c>
      <c r="D6" s="8"/>
      <c r="E6" s="8" t="s">
        <v>22</v>
      </c>
      <c r="F6" s="14">
        <v>100</v>
      </c>
      <c r="G6" s="8"/>
    </row>
    <row r="7" spans="2:7" s="9" customFormat="1" ht="39.950000000000003" customHeight="1" x14ac:dyDescent="0.25">
      <c r="B7" s="13" t="s">
        <v>23</v>
      </c>
      <c r="C7" s="7" t="s">
        <v>24</v>
      </c>
      <c r="D7" s="8"/>
      <c r="E7" s="8" t="s">
        <v>25</v>
      </c>
      <c r="F7" s="14">
        <f>38-16-1+200-23-9-23-1-21-7-8-18-16-16-33-6-3-23+15-18-1+200</f>
        <v>210</v>
      </c>
      <c r="G7" s="8" t="s">
        <v>14</v>
      </c>
    </row>
    <row r="8" spans="2:7" s="9" customFormat="1" ht="39.950000000000003" customHeight="1" x14ac:dyDescent="0.25">
      <c r="B8" s="13" t="s">
        <v>26</v>
      </c>
      <c r="C8" s="7" t="s">
        <v>27</v>
      </c>
      <c r="D8" s="8"/>
      <c r="E8" s="8" t="s">
        <v>22</v>
      </c>
      <c r="F8" s="14">
        <f>22-1+50-1</f>
        <v>70</v>
      </c>
      <c r="G8" s="8" t="s">
        <v>14</v>
      </c>
    </row>
    <row r="9" spans="2:7" s="9" customFormat="1" ht="39.950000000000003" customHeight="1" x14ac:dyDescent="0.25">
      <c r="B9" s="15" t="s">
        <v>28</v>
      </c>
      <c r="C9" s="16" t="s">
        <v>29</v>
      </c>
      <c r="D9" s="16"/>
      <c r="E9" s="17" t="s">
        <v>30</v>
      </c>
      <c r="F9" s="18">
        <v>4</v>
      </c>
      <c r="G9" s="8" t="s">
        <v>14</v>
      </c>
    </row>
    <row r="10" spans="2:7" s="9" customFormat="1" ht="39.950000000000003" customHeight="1" x14ac:dyDescent="0.25">
      <c r="B10" s="6" t="s">
        <v>31</v>
      </c>
      <c r="C10" s="7" t="s">
        <v>32</v>
      </c>
      <c r="D10" s="7" t="s">
        <v>8</v>
      </c>
      <c r="E10" s="7" t="s">
        <v>33</v>
      </c>
      <c r="F10" s="12">
        <v>4</v>
      </c>
      <c r="G10" s="8" t="s">
        <v>14</v>
      </c>
    </row>
    <row r="11" spans="2:7" s="9" customFormat="1" ht="39.950000000000003" customHeight="1" x14ac:dyDescent="0.25">
      <c r="B11" s="6" t="s">
        <v>34</v>
      </c>
      <c r="C11" s="7" t="s">
        <v>35</v>
      </c>
      <c r="D11" s="7" t="s">
        <v>8</v>
      </c>
      <c r="E11" s="7" t="s">
        <v>33</v>
      </c>
      <c r="F11" s="12">
        <f>3</f>
        <v>3</v>
      </c>
      <c r="G11" s="8" t="s">
        <v>14</v>
      </c>
    </row>
    <row r="12" spans="2:7" s="9" customFormat="1" ht="39.950000000000003" customHeight="1" x14ac:dyDescent="0.25">
      <c r="B12" s="6" t="s">
        <v>36</v>
      </c>
      <c r="C12" s="7" t="s">
        <v>37</v>
      </c>
      <c r="D12" s="7" t="s">
        <v>8</v>
      </c>
      <c r="E12" s="7" t="s">
        <v>33</v>
      </c>
      <c r="F12" s="12">
        <f>5</f>
        <v>5</v>
      </c>
      <c r="G12" s="8" t="s">
        <v>14</v>
      </c>
    </row>
    <row r="13" spans="2:7" s="9" customFormat="1" ht="39.950000000000003" customHeight="1" x14ac:dyDescent="0.25">
      <c r="B13" s="6" t="s">
        <v>38</v>
      </c>
      <c r="C13" s="7" t="s">
        <v>39</v>
      </c>
      <c r="D13" s="7" t="s">
        <v>8</v>
      </c>
      <c r="E13" s="7" t="s">
        <v>33</v>
      </c>
      <c r="F13" s="12">
        <f>4</f>
        <v>4</v>
      </c>
      <c r="G13" s="8" t="s">
        <v>14</v>
      </c>
    </row>
    <row r="14" spans="2:7" s="9" customFormat="1" ht="39.950000000000003" customHeight="1" x14ac:dyDescent="0.25">
      <c r="B14" s="6" t="s">
        <v>40</v>
      </c>
      <c r="C14" s="7" t="s">
        <v>41</v>
      </c>
      <c r="D14" s="7" t="s">
        <v>8</v>
      </c>
      <c r="E14" s="7" t="s">
        <v>9</v>
      </c>
      <c r="F14" s="7">
        <v>11</v>
      </c>
      <c r="G14" s="8" t="s">
        <v>10</v>
      </c>
    </row>
    <row r="15" spans="2:7" s="9" customFormat="1" ht="39.950000000000003" customHeight="1" x14ac:dyDescent="0.25">
      <c r="B15" s="6" t="s">
        <v>42</v>
      </c>
      <c r="C15" s="7" t="s">
        <v>43</v>
      </c>
      <c r="D15" s="7"/>
      <c r="E15" s="8" t="s">
        <v>44</v>
      </c>
      <c r="F15" s="12">
        <v>3</v>
      </c>
      <c r="G15" s="8" t="s">
        <v>14</v>
      </c>
    </row>
    <row r="16" spans="2:7" s="9" customFormat="1" ht="39.950000000000003" customHeight="1" x14ac:dyDescent="0.25">
      <c r="B16" s="15" t="s">
        <v>42</v>
      </c>
      <c r="C16" s="16" t="s">
        <v>43</v>
      </c>
      <c r="D16" s="16"/>
      <c r="E16" s="17" t="s">
        <v>30</v>
      </c>
      <c r="F16" s="18">
        <v>1</v>
      </c>
      <c r="G16" s="8" t="s">
        <v>14</v>
      </c>
    </row>
    <row r="17" spans="2:7" s="9" customFormat="1" ht="39.950000000000003" customHeight="1" x14ac:dyDescent="0.25">
      <c r="B17" s="6" t="s">
        <v>45</v>
      </c>
      <c r="C17" s="7" t="s">
        <v>46</v>
      </c>
      <c r="D17" s="7" t="s">
        <v>8</v>
      </c>
      <c r="E17" s="7" t="s">
        <v>9</v>
      </c>
      <c r="F17" s="7">
        <f>14-1</f>
        <v>13</v>
      </c>
      <c r="G17" s="8" t="s">
        <v>14</v>
      </c>
    </row>
    <row r="18" spans="2:7" s="9" customFormat="1" ht="39.950000000000003" customHeight="1" x14ac:dyDescent="0.25">
      <c r="B18" s="15" t="s">
        <v>47</v>
      </c>
      <c r="C18" s="16" t="s">
        <v>48</v>
      </c>
      <c r="D18" s="16"/>
      <c r="E18" s="17" t="s">
        <v>30</v>
      </c>
      <c r="F18" s="18">
        <v>3</v>
      </c>
      <c r="G18" s="8" t="s">
        <v>14</v>
      </c>
    </row>
    <row r="19" spans="2:7" s="9" customFormat="1" ht="39.950000000000003" customHeight="1" x14ac:dyDescent="0.25">
      <c r="B19" s="6" t="s">
        <v>47</v>
      </c>
      <c r="C19" s="7" t="s">
        <v>48</v>
      </c>
      <c r="D19" s="7" t="s">
        <v>8</v>
      </c>
      <c r="E19" s="7" t="s">
        <v>9</v>
      </c>
      <c r="F19" s="7">
        <f>21-1</f>
        <v>20</v>
      </c>
      <c r="G19" s="8" t="s">
        <v>14</v>
      </c>
    </row>
    <row r="20" spans="2:7" s="9" customFormat="1" ht="15" customHeight="1" x14ac:dyDescent="0.25">
      <c r="B20" s="6" t="s">
        <v>49</v>
      </c>
      <c r="C20" s="7" t="s">
        <v>50</v>
      </c>
      <c r="D20" s="7" t="s">
        <v>8</v>
      </c>
      <c r="E20" s="7" t="s">
        <v>51</v>
      </c>
      <c r="F20" s="7">
        <v>13</v>
      </c>
      <c r="G20" s="8" t="s">
        <v>14</v>
      </c>
    </row>
    <row r="21" spans="2:7" s="9" customFormat="1" ht="39.950000000000003" customHeight="1" x14ac:dyDescent="0.25">
      <c r="B21" s="6" t="s">
        <v>52</v>
      </c>
      <c r="C21" s="7" t="s">
        <v>53</v>
      </c>
      <c r="D21" s="7" t="s">
        <v>8</v>
      </c>
      <c r="E21" s="7" t="s">
        <v>9</v>
      </c>
      <c r="F21" s="7">
        <f>6-3</f>
        <v>3</v>
      </c>
      <c r="G21" s="8" t="s">
        <v>14</v>
      </c>
    </row>
    <row r="22" spans="2:7" s="9" customFormat="1" ht="39.950000000000003" customHeight="1" x14ac:dyDescent="0.25">
      <c r="B22" s="6" t="s">
        <v>54</v>
      </c>
      <c r="C22" s="7" t="s">
        <v>55</v>
      </c>
      <c r="D22" s="7" t="s">
        <v>8</v>
      </c>
      <c r="E22" s="7" t="s">
        <v>9</v>
      </c>
      <c r="F22" s="7">
        <f>17-3</f>
        <v>14</v>
      </c>
      <c r="G22" s="8" t="s">
        <v>14</v>
      </c>
    </row>
    <row r="23" spans="2:7" s="9" customFormat="1" ht="39.950000000000003" customHeight="1" x14ac:dyDescent="0.25">
      <c r="B23" s="15" t="s">
        <v>56</v>
      </c>
      <c r="C23" s="16" t="s">
        <v>57</v>
      </c>
      <c r="D23" s="16"/>
      <c r="E23" s="17" t="s">
        <v>30</v>
      </c>
      <c r="F23" s="18">
        <v>33</v>
      </c>
      <c r="G23" s="8" t="s">
        <v>14</v>
      </c>
    </row>
    <row r="24" spans="2:7" s="9" customFormat="1" ht="39.950000000000003" customHeight="1" x14ac:dyDescent="0.25">
      <c r="B24" s="6" t="s">
        <v>58</v>
      </c>
      <c r="C24" s="7" t="s">
        <v>59</v>
      </c>
      <c r="D24" s="7" t="s">
        <v>60</v>
      </c>
      <c r="E24" s="7" t="s">
        <v>61</v>
      </c>
      <c r="F24" s="12">
        <v>2</v>
      </c>
      <c r="G24" s="8" t="s">
        <v>14</v>
      </c>
    </row>
    <row r="25" spans="2:7" s="9" customFormat="1" ht="39.950000000000003" customHeight="1" x14ac:dyDescent="0.25">
      <c r="B25" s="15" t="s">
        <v>62</v>
      </c>
      <c r="C25" s="16" t="s">
        <v>63</v>
      </c>
      <c r="D25" s="16" t="s">
        <v>64</v>
      </c>
      <c r="E25" s="17" t="s">
        <v>65</v>
      </c>
      <c r="F25" s="18">
        <f>10-1-1-1-1-1-1-1-1-1-1+10-1-1-1-1-1-1-1-1-1-1+3+10</f>
        <v>13</v>
      </c>
      <c r="G25" s="19" t="s">
        <v>66</v>
      </c>
    </row>
    <row r="26" spans="2:7" s="9" customFormat="1" ht="39.950000000000003" customHeight="1" x14ac:dyDescent="0.25">
      <c r="B26" s="13" t="s">
        <v>67</v>
      </c>
      <c r="C26" s="8" t="s">
        <v>68</v>
      </c>
      <c r="D26" s="8"/>
      <c r="E26" s="8" t="s">
        <v>69</v>
      </c>
      <c r="F26" s="14">
        <v>3</v>
      </c>
      <c r="G26" s="8" t="s">
        <v>14</v>
      </c>
    </row>
    <row r="27" spans="2:7" s="9" customFormat="1" ht="39.950000000000003" customHeight="1" x14ac:dyDescent="0.25">
      <c r="B27" s="6" t="s">
        <v>67</v>
      </c>
      <c r="C27" s="8" t="s">
        <v>68</v>
      </c>
      <c r="D27" s="7" t="s">
        <v>70</v>
      </c>
      <c r="E27" s="7" t="s">
        <v>71</v>
      </c>
      <c r="F27" s="12">
        <v>3</v>
      </c>
      <c r="G27" s="8" t="s">
        <v>14</v>
      </c>
    </row>
    <row r="28" spans="2:7" s="9" customFormat="1" ht="39.950000000000003" customHeight="1" x14ac:dyDescent="0.25">
      <c r="B28" s="15" t="s">
        <v>72</v>
      </c>
      <c r="C28" s="16" t="s">
        <v>73</v>
      </c>
      <c r="D28" s="16" t="s">
        <v>74</v>
      </c>
      <c r="E28" s="17" t="s">
        <v>75</v>
      </c>
      <c r="F28" s="18">
        <v>4</v>
      </c>
      <c r="G28" s="8" t="s">
        <v>14</v>
      </c>
    </row>
    <row r="29" spans="2:7" s="9" customFormat="1" ht="39.950000000000003" customHeight="1" x14ac:dyDescent="0.25">
      <c r="B29" s="6" t="s">
        <v>76</v>
      </c>
      <c r="C29" s="7" t="s">
        <v>77</v>
      </c>
      <c r="D29" s="7"/>
      <c r="E29" s="7" t="s">
        <v>13</v>
      </c>
      <c r="F29" s="12">
        <v>4</v>
      </c>
      <c r="G29" s="8"/>
    </row>
    <row r="30" spans="2:7" s="9" customFormat="1" ht="39.950000000000003" customHeight="1" x14ac:dyDescent="0.25">
      <c r="B30" s="6" t="s">
        <v>78</v>
      </c>
      <c r="C30" s="7" t="s">
        <v>79</v>
      </c>
      <c r="D30" s="7" t="s">
        <v>80</v>
      </c>
      <c r="E30" s="7" t="s">
        <v>51</v>
      </c>
      <c r="F30" s="7">
        <v>10</v>
      </c>
      <c r="G30" s="8" t="s">
        <v>14</v>
      </c>
    </row>
    <row r="31" spans="2:7" s="9" customFormat="1" ht="39.950000000000003" customHeight="1" x14ac:dyDescent="0.25">
      <c r="B31" s="6" t="s">
        <v>81</v>
      </c>
      <c r="C31" s="7" t="s">
        <v>82</v>
      </c>
      <c r="D31" s="7"/>
      <c r="E31" s="7" t="s">
        <v>71</v>
      </c>
      <c r="F31" s="12">
        <v>3</v>
      </c>
      <c r="G31" s="8" t="s">
        <v>14</v>
      </c>
    </row>
    <row r="32" spans="2:7" s="9" customFormat="1" ht="39.950000000000003" customHeight="1" x14ac:dyDescent="0.25">
      <c r="B32" s="6" t="s">
        <v>83</v>
      </c>
      <c r="C32" s="7" t="s">
        <v>84</v>
      </c>
      <c r="D32" s="7"/>
      <c r="E32" s="8" t="s">
        <v>85</v>
      </c>
      <c r="F32" s="12">
        <v>10</v>
      </c>
      <c r="G32" s="8" t="s">
        <v>14</v>
      </c>
    </row>
    <row r="33" spans="2:10" s="9" customFormat="1" ht="39.950000000000003" customHeight="1" x14ac:dyDescent="0.25">
      <c r="B33" s="6" t="s">
        <v>86</v>
      </c>
      <c r="C33" s="7" t="s">
        <v>87</v>
      </c>
      <c r="D33" s="7"/>
      <c r="E33" s="8" t="s">
        <v>85</v>
      </c>
      <c r="F33" s="12">
        <v>44</v>
      </c>
      <c r="G33" s="8" t="s">
        <v>14</v>
      </c>
    </row>
    <row r="34" spans="2:10" s="9" customFormat="1" ht="39.950000000000003" customHeight="1" x14ac:dyDescent="0.25">
      <c r="B34" s="6" t="s">
        <v>88</v>
      </c>
      <c r="C34" s="7" t="s">
        <v>89</v>
      </c>
      <c r="D34" s="7"/>
      <c r="E34" s="7" t="s">
        <v>90</v>
      </c>
      <c r="F34" s="12">
        <v>10</v>
      </c>
      <c r="G34" s="8" t="s">
        <v>14</v>
      </c>
    </row>
    <row r="35" spans="2:10" s="9" customFormat="1" ht="39.950000000000003" customHeight="1" x14ac:dyDescent="0.25">
      <c r="B35" s="6" t="s">
        <v>91</v>
      </c>
      <c r="C35" s="7" t="s">
        <v>92</v>
      </c>
      <c r="D35" s="7"/>
      <c r="E35" s="7" t="s">
        <v>90</v>
      </c>
      <c r="F35" s="12">
        <v>9</v>
      </c>
      <c r="G35" s="8" t="s">
        <v>14</v>
      </c>
    </row>
    <row r="36" spans="2:10" s="9" customFormat="1" ht="39.950000000000003" customHeight="1" x14ac:dyDescent="0.25">
      <c r="B36" s="6" t="s">
        <v>93</v>
      </c>
      <c r="C36" s="7" t="s">
        <v>94</v>
      </c>
      <c r="D36" s="7" t="s">
        <v>17</v>
      </c>
      <c r="E36" s="7" t="s">
        <v>13</v>
      </c>
      <c r="F36" s="12">
        <v>1</v>
      </c>
      <c r="G36" s="8" t="s">
        <v>14</v>
      </c>
    </row>
    <row r="37" spans="2:10" s="9" customFormat="1" ht="39.950000000000003" customHeight="1" x14ac:dyDescent="0.25">
      <c r="B37" s="6" t="s">
        <v>95</v>
      </c>
      <c r="C37" s="7" t="s">
        <v>96</v>
      </c>
      <c r="D37" s="7" t="s">
        <v>17</v>
      </c>
      <c r="E37" s="7" t="s">
        <v>13</v>
      </c>
      <c r="F37" s="12">
        <v>1</v>
      </c>
      <c r="G37" s="8" t="s">
        <v>14</v>
      </c>
    </row>
    <row r="38" spans="2:10" s="9" customFormat="1" ht="39.950000000000003" customHeight="1" x14ac:dyDescent="0.25">
      <c r="B38" s="6" t="s">
        <v>97</v>
      </c>
      <c r="C38" s="7" t="s">
        <v>98</v>
      </c>
      <c r="D38" s="7"/>
      <c r="E38" s="7" t="s">
        <v>99</v>
      </c>
      <c r="F38" s="12">
        <v>1</v>
      </c>
      <c r="G38" s="8" t="s">
        <v>14</v>
      </c>
    </row>
    <row r="39" spans="2:10" s="9" customFormat="1" ht="39.950000000000003" customHeight="1" x14ac:dyDescent="0.25">
      <c r="B39" s="6" t="s">
        <v>100</v>
      </c>
      <c r="C39" s="7" t="s">
        <v>101</v>
      </c>
      <c r="D39" s="7"/>
      <c r="E39" s="7" t="s">
        <v>102</v>
      </c>
      <c r="F39" s="12">
        <v>1</v>
      </c>
      <c r="G39" s="8" t="s">
        <v>14</v>
      </c>
    </row>
    <row r="40" spans="2:10" s="9" customFormat="1" ht="39.950000000000003" customHeight="1" x14ac:dyDescent="0.25">
      <c r="B40" s="6" t="s">
        <v>103</v>
      </c>
      <c r="C40" s="8" t="s">
        <v>104</v>
      </c>
      <c r="D40" s="7"/>
      <c r="E40" s="7" t="s">
        <v>105</v>
      </c>
      <c r="F40" s="12">
        <v>4</v>
      </c>
      <c r="G40" s="8" t="s">
        <v>106</v>
      </c>
    </row>
    <row r="41" spans="2:10" s="9" customFormat="1" ht="39.950000000000003" customHeight="1" x14ac:dyDescent="0.25">
      <c r="B41" s="6" t="s">
        <v>107</v>
      </c>
      <c r="C41" s="7" t="s">
        <v>108</v>
      </c>
      <c r="D41" s="7"/>
      <c r="E41" s="7" t="s">
        <v>109</v>
      </c>
      <c r="F41" s="12">
        <v>1</v>
      </c>
      <c r="G41" s="8" t="s">
        <v>14</v>
      </c>
    </row>
    <row r="42" spans="2:10" s="9" customFormat="1" ht="39.950000000000003" customHeight="1" x14ac:dyDescent="0.25">
      <c r="B42" s="20" t="s">
        <v>110</v>
      </c>
      <c r="C42" s="17" t="s">
        <v>111</v>
      </c>
      <c r="D42" s="17"/>
      <c r="E42" s="17" t="s">
        <v>112</v>
      </c>
      <c r="F42" s="21">
        <v>56</v>
      </c>
      <c r="G42" s="8" t="s">
        <v>14</v>
      </c>
      <c r="H42" s="5"/>
      <c r="I42" s="5"/>
      <c r="J42" s="5"/>
    </row>
    <row r="43" spans="2:10" s="9" customFormat="1" ht="39.950000000000003" customHeight="1" x14ac:dyDescent="0.25">
      <c r="B43" s="20" t="s">
        <v>113</v>
      </c>
      <c r="C43" s="17" t="s">
        <v>114</v>
      </c>
      <c r="D43" s="17"/>
      <c r="E43" s="17" t="s">
        <v>112</v>
      </c>
      <c r="F43" s="21">
        <v>52</v>
      </c>
      <c r="G43" s="8" t="s">
        <v>14</v>
      </c>
    </row>
    <row r="44" spans="2:10" s="5" customFormat="1" ht="39.950000000000003" customHeight="1" x14ac:dyDescent="0.25">
      <c r="B44" s="6" t="s">
        <v>115</v>
      </c>
      <c r="C44" s="7" t="s">
        <v>116</v>
      </c>
      <c r="D44" s="7"/>
      <c r="E44" s="7" t="s">
        <v>90</v>
      </c>
      <c r="F44" s="12">
        <v>5</v>
      </c>
      <c r="G44" s="8"/>
    </row>
    <row r="45" spans="2:10" s="5" customFormat="1" ht="39.950000000000003" customHeight="1" x14ac:dyDescent="0.25">
      <c r="B45" s="15" t="s">
        <v>117</v>
      </c>
      <c r="C45" s="16" t="s">
        <v>118</v>
      </c>
      <c r="D45" s="16"/>
      <c r="E45" s="17" t="s">
        <v>112</v>
      </c>
      <c r="F45" s="16">
        <f>2</f>
        <v>2</v>
      </c>
      <c r="G45" s="8" t="s">
        <v>14</v>
      </c>
    </row>
    <row r="46" spans="2:10" s="5" customFormat="1" ht="39.950000000000003" customHeight="1" x14ac:dyDescent="0.25">
      <c r="B46" s="6" t="s">
        <v>119</v>
      </c>
      <c r="C46" s="7" t="s">
        <v>120</v>
      </c>
      <c r="D46" s="7" t="s">
        <v>121</v>
      </c>
      <c r="E46" s="8" t="s">
        <v>122</v>
      </c>
      <c r="F46" s="12">
        <v>2</v>
      </c>
      <c r="G46" s="8" t="s">
        <v>14</v>
      </c>
    </row>
    <row r="47" spans="2:10" s="5" customFormat="1" ht="39.950000000000003" customHeight="1" x14ac:dyDescent="0.25">
      <c r="B47" s="15" t="s">
        <v>123</v>
      </c>
      <c r="C47" s="16" t="s">
        <v>124</v>
      </c>
      <c r="D47" s="16"/>
      <c r="E47" s="17" t="s">
        <v>125</v>
      </c>
      <c r="F47" s="16">
        <v>46</v>
      </c>
      <c r="G47" s="8" t="s">
        <v>14</v>
      </c>
    </row>
    <row r="48" spans="2:10" s="5" customFormat="1" ht="39.950000000000003" customHeight="1" x14ac:dyDescent="0.25">
      <c r="B48" s="15" t="s">
        <v>123</v>
      </c>
      <c r="C48" s="16" t="s">
        <v>126</v>
      </c>
      <c r="D48" s="16"/>
      <c r="E48" s="17" t="s">
        <v>85</v>
      </c>
      <c r="F48" s="18">
        <v>1</v>
      </c>
      <c r="G48" s="8" t="s">
        <v>14</v>
      </c>
    </row>
    <row r="49" spans="2:10" s="5" customFormat="1" ht="39.950000000000003" customHeight="1" x14ac:dyDescent="0.25">
      <c r="B49" s="15" t="s">
        <v>127</v>
      </c>
      <c r="C49" s="16" t="s">
        <v>128</v>
      </c>
      <c r="D49" s="16"/>
      <c r="E49" s="17" t="s">
        <v>125</v>
      </c>
      <c r="F49" s="16">
        <v>44</v>
      </c>
      <c r="G49" s="8" t="s">
        <v>14</v>
      </c>
    </row>
    <row r="50" spans="2:10" s="5" customFormat="1" ht="39.950000000000003" customHeight="1" x14ac:dyDescent="0.25">
      <c r="B50" s="15" t="s">
        <v>129</v>
      </c>
      <c r="C50" s="16" t="s">
        <v>130</v>
      </c>
      <c r="D50" s="16"/>
      <c r="E50" s="17" t="s">
        <v>125</v>
      </c>
      <c r="F50" s="16">
        <v>100</v>
      </c>
      <c r="G50" s="8" t="s">
        <v>14</v>
      </c>
    </row>
    <row r="51" spans="2:10" s="5" customFormat="1" ht="39.950000000000003" customHeight="1" x14ac:dyDescent="0.25">
      <c r="B51" s="15" t="s">
        <v>129</v>
      </c>
      <c r="C51" s="16" t="s">
        <v>131</v>
      </c>
      <c r="D51" s="16"/>
      <c r="E51" s="17" t="s">
        <v>85</v>
      </c>
      <c r="F51" s="18">
        <v>13</v>
      </c>
      <c r="G51" s="8" t="s">
        <v>14</v>
      </c>
      <c r="H51" s="9"/>
      <c r="I51" s="9"/>
      <c r="J51" s="9"/>
    </row>
    <row r="52" spans="2:10" s="9" customFormat="1" ht="39.950000000000003" customHeight="1" x14ac:dyDescent="0.25">
      <c r="B52" s="6" t="s">
        <v>132</v>
      </c>
      <c r="C52" s="7" t="s">
        <v>133</v>
      </c>
      <c r="D52" s="7" t="s">
        <v>121</v>
      </c>
      <c r="E52" s="7" t="s">
        <v>122</v>
      </c>
      <c r="F52" s="12">
        <v>2</v>
      </c>
      <c r="G52" s="8" t="s">
        <v>14</v>
      </c>
      <c r="H52" s="5"/>
      <c r="I52" s="5"/>
      <c r="J52" s="5"/>
    </row>
    <row r="53" spans="2:10" s="5" customFormat="1" ht="39.950000000000003" customHeight="1" x14ac:dyDescent="0.25">
      <c r="B53" s="13" t="s">
        <v>134</v>
      </c>
      <c r="C53" s="8" t="s">
        <v>135</v>
      </c>
      <c r="D53" s="8" t="s">
        <v>136</v>
      </c>
      <c r="E53" s="8" t="s">
        <v>137</v>
      </c>
      <c r="F53" s="14">
        <v>2</v>
      </c>
      <c r="G53" s="8" t="s">
        <v>14</v>
      </c>
    </row>
    <row r="54" spans="2:10" s="5" customFormat="1" ht="39.950000000000003" customHeight="1" x14ac:dyDescent="0.25">
      <c r="B54" s="13" t="s">
        <v>138</v>
      </c>
      <c r="C54" s="8" t="s">
        <v>139</v>
      </c>
      <c r="D54" s="8" t="s">
        <v>140</v>
      </c>
      <c r="E54" s="8" t="s">
        <v>141</v>
      </c>
      <c r="F54" s="14">
        <v>17</v>
      </c>
      <c r="G54" s="8" t="s">
        <v>14</v>
      </c>
    </row>
    <row r="55" spans="2:10" s="5" customFormat="1" ht="39.950000000000003" customHeight="1" x14ac:dyDescent="0.25">
      <c r="B55" s="13" t="s">
        <v>142</v>
      </c>
      <c r="C55" s="8" t="s">
        <v>143</v>
      </c>
      <c r="D55" s="8" t="s">
        <v>140</v>
      </c>
      <c r="E55" s="7" t="s">
        <v>144</v>
      </c>
      <c r="F55" s="14">
        <v>1</v>
      </c>
      <c r="G55" s="8" t="s">
        <v>14</v>
      </c>
    </row>
    <row r="56" spans="2:10" s="5" customFormat="1" ht="39.950000000000003" customHeight="1" x14ac:dyDescent="0.25">
      <c r="B56" s="13" t="s">
        <v>145</v>
      </c>
      <c r="C56" s="8" t="s">
        <v>146</v>
      </c>
      <c r="D56" s="8" t="s">
        <v>147</v>
      </c>
      <c r="E56" s="8" t="s">
        <v>137</v>
      </c>
      <c r="F56" s="14">
        <v>12</v>
      </c>
      <c r="G56" s="8" t="s">
        <v>14</v>
      </c>
    </row>
    <row r="57" spans="2:10" s="5" customFormat="1" ht="39.950000000000003" customHeight="1" x14ac:dyDescent="0.25">
      <c r="B57" s="13" t="s">
        <v>148</v>
      </c>
      <c r="C57" s="8" t="s">
        <v>149</v>
      </c>
      <c r="D57" s="8" t="s">
        <v>140</v>
      </c>
      <c r="E57" s="8" t="s">
        <v>150</v>
      </c>
      <c r="F57" s="14">
        <v>88</v>
      </c>
      <c r="G57" s="8" t="s">
        <v>14</v>
      </c>
    </row>
    <row r="58" spans="2:10" s="5" customFormat="1" ht="39.950000000000003" customHeight="1" x14ac:dyDescent="0.25">
      <c r="B58" s="13" t="s">
        <v>148</v>
      </c>
      <c r="C58" s="8" t="s">
        <v>149</v>
      </c>
      <c r="D58" s="8" t="s">
        <v>140</v>
      </c>
      <c r="E58" s="8" t="s">
        <v>151</v>
      </c>
      <c r="F58" s="14">
        <v>36</v>
      </c>
      <c r="G58" s="8" t="s">
        <v>14</v>
      </c>
      <c r="H58" s="9"/>
      <c r="I58" s="9"/>
      <c r="J58" s="9"/>
    </row>
    <row r="59" spans="2:10" s="9" customFormat="1" ht="39.950000000000003" customHeight="1" x14ac:dyDescent="0.25">
      <c r="B59" s="13" t="s">
        <v>152</v>
      </c>
      <c r="C59" s="8" t="s">
        <v>146</v>
      </c>
      <c r="D59" s="8"/>
      <c r="E59" s="8" t="s">
        <v>137</v>
      </c>
      <c r="F59" s="14">
        <v>11</v>
      </c>
      <c r="G59" s="8" t="s">
        <v>14</v>
      </c>
    </row>
    <row r="60" spans="2:10" s="9" customFormat="1" ht="39.950000000000003" customHeight="1" x14ac:dyDescent="0.25">
      <c r="B60" s="6" t="s">
        <v>153</v>
      </c>
      <c r="C60" s="7" t="s">
        <v>154</v>
      </c>
      <c r="D60" s="7"/>
      <c r="E60" s="7" t="s">
        <v>155</v>
      </c>
      <c r="F60" s="12">
        <v>6</v>
      </c>
      <c r="G60" s="8" t="s">
        <v>14</v>
      </c>
    </row>
    <row r="61" spans="2:10" s="9" customFormat="1" ht="39.950000000000003" customHeight="1" x14ac:dyDescent="0.25">
      <c r="B61" s="6" t="s">
        <v>156</v>
      </c>
      <c r="C61" s="7" t="s">
        <v>157</v>
      </c>
      <c r="D61" s="7"/>
      <c r="E61" s="7" t="s">
        <v>158</v>
      </c>
      <c r="F61" s="12">
        <v>1</v>
      </c>
      <c r="G61" s="8" t="s">
        <v>14</v>
      </c>
    </row>
    <row r="62" spans="2:10" s="9" customFormat="1" ht="39.950000000000003" customHeight="1" x14ac:dyDescent="0.25">
      <c r="B62" s="15" t="s">
        <v>159</v>
      </c>
      <c r="C62" s="16" t="s">
        <v>160</v>
      </c>
      <c r="D62" s="16"/>
      <c r="E62" s="17" t="s">
        <v>112</v>
      </c>
      <c r="F62" s="18">
        <f>20</f>
        <v>20</v>
      </c>
      <c r="G62" s="8" t="s">
        <v>161</v>
      </c>
      <c r="H62" s="2"/>
    </row>
    <row r="63" spans="2:10" s="9" customFormat="1" ht="39.950000000000003" customHeight="1" x14ac:dyDescent="0.25">
      <c r="B63" s="6" t="s">
        <v>162</v>
      </c>
      <c r="C63" s="7" t="s">
        <v>163</v>
      </c>
      <c r="D63" s="7"/>
      <c r="E63" s="7" t="s">
        <v>151</v>
      </c>
      <c r="F63" s="12">
        <v>160</v>
      </c>
      <c r="G63" s="8" t="s">
        <v>14</v>
      </c>
    </row>
    <row r="64" spans="2:10" s="9" customFormat="1" ht="39.950000000000003" customHeight="1" x14ac:dyDescent="0.25">
      <c r="B64" s="6" t="s">
        <v>164</v>
      </c>
      <c r="C64" s="7" t="s">
        <v>165</v>
      </c>
      <c r="D64" s="7"/>
      <c r="E64" s="7" t="s">
        <v>51</v>
      </c>
      <c r="F64" s="12">
        <f>10-1-1</f>
        <v>8</v>
      </c>
      <c r="G64" s="8" t="s">
        <v>14</v>
      </c>
    </row>
    <row r="65" spans="2:10" s="9" customFormat="1" ht="39.950000000000003" customHeight="1" x14ac:dyDescent="0.25">
      <c r="B65" s="13" t="s">
        <v>166</v>
      </c>
      <c r="C65" s="8" t="s">
        <v>167</v>
      </c>
      <c r="D65" s="8" t="s">
        <v>136</v>
      </c>
      <c r="E65" s="8" t="s">
        <v>137</v>
      </c>
      <c r="F65" s="14">
        <v>2</v>
      </c>
      <c r="G65" s="8" t="s">
        <v>14</v>
      </c>
    </row>
    <row r="66" spans="2:10" s="9" customFormat="1" ht="39.950000000000003" customHeight="1" x14ac:dyDescent="0.25">
      <c r="B66" s="22" t="s">
        <v>168</v>
      </c>
      <c r="C66" s="23" t="s">
        <v>169</v>
      </c>
      <c r="D66" s="23"/>
      <c r="E66" s="23" t="s">
        <v>170</v>
      </c>
      <c r="F66" s="24">
        <v>5</v>
      </c>
      <c r="G66" s="25"/>
    </row>
    <row r="67" spans="2:10" s="5" customFormat="1" ht="39.950000000000003" customHeight="1" x14ac:dyDescent="0.25">
      <c r="B67" s="22" t="s">
        <v>171</v>
      </c>
      <c r="C67" s="23" t="s">
        <v>172</v>
      </c>
      <c r="D67" s="23"/>
      <c r="E67" s="23" t="s">
        <v>170</v>
      </c>
      <c r="F67" s="24">
        <v>5</v>
      </c>
      <c r="G67" s="25"/>
    </row>
    <row r="68" spans="2:10" s="5" customFormat="1" ht="39.950000000000003" customHeight="1" x14ac:dyDescent="0.25">
      <c r="B68" s="6" t="s">
        <v>173</v>
      </c>
      <c r="C68" s="7" t="s">
        <v>174</v>
      </c>
      <c r="D68" s="7" t="s">
        <v>64</v>
      </c>
      <c r="E68" s="7" t="s">
        <v>175</v>
      </c>
      <c r="F68" s="12">
        <f>1+1</f>
        <v>2</v>
      </c>
      <c r="G68" s="19" t="s">
        <v>176</v>
      </c>
    </row>
    <row r="69" spans="2:10" s="5" customFormat="1" ht="39.950000000000003" customHeight="1" x14ac:dyDescent="0.25">
      <c r="B69" s="6" t="s">
        <v>177</v>
      </c>
      <c r="C69" s="7" t="s">
        <v>178</v>
      </c>
      <c r="D69" s="7" t="s">
        <v>64</v>
      </c>
      <c r="E69" s="7" t="s">
        <v>175</v>
      </c>
      <c r="F69" s="12">
        <f>1+1</f>
        <v>2</v>
      </c>
      <c r="G69" s="19" t="s">
        <v>176</v>
      </c>
    </row>
    <row r="70" spans="2:10" s="5" customFormat="1" ht="39.950000000000003" customHeight="1" x14ac:dyDescent="0.25">
      <c r="B70" s="6" t="s">
        <v>179</v>
      </c>
      <c r="C70" s="8" t="s">
        <v>180</v>
      </c>
      <c r="D70" s="7" t="s">
        <v>74</v>
      </c>
      <c r="E70" s="7" t="s">
        <v>75</v>
      </c>
      <c r="F70" s="12">
        <v>13</v>
      </c>
      <c r="G70" s="8" t="s">
        <v>14</v>
      </c>
      <c r="H70" s="9"/>
      <c r="I70" s="9"/>
      <c r="J70" s="9"/>
    </row>
    <row r="71" spans="2:10" s="5" customFormat="1" ht="39.950000000000003" customHeight="1" x14ac:dyDescent="0.25">
      <c r="B71" s="11" t="s">
        <v>181</v>
      </c>
      <c r="C71" s="26" t="s">
        <v>182</v>
      </c>
      <c r="D71" s="26" t="s">
        <v>183</v>
      </c>
      <c r="E71" s="26" t="s">
        <v>184</v>
      </c>
      <c r="F71" s="27">
        <v>7</v>
      </c>
      <c r="G71" s="28"/>
      <c r="H71" s="9"/>
      <c r="I71" s="9"/>
      <c r="J71" s="9"/>
    </row>
    <row r="72" spans="2:10" s="5" customFormat="1" ht="39.950000000000003" customHeight="1" x14ac:dyDescent="0.25">
      <c r="B72" s="11" t="s">
        <v>185</v>
      </c>
      <c r="C72" s="26" t="s">
        <v>186</v>
      </c>
      <c r="D72" s="26" t="s">
        <v>183</v>
      </c>
      <c r="E72" s="26" t="s">
        <v>184</v>
      </c>
      <c r="F72" s="27">
        <v>7</v>
      </c>
      <c r="G72" s="28"/>
      <c r="H72" s="9"/>
      <c r="I72" s="9"/>
      <c r="J72" s="9"/>
    </row>
    <row r="73" spans="2:10" s="5" customFormat="1" ht="39.950000000000003" customHeight="1" x14ac:dyDescent="0.25">
      <c r="B73" s="11" t="s">
        <v>187</v>
      </c>
      <c r="C73" s="26" t="s">
        <v>188</v>
      </c>
      <c r="D73" s="26" t="s">
        <v>183</v>
      </c>
      <c r="E73" s="26" t="s">
        <v>184</v>
      </c>
      <c r="F73" s="27">
        <v>7</v>
      </c>
      <c r="G73" s="28"/>
      <c r="H73" s="9"/>
      <c r="I73" s="9"/>
      <c r="J73" s="9"/>
    </row>
    <row r="74" spans="2:10" s="5" customFormat="1" ht="39.950000000000003" customHeight="1" x14ac:dyDescent="0.25">
      <c r="B74" s="11" t="s">
        <v>189</v>
      </c>
      <c r="C74" s="26" t="s">
        <v>190</v>
      </c>
      <c r="D74" s="26" t="s">
        <v>183</v>
      </c>
      <c r="E74" s="26" t="s">
        <v>184</v>
      </c>
      <c r="F74" s="27">
        <v>7</v>
      </c>
      <c r="G74" s="28"/>
      <c r="H74" s="9"/>
      <c r="I74" s="9"/>
      <c r="J74" s="9"/>
    </row>
    <row r="75" spans="2:10" s="9" customFormat="1" ht="39.950000000000003" customHeight="1" x14ac:dyDescent="0.25">
      <c r="B75" s="11" t="s">
        <v>191</v>
      </c>
      <c r="C75" s="26" t="s">
        <v>192</v>
      </c>
      <c r="D75" s="26" t="s">
        <v>183</v>
      </c>
      <c r="E75" s="26" t="s">
        <v>184</v>
      </c>
      <c r="F75" s="27">
        <v>7</v>
      </c>
      <c r="G75" s="28"/>
      <c r="H75" s="5"/>
      <c r="I75" s="5"/>
      <c r="J75" s="5"/>
    </row>
    <row r="76" spans="2:10" s="5" customFormat="1" ht="39.950000000000003" customHeight="1" x14ac:dyDescent="0.25">
      <c r="B76" s="6" t="s">
        <v>193</v>
      </c>
      <c r="C76" s="7" t="s">
        <v>157</v>
      </c>
      <c r="D76" s="7"/>
      <c r="E76" s="7" t="s">
        <v>158</v>
      </c>
      <c r="F76" s="12">
        <v>5</v>
      </c>
      <c r="G76" s="8" t="s">
        <v>14</v>
      </c>
    </row>
    <row r="77" spans="2:10" s="5" customFormat="1" ht="39.950000000000003" customHeight="1" x14ac:dyDescent="0.25">
      <c r="B77" s="6" t="s">
        <v>194</v>
      </c>
      <c r="C77" s="7" t="s">
        <v>157</v>
      </c>
      <c r="D77" s="7"/>
      <c r="E77" s="7" t="s">
        <v>158</v>
      </c>
      <c r="F77" s="12">
        <v>1</v>
      </c>
      <c r="G77" s="8" t="s">
        <v>14</v>
      </c>
    </row>
    <row r="78" spans="2:10" s="5" customFormat="1" ht="39.950000000000003" customHeight="1" x14ac:dyDescent="0.25">
      <c r="B78" s="6" t="s">
        <v>195</v>
      </c>
      <c r="C78" s="7" t="s">
        <v>157</v>
      </c>
      <c r="D78" s="7"/>
      <c r="E78" s="7" t="s">
        <v>158</v>
      </c>
      <c r="F78" s="12">
        <v>22</v>
      </c>
      <c r="G78" s="8" t="s">
        <v>14</v>
      </c>
    </row>
    <row r="79" spans="2:10" s="5" customFormat="1" ht="39.950000000000003" customHeight="1" x14ac:dyDescent="0.25">
      <c r="B79" s="6" t="s">
        <v>196</v>
      </c>
      <c r="C79" s="7" t="s">
        <v>197</v>
      </c>
      <c r="D79" s="7" t="s">
        <v>64</v>
      </c>
      <c r="E79" s="7" t="s">
        <v>198</v>
      </c>
      <c r="F79" s="12">
        <v>28</v>
      </c>
      <c r="G79" s="8" t="s">
        <v>14</v>
      </c>
    </row>
    <row r="80" spans="2:10" s="5" customFormat="1" ht="39.950000000000003" customHeight="1" x14ac:dyDescent="0.25">
      <c r="B80" s="6" t="s">
        <v>199</v>
      </c>
      <c r="C80" s="7" t="s">
        <v>157</v>
      </c>
      <c r="D80" s="7"/>
      <c r="E80" s="7" t="s">
        <v>158</v>
      </c>
      <c r="F80" s="12">
        <v>3</v>
      </c>
      <c r="G80" s="8" t="s">
        <v>14</v>
      </c>
    </row>
    <row r="81" spans="2:7" s="5" customFormat="1" ht="39.950000000000003" customHeight="1" x14ac:dyDescent="0.25">
      <c r="B81" s="6" t="s">
        <v>200</v>
      </c>
      <c r="C81" s="7" t="s">
        <v>201</v>
      </c>
      <c r="D81" s="7" t="s">
        <v>64</v>
      </c>
      <c r="E81" s="7" t="s">
        <v>175</v>
      </c>
      <c r="F81" s="12">
        <f>22+1+1-1-1-1-1-1-1-1-1-1-1-1-1-1+7-1+5+6-1-1-1-1-1-1-1-1-1-1-1-1-1-1-1-1-1-5-5-1+4-1-1</f>
        <v>2</v>
      </c>
      <c r="G81" s="19" t="s">
        <v>66</v>
      </c>
    </row>
    <row r="82" spans="2:7" s="5" customFormat="1" ht="39.950000000000003" customHeight="1" x14ac:dyDescent="0.25">
      <c r="B82" s="15" t="s">
        <v>200</v>
      </c>
      <c r="C82" s="16" t="s">
        <v>201</v>
      </c>
      <c r="D82" s="16" t="s">
        <v>202</v>
      </c>
      <c r="E82" s="17" t="s">
        <v>175</v>
      </c>
      <c r="F82" s="16">
        <v>6</v>
      </c>
      <c r="G82" s="19" t="s">
        <v>176</v>
      </c>
    </row>
    <row r="83" spans="2:7" s="5" customFormat="1" ht="39.950000000000003" customHeight="1" x14ac:dyDescent="0.25">
      <c r="B83" s="15" t="s">
        <v>203</v>
      </c>
      <c r="C83" s="16" t="s">
        <v>204</v>
      </c>
      <c r="D83" s="16"/>
      <c r="E83" s="17" t="s">
        <v>175</v>
      </c>
      <c r="F83" s="18">
        <f>6</f>
        <v>6</v>
      </c>
      <c r="G83" s="19" t="s">
        <v>66</v>
      </c>
    </row>
    <row r="84" spans="2:7" s="5" customFormat="1" ht="39.950000000000003" customHeight="1" x14ac:dyDescent="0.25">
      <c r="B84" s="6" t="s">
        <v>203</v>
      </c>
      <c r="C84" s="7" t="s">
        <v>204</v>
      </c>
      <c r="D84" s="7" t="s">
        <v>64</v>
      </c>
      <c r="E84" s="7" t="s">
        <v>175</v>
      </c>
      <c r="F84" s="12">
        <f>6-1+4-1-1</f>
        <v>7</v>
      </c>
      <c r="G84" s="19" t="s">
        <v>66</v>
      </c>
    </row>
    <row r="85" spans="2:7" s="5" customFormat="1" ht="39.950000000000003" customHeight="1" x14ac:dyDescent="0.25">
      <c r="B85" s="6" t="s">
        <v>203</v>
      </c>
      <c r="C85" s="7" t="s">
        <v>204</v>
      </c>
      <c r="D85" s="7" t="s">
        <v>202</v>
      </c>
      <c r="E85" s="7" t="s">
        <v>175</v>
      </c>
      <c r="F85" s="12">
        <v>2</v>
      </c>
      <c r="G85" s="19" t="s">
        <v>66</v>
      </c>
    </row>
    <row r="86" spans="2:7" s="5" customFormat="1" ht="39.950000000000003" customHeight="1" x14ac:dyDescent="0.25">
      <c r="B86" s="6" t="s">
        <v>205</v>
      </c>
      <c r="C86" s="7" t="s">
        <v>206</v>
      </c>
      <c r="D86" s="7" t="s">
        <v>64</v>
      </c>
      <c r="E86" s="7" t="s">
        <v>175</v>
      </c>
      <c r="F86" s="12">
        <f>1+1+1</f>
        <v>3</v>
      </c>
      <c r="G86" s="19" t="s">
        <v>66</v>
      </c>
    </row>
    <row r="87" spans="2:7" s="5" customFormat="1" ht="39.950000000000003" customHeight="1" x14ac:dyDescent="0.25">
      <c r="B87" s="6" t="s">
        <v>207</v>
      </c>
      <c r="C87" s="7" t="s">
        <v>208</v>
      </c>
      <c r="D87" s="7"/>
      <c r="E87" s="7" t="s">
        <v>71</v>
      </c>
      <c r="F87" s="12">
        <f>10-1-1</f>
        <v>8</v>
      </c>
      <c r="G87" s="8" t="s">
        <v>14</v>
      </c>
    </row>
    <row r="88" spans="2:7" s="5" customFormat="1" ht="39.950000000000003" customHeight="1" x14ac:dyDescent="0.25">
      <c r="B88" s="6" t="s">
        <v>209</v>
      </c>
      <c r="C88" s="7" t="s">
        <v>208</v>
      </c>
      <c r="D88" s="7"/>
      <c r="E88" s="7" t="s">
        <v>71</v>
      </c>
      <c r="F88" s="12">
        <f>10-1</f>
        <v>9</v>
      </c>
      <c r="G88" s="8" t="s">
        <v>14</v>
      </c>
    </row>
    <row r="89" spans="2:7" s="5" customFormat="1" ht="39.950000000000003" customHeight="1" x14ac:dyDescent="0.25">
      <c r="B89" s="6" t="s">
        <v>210</v>
      </c>
      <c r="C89" s="7" t="s">
        <v>211</v>
      </c>
      <c r="D89" s="7" t="s">
        <v>70</v>
      </c>
      <c r="E89" s="7" t="s">
        <v>212</v>
      </c>
      <c r="F89" s="12">
        <f>9+3</f>
        <v>12</v>
      </c>
      <c r="G89" s="8" t="s">
        <v>213</v>
      </c>
    </row>
    <row r="90" spans="2:7" s="5" customFormat="1" ht="39.950000000000003" customHeight="1" x14ac:dyDescent="0.25">
      <c r="B90" s="6" t="s">
        <v>214</v>
      </c>
      <c r="C90" s="7" t="s">
        <v>157</v>
      </c>
      <c r="D90" s="7"/>
      <c r="E90" s="7" t="s">
        <v>158</v>
      </c>
      <c r="F90" s="12">
        <v>1</v>
      </c>
      <c r="G90" s="8" t="s">
        <v>14</v>
      </c>
    </row>
    <row r="91" spans="2:7" s="5" customFormat="1" ht="39.950000000000003" customHeight="1" x14ac:dyDescent="0.25">
      <c r="B91" s="6" t="s">
        <v>215</v>
      </c>
      <c r="C91" s="7" t="s">
        <v>216</v>
      </c>
      <c r="D91" s="7" t="s">
        <v>74</v>
      </c>
      <c r="E91" s="7" t="s">
        <v>175</v>
      </c>
      <c r="F91" s="12">
        <v>1</v>
      </c>
      <c r="G91" s="19" t="s">
        <v>66</v>
      </c>
    </row>
    <row r="92" spans="2:7" s="5" customFormat="1" ht="39.950000000000003" customHeight="1" x14ac:dyDescent="0.25">
      <c r="B92" s="6" t="s">
        <v>217</v>
      </c>
      <c r="C92" s="7" t="s">
        <v>218</v>
      </c>
      <c r="D92" s="7" t="s">
        <v>64</v>
      </c>
      <c r="E92" s="7" t="s">
        <v>65</v>
      </c>
      <c r="F92" s="12">
        <f>7-1-1</f>
        <v>5</v>
      </c>
      <c r="G92" s="19" t="s">
        <v>66</v>
      </c>
    </row>
    <row r="93" spans="2:7" s="5" customFormat="1" ht="39.950000000000003" customHeight="1" x14ac:dyDescent="0.25">
      <c r="B93" s="6" t="s">
        <v>219</v>
      </c>
      <c r="C93" s="7" t="s">
        <v>220</v>
      </c>
      <c r="D93" s="7" t="s">
        <v>64</v>
      </c>
      <c r="E93" s="7" t="s">
        <v>65</v>
      </c>
      <c r="F93" s="12">
        <f>14-3</f>
        <v>11</v>
      </c>
      <c r="G93" s="19" t="s">
        <v>66</v>
      </c>
    </row>
    <row r="94" spans="2:7" s="5" customFormat="1" ht="39.950000000000003" customHeight="1" x14ac:dyDescent="0.25">
      <c r="B94" s="6" t="s">
        <v>221</v>
      </c>
      <c r="C94" s="7" t="s">
        <v>222</v>
      </c>
      <c r="D94" s="7" t="s">
        <v>74</v>
      </c>
      <c r="E94" s="7" t="s">
        <v>175</v>
      </c>
      <c r="F94" s="12">
        <f>1</f>
        <v>1</v>
      </c>
      <c r="G94" s="19" t="s">
        <v>66</v>
      </c>
    </row>
    <row r="95" spans="2:7" s="5" customFormat="1" ht="39.950000000000003" customHeight="1" x14ac:dyDescent="0.25">
      <c r="B95" s="6" t="s">
        <v>223</v>
      </c>
      <c r="C95" s="7" t="s">
        <v>224</v>
      </c>
      <c r="D95" s="7" t="s">
        <v>17</v>
      </c>
      <c r="E95" s="7" t="s">
        <v>13</v>
      </c>
      <c r="F95" s="12">
        <v>1</v>
      </c>
      <c r="G95" s="8" t="s">
        <v>14</v>
      </c>
    </row>
    <row r="96" spans="2:7" s="5" customFormat="1" ht="39.950000000000003" customHeight="1" x14ac:dyDescent="0.25">
      <c r="B96" s="6" t="s">
        <v>225</v>
      </c>
      <c r="C96" s="8" t="s">
        <v>226</v>
      </c>
      <c r="D96" s="7" t="s">
        <v>64</v>
      </c>
      <c r="E96" s="7" t="s">
        <v>65</v>
      </c>
      <c r="F96" s="12">
        <f>17-1</f>
        <v>16</v>
      </c>
      <c r="G96" s="19" t="s">
        <v>66</v>
      </c>
    </row>
    <row r="97" spans="2:10" s="5" customFormat="1" ht="39.950000000000003" customHeight="1" x14ac:dyDescent="0.25">
      <c r="B97" s="6" t="s">
        <v>227</v>
      </c>
      <c r="C97" s="7" t="s">
        <v>228</v>
      </c>
      <c r="D97" s="7" t="s">
        <v>64</v>
      </c>
      <c r="E97" s="7" t="s">
        <v>229</v>
      </c>
      <c r="F97" s="12">
        <f>5+6+4-1</f>
        <v>14</v>
      </c>
      <c r="G97" s="8" t="s">
        <v>14</v>
      </c>
      <c r="H97" s="9"/>
      <c r="I97" s="9"/>
      <c r="J97" s="9"/>
    </row>
    <row r="98" spans="2:10" s="9" customFormat="1" ht="39.950000000000003" customHeight="1" x14ac:dyDescent="0.25">
      <c r="B98" s="6" t="s">
        <v>227</v>
      </c>
      <c r="C98" s="7" t="s">
        <v>228</v>
      </c>
      <c r="D98" s="7" t="s">
        <v>64</v>
      </c>
      <c r="E98" s="7" t="s">
        <v>230</v>
      </c>
      <c r="F98" s="12">
        <v>18</v>
      </c>
      <c r="G98" s="8" t="s">
        <v>14</v>
      </c>
      <c r="H98" s="5"/>
      <c r="I98" s="5"/>
      <c r="J98" s="5"/>
    </row>
    <row r="99" spans="2:10" s="5" customFormat="1" ht="39.950000000000003" customHeight="1" x14ac:dyDescent="0.25">
      <c r="B99" s="6" t="s">
        <v>231</v>
      </c>
      <c r="C99" s="7" t="s">
        <v>232</v>
      </c>
      <c r="D99" s="7" t="s">
        <v>74</v>
      </c>
      <c r="E99" s="8" t="s">
        <v>65</v>
      </c>
      <c r="F99" s="12">
        <v>10</v>
      </c>
      <c r="G99" s="19" t="s">
        <v>66</v>
      </c>
    </row>
    <row r="100" spans="2:10" s="5" customFormat="1" ht="39.950000000000003" customHeight="1" x14ac:dyDescent="0.25">
      <c r="B100" s="15" t="s">
        <v>233</v>
      </c>
      <c r="C100" s="17" t="s">
        <v>234</v>
      </c>
      <c r="D100" s="16" t="s">
        <v>64</v>
      </c>
      <c r="E100" s="17" t="s">
        <v>65</v>
      </c>
      <c r="F100" s="18">
        <v>1</v>
      </c>
      <c r="G100" s="19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DELIM</dc:creator>
  <cp:lastModifiedBy>LYDIA DELIM</cp:lastModifiedBy>
  <dcterms:created xsi:type="dcterms:W3CDTF">2025-03-06T12:06:25Z</dcterms:created>
  <dcterms:modified xsi:type="dcterms:W3CDTF">2025-03-06T12:08:02Z</dcterms:modified>
</cp:coreProperties>
</file>