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TFG\app-gestion\"/>
    </mc:Choice>
  </mc:AlternateContent>
  <xr:revisionPtr revIDLastSave="0" documentId="13_ncr:1_{D2EC601C-4924-46CF-8428-40D883CB51D7}" xr6:coauthVersionLast="47" xr6:coauthVersionMax="47" xr10:uidLastSave="{00000000-0000-0000-0000-000000000000}"/>
  <bookViews>
    <workbookView xWindow="-108" yWindow="-108" windowWidth="30936" windowHeight="16896" xr2:uid="{40351709-1910-43EB-8D0B-E0B8198580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99" i="1"/>
  <c r="F98" i="1"/>
  <c r="F74" i="1"/>
  <c r="F73" i="1"/>
  <c r="F71" i="1"/>
  <c r="F70" i="1"/>
  <c r="F65" i="1"/>
  <c r="F62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23" i="1"/>
</calcChain>
</file>

<file path=xl/sharedStrings.xml><?xml version="1.0" encoding="utf-8"?>
<sst xmlns="http://schemas.openxmlformats.org/spreadsheetml/2006/main" count="674" uniqueCount="206">
  <si>
    <t>0085410</t>
  </si>
  <si>
    <t>MED GONDOLA</t>
  </si>
  <si>
    <t>MATERIAL MED</t>
  </si>
  <si>
    <t>C532</t>
  </si>
  <si>
    <t xml:space="preserve">OK IN/LISTO PARA SALIR </t>
  </si>
  <si>
    <t>C533</t>
  </si>
  <si>
    <t xml:space="preserve">MED  GONDOLA </t>
  </si>
  <si>
    <t>C832</t>
  </si>
  <si>
    <t>OK IN/ERCILLA VALLADOLID</t>
  </si>
  <si>
    <t xml:space="preserve">MED GONDOLA </t>
  </si>
  <si>
    <t>C833</t>
  </si>
  <si>
    <t xml:space="preserve">OK IN/DOUGLAS PAMPLONA </t>
  </si>
  <si>
    <t>C223</t>
  </si>
  <si>
    <t>R/DISEÑO</t>
  </si>
  <si>
    <t xml:space="preserve">MED  GONDOA </t>
  </si>
  <si>
    <t>C232</t>
  </si>
  <si>
    <t>PUNTO CONSULTING</t>
  </si>
  <si>
    <t xml:space="preserve">0085410 </t>
  </si>
  <si>
    <t>C842</t>
  </si>
  <si>
    <t xml:space="preserve">DESTRUCCION MARVIMUNDO 'PLAZA  MAR </t>
  </si>
  <si>
    <t>0085419</t>
  </si>
  <si>
    <t>MUEBLE C2</t>
  </si>
  <si>
    <t>SUELO 9</t>
  </si>
  <si>
    <t xml:space="preserve">SEPHORA LA GAVIA </t>
  </si>
  <si>
    <t>A641</t>
  </si>
  <si>
    <t>OK IN/NUEVO</t>
  </si>
  <si>
    <t>A643</t>
  </si>
  <si>
    <t>0085421</t>
  </si>
  <si>
    <t>MUEBLE C1</t>
  </si>
  <si>
    <t>A353</t>
  </si>
  <si>
    <t>A451</t>
  </si>
  <si>
    <t>OK IN NUEVO</t>
  </si>
  <si>
    <t>A452</t>
  </si>
  <si>
    <t>A453</t>
  </si>
  <si>
    <t xml:space="preserve">MUEBEL C1 SEPHORA </t>
  </si>
  <si>
    <t>B141</t>
  </si>
  <si>
    <t>DESTRUCCION</t>
  </si>
  <si>
    <t>B143</t>
  </si>
  <si>
    <t>C343</t>
  </si>
  <si>
    <t>RETIRADO DE PDV</t>
  </si>
  <si>
    <t>C441</t>
  </si>
  <si>
    <t>OK IN/RETIRADO DE PDV</t>
  </si>
  <si>
    <t>C442</t>
  </si>
  <si>
    <t>0085422</t>
  </si>
  <si>
    <t>SERVILLETERO Y PLACA BLANCA</t>
  </si>
  <si>
    <t>C853</t>
  </si>
  <si>
    <t>OK IN</t>
  </si>
  <si>
    <t>D141</t>
  </si>
  <si>
    <t>0085424</t>
  </si>
  <si>
    <t>BANDEJA MED GONDOLA FIJA</t>
  </si>
  <si>
    <t>A131</t>
  </si>
  <si>
    <t>A141</t>
  </si>
  <si>
    <t>A151</t>
  </si>
  <si>
    <t>A161</t>
  </si>
  <si>
    <t>A262</t>
  </si>
  <si>
    <t>A263</t>
  </si>
  <si>
    <t xml:space="preserve">PORTABANDEJAS  TRIPLE FIKP </t>
  </si>
  <si>
    <t>B221</t>
  </si>
  <si>
    <t>PORTA BANDEJAS TRIPLE FIJO</t>
  </si>
  <si>
    <t>B232</t>
  </si>
  <si>
    <t xml:space="preserve">PUNTO CONSULTIN </t>
  </si>
  <si>
    <t>A253</t>
  </si>
  <si>
    <t>0085425</t>
  </si>
  <si>
    <t>BANDEJA MED GONDOLA MOVIL DORADA</t>
  </si>
  <si>
    <t>A132</t>
  </si>
  <si>
    <t>A142</t>
  </si>
  <si>
    <t>A152</t>
  </si>
  <si>
    <t>A162</t>
  </si>
  <si>
    <t>0085426</t>
  </si>
  <si>
    <t>BANDEJA MED GONDOLA MOVIL NEGRA</t>
  </si>
  <si>
    <t>A241</t>
  </si>
  <si>
    <t>A251</t>
  </si>
  <si>
    <t>A252</t>
  </si>
  <si>
    <t>A261</t>
  </si>
  <si>
    <t>PORTA BANDEJA TRIPLE CAJON</t>
  </si>
  <si>
    <t>A112</t>
  </si>
  <si>
    <t>0085427</t>
  </si>
  <si>
    <t>BANDEJA GONDOLA FIJA PEQUEÑA</t>
  </si>
  <si>
    <t>A222</t>
  </si>
  <si>
    <t>PORTA BANDEJAS  SIMNPLE FIJO</t>
  </si>
  <si>
    <t>A232</t>
  </si>
  <si>
    <t>0085430</t>
  </si>
  <si>
    <t>MODULO PORTAVISUAL/CON CONEXIO</t>
  </si>
  <si>
    <t>C713</t>
  </si>
  <si>
    <t>0085431</t>
  </si>
  <si>
    <t>SEPARADORES BANDEJA MED GONDOLA</t>
  </si>
  <si>
    <t>D433</t>
  </si>
  <si>
    <t>0085434</t>
  </si>
  <si>
    <t>TIRA IMANTADA MED  ROUGE ALLURE</t>
  </si>
  <si>
    <t>D111</t>
  </si>
  <si>
    <t>0085435</t>
  </si>
  <si>
    <t>TIRA IMANTADA  MED  ROUGE COCO</t>
  </si>
  <si>
    <t>0085437</t>
  </si>
  <si>
    <t>TIRA IMANTADA MED LE  VERNIS</t>
  </si>
  <si>
    <t>0085439</t>
  </si>
  <si>
    <t>TIRA IMANTADA  MED  VITALUMIERE</t>
  </si>
  <si>
    <t>0085440</t>
  </si>
  <si>
    <t>TIRA IMANTADA MED CORRECTORES</t>
  </si>
  <si>
    <t>0085442</t>
  </si>
  <si>
    <t>TIRA IMANTADA  MED  JOUES CONTRASTE</t>
  </si>
  <si>
    <t>0085444</t>
  </si>
  <si>
    <t xml:space="preserve">TIRA IMANTADA MED LES  BEIGES </t>
  </si>
  <si>
    <t>0085446</t>
  </si>
  <si>
    <t>TIRA IMANTANDA  MED LE  BLANC</t>
  </si>
  <si>
    <t>D112</t>
  </si>
  <si>
    <t>0085447</t>
  </si>
  <si>
    <t>TIRA IMANTADA MED EYESSHADOW(OMBRE PREMIERE)</t>
  </si>
  <si>
    <t>0085448</t>
  </si>
  <si>
    <t xml:space="preserve">TIRA IMANTADA  MED  LAS 4 SOMBRAS </t>
  </si>
  <si>
    <t>0085449</t>
  </si>
  <si>
    <t>TIRA IMANTADA  MED  LAPICEROS OJOS/DELINEADORES</t>
  </si>
  <si>
    <t>0085450</t>
  </si>
  <si>
    <t xml:space="preserve">TIRA IMANTADA  MED  MASCARAS </t>
  </si>
  <si>
    <t>0085455</t>
  </si>
  <si>
    <t>TIRA IMANTADA  MED  NOVEDAD  NEGRO</t>
  </si>
  <si>
    <t>0085543</t>
  </si>
  <si>
    <t>KIT 2 BOITES AVEC PDP MED</t>
  </si>
  <si>
    <t>D321</t>
  </si>
  <si>
    <t>0085544</t>
  </si>
  <si>
    <t>MODULO LATERAL CIEGO</t>
  </si>
  <si>
    <t>D213</t>
  </si>
  <si>
    <t>KIT 2 BOITES FERMEES MED</t>
  </si>
  <si>
    <t>0085548</t>
  </si>
  <si>
    <t>MODULO FICTICIO 4 OMBRES</t>
  </si>
  <si>
    <t>0085569</t>
  </si>
  <si>
    <t>GARNITURE</t>
  </si>
  <si>
    <t>A331</t>
  </si>
  <si>
    <t>0085582</t>
  </si>
  <si>
    <t>MODULO LES  BEIGES CREME/FLUIDO ENLUMINEUR</t>
  </si>
  <si>
    <t>SUELO 20</t>
  </si>
  <si>
    <t xml:space="preserve">DESTRUCCION </t>
  </si>
  <si>
    <t>0085671</t>
  </si>
  <si>
    <t>MODULO VITA LUMIERE FL. VITA AQUA</t>
  </si>
  <si>
    <t>SUELO 13 2/2</t>
  </si>
  <si>
    <t>0085674</t>
  </si>
  <si>
    <t>MODULO</t>
  </si>
  <si>
    <t xml:space="preserve">OK IN </t>
  </si>
  <si>
    <t>0085699</t>
  </si>
  <si>
    <t>MODULO FICT. OMBRE PREMIERE</t>
  </si>
  <si>
    <t xml:space="preserve">DESTRUCCIION </t>
  </si>
  <si>
    <t>0085706</t>
  </si>
  <si>
    <t>MODULO FICT. SUBLIMAGE  TEINT</t>
  </si>
  <si>
    <t>0085723</t>
  </si>
  <si>
    <t>TIRA IMANTADA  ROUGE COCO GLOSS</t>
  </si>
  <si>
    <t>0085735</t>
  </si>
  <si>
    <t xml:space="preserve">TIRA IMANTADA  NOVEDAD DORADA </t>
  </si>
  <si>
    <t>0085737</t>
  </si>
  <si>
    <t>KIT ELECT&gt;PLAT.VISUEL MED</t>
  </si>
  <si>
    <t>C411</t>
  </si>
  <si>
    <t>0085760</t>
  </si>
  <si>
    <t>CAJA KLEANEX</t>
  </si>
  <si>
    <t>D322</t>
  </si>
  <si>
    <t>0085763</t>
  </si>
  <si>
    <t>BANDEJA MED MINI MOVIL NEGRA</t>
  </si>
  <si>
    <t>0085764</t>
  </si>
  <si>
    <t>CAJONERA</t>
  </si>
  <si>
    <t>C522</t>
  </si>
  <si>
    <t>NV CAIS.STOCK.MED M.STAND</t>
  </si>
  <si>
    <t>A611</t>
  </si>
  <si>
    <t>A351</t>
  </si>
  <si>
    <t>C443</t>
  </si>
  <si>
    <t>C743</t>
  </si>
  <si>
    <t>R0085764</t>
  </si>
  <si>
    <t>CAJONERA MED MINI</t>
  </si>
  <si>
    <t xml:space="preserve">PLAYA </t>
  </si>
  <si>
    <t xml:space="preserve">PERF. REGIA </t>
  </si>
  <si>
    <t>SUELO 14</t>
  </si>
  <si>
    <t>ARENAL SAN SEBATIAN</t>
  </si>
  <si>
    <t>0085766</t>
  </si>
  <si>
    <t>0085782</t>
  </si>
  <si>
    <t>PORTA BANDEJAS MED TRIPLE FIJA</t>
  </si>
  <si>
    <t>B333</t>
  </si>
  <si>
    <t>C241</t>
  </si>
  <si>
    <t>0085783</t>
  </si>
  <si>
    <t>PORTA BANDEJAS MED TRIPLE TIROIR</t>
  </si>
  <si>
    <t>MED</t>
  </si>
  <si>
    <t>C131</t>
  </si>
  <si>
    <t>C132</t>
  </si>
  <si>
    <t>C133</t>
  </si>
  <si>
    <t>C142</t>
  </si>
  <si>
    <t>C242</t>
  </si>
  <si>
    <t>PORTE  LATERAU TRIPLE TIROIR</t>
  </si>
  <si>
    <t>C733</t>
  </si>
  <si>
    <t>0085784</t>
  </si>
  <si>
    <t>PORTA BANDEJAS SIMPLE FIJA</t>
  </si>
  <si>
    <t>B222</t>
  </si>
  <si>
    <t>RDISEÑO</t>
  </si>
  <si>
    <t xml:space="preserve">BANDEJA MED  GONDOLA  PEQUELA FIJA </t>
  </si>
  <si>
    <t>0085785</t>
  </si>
  <si>
    <t>PORTA BANDEJAS SIMPLE TIROIR</t>
  </si>
  <si>
    <t>BANDEJA  MED GONDOLA PEQUEÑA MOVIL</t>
  </si>
  <si>
    <t>A233</t>
  </si>
  <si>
    <t>0085804</t>
  </si>
  <si>
    <t>MODULO MED  CRAYON 2021</t>
  </si>
  <si>
    <t>SUELO 8</t>
  </si>
  <si>
    <t>0085805</t>
  </si>
  <si>
    <t>REFERENCIA</t>
  </si>
  <si>
    <t>DESCRIPCION</t>
  </si>
  <si>
    <t>FAMILIA</t>
  </si>
  <si>
    <t>UBICACION</t>
  </si>
  <si>
    <t xml:space="preserve">UNIDADES </t>
  </si>
  <si>
    <t xml:space="preserve">OBSERVACIONES </t>
  </si>
  <si>
    <t>correos</t>
  </si>
  <si>
    <t>comprobado</t>
  </si>
  <si>
    <t>true</t>
  </si>
  <si>
    <t>FORMAENVIO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</si>
</sst>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9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5362-35AF-4339-9F67-E2CD6069B33A}">
  <dimension ref="B1:J101"/>
  <sheetViews>
    <sheetView tabSelected="1" workbookViewId="0">
      <selection activeCell="M3" sqref="M3"/>
    </sheetView>
  </sheetViews>
  <sheetFormatPr baseColWidth="10" defaultRowHeight="14.4" x14ac:dyDescent="0.3"/>
  <cols>
    <col min="2" max="2" width="12.5546875" bestFit="1" customWidth="1"/>
    <col min="3" max="3" width="49.44140625" bestFit="1" customWidth="1"/>
    <col min="4" max="4" width="14.88671875" bestFit="1" customWidth="1"/>
    <col min="7" max="7" width="24.6640625" bestFit="1" customWidth="1"/>
  </cols>
  <sheetData>
    <row r="1" spans="2:9" s="10" customFormat="1" ht="28.5" customHeight="1" x14ac:dyDescent="0.3">
      <c r="B1" s="18" t="s">
        <v>196</v>
      </c>
      <c r="C1" s="19" t="s">
        <v>197</v>
      </c>
      <c r="D1" s="19" t="s">
        <v>198</v>
      </c>
      <c r="E1" s="19" t="s">
        <v>199</v>
      </c>
      <c r="F1" s="20" t="s">
        <v>200</v>
      </c>
      <c r="G1" s="21" t="s">
        <v>201</v>
      </c>
      <c r="H1" s="10" t="s">
        <v>205</v>
      </c>
      <c r="I1" s="10" t="s">
        <v>203</v>
      </c>
    </row>
    <row r="2" spans="2:9" s="5" customFormat="1" ht="39.9" customHeight="1" x14ac:dyDescent="0.3">
      <c r="B2" s="1" t="s">
        <v>0</v>
      </c>
      <c r="C2" s="2" t="s">
        <v>1</v>
      </c>
      <c r="D2" s="2" t="s">
        <v>2</v>
      </c>
      <c r="E2" s="3" t="s">
        <v>3</v>
      </c>
      <c r="F2" s="4">
        <v>1</v>
      </c>
      <c r="G2" s="3" t="s">
        <v>4</v>
      </c>
      <c r="H2" s="5" t="s">
        <v>202</v>
      </c>
      <c r="I2" s="5" t="s">
        <v>204</v>
      </c>
    </row>
    <row r="3" spans="2:9" s="5" customFormat="1" ht="39.9" customHeight="1" x14ac:dyDescent="0.3">
      <c r="B3" s="1" t="s">
        <v>0</v>
      </c>
      <c r="C3" s="2" t="s">
        <v>1</v>
      </c>
      <c r="D3" s="2" t="s">
        <v>2</v>
      </c>
      <c r="E3" s="3" t="s">
        <v>5</v>
      </c>
      <c r="F3" s="4">
        <v>1</v>
      </c>
      <c r="G3" s="3" t="s">
        <v>4</v>
      </c>
      <c r="H3" s="5" t="s">
        <v>202</v>
      </c>
      <c r="I3" s="5" t="s">
        <v>204</v>
      </c>
    </row>
    <row r="4" spans="2:9" s="5" customFormat="1" ht="39.9" customHeight="1" x14ac:dyDescent="0.3">
      <c r="B4" s="1" t="s">
        <v>0</v>
      </c>
      <c r="C4" s="2" t="s">
        <v>6</v>
      </c>
      <c r="D4" s="2" t="s">
        <v>2</v>
      </c>
      <c r="E4" s="3" t="s">
        <v>7</v>
      </c>
      <c r="F4" s="4">
        <v>1</v>
      </c>
      <c r="G4" s="3" t="s">
        <v>8</v>
      </c>
      <c r="H4" s="5" t="s">
        <v>202</v>
      </c>
      <c r="I4" s="5" t="s">
        <v>204</v>
      </c>
    </row>
    <row r="5" spans="2:9" s="5" customFormat="1" ht="39.9" customHeight="1" x14ac:dyDescent="0.3">
      <c r="B5" s="1" t="s">
        <v>0</v>
      </c>
      <c r="C5" s="2" t="s">
        <v>9</v>
      </c>
      <c r="D5" s="2" t="s">
        <v>2</v>
      </c>
      <c r="E5" s="3" t="s">
        <v>10</v>
      </c>
      <c r="F5" s="4">
        <v>1</v>
      </c>
      <c r="G5" s="3" t="s">
        <v>11</v>
      </c>
      <c r="H5" s="5" t="s">
        <v>202</v>
      </c>
      <c r="I5" s="5" t="s">
        <v>204</v>
      </c>
    </row>
    <row r="6" spans="2:9" s="5" customFormat="1" ht="39.9" customHeight="1" x14ac:dyDescent="0.3">
      <c r="B6" s="1" t="s">
        <v>0</v>
      </c>
      <c r="C6" s="2" t="s">
        <v>9</v>
      </c>
      <c r="D6" s="2" t="s">
        <v>2</v>
      </c>
      <c r="E6" s="2" t="s">
        <v>12</v>
      </c>
      <c r="F6" s="4">
        <v>1</v>
      </c>
      <c r="G6" s="3" t="s">
        <v>13</v>
      </c>
      <c r="H6" s="5" t="s">
        <v>202</v>
      </c>
      <c r="I6" s="5" t="s">
        <v>204</v>
      </c>
    </row>
    <row r="7" spans="2:9" s="5" customFormat="1" ht="39.9" customHeight="1" x14ac:dyDescent="0.3">
      <c r="B7" s="1" t="s">
        <v>0</v>
      </c>
      <c r="C7" s="2" t="s">
        <v>14</v>
      </c>
      <c r="D7" s="2" t="s">
        <v>2</v>
      </c>
      <c r="E7" s="2" t="s">
        <v>15</v>
      </c>
      <c r="F7" s="4">
        <v>1</v>
      </c>
      <c r="G7" s="3" t="s">
        <v>16</v>
      </c>
      <c r="H7" s="5" t="s">
        <v>202</v>
      </c>
      <c r="I7" s="5" t="s">
        <v>204</v>
      </c>
    </row>
    <row r="8" spans="2:9" s="5" customFormat="1" ht="39.9" customHeight="1" x14ac:dyDescent="0.3">
      <c r="B8" s="1" t="s">
        <v>17</v>
      </c>
      <c r="C8" s="2" t="s">
        <v>1</v>
      </c>
      <c r="D8" s="2" t="s">
        <v>2</v>
      </c>
      <c r="E8" s="2" t="s">
        <v>18</v>
      </c>
      <c r="F8" s="4">
        <v>1</v>
      </c>
      <c r="G8" s="6" t="s">
        <v>19</v>
      </c>
      <c r="H8" s="5" t="s">
        <v>202</v>
      </c>
      <c r="I8" s="5" t="s">
        <v>204</v>
      </c>
    </row>
    <row r="9" spans="2:9" s="5" customFormat="1" ht="39.9" customHeight="1" x14ac:dyDescent="0.3">
      <c r="B9" s="1" t="s">
        <v>20</v>
      </c>
      <c r="C9" s="2" t="s">
        <v>21</v>
      </c>
      <c r="D9" s="2" t="s">
        <v>2</v>
      </c>
      <c r="E9" s="2" t="s">
        <v>22</v>
      </c>
      <c r="F9" s="4">
        <v>1</v>
      </c>
      <c r="G9" s="3" t="s">
        <v>23</v>
      </c>
      <c r="H9" s="5" t="s">
        <v>202</v>
      </c>
      <c r="I9" s="5" t="s">
        <v>204</v>
      </c>
    </row>
    <row r="10" spans="2:9" s="5" customFormat="1" ht="39.9" customHeight="1" x14ac:dyDescent="0.3">
      <c r="B10" s="1" t="s">
        <v>20</v>
      </c>
      <c r="C10" s="2" t="s">
        <v>21</v>
      </c>
      <c r="D10" s="2" t="s">
        <v>2</v>
      </c>
      <c r="E10" s="2" t="s">
        <v>24</v>
      </c>
      <c r="F10" s="4">
        <v>1</v>
      </c>
      <c r="G10" s="3" t="s">
        <v>25</v>
      </c>
      <c r="H10" s="5" t="s">
        <v>202</v>
      </c>
      <c r="I10" s="5" t="s">
        <v>204</v>
      </c>
    </row>
    <row r="11" spans="2:9" s="5" customFormat="1" ht="39.9" customHeight="1" x14ac:dyDescent="0.3">
      <c r="B11" s="1" t="s">
        <v>20</v>
      </c>
      <c r="C11" s="2" t="s">
        <v>21</v>
      </c>
      <c r="D11" s="2" t="s">
        <v>2</v>
      </c>
      <c r="E11" s="2" t="s">
        <v>26</v>
      </c>
      <c r="F11" s="4">
        <v>1</v>
      </c>
      <c r="G11" s="3" t="s">
        <v>25</v>
      </c>
      <c r="H11" s="5" t="s">
        <v>202</v>
      </c>
      <c r="I11" s="5" t="s">
        <v>204</v>
      </c>
    </row>
    <row r="12" spans="2:9" s="5" customFormat="1" ht="39.9" customHeight="1" x14ac:dyDescent="0.3">
      <c r="B12" s="1" t="s">
        <v>27</v>
      </c>
      <c r="C12" s="2" t="s">
        <v>28</v>
      </c>
      <c r="D12" s="2" t="s">
        <v>2</v>
      </c>
      <c r="E12" s="2" t="s">
        <v>29</v>
      </c>
      <c r="F12" s="4">
        <v>1</v>
      </c>
      <c r="G12" s="3" t="s">
        <v>25</v>
      </c>
      <c r="H12" s="5" t="s">
        <v>202</v>
      </c>
      <c r="I12" s="5" t="s">
        <v>204</v>
      </c>
    </row>
    <row r="13" spans="2:9" s="5" customFormat="1" ht="39.9" customHeight="1" x14ac:dyDescent="0.3">
      <c r="B13" s="1" t="s">
        <v>27</v>
      </c>
      <c r="C13" s="2" t="s">
        <v>28</v>
      </c>
      <c r="D13" s="2" t="s">
        <v>2</v>
      </c>
      <c r="E13" s="2" t="s">
        <v>30</v>
      </c>
      <c r="F13" s="4">
        <v>1</v>
      </c>
      <c r="G13" s="3" t="s">
        <v>31</v>
      </c>
      <c r="H13" s="5" t="s">
        <v>202</v>
      </c>
      <c r="I13" s="5" t="s">
        <v>204</v>
      </c>
    </row>
    <row r="14" spans="2:9" s="5" customFormat="1" ht="39.9" customHeight="1" x14ac:dyDescent="0.3">
      <c r="B14" s="1" t="s">
        <v>27</v>
      </c>
      <c r="C14" s="2" t="s">
        <v>28</v>
      </c>
      <c r="D14" s="2" t="s">
        <v>2</v>
      </c>
      <c r="E14" s="2" t="s">
        <v>32</v>
      </c>
      <c r="F14" s="4">
        <v>1</v>
      </c>
      <c r="G14" s="3" t="s">
        <v>31</v>
      </c>
      <c r="H14" s="5" t="s">
        <v>202</v>
      </c>
      <c r="I14" s="5" t="s">
        <v>204</v>
      </c>
    </row>
    <row r="15" spans="2:9" s="5" customFormat="1" ht="39.9" customHeight="1" x14ac:dyDescent="0.3">
      <c r="B15" s="1" t="s">
        <v>27</v>
      </c>
      <c r="C15" s="2" t="s">
        <v>28</v>
      </c>
      <c r="D15" s="2" t="s">
        <v>2</v>
      </c>
      <c r="E15" s="2" t="s">
        <v>33</v>
      </c>
      <c r="F15" s="4">
        <v>1</v>
      </c>
      <c r="G15" s="3" t="s">
        <v>31</v>
      </c>
      <c r="H15" s="5" t="s">
        <v>202</v>
      </c>
      <c r="I15" s="5" t="s">
        <v>204</v>
      </c>
    </row>
    <row r="16" spans="2:9" s="5" customFormat="1" ht="39.9" customHeight="1" x14ac:dyDescent="0.3">
      <c r="B16" s="1" t="s">
        <v>27</v>
      </c>
      <c r="C16" s="2" t="s">
        <v>34</v>
      </c>
      <c r="D16" s="2" t="s">
        <v>2</v>
      </c>
      <c r="E16" s="2" t="s">
        <v>35</v>
      </c>
      <c r="F16" s="4">
        <v>1</v>
      </c>
      <c r="G16" s="6" t="s">
        <v>36</v>
      </c>
      <c r="H16" s="5" t="s">
        <v>202</v>
      </c>
      <c r="I16" s="5" t="s">
        <v>204</v>
      </c>
    </row>
    <row r="17" spans="2:10" s="5" customFormat="1" ht="39.9" customHeight="1" x14ac:dyDescent="0.3">
      <c r="B17" s="1" t="s">
        <v>27</v>
      </c>
      <c r="C17" s="2" t="s">
        <v>28</v>
      </c>
      <c r="D17" s="2" t="s">
        <v>2</v>
      </c>
      <c r="E17" s="2" t="s">
        <v>37</v>
      </c>
      <c r="F17" s="4">
        <v>1</v>
      </c>
      <c r="G17" s="6" t="s">
        <v>36</v>
      </c>
      <c r="H17" s="5" t="s">
        <v>202</v>
      </c>
      <c r="I17" s="5" t="s">
        <v>204</v>
      </c>
    </row>
    <row r="18" spans="2:10" s="5" customFormat="1" ht="39.9" customHeight="1" x14ac:dyDescent="0.3">
      <c r="B18" s="1" t="s">
        <v>27</v>
      </c>
      <c r="C18" s="2" t="s">
        <v>28</v>
      </c>
      <c r="D18" s="2" t="s">
        <v>2</v>
      </c>
      <c r="E18" s="2" t="s">
        <v>38</v>
      </c>
      <c r="F18" s="4">
        <v>1</v>
      </c>
      <c r="G18" s="3" t="s">
        <v>39</v>
      </c>
      <c r="H18" s="5" t="s">
        <v>202</v>
      </c>
      <c r="I18" s="5" t="s">
        <v>204</v>
      </c>
    </row>
    <row r="19" spans="2:10" s="5" customFormat="1" ht="39.9" customHeight="1" x14ac:dyDescent="0.3">
      <c r="B19" s="1" t="s">
        <v>27</v>
      </c>
      <c r="C19" s="2" t="s">
        <v>28</v>
      </c>
      <c r="D19" s="2" t="s">
        <v>2</v>
      </c>
      <c r="E19" s="2" t="s">
        <v>40</v>
      </c>
      <c r="F19" s="4">
        <v>1</v>
      </c>
      <c r="G19" s="3" t="s">
        <v>41</v>
      </c>
      <c r="H19" s="5" t="s">
        <v>202</v>
      </c>
      <c r="I19" s="5" t="s">
        <v>204</v>
      </c>
    </row>
    <row r="20" spans="2:10" s="5" customFormat="1" ht="39.9" customHeight="1" x14ac:dyDescent="0.3">
      <c r="B20" s="1" t="s">
        <v>27</v>
      </c>
      <c r="C20" s="2" t="s">
        <v>28</v>
      </c>
      <c r="D20" s="2" t="s">
        <v>2</v>
      </c>
      <c r="E20" s="2" t="s">
        <v>42</v>
      </c>
      <c r="F20" s="4">
        <v>1</v>
      </c>
      <c r="G20" s="3" t="s">
        <v>41</v>
      </c>
      <c r="H20" s="5" t="s">
        <v>202</v>
      </c>
      <c r="I20" s="5" t="s">
        <v>204</v>
      </c>
    </row>
    <row r="21" spans="2:10" s="5" customFormat="1" ht="39.9" customHeight="1" x14ac:dyDescent="0.3">
      <c r="B21" s="1" t="s">
        <v>43</v>
      </c>
      <c r="C21" s="2" t="s">
        <v>44</v>
      </c>
      <c r="D21" s="2" t="s">
        <v>2</v>
      </c>
      <c r="E21" s="2" t="s">
        <v>45</v>
      </c>
      <c r="F21" s="4">
        <v>23</v>
      </c>
      <c r="G21" s="3" t="s">
        <v>46</v>
      </c>
      <c r="H21" s="5" t="s">
        <v>202</v>
      </c>
      <c r="I21" s="5" t="s">
        <v>204</v>
      </c>
    </row>
    <row r="22" spans="2:10" s="5" customFormat="1" ht="39.9" customHeight="1" x14ac:dyDescent="0.3">
      <c r="B22" s="1" t="s">
        <v>43</v>
      </c>
      <c r="C22" s="2" t="s">
        <v>44</v>
      </c>
      <c r="D22" s="2" t="s">
        <v>2</v>
      </c>
      <c r="E22" s="2" t="s">
        <v>47</v>
      </c>
      <c r="F22" s="4">
        <v>80</v>
      </c>
      <c r="G22" s="3" t="s">
        <v>46</v>
      </c>
      <c r="H22" s="5" t="s">
        <v>202</v>
      </c>
      <c r="I22" s="5" t="s">
        <v>204</v>
      </c>
    </row>
    <row r="23" spans="2:10" s="5" customFormat="1" ht="39.9" customHeight="1" x14ac:dyDescent="0.3">
      <c r="B23" s="1" t="s">
        <v>48</v>
      </c>
      <c r="C23" s="2" t="s">
        <v>49</v>
      </c>
      <c r="D23" s="2" t="s">
        <v>2</v>
      </c>
      <c r="E23" s="2" t="s">
        <v>50</v>
      </c>
      <c r="F23" s="4">
        <f>9+11</f>
        <v>20</v>
      </c>
      <c r="G23" s="3" t="s">
        <v>46</v>
      </c>
      <c r="H23" s="5" t="s">
        <v>202</v>
      </c>
      <c r="I23" s="5" t="s">
        <v>204</v>
      </c>
    </row>
    <row r="24" spans="2:10" s="5" customFormat="1" ht="39.9" customHeight="1" x14ac:dyDescent="0.3">
      <c r="B24" s="1" t="s">
        <v>48</v>
      </c>
      <c r="C24" s="2" t="s">
        <v>49</v>
      </c>
      <c r="D24" s="2" t="s">
        <v>2</v>
      </c>
      <c r="E24" s="2" t="s">
        <v>51</v>
      </c>
      <c r="F24" s="4">
        <v>20</v>
      </c>
      <c r="G24" s="3" t="s">
        <v>46</v>
      </c>
      <c r="H24" s="5" t="s">
        <v>202</v>
      </c>
      <c r="I24" s="5" t="s">
        <v>204</v>
      </c>
    </row>
    <row r="25" spans="2:10" s="5" customFormat="1" ht="39.9" customHeight="1" x14ac:dyDescent="0.3">
      <c r="B25" s="1" t="s">
        <v>48</v>
      </c>
      <c r="C25" s="2" t="s">
        <v>49</v>
      </c>
      <c r="D25" s="2" t="s">
        <v>2</v>
      </c>
      <c r="E25" s="2" t="s">
        <v>52</v>
      </c>
      <c r="F25" s="4">
        <v>20</v>
      </c>
      <c r="G25" s="3" t="s">
        <v>46</v>
      </c>
      <c r="H25" s="5" t="s">
        <v>202</v>
      </c>
      <c r="I25" s="5" t="s">
        <v>204</v>
      </c>
    </row>
    <row r="26" spans="2:10" s="5" customFormat="1" ht="39.9" customHeight="1" x14ac:dyDescent="0.3">
      <c r="B26" s="1" t="s">
        <v>48</v>
      </c>
      <c r="C26" s="2" t="s">
        <v>49</v>
      </c>
      <c r="D26" s="2" t="s">
        <v>2</v>
      </c>
      <c r="E26" s="2" t="s">
        <v>53</v>
      </c>
      <c r="F26" s="4">
        <v>20</v>
      </c>
      <c r="G26" s="3" t="s">
        <v>46</v>
      </c>
      <c r="H26" s="5" t="s">
        <v>202</v>
      </c>
      <c r="I26" s="5" t="s">
        <v>204</v>
      </c>
    </row>
    <row r="27" spans="2:10" s="5" customFormat="1" ht="39.9" customHeight="1" x14ac:dyDescent="0.3">
      <c r="B27" s="1" t="s">
        <v>48</v>
      </c>
      <c r="C27" s="2" t="s">
        <v>49</v>
      </c>
      <c r="D27" s="2" t="s">
        <v>2</v>
      </c>
      <c r="E27" s="2" t="s">
        <v>54</v>
      </c>
      <c r="F27" s="4">
        <v>20</v>
      </c>
      <c r="G27" s="3" t="s">
        <v>46</v>
      </c>
      <c r="H27" s="5" t="s">
        <v>202</v>
      </c>
      <c r="I27" s="5" t="s">
        <v>204</v>
      </c>
    </row>
    <row r="28" spans="2:10" s="5" customFormat="1" ht="39.9" customHeight="1" x14ac:dyDescent="0.3">
      <c r="B28" s="1" t="s">
        <v>48</v>
      </c>
      <c r="C28" s="2" t="s">
        <v>49</v>
      </c>
      <c r="D28" s="2" t="s">
        <v>2</v>
      </c>
      <c r="E28" s="2" t="s">
        <v>55</v>
      </c>
      <c r="F28" s="4">
        <v>20</v>
      </c>
      <c r="G28" s="3" t="s">
        <v>46</v>
      </c>
      <c r="H28" s="5" t="s">
        <v>202</v>
      </c>
      <c r="I28" s="5" t="s">
        <v>204</v>
      </c>
    </row>
    <row r="29" spans="2:10" s="5" customFormat="1" ht="39.9" customHeight="1" x14ac:dyDescent="0.3">
      <c r="B29" s="1" t="s">
        <v>48</v>
      </c>
      <c r="C29" s="2" t="s">
        <v>56</v>
      </c>
      <c r="D29" s="2" t="s">
        <v>2</v>
      </c>
      <c r="E29" s="2" t="s">
        <v>57</v>
      </c>
      <c r="F29" s="4">
        <v>27</v>
      </c>
      <c r="G29" s="7" t="s">
        <v>16</v>
      </c>
      <c r="H29" s="5" t="s">
        <v>202</v>
      </c>
      <c r="I29" s="5" t="s">
        <v>204</v>
      </c>
    </row>
    <row r="30" spans="2:10" s="5" customFormat="1" ht="39.9" customHeight="1" x14ac:dyDescent="0.3">
      <c r="B30" s="8" t="s">
        <v>48</v>
      </c>
      <c r="C30" s="2" t="s">
        <v>58</v>
      </c>
      <c r="D30" s="3" t="s">
        <v>2</v>
      </c>
      <c r="E30" s="3" t="s">
        <v>59</v>
      </c>
      <c r="F30" s="9">
        <v>20</v>
      </c>
      <c r="G30" s="3" t="s">
        <v>60</v>
      </c>
      <c r="H30" s="5" t="s">
        <v>202</v>
      </c>
      <c r="I30" s="5" t="s">
        <v>204</v>
      </c>
    </row>
    <row r="31" spans="2:10" s="5" customFormat="1" ht="39.9" customHeight="1" x14ac:dyDescent="0.3">
      <c r="B31" s="1" t="s">
        <v>48</v>
      </c>
      <c r="C31" s="2" t="s">
        <v>58</v>
      </c>
      <c r="D31" s="2" t="s">
        <v>2</v>
      </c>
      <c r="E31" s="2" t="s">
        <v>61</v>
      </c>
      <c r="F31" s="4">
        <v>20</v>
      </c>
      <c r="G31" s="3"/>
      <c r="H31" s="5" t="s">
        <v>202</v>
      </c>
      <c r="I31" s="5" t="s">
        <v>204</v>
      </c>
    </row>
    <row r="32" spans="2:10" s="5" customFormat="1" ht="39.9" customHeight="1" x14ac:dyDescent="0.3">
      <c r="B32" s="1" t="s">
        <v>62</v>
      </c>
      <c r="C32" s="2" t="s">
        <v>63</v>
      </c>
      <c r="D32" s="2" t="s">
        <v>2</v>
      </c>
      <c r="E32" s="2" t="s">
        <v>64</v>
      </c>
      <c r="F32" s="4">
        <v>19</v>
      </c>
      <c r="G32" s="3" t="s">
        <v>46</v>
      </c>
      <c r="H32" s="5" t="s">
        <v>202</v>
      </c>
      <c r="I32" s="5" t="s">
        <v>204</v>
      </c>
      <c r="J32" s="10"/>
    </row>
    <row r="33" spans="2:10" s="10" customFormat="1" ht="39.9" customHeight="1" x14ac:dyDescent="0.3">
      <c r="B33" s="1" t="s">
        <v>62</v>
      </c>
      <c r="C33" s="2" t="s">
        <v>63</v>
      </c>
      <c r="D33" s="2" t="s">
        <v>2</v>
      </c>
      <c r="E33" s="2" t="s">
        <v>65</v>
      </c>
      <c r="F33" s="4">
        <v>20</v>
      </c>
      <c r="G33" s="3" t="s">
        <v>46</v>
      </c>
      <c r="H33" s="5" t="s">
        <v>202</v>
      </c>
      <c r="I33" s="5" t="s">
        <v>204</v>
      </c>
      <c r="J33" s="5"/>
    </row>
    <row r="34" spans="2:10" s="5" customFormat="1" ht="39.9" customHeight="1" x14ac:dyDescent="0.3">
      <c r="B34" s="1" t="s">
        <v>62</v>
      </c>
      <c r="C34" s="2" t="s">
        <v>63</v>
      </c>
      <c r="D34" s="2" t="s">
        <v>2</v>
      </c>
      <c r="E34" s="2" t="s">
        <v>66</v>
      </c>
      <c r="F34" s="4">
        <v>20</v>
      </c>
      <c r="G34" s="3" t="s">
        <v>46</v>
      </c>
      <c r="H34" s="5" t="s">
        <v>202</v>
      </c>
      <c r="I34" s="5" t="s">
        <v>204</v>
      </c>
    </row>
    <row r="35" spans="2:10" s="5" customFormat="1" ht="39.9" customHeight="1" x14ac:dyDescent="0.3">
      <c r="B35" s="1" t="s">
        <v>62</v>
      </c>
      <c r="C35" s="2" t="s">
        <v>63</v>
      </c>
      <c r="D35" s="2" t="s">
        <v>2</v>
      </c>
      <c r="E35" s="2" t="s">
        <v>67</v>
      </c>
      <c r="F35" s="4">
        <v>20</v>
      </c>
      <c r="G35" s="3" t="s">
        <v>46</v>
      </c>
      <c r="H35" s="5" t="s">
        <v>202</v>
      </c>
      <c r="I35" s="5" t="s">
        <v>204</v>
      </c>
    </row>
    <row r="36" spans="2:10" s="5" customFormat="1" ht="39.9" customHeight="1" x14ac:dyDescent="0.3">
      <c r="B36" s="1" t="s">
        <v>68</v>
      </c>
      <c r="C36" s="2" t="s">
        <v>69</v>
      </c>
      <c r="D36" s="2" t="s">
        <v>2</v>
      </c>
      <c r="E36" s="2" t="s">
        <v>70</v>
      </c>
      <c r="F36" s="4">
        <v>18</v>
      </c>
      <c r="G36" s="3" t="s">
        <v>46</v>
      </c>
      <c r="H36" s="5" t="s">
        <v>202</v>
      </c>
      <c r="I36" s="5" t="s">
        <v>204</v>
      </c>
    </row>
    <row r="37" spans="2:10" s="5" customFormat="1" ht="39.9" customHeight="1" x14ac:dyDescent="0.3">
      <c r="B37" s="1" t="s">
        <v>68</v>
      </c>
      <c r="C37" s="2" t="s">
        <v>69</v>
      </c>
      <c r="D37" s="2" t="s">
        <v>2</v>
      </c>
      <c r="E37" s="2" t="s">
        <v>71</v>
      </c>
      <c r="F37" s="4">
        <v>20</v>
      </c>
      <c r="G37" s="3" t="s">
        <v>46</v>
      </c>
      <c r="H37" s="5" t="s">
        <v>202</v>
      </c>
      <c r="I37" s="5" t="s">
        <v>204</v>
      </c>
    </row>
    <row r="38" spans="2:10" s="5" customFormat="1" ht="39.9" customHeight="1" x14ac:dyDescent="0.3">
      <c r="B38" s="1" t="s">
        <v>68</v>
      </c>
      <c r="C38" s="2" t="s">
        <v>69</v>
      </c>
      <c r="D38" s="2" t="s">
        <v>2</v>
      </c>
      <c r="E38" s="2" t="s">
        <v>72</v>
      </c>
      <c r="F38" s="4">
        <v>16</v>
      </c>
      <c r="G38" s="3" t="s">
        <v>46</v>
      </c>
      <c r="H38" s="5" t="s">
        <v>202</v>
      </c>
      <c r="I38" s="5" t="s">
        <v>204</v>
      </c>
    </row>
    <row r="39" spans="2:10" s="5" customFormat="1" ht="39.9" customHeight="1" x14ac:dyDescent="0.3">
      <c r="B39" s="1" t="s">
        <v>68</v>
      </c>
      <c r="C39" s="2" t="s">
        <v>69</v>
      </c>
      <c r="D39" s="2" t="s">
        <v>2</v>
      </c>
      <c r="E39" s="2" t="s">
        <v>73</v>
      </c>
      <c r="F39" s="4">
        <v>20</v>
      </c>
      <c r="G39" s="3" t="s">
        <v>46</v>
      </c>
      <c r="H39" s="5" t="s">
        <v>202</v>
      </c>
      <c r="I39" s="5" t="s">
        <v>204</v>
      </c>
    </row>
    <row r="40" spans="2:10" s="5" customFormat="1" ht="39.9" customHeight="1" x14ac:dyDescent="0.3">
      <c r="B40" s="1" t="s">
        <v>68</v>
      </c>
      <c r="C40" s="2" t="s">
        <v>74</v>
      </c>
      <c r="D40" s="2" t="s">
        <v>2</v>
      </c>
      <c r="E40" s="2" t="s">
        <v>75</v>
      </c>
      <c r="F40" s="4">
        <v>2</v>
      </c>
      <c r="G40" s="3" t="s">
        <v>16</v>
      </c>
      <c r="H40" s="5" t="s">
        <v>202</v>
      </c>
      <c r="I40" s="5" t="s">
        <v>204</v>
      </c>
    </row>
    <row r="41" spans="2:10" s="5" customFormat="1" ht="39.9" customHeight="1" x14ac:dyDescent="0.3">
      <c r="B41" s="1" t="s">
        <v>76</v>
      </c>
      <c r="C41" s="2" t="s">
        <v>77</v>
      </c>
      <c r="D41" s="2" t="s">
        <v>2</v>
      </c>
      <c r="E41" s="2" t="s">
        <v>78</v>
      </c>
      <c r="F41" s="4">
        <v>11</v>
      </c>
      <c r="G41" s="3" t="s">
        <v>46</v>
      </c>
      <c r="H41" s="5" t="s">
        <v>202</v>
      </c>
      <c r="I41" s="5" t="s">
        <v>204</v>
      </c>
    </row>
    <row r="42" spans="2:10" s="5" customFormat="1" ht="39.9" customHeight="1" x14ac:dyDescent="0.3">
      <c r="B42" s="11" t="s">
        <v>76</v>
      </c>
      <c r="C42" s="12" t="s">
        <v>79</v>
      </c>
      <c r="D42" s="12" t="s">
        <v>2</v>
      </c>
      <c r="E42" s="13" t="s">
        <v>80</v>
      </c>
      <c r="F42" s="12">
        <v>3</v>
      </c>
      <c r="G42" s="3" t="s">
        <v>16</v>
      </c>
      <c r="H42" s="5" t="s">
        <v>202</v>
      </c>
      <c r="I42" s="5" t="s">
        <v>204</v>
      </c>
    </row>
    <row r="43" spans="2:10" s="5" customFormat="1" ht="39.9" customHeight="1" x14ac:dyDescent="0.3">
      <c r="B43" s="11" t="s">
        <v>81</v>
      </c>
      <c r="C43" s="12" t="s">
        <v>82</v>
      </c>
      <c r="D43" s="12" t="s">
        <v>2</v>
      </c>
      <c r="E43" s="13" t="s">
        <v>83</v>
      </c>
      <c r="F43" s="14">
        <v>7</v>
      </c>
      <c r="G43" s="3" t="s">
        <v>46</v>
      </c>
      <c r="H43" s="5" t="s">
        <v>202</v>
      </c>
      <c r="I43" s="5" t="s">
        <v>204</v>
      </c>
    </row>
    <row r="44" spans="2:10" s="5" customFormat="1" ht="39.9" customHeight="1" x14ac:dyDescent="0.3">
      <c r="B44" s="1" t="s">
        <v>84</v>
      </c>
      <c r="C44" s="2" t="s">
        <v>85</v>
      </c>
      <c r="D44" s="2" t="s">
        <v>2</v>
      </c>
      <c r="E44" s="2" t="s">
        <v>47</v>
      </c>
      <c r="F44" s="4">
        <v>58</v>
      </c>
      <c r="G44" s="3" t="s">
        <v>46</v>
      </c>
      <c r="H44" s="5" t="s">
        <v>202</v>
      </c>
      <c r="I44" s="5" t="s">
        <v>204</v>
      </c>
    </row>
    <row r="45" spans="2:10" s="5" customFormat="1" ht="39.9" customHeight="1" x14ac:dyDescent="0.3">
      <c r="B45" s="1" t="s">
        <v>84</v>
      </c>
      <c r="C45" s="2" t="s">
        <v>85</v>
      </c>
      <c r="D45" s="2" t="s">
        <v>2</v>
      </c>
      <c r="E45" s="2" t="s">
        <v>86</v>
      </c>
      <c r="F45" s="4">
        <v>3</v>
      </c>
      <c r="G45" s="3" t="s">
        <v>46</v>
      </c>
      <c r="H45" s="5" t="s">
        <v>202</v>
      </c>
      <c r="I45" s="5" t="s">
        <v>204</v>
      </c>
    </row>
    <row r="46" spans="2:10" s="5" customFormat="1" ht="39.9" customHeight="1" x14ac:dyDescent="0.3">
      <c r="B46" s="1" t="s">
        <v>87</v>
      </c>
      <c r="C46" s="2" t="s">
        <v>88</v>
      </c>
      <c r="D46" s="2" t="s">
        <v>2</v>
      </c>
      <c r="E46" s="2" t="s">
        <v>89</v>
      </c>
      <c r="F46" s="4">
        <f>26+2-3-1</f>
        <v>24</v>
      </c>
      <c r="G46" s="3" t="s">
        <v>46</v>
      </c>
      <c r="H46" s="5" t="s">
        <v>202</v>
      </c>
      <c r="I46" s="5" t="s">
        <v>204</v>
      </c>
    </row>
    <row r="47" spans="2:10" s="5" customFormat="1" ht="39.9" customHeight="1" x14ac:dyDescent="0.3">
      <c r="B47" s="1" t="s">
        <v>90</v>
      </c>
      <c r="C47" s="2" t="s">
        <v>91</v>
      </c>
      <c r="D47" s="2" t="s">
        <v>2</v>
      </c>
      <c r="E47" s="2" t="s">
        <v>89</v>
      </c>
      <c r="F47" s="4">
        <f>10+4+1-3</f>
        <v>12</v>
      </c>
      <c r="G47" s="3" t="s">
        <v>46</v>
      </c>
      <c r="H47" s="5" t="s">
        <v>202</v>
      </c>
      <c r="I47" s="5" t="s">
        <v>204</v>
      </c>
    </row>
    <row r="48" spans="2:10" s="5" customFormat="1" ht="39.9" customHeight="1" x14ac:dyDescent="0.3">
      <c r="B48" s="1" t="s">
        <v>92</v>
      </c>
      <c r="C48" s="2" t="s">
        <v>93</v>
      </c>
      <c r="D48" s="2" t="s">
        <v>2</v>
      </c>
      <c r="E48" s="2" t="s">
        <v>89</v>
      </c>
      <c r="F48" s="4">
        <f>141-3-1</f>
        <v>137</v>
      </c>
      <c r="G48" s="3" t="s">
        <v>46</v>
      </c>
      <c r="H48" s="5" t="s">
        <v>202</v>
      </c>
      <c r="I48" s="5" t="s">
        <v>204</v>
      </c>
    </row>
    <row r="49" spans="2:10" s="5" customFormat="1" ht="39.9" customHeight="1" x14ac:dyDescent="0.3">
      <c r="B49" s="1" t="s">
        <v>94</v>
      </c>
      <c r="C49" s="2" t="s">
        <v>95</v>
      </c>
      <c r="D49" s="2" t="s">
        <v>2</v>
      </c>
      <c r="E49" s="2" t="s">
        <v>89</v>
      </c>
      <c r="F49" s="4">
        <f>37+1+3+1-3-3-1</f>
        <v>35</v>
      </c>
      <c r="G49" s="3" t="s">
        <v>46</v>
      </c>
      <c r="H49" s="5" t="s">
        <v>202</v>
      </c>
      <c r="I49" s="5" t="s">
        <v>204</v>
      </c>
    </row>
    <row r="50" spans="2:10" s="5" customFormat="1" ht="39.9" customHeight="1" x14ac:dyDescent="0.3">
      <c r="B50" s="1" t="s">
        <v>96</v>
      </c>
      <c r="C50" s="2" t="s">
        <v>97</v>
      </c>
      <c r="D50" s="2" t="s">
        <v>2</v>
      </c>
      <c r="E50" s="2" t="s">
        <v>89</v>
      </c>
      <c r="F50" s="4">
        <f>8+2-1+1-1-3</f>
        <v>6</v>
      </c>
      <c r="G50" s="3" t="s">
        <v>46</v>
      </c>
      <c r="H50" s="5" t="s">
        <v>202</v>
      </c>
      <c r="I50" s="5" t="s">
        <v>204</v>
      </c>
    </row>
    <row r="51" spans="2:10" s="5" customFormat="1" ht="39.9" customHeight="1" x14ac:dyDescent="0.3">
      <c r="B51" s="1" t="s">
        <v>98</v>
      </c>
      <c r="C51" s="2" t="s">
        <v>99</v>
      </c>
      <c r="D51" s="2" t="s">
        <v>2</v>
      </c>
      <c r="E51" s="2" t="s">
        <v>89</v>
      </c>
      <c r="F51" s="4">
        <f>16-3</f>
        <v>13</v>
      </c>
      <c r="G51" s="3" t="s">
        <v>46</v>
      </c>
      <c r="H51" s="5" t="s">
        <v>202</v>
      </c>
      <c r="I51" s="5" t="s">
        <v>204</v>
      </c>
    </row>
    <row r="52" spans="2:10" s="5" customFormat="1" ht="39.9" customHeight="1" x14ac:dyDescent="0.3">
      <c r="B52" s="1" t="s">
        <v>100</v>
      </c>
      <c r="C52" s="2" t="s">
        <v>101</v>
      </c>
      <c r="D52" s="2" t="s">
        <v>2</v>
      </c>
      <c r="E52" s="2" t="s">
        <v>89</v>
      </c>
      <c r="F52" s="4">
        <f>50+3-1+1-3-1-2</f>
        <v>47</v>
      </c>
      <c r="G52" s="3" t="s">
        <v>46</v>
      </c>
      <c r="H52" s="5" t="s">
        <v>202</v>
      </c>
      <c r="I52" s="5" t="s">
        <v>204</v>
      </c>
      <c r="J52" s="10"/>
    </row>
    <row r="53" spans="2:10" s="5" customFormat="1" ht="39.9" customHeight="1" x14ac:dyDescent="0.3">
      <c r="B53" s="1" t="s">
        <v>102</v>
      </c>
      <c r="C53" s="2" t="s">
        <v>103</v>
      </c>
      <c r="D53" s="2" t="s">
        <v>2</v>
      </c>
      <c r="E53" s="2" t="s">
        <v>104</v>
      </c>
      <c r="F53" s="4">
        <f>5+2</f>
        <v>7</v>
      </c>
      <c r="G53" s="3"/>
      <c r="H53" s="5" t="s">
        <v>202</v>
      </c>
      <c r="I53" s="5" t="s">
        <v>204</v>
      </c>
    </row>
    <row r="54" spans="2:10" s="5" customFormat="1" ht="39.9" customHeight="1" x14ac:dyDescent="0.3">
      <c r="B54" s="1" t="s">
        <v>105</v>
      </c>
      <c r="C54" s="2" t="s">
        <v>106</v>
      </c>
      <c r="D54" s="2" t="s">
        <v>2</v>
      </c>
      <c r="E54" s="2" t="s">
        <v>104</v>
      </c>
      <c r="F54" s="4">
        <f>29-3-2</f>
        <v>24</v>
      </c>
      <c r="G54" s="3"/>
      <c r="H54" s="5" t="s">
        <v>202</v>
      </c>
      <c r="I54" s="5" t="s">
        <v>204</v>
      </c>
      <c r="J54" s="10"/>
    </row>
    <row r="55" spans="2:10" s="10" customFormat="1" ht="39.9" customHeight="1" x14ac:dyDescent="0.3">
      <c r="B55" s="1" t="s">
        <v>107</v>
      </c>
      <c r="C55" s="2" t="s">
        <v>108</v>
      </c>
      <c r="D55" s="2" t="s">
        <v>2</v>
      </c>
      <c r="E55" s="2" t="s">
        <v>104</v>
      </c>
      <c r="F55" s="4">
        <f>26+2-3</f>
        <v>25</v>
      </c>
      <c r="G55" s="3"/>
      <c r="H55" s="5" t="s">
        <v>202</v>
      </c>
      <c r="I55" s="5" t="s">
        <v>204</v>
      </c>
      <c r="J55" s="5"/>
    </row>
    <row r="56" spans="2:10" s="5" customFormat="1" ht="39.9" customHeight="1" x14ac:dyDescent="0.3">
      <c r="B56" s="1" t="s">
        <v>109</v>
      </c>
      <c r="C56" s="2" t="s">
        <v>110</v>
      </c>
      <c r="D56" s="2" t="s">
        <v>2</v>
      </c>
      <c r="E56" s="2" t="s">
        <v>104</v>
      </c>
      <c r="F56" s="4">
        <f>18+3+1-3</f>
        <v>19</v>
      </c>
      <c r="G56" s="3"/>
      <c r="H56" s="5" t="s">
        <v>202</v>
      </c>
      <c r="I56" s="5" t="s">
        <v>204</v>
      </c>
    </row>
    <row r="57" spans="2:10" s="5" customFormat="1" ht="39.9" customHeight="1" x14ac:dyDescent="0.3">
      <c r="B57" s="1" t="s">
        <v>111</v>
      </c>
      <c r="C57" s="2" t="s">
        <v>112</v>
      </c>
      <c r="D57" s="2" t="s">
        <v>2</v>
      </c>
      <c r="E57" s="2" t="s">
        <v>104</v>
      </c>
      <c r="F57" s="4">
        <f>10+5-3</f>
        <v>12</v>
      </c>
      <c r="G57" s="3"/>
      <c r="H57" s="5" t="s">
        <v>202</v>
      </c>
      <c r="I57" s="5" t="s">
        <v>204</v>
      </c>
    </row>
    <row r="58" spans="2:10" s="5" customFormat="1" ht="39.9" customHeight="1" x14ac:dyDescent="0.3">
      <c r="B58" s="1" t="s">
        <v>113</v>
      </c>
      <c r="C58" s="2" t="s">
        <v>114</v>
      </c>
      <c r="D58" s="2" t="s">
        <v>2</v>
      </c>
      <c r="E58" s="2" t="s">
        <v>104</v>
      </c>
      <c r="F58" s="4">
        <f>49-3-6</f>
        <v>40</v>
      </c>
      <c r="G58" s="3"/>
      <c r="H58" s="5" t="s">
        <v>202</v>
      </c>
      <c r="I58" s="5" t="s">
        <v>204</v>
      </c>
    </row>
    <row r="59" spans="2:10" s="5" customFormat="1" ht="39.9" customHeight="1" x14ac:dyDescent="0.3">
      <c r="B59" s="1" t="s">
        <v>115</v>
      </c>
      <c r="C59" s="2" t="s">
        <v>116</v>
      </c>
      <c r="D59" s="2" t="s">
        <v>2</v>
      </c>
      <c r="E59" s="3" t="s">
        <v>117</v>
      </c>
      <c r="F59" s="4">
        <v>16</v>
      </c>
      <c r="G59" s="3"/>
      <c r="H59" s="5" t="s">
        <v>202</v>
      </c>
      <c r="I59" s="5" t="s">
        <v>204</v>
      </c>
    </row>
    <row r="60" spans="2:10" s="5" customFormat="1" ht="39.9" customHeight="1" x14ac:dyDescent="0.3">
      <c r="B60" s="1" t="s">
        <v>118</v>
      </c>
      <c r="C60" s="2" t="s">
        <v>119</v>
      </c>
      <c r="D60" s="2" t="s">
        <v>2</v>
      </c>
      <c r="E60" s="2" t="s">
        <v>120</v>
      </c>
      <c r="F60" s="4">
        <v>16</v>
      </c>
      <c r="G60" s="3" t="s">
        <v>46</v>
      </c>
      <c r="H60" s="5" t="s">
        <v>202</v>
      </c>
      <c r="I60" s="5" t="s">
        <v>204</v>
      </c>
    </row>
    <row r="61" spans="2:10" s="5" customFormat="1" ht="39.9" customHeight="1" x14ac:dyDescent="0.3">
      <c r="B61" s="1" t="s">
        <v>118</v>
      </c>
      <c r="C61" s="2" t="s">
        <v>121</v>
      </c>
      <c r="D61" s="12" t="s">
        <v>2</v>
      </c>
      <c r="E61" s="2" t="s">
        <v>117</v>
      </c>
      <c r="F61" s="4">
        <v>4</v>
      </c>
      <c r="G61" s="3"/>
      <c r="H61" s="5" t="s">
        <v>202</v>
      </c>
      <c r="I61" s="5" t="s">
        <v>204</v>
      </c>
    </row>
    <row r="62" spans="2:10" s="5" customFormat="1" ht="39.9" customHeight="1" x14ac:dyDescent="0.3">
      <c r="B62" s="1" t="s">
        <v>122</v>
      </c>
      <c r="C62" s="2" t="s">
        <v>123</v>
      </c>
      <c r="D62" s="2" t="s">
        <v>2</v>
      </c>
      <c r="E62" s="2" t="s">
        <v>117</v>
      </c>
      <c r="F62" s="4">
        <f>23+4-1</f>
        <v>26</v>
      </c>
      <c r="G62" s="3" t="s">
        <v>46</v>
      </c>
      <c r="H62" s="5" t="s">
        <v>202</v>
      </c>
      <c r="I62" s="5" t="s">
        <v>204</v>
      </c>
    </row>
    <row r="63" spans="2:10" s="5" customFormat="1" ht="39.9" customHeight="1" x14ac:dyDescent="0.3">
      <c r="B63" s="1" t="s">
        <v>124</v>
      </c>
      <c r="C63" s="15" t="s">
        <v>125</v>
      </c>
      <c r="D63" s="2" t="s">
        <v>2</v>
      </c>
      <c r="E63" s="2" t="s">
        <v>126</v>
      </c>
      <c r="F63" s="4">
        <v>2</v>
      </c>
      <c r="G63" s="3" t="s">
        <v>46</v>
      </c>
      <c r="H63" s="5" t="s">
        <v>202</v>
      </c>
      <c r="I63" s="5" t="s">
        <v>204</v>
      </c>
    </row>
    <row r="64" spans="2:10" s="5" customFormat="1" ht="39.9" customHeight="1" x14ac:dyDescent="0.3">
      <c r="B64" s="1" t="s">
        <v>127</v>
      </c>
      <c r="C64" s="15" t="s">
        <v>128</v>
      </c>
      <c r="D64" s="2" t="s">
        <v>2</v>
      </c>
      <c r="E64" s="2" t="s">
        <v>129</v>
      </c>
      <c r="F64" s="4">
        <v>12</v>
      </c>
      <c r="G64" s="6" t="s">
        <v>130</v>
      </c>
      <c r="H64" s="5" t="s">
        <v>202</v>
      </c>
      <c r="I64" s="5" t="s">
        <v>204</v>
      </c>
    </row>
    <row r="65" spans="2:9" s="5" customFormat="1" ht="39.9" customHeight="1" x14ac:dyDescent="0.3">
      <c r="B65" s="1" t="s">
        <v>131</v>
      </c>
      <c r="C65" s="15" t="s">
        <v>132</v>
      </c>
      <c r="D65" s="2" t="s">
        <v>2</v>
      </c>
      <c r="E65" s="2" t="s">
        <v>133</v>
      </c>
      <c r="F65" s="4">
        <f>28+6</f>
        <v>34</v>
      </c>
      <c r="G65" s="6" t="s">
        <v>130</v>
      </c>
      <c r="H65" s="5" t="s">
        <v>202</v>
      </c>
      <c r="I65" s="5" t="s">
        <v>204</v>
      </c>
    </row>
    <row r="66" spans="2:9" s="5" customFormat="1" ht="39.9" customHeight="1" x14ac:dyDescent="0.3">
      <c r="B66" s="1" t="s">
        <v>131</v>
      </c>
      <c r="C66" s="15" t="s">
        <v>132</v>
      </c>
      <c r="D66" s="2" t="s">
        <v>2</v>
      </c>
      <c r="E66" s="2" t="s">
        <v>133</v>
      </c>
      <c r="F66" s="4">
        <v>24</v>
      </c>
      <c r="G66" s="6" t="s">
        <v>130</v>
      </c>
      <c r="H66" s="5" t="s">
        <v>202</v>
      </c>
      <c r="I66" s="5" t="s">
        <v>204</v>
      </c>
    </row>
    <row r="67" spans="2:9" s="5" customFormat="1" ht="39.9" customHeight="1" x14ac:dyDescent="0.3">
      <c r="B67" s="1" t="s">
        <v>131</v>
      </c>
      <c r="C67" s="15" t="s">
        <v>132</v>
      </c>
      <c r="D67" s="2" t="s">
        <v>2</v>
      </c>
      <c r="E67" s="2" t="s">
        <v>129</v>
      </c>
      <c r="F67" s="4">
        <v>11</v>
      </c>
      <c r="G67" s="6" t="s">
        <v>130</v>
      </c>
      <c r="H67" s="5" t="s">
        <v>202</v>
      </c>
      <c r="I67" s="5" t="s">
        <v>204</v>
      </c>
    </row>
    <row r="68" spans="2:9" s="5" customFormat="1" ht="39.9" customHeight="1" x14ac:dyDescent="0.3">
      <c r="B68" s="1" t="s">
        <v>131</v>
      </c>
      <c r="C68" s="2" t="s">
        <v>132</v>
      </c>
      <c r="D68" s="2" t="s">
        <v>2</v>
      </c>
      <c r="E68" s="2" t="s">
        <v>129</v>
      </c>
      <c r="F68" s="4">
        <v>6</v>
      </c>
      <c r="G68" s="6" t="s">
        <v>130</v>
      </c>
      <c r="H68" s="5" t="s">
        <v>202</v>
      </c>
      <c r="I68" s="5" t="s">
        <v>204</v>
      </c>
    </row>
    <row r="69" spans="2:9" s="5" customFormat="1" ht="39.9" customHeight="1" x14ac:dyDescent="0.3">
      <c r="B69" s="1" t="s">
        <v>134</v>
      </c>
      <c r="C69" s="2" t="s">
        <v>135</v>
      </c>
      <c r="D69" s="2" t="s">
        <v>2</v>
      </c>
      <c r="E69" s="2" t="s">
        <v>117</v>
      </c>
      <c r="F69" s="4">
        <v>1</v>
      </c>
      <c r="G69" s="3" t="s">
        <v>136</v>
      </c>
      <c r="H69" s="5" t="s">
        <v>202</v>
      </c>
      <c r="I69" s="5" t="s">
        <v>204</v>
      </c>
    </row>
    <row r="70" spans="2:9" s="5" customFormat="1" ht="39.9" customHeight="1" x14ac:dyDescent="0.3">
      <c r="B70" s="1" t="s">
        <v>137</v>
      </c>
      <c r="C70" s="2" t="s">
        <v>138</v>
      </c>
      <c r="D70" s="2" t="s">
        <v>2</v>
      </c>
      <c r="E70" s="2" t="s">
        <v>129</v>
      </c>
      <c r="F70" s="4">
        <f>30+4-1</f>
        <v>33</v>
      </c>
      <c r="G70" s="6" t="s">
        <v>139</v>
      </c>
      <c r="H70" s="5" t="s">
        <v>202</v>
      </c>
      <c r="I70" s="5" t="s">
        <v>204</v>
      </c>
    </row>
    <row r="71" spans="2:9" s="5" customFormat="1" ht="39.9" customHeight="1" x14ac:dyDescent="0.3">
      <c r="B71" s="1" t="s">
        <v>137</v>
      </c>
      <c r="C71" s="2" t="s">
        <v>138</v>
      </c>
      <c r="D71" s="2" t="s">
        <v>2</v>
      </c>
      <c r="E71" s="2" t="s">
        <v>129</v>
      </c>
      <c r="F71" s="4">
        <f>41-1</f>
        <v>40</v>
      </c>
      <c r="G71" s="6" t="s">
        <v>139</v>
      </c>
      <c r="H71" s="5" t="s">
        <v>202</v>
      </c>
      <c r="I71" s="5" t="s">
        <v>204</v>
      </c>
    </row>
    <row r="72" spans="2:9" s="5" customFormat="1" ht="39.9" customHeight="1" x14ac:dyDescent="0.3">
      <c r="B72" s="1" t="s">
        <v>140</v>
      </c>
      <c r="C72" s="2" t="s">
        <v>141</v>
      </c>
      <c r="D72" s="2" t="s">
        <v>2</v>
      </c>
      <c r="E72" s="2" t="s">
        <v>117</v>
      </c>
      <c r="F72" s="4">
        <v>27</v>
      </c>
      <c r="G72" s="3" t="s">
        <v>136</v>
      </c>
      <c r="H72" s="5" t="s">
        <v>202</v>
      </c>
      <c r="I72" s="5" t="s">
        <v>204</v>
      </c>
    </row>
    <row r="73" spans="2:9" s="5" customFormat="1" ht="39.9" customHeight="1" x14ac:dyDescent="0.3">
      <c r="B73" s="1" t="s">
        <v>142</v>
      </c>
      <c r="C73" s="2" t="s">
        <v>143</v>
      </c>
      <c r="D73" s="2" t="s">
        <v>2</v>
      </c>
      <c r="E73" s="2" t="s">
        <v>104</v>
      </c>
      <c r="F73" s="4">
        <f>5</f>
        <v>5</v>
      </c>
      <c r="G73" s="3"/>
      <c r="H73" s="5" t="s">
        <v>202</v>
      </c>
      <c r="I73" s="5" t="s">
        <v>204</v>
      </c>
    </row>
    <row r="74" spans="2:9" s="5" customFormat="1" ht="39.9" customHeight="1" x14ac:dyDescent="0.3">
      <c r="B74" s="1" t="s">
        <v>144</v>
      </c>
      <c r="C74" s="2" t="s">
        <v>145</v>
      </c>
      <c r="D74" s="2" t="s">
        <v>2</v>
      </c>
      <c r="E74" s="2" t="s">
        <v>104</v>
      </c>
      <c r="F74" s="4">
        <f>323-5+25+5-3-6-3-25-11-5-2</f>
        <v>293</v>
      </c>
      <c r="G74" s="3"/>
      <c r="H74" s="5" t="s">
        <v>202</v>
      </c>
      <c r="I74" s="5" t="s">
        <v>204</v>
      </c>
    </row>
    <row r="75" spans="2:9" s="5" customFormat="1" ht="39.9" customHeight="1" x14ac:dyDescent="0.3">
      <c r="B75" s="8" t="s">
        <v>146</v>
      </c>
      <c r="C75" s="2" t="s">
        <v>147</v>
      </c>
      <c r="D75" s="3" t="s">
        <v>2</v>
      </c>
      <c r="E75" s="2" t="s">
        <v>148</v>
      </c>
      <c r="F75" s="9">
        <v>5</v>
      </c>
      <c r="G75" s="3" t="s">
        <v>46</v>
      </c>
      <c r="H75" s="5" t="s">
        <v>202</v>
      </c>
      <c r="I75" s="5" t="s">
        <v>204</v>
      </c>
    </row>
    <row r="76" spans="2:9" s="5" customFormat="1" ht="39.9" customHeight="1" x14ac:dyDescent="0.3">
      <c r="B76" s="1" t="s">
        <v>149</v>
      </c>
      <c r="C76" s="2" t="s">
        <v>150</v>
      </c>
      <c r="D76" s="2" t="s">
        <v>2</v>
      </c>
      <c r="E76" s="2" t="s">
        <v>151</v>
      </c>
      <c r="F76" s="4">
        <v>10</v>
      </c>
      <c r="G76" s="3" t="s">
        <v>46</v>
      </c>
      <c r="H76" s="5" t="s">
        <v>202</v>
      </c>
      <c r="I76" s="5" t="s">
        <v>204</v>
      </c>
    </row>
    <row r="77" spans="2:9" s="5" customFormat="1" ht="39.9" customHeight="1" x14ac:dyDescent="0.3">
      <c r="B77" s="1" t="s">
        <v>152</v>
      </c>
      <c r="C77" s="2" t="s">
        <v>153</v>
      </c>
      <c r="D77" s="2" t="s">
        <v>2</v>
      </c>
      <c r="E77" s="2" t="s">
        <v>75</v>
      </c>
      <c r="F77" s="4">
        <v>4</v>
      </c>
      <c r="G77" s="3" t="s">
        <v>46</v>
      </c>
      <c r="H77" s="5" t="s">
        <v>202</v>
      </c>
      <c r="I77" s="5" t="s">
        <v>204</v>
      </c>
    </row>
    <row r="78" spans="2:9" s="5" customFormat="1" ht="39.9" customHeight="1" x14ac:dyDescent="0.3">
      <c r="B78" s="1" t="s">
        <v>154</v>
      </c>
      <c r="C78" s="2" t="s">
        <v>155</v>
      </c>
      <c r="D78" s="2" t="s">
        <v>2</v>
      </c>
      <c r="E78" s="2" t="s">
        <v>156</v>
      </c>
      <c r="F78" s="4">
        <v>3</v>
      </c>
      <c r="G78" s="3"/>
      <c r="H78" s="5" t="s">
        <v>202</v>
      </c>
      <c r="I78" s="5" t="s">
        <v>204</v>
      </c>
    </row>
    <row r="79" spans="2:9" s="5" customFormat="1" ht="39.9" customHeight="1" x14ac:dyDescent="0.3">
      <c r="B79" s="1" t="s">
        <v>154</v>
      </c>
      <c r="C79" s="16" t="s">
        <v>157</v>
      </c>
      <c r="D79" s="2"/>
      <c r="E79" s="2" t="s">
        <v>158</v>
      </c>
      <c r="F79" s="4">
        <v>1</v>
      </c>
      <c r="G79" s="3"/>
      <c r="H79" s="5" t="s">
        <v>202</v>
      </c>
      <c r="I79" s="5" t="s">
        <v>204</v>
      </c>
    </row>
    <row r="80" spans="2:9" s="5" customFormat="1" ht="39.9" customHeight="1" x14ac:dyDescent="0.3">
      <c r="B80" s="1" t="s">
        <v>154</v>
      </c>
      <c r="C80" s="16" t="s">
        <v>157</v>
      </c>
      <c r="D80" s="2"/>
      <c r="E80" s="2" t="s">
        <v>159</v>
      </c>
      <c r="F80" s="4">
        <v>3</v>
      </c>
      <c r="G80" s="3"/>
      <c r="H80" s="5" t="s">
        <v>202</v>
      </c>
      <c r="I80" s="5" t="s">
        <v>204</v>
      </c>
    </row>
    <row r="81" spans="2:9" s="5" customFormat="1" ht="39.9" customHeight="1" x14ac:dyDescent="0.3">
      <c r="B81" s="1" t="s">
        <v>154</v>
      </c>
      <c r="C81" s="16" t="s">
        <v>157</v>
      </c>
      <c r="D81" s="2"/>
      <c r="E81" s="2" t="s">
        <v>160</v>
      </c>
      <c r="F81" s="4">
        <v>3</v>
      </c>
      <c r="G81" s="3"/>
      <c r="H81" s="5" t="s">
        <v>202</v>
      </c>
      <c r="I81" s="5" t="s">
        <v>204</v>
      </c>
    </row>
    <row r="82" spans="2:9" s="5" customFormat="1" ht="39.9" customHeight="1" x14ac:dyDescent="0.3">
      <c r="B82" s="1" t="s">
        <v>154</v>
      </c>
      <c r="C82" s="16" t="s">
        <v>157</v>
      </c>
      <c r="D82" s="2"/>
      <c r="E82" s="2" t="s">
        <v>161</v>
      </c>
      <c r="F82" s="4">
        <v>3</v>
      </c>
      <c r="G82" s="3"/>
      <c r="H82" s="5" t="s">
        <v>202</v>
      </c>
      <c r="I82" s="5" t="s">
        <v>204</v>
      </c>
    </row>
    <row r="83" spans="2:9" s="5" customFormat="1" ht="39.9" customHeight="1" x14ac:dyDescent="0.3">
      <c r="B83" s="8" t="s">
        <v>162</v>
      </c>
      <c r="C83" s="3" t="s">
        <v>163</v>
      </c>
      <c r="D83" s="2" t="s">
        <v>2</v>
      </c>
      <c r="E83" s="3" t="s">
        <v>164</v>
      </c>
      <c r="F83" s="9">
        <v>1</v>
      </c>
      <c r="G83" s="6" t="s">
        <v>36</v>
      </c>
      <c r="H83" s="5" t="s">
        <v>202</v>
      </c>
      <c r="I83" s="5" t="s">
        <v>204</v>
      </c>
    </row>
    <row r="84" spans="2:9" s="5" customFormat="1" ht="39.9" customHeight="1" x14ac:dyDescent="0.3">
      <c r="B84" s="1" t="s">
        <v>162</v>
      </c>
      <c r="C84" s="2" t="s">
        <v>163</v>
      </c>
      <c r="D84" s="2" t="s">
        <v>2</v>
      </c>
      <c r="E84" s="3"/>
      <c r="F84" s="9">
        <v>1</v>
      </c>
      <c r="G84" s="3" t="s">
        <v>165</v>
      </c>
      <c r="H84" s="5" t="s">
        <v>202</v>
      </c>
      <c r="I84" s="5" t="s">
        <v>204</v>
      </c>
    </row>
    <row r="85" spans="2:9" s="5" customFormat="1" ht="39.9" customHeight="1" x14ac:dyDescent="0.3">
      <c r="B85" s="1" t="s">
        <v>162</v>
      </c>
      <c r="C85" s="2" t="s">
        <v>163</v>
      </c>
      <c r="D85" s="2" t="s">
        <v>2</v>
      </c>
      <c r="E85" s="17" t="s">
        <v>166</v>
      </c>
      <c r="F85" s="4">
        <v>1</v>
      </c>
      <c r="G85" s="3" t="s">
        <v>167</v>
      </c>
      <c r="H85" s="5" t="s">
        <v>202</v>
      </c>
      <c r="I85" s="5" t="s">
        <v>204</v>
      </c>
    </row>
    <row r="86" spans="2:9" s="5" customFormat="1" ht="39.9" customHeight="1" x14ac:dyDescent="0.3">
      <c r="B86" s="1" t="s">
        <v>168</v>
      </c>
      <c r="C86" s="2" t="s">
        <v>135</v>
      </c>
      <c r="D86" s="2" t="s">
        <v>2</v>
      </c>
      <c r="E86" s="2" t="s">
        <v>129</v>
      </c>
      <c r="F86" s="4">
        <v>2</v>
      </c>
      <c r="G86" s="6" t="s">
        <v>139</v>
      </c>
      <c r="H86" s="5" t="s">
        <v>202</v>
      </c>
      <c r="I86" s="5" t="s">
        <v>204</v>
      </c>
    </row>
    <row r="87" spans="2:9" s="5" customFormat="1" ht="39.9" customHeight="1" x14ac:dyDescent="0.3">
      <c r="B87" s="1" t="s">
        <v>169</v>
      </c>
      <c r="C87" s="3" t="s">
        <v>170</v>
      </c>
      <c r="D87" s="2" t="s">
        <v>2</v>
      </c>
      <c r="E87" s="2" t="s">
        <v>171</v>
      </c>
      <c r="F87" s="4">
        <v>22</v>
      </c>
      <c r="G87" s="3"/>
      <c r="H87" s="5" t="s">
        <v>202</v>
      </c>
      <c r="I87" s="5" t="s">
        <v>204</v>
      </c>
    </row>
    <row r="88" spans="2:9" s="5" customFormat="1" ht="39.9" customHeight="1" x14ac:dyDescent="0.3">
      <c r="B88" s="1" t="s">
        <v>169</v>
      </c>
      <c r="C88" s="2" t="s">
        <v>170</v>
      </c>
      <c r="D88" s="2"/>
      <c r="E88" s="2" t="s">
        <v>172</v>
      </c>
      <c r="F88" s="4">
        <v>12</v>
      </c>
      <c r="G88" s="3"/>
      <c r="H88" s="5" t="s">
        <v>202</v>
      </c>
      <c r="I88" s="5" t="s">
        <v>204</v>
      </c>
    </row>
    <row r="89" spans="2:9" s="5" customFormat="1" ht="39.9" customHeight="1" x14ac:dyDescent="0.3">
      <c r="B89" s="1" t="s">
        <v>173</v>
      </c>
      <c r="C89" s="2" t="s">
        <v>174</v>
      </c>
      <c r="D89" s="2" t="s">
        <v>175</v>
      </c>
      <c r="E89" s="2" t="s">
        <v>176</v>
      </c>
      <c r="F89" s="4">
        <v>25</v>
      </c>
      <c r="G89" s="3"/>
      <c r="H89" s="5" t="s">
        <v>202</v>
      </c>
      <c r="I89" s="5" t="s">
        <v>204</v>
      </c>
    </row>
    <row r="90" spans="2:9" s="5" customFormat="1" ht="39.9" customHeight="1" x14ac:dyDescent="0.3">
      <c r="B90" s="1" t="s">
        <v>173</v>
      </c>
      <c r="C90" s="2" t="s">
        <v>174</v>
      </c>
      <c r="D90" s="2" t="s">
        <v>175</v>
      </c>
      <c r="E90" s="2" t="s">
        <v>177</v>
      </c>
      <c r="F90" s="4">
        <v>26</v>
      </c>
      <c r="G90" s="3"/>
      <c r="H90" s="5" t="s">
        <v>202</v>
      </c>
      <c r="I90" s="5" t="s">
        <v>204</v>
      </c>
    </row>
    <row r="91" spans="2:9" s="5" customFormat="1" ht="39.9" customHeight="1" x14ac:dyDescent="0.3">
      <c r="B91" s="1" t="s">
        <v>173</v>
      </c>
      <c r="C91" s="2" t="s">
        <v>174</v>
      </c>
      <c r="D91" s="2" t="s">
        <v>175</v>
      </c>
      <c r="E91" s="2" t="s">
        <v>178</v>
      </c>
      <c r="F91" s="4">
        <v>26</v>
      </c>
      <c r="G91" s="3"/>
      <c r="H91" s="5" t="s">
        <v>202</v>
      </c>
      <c r="I91" s="5" t="s">
        <v>204</v>
      </c>
    </row>
    <row r="92" spans="2:9" s="5" customFormat="1" ht="39.9" customHeight="1" x14ac:dyDescent="0.3">
      <c r="B92" s="1" t="s">
        <v>173</v>
      </c>
      <c r="C92" s="2" t="s">
        <v>174</v>
      </c>
      <c r="D92" s="2" t="s">
        <v>175</v>
      </c>
      <c r="E92" s="2" t="s">
        <v>179</v>
      </c>
      <c r="F92" s="4">
        <v>16</v>
      </c>
      <c r="G92" s="3"/>
      <c r="H92" s="5" t="s">
        <v>202</v>
      </c>
      <c r="I92" s="5" t="s">
        <v>204</v>
      </c>
    </row>
    <row r="93" spans="2:9" s="5" customFormat="1" ht="39.9" customHeight="1" x14ac:dyDescent="0.3">
      <c r="B93" s="1" t="s">
        <v>173</v>
      </c>
      <c r="C93" s="2" t="s">
        <v>174</v>
      </c>
      <c r="D93" s="2"/>
      <c r="E93" s="2" t="s">
        <v>180</v>
      </c>
      <c r="F93" s="4">
        <v>12</v>
      </c>
      <c r="G93" s="3"/>
      <c r="H93" s="5" t="s">
        <v>202</v>
      </c>
      <c r="I93" s="5" t="s">
        <v>204</v>
      </c>
    </row>
    <row r="94" spans="2:9" s="5" customFormat="1" ht="39.9" customHeight="1" x14ac:dyDescent="0.3">
      <c r="B94" s="1" t="s">
        <v>173</v>
      </c>
      <c r="C94" s="2" t="s">
        <v>181</v>
      </c>
      <c r="D94" s="2" t="s">
        <v>2</v>
      </c>
      <c r="E94" s="3" t="s">
        <v>182</v>
      </c>
      <c r="F94" s="4">
        <v>20</v>
      </c>
      <c r="G94" s="3" t="s">
        <v>16</v>
      </c>
      <c r="H94" s="5" t="s">
        <v>202</v>
      </c>
      <c r="I94" s="5" t="s">
        <v>204</v>
      </c>
    </row>
    <row r="95" spans="2:9" s="5" customFormat="1" ht="39.9" customHeight="1" x14ac:dyDescent="0.3">
      <c r="B95" s="1" t="s">
        <v>183</v>
      </c>
      <c r="C95" s="2" t="s">
        <v>184</v>
      </c>
      <c r="D95" s="2"/>
      <c r="E95" s="2" t="s">
        <v>185</v>
      </c>
      <c r="F95" s="4">
        <v>1</v>
      </c>
      <c r="G95" s="3" t="s">
        <v>186</v>
      </c>
      <c r="H95" s="5" t="s">
        <v>202</v>
      </c>
      <c r="I95" s="5" t="s">
        <v>204</v>
      </c>
    </row>
    <row r="96" spans="2:9" s="5" customFormat="1" ht="39.9" customHeight="1" x14ac:dyDescent="0.3">
      <c r="B96" s="1" t="s">
        <v>183</v>
      </c>
      <c r="C96" s="2" t="s">
        <v>187</v>
      </c>
      <c r="D96" s="2" t="s">
        <v>2</v>
      </c>
      <c r="E96" s="2" t="s">
        <v>80</v>
      </c>
      <c r="F96" s="4">
        <v>20</v>
      </c>
      <c r="G96" s="3" t="s">
        <v>46</v>
      </c>
      <c r="H96" s="5" t="s">
        <v>202</v>
      </c>
      <c r="I96" s="5" t="s">
        <v>204</v>
      </c>
    </row>
    <row r="97" spans="2:10" s="5" customFormat="1" ht="39.9" customHeight="1" x14ac:dyDescent="0.3">
      <c r="B97" s="1" t="s">
        <v>188</v>
      </c>
      <c r="C97" s="2" t="s">
        <v>189</v>
      </c>
      <c r="D97" s="2"/>
      <c r="E97" s="2" t="s">
        <v>185</v>
      </c>
      <c r="F97" s="4">
        <v>5</v>
      </c>
      <c r="G97" s="3" t="s">
        <v>186</v>
      </c>
      <c r="H97" s="5" t="s">
        <v>202</v>
      </c>
      <c r="I97" s="5" t="s">
        <v>204</v>
      </c>
    </row>
    <row r="98" spans="2:10" s="5" customFormat="1" ht="39.9" customHeight="1" x14ac:dyDescent="0.3">
      <c r="B98" s="1" t="s">
        <v>188</v>
      </c>
      <c r="C98" s="2" t="s">
        <v>190</v>
      </c>
      <c r="D98" s="2" t="s">
        <v>2</v>
      </c>
      <c r="E98" s="2" t="s">
        <v>191</v>
      </c>
      <c r="F98" s="4">
        <f>19+8</f>
        <v>27</v>
      </c>
      <c r="G98" s="3" t="s">
        <v>46</v>
      </c>
      <c r="H98" s="5" t="s">
        <v>202</v>
      </c>
      <c r="I98" s="5" t="s">
        <v>204</v>
      </c>
    </row>
    <row r="99" spans="2:10" s="5" customFormat="1" ht="39.9" customHeight="1" x14ac:dyDescent="0.3">
      <c r="B99" s="11" t="s">
        <v>192</v>
      </c>
      <c r="C99" s="12" t="s">
        <v>193</v>
      </c>
      <c r="D99" s="12" t="s">
        <v>2</v>
      </c>
      <c r="E99" s="13" t="s">
        <v>194</v>
      </c>
      <c r="F99" s="14">
        <f>6+4-1-1</f>
        <v>8</v>
      </c>
      <c r="G99" s="6" t="s">
        <v>139</v>
      </c>
      <c r="H99" s="5" t="s">
        <v>202</v>
      </c>
      <c r="I99" s="5" t="s">
        <v>204</v>
      </c>
      <c r="J99" s="10"/>
    </row>
    <row r="100" spans="2:10" s="5" customFormat="1" ht="39.9" customHeight="1" x14ac:dyDescent="0.3">
      <c r="B100" s="1" t="s">
        <v>192</v>
      </c>
      <c r="C100" s="2" t="s">
        <v>193</v>
      </c>
      <c r="D100" s="2" t="s">
        <v>2</v>
      </c>
      <c r="E100" s="2" t="s">
        <v>129</v>
      </c>
      <c r="F100" s="4">
        <v>9</v>
      </c>
      <c r="G100" s="6" t="s">
        <v>139</v>
      </c>
      <c r="H100" s="5" t="s">
        <v>202</v>
      </c>
      <c r="I100" s="5" t="s">
        <v>204</v>
      </c>
      <c r="J100" s="10"/>
    </row>
    <row r="101" spans="2:10" s="5" customFormat="1" ht="39.9" customHeight="1" x14ac:dyDescent="0.3">
      <c r="B101" s="11" t="s">
        <v>195</v>
      </c>
      <c r="C101" s="13">
        <v>0</v>
      </c>
      <c r="D101" s="12" t="s">
        <v>2</v>
      </c>
      <c r="E101" s="13">
        <v>0</v>
      </c>
      <c r="F101" s="12">
        <f>20</f>
        <v>20</v>
      </c>
      <c r="G101" s="6" t="s">
        <v>139</v>
      </c>
      <c r="H101" s="5" t="s">
        <v>202</v>
      </c>
      <c r="I101" s="5" t="s">
        <v>204</v>
      </c>
      <c r="J1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Manuel Horrillo Diestro</cp:lastModifiedBy>
  <dcterms:created xsi:type="dcterms:W3CDTF">2025-03-06T12:14:26Z</dcterms:created>
  <dcterms:modified xsi:type="dcterms:W3CDTF">2025-03-18T11:53:25Z</dcterms:modified>
</cp:coreProperties>
</file>