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<sst xmlns="http://schemas.openxmlformats.org/spreadsheetml/2006/main" count="902" uniqueCount="169">
  <si>
    <t>No</t>
  </si>
  <si>
    <t>Nama Pengulas</t>
  </si>
  <si>
    <t>Tanggal Ulasan</t>
  </si>
  <si>
    <t>Rating Bintang</t>
  </si>
  <si>
    <t>Teks Ulasan</t>
  </si>
  <si>
    <t>Topik Utama</t>
  </si>
  <si>
    <t>Sentimen</t>
  </si>
  <si>
    <t>Nama Cafe</t>
  </si>
  <si>
    <t>Nilai Topik Utama</t>
  </si>
  <si>
    <t>yuliana rahmawati</t>
  </si>
  <si>
    <t>1 tahun lalu</t>
  </si>
  <si>
    <t>The place is quite small. For working on a laptop there are 3-4 tables that can be used, when I came here all the chairs were full so I just ordered a drink and went home even though the intention was to work. For the cappuccino and coffee peng that I ordered, I can't lie that it's really delicious. Soft, it feels right. In my opinion, Duende Coffee can be proud of its coffee because it deserves the superior taste of its drink. I also didn't find any snacks on the menu. Are you a coffee specialist?</t>
  </si>
  <si>
    <t>Working</t>
  </si>
  <si>
    <t>Positif</t>
  </si>
  <si>
    <t>Duende</t>
  </si>
  <si>
    <t>Time Options</t>
  </si>
  <si>
    <t>Initialization</t>
  </si>
  <si>
    <t>Spawn</t>
  </si>
  <si>
    <t>Final Score</t>
  </si>
  <si>
    <t>Jacklyn</t>
  </si>
  <si>
    <t>Duende Coffee is a coffee shop which is intended for people who like coffee, because the place is small, not too big, and only provides coffee-(non-)coffee. Favorite coffee place in Pare-Pare, because apart from the delicious coffee, unlike the taste of contemporary coffee, the price is also relatively cheap. Basically, if you go to Pare2 and like coffee, you really have to stop here. Instead of being confused about where to have coffee</t>
  </si>
  <si>
    <t>Coffee</t>
  </si>
  <si>
    <t>Morning</t>
  </si>
  <si>
    <t>a.a</t>
  </si>
  <si>
    <t>Isdhar mantovani</t>
  </si>
  <si>
    <t>5 bulan lalu</t>
  </si>
  <si>
    <t>The coffee is great, recommended for coffee lovers, you must try the coffee latte without sugar... the room is smoke free but there is a special room for smokers, great</t>
  </si>
  <si>
    <t>Afternoon</t>
  </si>
  <si>
    <t>a.b</t>
  </si>
  <si>
    <t>Anshor Muhajir</t>
  </si>
  <si>
    <t>3 tahun lalu</t>
  </si>
  <si>
    <t>Very aesthetic shop, good interior and cozy place. The drink menu is very diverse, and different from cafes in general in this city. If you are a coffee lover, you must come here</t>
  </si>
  <si>
    <t>Evening</t>
  </si>
  <si>
    <t>a.c</t>
  </si>
  <si>
    <t>Eightline Zone</t>
  </si>
  <si>
    <t>11 bulan lalu</t>
  </si>
  <si>
    <t>Location near Mattirotassi beach. The indoor is air-conditioned, there is a room for vape users. The terrace can only accommodate 4-6 chairs. I ordered blended milk coffee (60-40). Enjoyment. The option to sit is to cross to the gazebo at Mattirotassi Beach.</t>
  </si>
  <si>
    <t>Night</t>
  </si>
  <si>
    <t>a.d</t>
  </si>
  <si>
    <t>Janwar rahmatullah</t>
  </si>
  <si>
    <t>the place is small, but nice. the coffee is delicious, there is a smoking room too. steady</t>
  </si>
  <si>
    <t>zem  dani</t>
  </si>
  <si>
    <t>2 tahun lalu</t>
  </si>
  <si>
    <t>okay for drinking coffee while working, there is a charger area too</t>
  </si>
  <si>
    <t>Group Options</t>
  </si>
  <si>
    <t>hans adv</t>
  </si>
  <si>
    <t>Location in front of Mattiro Tasi beach, strategic in the city of Pare-pare. Even though it is a bit narrow, the arrangement is very good.</t>
  </si>
  <si>
    <t>Umum</t>
  </si>
  <si>
    <t>Alone</t>
  </si>
  <si>
    <t>b.a</t>
  </si>
  <si>
    <t>Dini putri andini</t>
  </si>
  <si>
    <t>the coffee is great</t>
  </si>
  <si>
    <t>Duo</t>
  </si>
  <si>
    <t>b.b</t>
  </si>
  <si>
    <t>Hendro s fernandez</t>
  </si>
  <si>
    <t>It's cool.. a place for young people to hang out.. the service is ok.. there's a smoking room</t>
  </si>
  <si>
    <t>Chill</t>
  </si>
  <si>
    <t>Group</t>
  </si>
  <si>
    <t>b.c</t>
  </si>
  <si>
    <t>Ibrah aja</t>
  </si>
  <si>
    <t>7 bulan lalu</t>
  </si>
  <si>
    <t>Can be used as a reference for hanging out in the city of Pare.</t>
  </si>
  <si>
    <t>Netral</t>
  </si>
  <si>
    <t>muslinda muin</t>
  </si>
  <si>
    <t>Please make the space for playing with the smoke more spacious 😂 poor us who are crowded inside</t>
  </si>
  <si>
    <t>Activity Options</t>
  </si>
  <si>
    <t>Bunny movie</t>
  </si>
  <si>
    <t>the drink is delicious, but there is a lot of ice</t>
  </si>
  <si>
    <t>c.a</t>
  </si>
  <si>
    <t>Miftahulkhair Aminuddin</t>
  </si>
  <si>
    <t>Nice place for coffee and lots of menu variations</t>
  </si>
  <si>
    <t>c.b</t>
  </si>
  <si>
    <t>Stephanus cj (cjkeepfix)</t>
  </si>
  <si>
    <t>Real coffee, try SAKARUM, guys</t>
  </si>
  <si>
    <t xml:space="preserve"> </t>
  </si>
  <si>
    <t>Nurbaety samsul</t>
  </si>
  <si>
    <t>Chocolate glacier, my favorite</t>
  </si>
  <si>
    <t>Experience Options</t>
  </si>
  <si>
    <t>andra hirmansyah</t>
  </si>
  <si>
    <t>best in parepare</t>
  </si>
  <si>
    <t>d.a</t>
  </si>
  <si>
    <t>nasri anto</t>
  </si>
  <si>
    <t>reasonable</t>
  </si>
  <si>
    <t>Beverages</t>
  </si>
  <si>
    <t>d.b</t>
  </si>
  <si>
    <t>lupus_1991 camp</t>
  </si>
  <si>
    <t>the place is fun</t>
  </si>
  <si>
    <t>Live Music</t>
  </si>
  <si>
    <t>d.c</t>
  </si>
  <si>
    <t>andi riky</t>
  </si>
  <si>
    <t>really good</t>
  </si>
  <si>
    <t>Food</t>
  </si>
  <si>
    <t>d.d</t>
  </si>
  <si>
    <t>sandhy hdrwn</t>
  </si>
  <si>
    <t>pricilla silviia</t>
  </si>
  <si>
    <t>cool</t>
  </si>
  <si>
    <t>muh irwan</t>
  </si>
  <si>
    <t>really the best</t>
  </si>
  <si>
    <t>liliana</t>
  </si>
  <si>
    <t>fenda widjaya</t>
  </si>
  <si>
    <t>The coffee is delicious and cheap 😘Come in the morning if you like quiet moments</t>
  </si>
  <si>
    <t>nur malindah</t>
  </si>
  <si>
    <t>A comfortable place to hang out, the room is small but provides a pleasant atmosphere. The best Supreme Rum</t>
  </si>
  <si>
    <t>muhammad taufan</t>
  </si>
  <si>
    <t>Best iced coffee in town</t>
  </si>
  <si>
    <t>MK</t>
  </si>
  <si>
    <t>none</t>
  </si>
  <si>
    <t>Agung Mp</t>
  </si>
  <si>
    <t>Dinul haq qayyim daud</t>
  </si>
  <si>
    <t>fatur rahman</t>
  </si>
  <si>
    <t>P2K</t>
  </si>
  <si>
    <t>Irwan muh</t>
  </si>
  <si>
    <t>this is a great coffee shop</t>
  </si>
  <si>
    <t>Andi muh.dandy hidayat</t>
  </si>
  <si>
    <t>Best coffee shop</t>
  </si>
  <si>
    <t>dwi wahyu</t>
  </si>
  <si>
    <t>eat on the spot</t>
  </si>
  <si>
    <t>Akmal aldy</t>
  </si>
  <si>
    <t>recommended</t>
  </si>
  <si>
    <t>amrun amin</t>
  </si>
  <si>
    <t>surya angga</t>
  </si>
  <si>
    <t>1 minngu lalu</t>
  </si>
  <si>
    <t>ryanpw fachriansyahhh</t>
  </si>
  <si>
    <t>1 bulan lalu</t>
  </si>
  <si>
    <t>Ahmad adriansyah</t>
  </si>
  <si>
    <t>3 bulan lalu</t>
  </si>
  <si>
    <t>mhd nazmi izwan</t>
  </si>
  <si>
    <t>4 bulan lalu</t>
  </si>
  <si>
    <t>dwiki juniarta aswad</t>
  </si>
  <si>
    <t>prayudi</t>
  </si>
  <si>
    <t>Fakhriyah dwi amirah</t>
  </si>
  <si>
    <t>9 bulan lalu</t>
  </si>
  <si>
    <t>ary taufik</t>
  </si>
  <si>
    <t>kopi susu</t>
  </si>
  <si>
    <t>emy abhy</t>
  </si>
  <si>
    <t>sandy hidrawan</t>
  </si>
  <si>
    <t>aulia kasim</t>
  </si>
  <si>
    <t>nurul fadillah</t>
  </si>
  <si>
    <t>muh sudwikattmono</t>
  </si>
  <si>
    <t>muh faisal sudirman</t>
  </si>
  <si>
    <t>aj 20</t>
  </si>
  <si>
    <t>hilmy ibrahim</t>
  </si>
  <si>
    <t>ramadhan bari alfito</t>
  </si>
  <si>
    <t>muh frafie muis</t>
  </si>
  <si>
    <t>hendra faris</t>
  </si>
  <si>
    <t>anita yulianti</t>
  </si>
  <si>
    <t>adham azhary</t>
  </si>
  <si>
    <t>i'm kidz</t>
  </si>
  <si>
    <t>darham dahir</t>
  </si>
  <si>
    <t>serio vanes</t>
  </si>
  <si>
    <t>ikbal akib07</t>
  </si>
  <si>
    <t>rdc 18</t>
  </si>
  <si>
    <t>andrian hariyono</t>
  </si>
  <si>
    <t>nur fitriani</t>
  </si>
  <si>
    <t>hendra pabeangi</t>
  </si>
  <si>
    <t>febri amindan</t>
  </si>
  <si>
    <t>arifin mrm</t>
  </si>
  <si>
    <t>chado sianturi</t>
  </si>
  <si>
    <t>arsyah creator</t>
  </si>
  <si>
    <t>andi harjoyudanto</t>
  </si>
  <si>
    <t>muh asri triyadi saputra</t>
  </si>
  <si>
    <t>Tri ungko</t>
  </si>
  <si>
    <t>adit d bayu</t>
  </si>
  <si>
    <t>fahmi</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</si>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</sst>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16.57"/>
    <col customWidth="1" min="10" max="10" width="8.71"/>
    <col customWidth="1" min="11" max="11" width="17.57"/>
    <col customWidth="1" min="12" max="12" width="11.57"/>
    <col customWidth="1" min="13" max="13" width="6.86"/>
    <col customWidth="1" min="14" max="14" width="10.29"/>
    <col customWidth="1" min="15" max="26" width="8.71"/>
  </cols>
  <sheetData>
    <row r="1">
      <c r="A1" s="1" t="s">
        <v>0</v>
      </c>
      <c r="B1" s="1" t="s">
        <v>1</v>
      </c>
      <c r="C1" s="1" t="s">
        <v>2</v>
      </c>
      <c r="D1" s="1" t="s">
        <v>3</v>
      </c>
      <c r="E1" s="1" t="s">
        <v>4</v>
      </c>
      <c r="F1" s="1" t="s">
        <v>5</v>
      </c>
      <c r="G1" s="1" t="s">
        <v>6</v>
      </c>
      <c r="H1" s="2" t="s">
        <v>7</v>
      </c>
      <c r="I1" s="3" t="s">
        <v>8</v>
      </c>
    </row>
    <row r="2">
      <c r="A2" s="4">
        <v>1.0</v>
      </c>
      <c r="B2" s="4" t="s">
        <v>9</v>
      </c>
      <c r="C2" s="4" t="s">
        <v>10</v>
      </c>
      <c r="D2" s="4">
        <v>5.0</v>
      </c>
      <c r="E2" s="4" t="s">
        <v>11</v>
      </c>
      <c r="F2" s="4" t="s">
        <v>12</v>
      </c>
      <c r="G2" s="4" t="s">
        <v>13</v>
      </c>
      <c r="H2" s="5" t="s">
        <v>14</v>
      </c>
      <c r="I2" s="6" t="str">
        <f t="shared" ref="I2:I77" si="1">IF(F2="morning", "a.a", IF(F2="afternoon", "a.b", IF(F2="evening", "a.c", IF(F2="night", "a.d", IF(F2="alone", "b.a", IF(F2="duo", "b.b", IF(F2="group", "b.c", IF(F2="chill", "c.a", IF(F2="working", "c.b", IF(F2="coffee", "d.a", IF(F2="beverages", "d.b", IF(F2="live music", "d.c", IF(F2="food","d.d","Not Found")))))))))))))</f>
        <v>c.b</v>
      </c>
      <c r="K2" s="7" t="s">
        <v>15</v>
      </c>
      <c r="L2" s="7" t="s">
        <v>16</v>
      </c>
      <c r="M2" s="7" t="s">
        <v>17</v>
      </c>
      <c r="N2" s="6" t="s">
        <v>18</v>
      </c>
    </row>
    <row r="3">
      <c r="A3" s="4">
        <v>2.0</v>
      </c>
      <c r="B3" s="4" t="s">
        <v>19</v>
      </c>
      <c r="C3" s="4" t="s">
        <v>10</v>
      </c>
      <c r="D3" s="4">
        <v>4.0</v>
      </c>
      <c r="E3" s="4" t="s">
        <v>20</v>
      </c>
      <c r="F3" s="4" t="s">
        <v>21</v>
      </c>
      <c r="G3" s="4" t="s">
        <v>13</v>
      </c>
      <c r="H3" s="5" t="s">
        <v>14</v>
      </c>
      <c r="I3" s="6" t="str">
        <f t="shared" si="1"/>
        <v>d.a</v>
      </c>
      <c r="K3" s="6" t="s">
        <v>22</v>
      </c>
      <c r="L3" s="6" t="s">
        <v>23</v>
      </c>
      <c r="M3" s="8">
        <f>COUNTIF(I2:I107, "a.a")
</f>
        <v>0</v>
      </c>
      <c r="N3" s="8">
        <v>0.0</v>
      </c>
    </row>
    <row r="4">
      <c r="A4" s="4">
        <v>3.0</v>
      </c>
      <c r="B4" s="4" t="s">
        <v>24</v>
      </c>
      <c r="C4" s="4" t="s">
        <v>25</v>
      </c>
      <c r="D4" s="4">
        <v>4.0</v>
      </c>
      <c r="E4" s="4" t="s">
        <v>26</v>
      </c>
      <c r="F4" s="4" t="s">
        <v>21</v>
      </c>
      <c r="G4" s="4" t="s">
        <v>13</v>
      </c>
      <c r="H4" s="5" t="s">
        <v>14</v>
      </c>
      <c r="I4" s="6" t="str">
        <f t="shared" si="1"/>
        <v>d.a</v>
      </c>
      <c r="K4" s="6" t="s">
        <v>27</v>
      </c>
      <c r="L4" s="6" t="s">
        <v>28</v>
      </c>
      <c r="M4" s="8">
        <f>COUNTIF(I2:I107, "a.b")
</f>
        <v>0</v>
      </c>
      <c r="N4" s="9">
        <v>0.0</v>
      </c>
    </row>
    <row r="5">
      <c r="A5" s="4">
        <v>4.0</v>
      </c>
      <c r="B5" s="4" t="s">
        <v>29</v>
      </c>
      <c r="C5" s="4" t="s">
        <v>30</v>
      </c>
      <c r="D5" s="4">
        <v>5.0</v>
      </c>
      <c r="E5" s="4" t="s">
        <v>31</v>
      </c>
      <c r="F5" s="4" t="s">
        <v>21</v>
      </c>
      <c r="G5" s="4" t="s">
        <v>13</v>
      </c>
      <c r="H5" s="5" t="s">
        <v>14</v>
      </c>
      <c r="I5" s="6" t="str">
        <f t="shared" si="1"/>
        <v>d.a</v>
      </c>
      <c r="K5" s="6" t="s">
        <v>32</v>
      </c>
      <c r="L5" s="6" t="s">
        <v>33</v>
      </c>
      <c r="M5" s="8">
        <f>COUNTIF(I2:I107, "a.c")
</f>
        <v>0</v>
      </c>
      <c r="N5" s="8">
        <v>0.0</v>
      </c>
    </row>
    <row r="6">
      <c r="A6" s="4">
        <v>5.0</v>
      </c>
      <c r="B6" s="4" t="s">
        <v>34</v>
      </c>
      <c r="C6" s="4" t="s">
        <v>35</v>
      </c>
      <c r="D6" s="4">
        <v>4.0</v>
      </c>
      <c r="E6" s="4" t="s">
        <v>36</v>
      </c>
      <c r="F6" s="4" t="s">
        <v>21</v>
      </c>
      <c r="G6" s="4" t="s">
        <v>13</v>
      </c>
      <c r="H6" s="5" t="s">
        <v>14</v>
      </c>
      <c r="I6" s="6" t="str">
        <f t="shared" si="1"/>
        <v>d.a</v>
      </c>
      <c r="K6" s="6" t="s">
        <v>37</v>
      </c>
      <c r="L6" s="6" t="s">
        <v>38</v>
      </c>
      <c r="M6" s="8">
        <f>COUNTIF(I2:I107, "a.d")
</f>
        <v>0</v>
      </c>
      <c r="N6" s="8">
        <v>0.0</v>
      </c>
    </row>
    <row r="7">
      <c r="A7" s="4">
        <v>6.0</v>
      </c>
      <c r="B7" s="4" t="s">
        <v>39</v>
      </c>
      <c r="C7" s="4" t="s">
        <v>35</v>
      </c>
      <c r="D7" s="4">
        <v>5.0</v>
      </c>
      <c r="E7" s="4" t="s">
        <v>40</v>
      </c>
      <c r="F7" s="4" t="s">
        <v>21</v>
      </c>
      <c r="G7" s="4" t="s">
        <v>13</v>
      </c>
      <c r="H7" s="5" t="s">
        <v>14</v>
      </c>
      <c r="I7" s="6" t="str">
        <f t="shared" si="1"/>
        <v>d.a</v>
      </c>
      <c r="K7" s="6"/>
      <c r="L7" s="6"/>
      <c r="M7" s="6"/>
      <c r="N7" s="6"/>
    </row>
    <row r="8">
      <c r="A8" s="4">
        <v>7.0</v>
      </c>
      <c r="B8" s="4" t="s">
        <v>41</v>
      </c>
      <c r="C8" s="4" t="s">
        <v>42</v>
      </c>
      <c r="D8" s="4">
        <v>5.0</v>
      </c>
      <c r="E8" s="4" t="s">
        <v>43</v>
      </c>
      <c r="F8" s="4" t="s">
        <v>12</v>
      </c>
      <c r="G8" s="4" t="s">
        <v>13</v>
      </c>
      <c r="H8" s="5" t="s">
        <v>14</v>
      </c>
      <c r="I8" s="6" t="str">
        <f t="shared" si="1"/>
        <v>c.b</v>
      </c>
      <c r="K8" s="7" t="s">
        <v>44</v>
      </c>
      <c r="L8" s="7" t="s">
        <v>16</v>
      </c>
      <c r="M8" s="7" t="s">
        <v>17</v>
      </c>
      <c r="N8" s="6" t="s">
        <v>18</v>
      </c>
    </row>
    <row r="9">
      <c r="A9" s="4">
        <v>8.0</v>
      </c>
      <c r="B9" s="4" t="s">
        <v>45</v>
      </c>
      <c r="C9" s="4" t="s">
        <v>10</v>
      </c>
      <c r="D9" s="4">
        <v>4.0</v>
      </c>
      <c r="E9" s="4" t="s">
        <v>46</v>
      </c>
      <c r="F9" s="4" t="s">
        <v>47</v>
      </c>
      <c r="G9" s="4" t="s">
        <v>13</v>
      </c>
      <c r="H9" s="5" t="s">
        <v>14</v>
      </c>
      <c r="I9" s="6" t="str">
        <f t="shared" si="1"/>
        <v>Not Found</v>
      </c>
      <c r="K9" s="6" t="s">
        <v>48</v>
      </c>
      <c r="L9" s="6" t="s">
        <v>49</v>
      </c>
      <c r="M9" s="8">
        <f>COUNTIF(I2:I107, "b.a")
</f>
        <v>0</v>
      </c>
      <c r="N9" s="8">
        <v>0.0</v>
      </c>
    </row>
    <row r="10">
      <c r="A10" s="4">
        <v>9.0</v>
      </c>
      <c r="B10" s="4" t="s">
        <v>50</v>
      </c>
      <c r="C10" s="4" t="s">
        <v>30</v>
      </c>
      <c r="D10" s="4">
        <v>5.0</v>
      </c>
      <c r="E10" s="4" t="s">
        <v>51</v>
      </c>
      <c r="F10" s="4" t="s">
        <v>21</v>
      </c>
      <c r="G10" s="4" t="s">
        <v>13</v>
      </c>
      <c r="H10" s="5" t="s">
        <v>14</v>
      </c>
      <c r="I10" s="6" t="str">
        <f t="shared" si="1"/>
        <v>d.a</v>
      </c>
      <c r="K10" s="6" t="s">
        <v>52</v>
      </c>
      <c r="L10" s="6" t="s">
        <v>53</v>
      </c>
      <c r="M10" s="8">
        <f>COUNTIF(I3:I108, "b.b")
</f>
        <v>0</v>
      </c>
      <c r="N10" s="8">
        <v>0.0</v>
      </c>
    </row>
    <row r="11">
      <c r="A11" s="4">
        <v>10.0</v>
      </c>
      <c r="B11" s="4" t="s">
        <v>54</v>
      </c>
      <c r="C11" s="4" t="s">
        <v>10</v>
      </c>
      <c r="D11" s="4">
        <v>5.0</v>
      </c>
      <c r="E11" s="4" t="s">
        <v>55</v>
      </c>
      <c r="F11" s="4" t="s">
        <v>56</v>
      </c>
      <c r="G11" s="4" t="s">
        <v>13</v>
      </c>
      <c r="H11" s="5" t="s">
        <v>14</v>
      </c>
      <c r="I11" s="6" t="str">
        <f t="shared" si="1"/>
        <v>c.a</v>
      </c>
      <c r="K11" s="6" t="s">
        <v>57</v>
      </c>
      <c r="L11" s="6" t="s">
        <v>58</v>
      </c>
      <c r="M11" s="8">
        <f>COUNTIF(I4:I109, "b.c")
</f>
        <v>1</v>
      </c>
      <c r="N11" s="9">
        <v>1.0</v>
      </c>
    </row>
    <row r="12">
      <c r="A12" s="4">
        <v>11.0</v>
      </c>
      <c r="B12" s="4" t="s">
        <v>59</v>
      </c>
      <c r="C12" s="4" t="s">
        <v>60</v>
      </c>
      <c r="D12" s="4">
        <v>5.0</v>
      </c>
      <c r="E12" s="4" t="s">
        <v>61</v>
      </c>
      <c r="F12" s="4" t="s">
        <v>47</v>
      </c>
      <c r="G12" s="4" t="s">
        <v>62</v>
      </c>
      <c r="H12" s="5" t="s">
        <v>14</v>
      </c>
      <c r="I12" s="6" t="str">
        <f t="shared" si="1"/>
        <v>Not Found</v>
      </c>
      <c r="K12" s="6"/>
      <c r="L12" s="6"/>
      <c r="M12" s="6"/>
      <c r="N12" s="6"/>
    </row>
    <row r="13">
      <c r="A13" s="4">
        <v>12.0</v>
      </c>
      <c r="B13" s="4" t="s">
        <v>63</v>
      </c>
      <c r="C13" s="4" t="s">
        <v>42</v>
      </c>
      <c r="D13" s="4">
        <v>4.0</v>
      </c>
      <c r="E13" s="4" t="s">
        <v>64</v>
      </c>
      <c r="F13" s="4" t="s">
        <v>57</v>
      </c>
      <c r="G13" s="4" t="s">
        <v>13</v>
      </c>
      <c r="H13" s="5" t="s">
        <v>14</v>
      </c>
      <c r="I13" s="6" t="str">
        <f t="shared" si="1"/>
        <v>b.c</v>
      </c>
      <c r="K13" s="7" t="s">
        <v>65</v>
      </c>
      <c r="L13" s="7" t="s">
        <v>16</v>
      </c>
      <c r="M13" s="7" t="s">
        <v>17</v>
      </c>
      <c r="N13" s="6" t="s">
        <v>18</v>
      </c>
    </row>
    <row r="14">
      <c r="A14" s="4">
        <v>13.0</v>
      </c>
      <c r="B14" s="4" t="s">
        <v>66</v>
      </c>
      <c r="C14" s="4" t="s">
        <v>42</v>
      </c>
      <c r="D14" s="4">
        <v>5.0</v>
      </c>
      <c r="E14" s="4" t="s">
        <v>67</v>
      </c>
      <c r="F14" s="4" t="s">
        <v>47</v>
      </c>
      <c r="G14" s="4" t="s">
        <v>13</v>
      </c>
      <c r="H14" s="5" t="s">
        <v>14</v>
      </c>
      <c r="I14" s="6" t="str">
        <f t="shared" si="1"/>
        <v>Not Found</v>
      </c>
      <c r="K14" s="6" t="s">
        <v>56</v>
      </c>
      <c r="L14" s="6" t="s">
        <v>68</v>
      </c>
      <c r="M14" s="8">
        <f>COUNTIF(I2:I107, "c.a")
</f>
        <v>3</v>
      </c>
      <c r="N14" s="9">
        <v>1.0</v>
      </c>
    </row>
    <row r="15">
      <c r="A15" s="4">
        <v>14.0</v>
      </c>
      <c r="B15" s="4" t="s">
        <v>69</v>
      </c>
      <c r="C15" s="4" t="s">
        <v>42</v>
      </c>
      <c r="D15" s="4">
        <v>5.0</v>
      </c>
      <c r="E15" s="4" t="s">
        <v>70</v>
      </c>
      <c r="F15" s="4" t="s">
        <v>21</v>
      </c>
      <c r="G15" s="4" t="s">
        <v>13</v>
      </c>
      <c r="H15" s="5" t="s">
        <v>14</v>
      </c>
      <c r="I15" s="6" t="str">
        <f t="shared" si="1"/>
        <v>d.a</v>
      </c>
      <c r="K15" s="6" t="s">
        <v>12</v>
      </c>
      <c r="L15" s="6" t="s">
        <v>71</v>
      </c>
      <c r="M15" s="8">
        <f>COUNTIF(I2:I107, "c.b")
</f>
        <v>2</v>
      </c>
      <c r="N15" s="9">
        <v>1.0</v>
      </c>
    </row>
    <row r="16">
      <c r="A16" s="4">
        <v>15.0</v>
      </c>
      <c r="B16" s="4" t="s">
        <v>72</v>
      </c>
      <c r="C16" s="4" t="s">
        <v>30</v>
      </c>
      <c r="D16" s="4">
        <v>5.0</v>
      </c>
      <c r="E16" s="4" t="s">
        <v>73</v>
      </c>
      <c r="F16" s="4" t="s">
        <v>21</v>
      </c>
      <c r="G16" s="4" t="s">
        <v>13</v>
      </c>
      <c r="H16" s="5" t="s">
        <v>14</v>
      </c>
      <c r="I16" s="6" t="str">
        <f t="shared" si="1"/>
        <v>d.a</v>
      </c>
      <c r="K16" s="6"/>
      <c r="L16" s="6"/>
      <c r="M16" s="6"/>
      <c r="N16" s="6" t="s">
        <v>74</v>
      </c>
    </row>
    <row r="17">
      <c r="A17" s="4">
        <v>16.0</v>
      </c>
      <c r="B17" s="4" t="s">
        <v>75</v>
      </c>
      <c r="C17" s="4" t="s">
        <v>42</v>
      </c>
      <c r="D17" s="4">
        <v>5.0</v>
      </c>
      <c r="E17" s="4" t="s">
        <v>76</v>
      </c>
      <c r="F17" s="4" t="s">
        <v>47</v>
      </c>
      <c r="G17" s="4" t="s">
        <v>13</v>
      </c>
      <c r="H17" s="5" t="s">
        <v>14</v>
      </c>
      <c r="I17" s="6" t="str">
        <f t="shared" si="1"/>
        <v>Not Found</v>
      </c>
      <c r="K17" s="7" t="s">
        <v>77</v>
      </c>
      <c r="L17" s="7" t="s">
        <v>16</v>
      </c>
      <c r="M17" s="7" t="s">
        <v>17</v>
      </c>
      <c r="N17" s="6" t="s">
        <v>18</v>
      </c>
    </row>
    <row r="18">
      <c r="A18" s="4">
        <v>17.0</v>
      </c>
      <c r="B18" s="4" t="s">
        <v>78</v>
      </c>
      <c r="C18" s="4" t="s">
        <v>30</v>
      </c>
      <c r="D18" s="4">
        <v>5.0</v>
      </c>
      <c r="E18" s="4" t="s">
        <v>79</v>
      </c>
      <c r="F18" s="4" t="s">
        <v>47</v>
      </c>
      <c r="G18" s="4" t="s">
        <v>13</v>
      </c>
      <c r="H18" s="5" t="s">
        <v>14</v>
      </c>
      <c r="I18" s="6" t="str">
        <f t="shared" si="1"/>
        <v>Not Found</v>
      </c>
      <c r="K18" s="6" t="s">
        <v>21</v>
      </c>
      <c r="L18" s="6" t="s">
        <v>80</v>
      </c>
      <c r="M18" s="8">
        <f>COUNTIF(I2:I107, "d.a")
</f>
        <v>12</v>
      </c>
      <c r="N18" s="9">
        <v>1.0</v>
      </c>
    </row>
    <row r="19">
      <c r="A19" s="4">
        <v>18.0</v>
      </c>
      <c r="B19" s="4" t="s">
        <v>81</v>
      </c>
      <c r="C19" s="4" t="s">
        <v>42</v>
      </c>
      <c r="D19" s="4">
        <v>3.0</v>
      </c>
      <c r="E19" s="4" t="s">
        <v>82</v>
      </c>
      <c r="F19" s="4" t="s">
        <v>47</v>
      </c>
      <c r="G19" s="4" t="s">
        <v>13</v>
      </c>
      <c r="H19" s="5" t="s">
        <v>14</v>
      </c>
      <c r="I19" s="6" t="str">
        <f t="shared" si="1"/>
        <v>Not Found</v>
      </c>
      <c r="K19" s="6" t="s">
        <v>83</v>
      </c>
      <c r="L19" s="6" t="s">
        <v>84</v>
      </c>
      <c r="M19" s="8">
        <f>COUNTIF(I2:I107, "d.b")
</f>
        <v>0</v>
      </c>
      <c r="N19" s="8">
        <v>0.0</v>
      </c>
    </row>
    <row r="20">
      <c r="A20" s="4">
        <v>19.0</v>
      </c>
      <c r="B20" s="4" t="s">
        <v>85</v>
      </c>
      <c r="C20" s="4" t="s">
        <v>42</v>
      </c>
      <c r="D20" s="4">
        <v>5.0</v>
      </c>
      <c r="E20" s="4" t="s">
        <v>86</v>
      </c>
      <c r="F20" s="4" t="s">
        <v>47</v>
      </c>
      <c r="G20" s="4" t="s">
        <v>13</v>
      </c>
      <c r="H20" s="5" t="s">
        <v>14</v>
      </c>
      <c r="I20" s="6" t="str">
        <f t="shared" si="1"/>
        <v>Not Found</v>
      </c>
      <c r="K20" s="6" t="s">
        <v>87</v>
      </c>
      <c r="L20" s="6" t="s">
        <v>88</v>
      </c>
      <c r="M20" s="8">
        <f>COUNTIF(I2:I107, "d.c")
</f>
        <v>0</v>
      </c>
      <c r="N20" s="8">
        <v>0.0</v>
      </c>
    </row>
    <row r="21" ht="15.75" customHeight="1">
      <c r="A21" s="4">
        <v>20.0</v>
      </c>
      <c r="B21" s="4" t="s">
        <v>89</v>
      </c>
      <c r="C21" s="4" t="s">
        <v>42</v>
      </c>
      <c r="D21" s="4">
        <v>4.0</v>
      </c>
      <c r="E21" s="4" t="s">
        <v>90</v>
      </c>
      <c r="F21" s="4" t="s">
        <v>47</v>
      </c>
      <c r="G21" s="4" t="s">
        <v>13</v>
      </c>
      <c r="H21" s="5" t="s">
        <v>14</v>
      </c>
      <c r="I21" s="6" t="str">
        <f t="shared" si="1"/>
        <v>Not Found</v>
      </c>
      <c r="K21" s="6" t="s">
        <v>91</v>
      </c>
      <c r="L21" s="6" t="s">
        <v>92</v>
      </c>
      <c r="M21" s="8">
        <f>COUNTIF(I2:I107, "d.d")
</f>
        <v>0</v>
      </c>
      <c r="N21" s="8">
        <v>0.0</v>
      </c>
    </row>
    <row r="22" ht="15.75" customHeight="1">
      <c r="A22" s="4">
        <v>21.0</v>
      </c>
      <c r="B22" s="4" t="s">
        <v>93</v>
      </c>
      <c r="C22" s="4" t="s">
        <v>30</v>
      </c>
      <c r="D22" s="4">
        <v>5.0</v>
      </c>
      <c r="E22" s="4" t="s">
        <v>90</v>
      </c>
      <c r="F22" s="4" t="s">
        <v>47</v>
      </c>
      <c r="G22" s="4" t="s">
        <v>13</v>
      </c>
      <c r="H22" s="5" t="s">
        <v>14</v>
      </c>
      <c r="I22" s="6" t="str">
        <f t="shared" si="1"/>
        <v>Not Found</v>
      </c>
    </row>
    <row r="23" ht="15.75" customHeight="1">
      <c r="A23" s="4">
        <v>22.0</v>
      </c>
      <c r="B23" s="4" t="s">
        <v>94</v>
      </c>
      <c r="C23" s="4" t="s">
        <v>30</v>
      </c>
      <c r="D23" s="4">
        <v>5.0</v>
      </c>
      <c r="E23" s="4" t="s">
        <v>95</v>
      </c>
      <c r="F23" s="4" t="s">
        <v>56</v>
      </c>
      <c r="G23" s="4" t="s">
        <v>13</v>
      </c>
      <c r="H23" s="5" t="s">
        <v>14</v>
      </c>
      <c r="I23" s="6" t="str">
        <f t="shared" si="1"/>
        <v>c.a</v>
      </c>
    </row>
    <row r="24" ht="15.75" customHeight="1">
      <c r="A24" s="4">
        <v>23.0</v>
      </c>
      <c r="B24" s="4" t="s">
        <v>96</v>
      </c>
      <c r="C24" s="4" t="s">
        <v>30</v>
      </c>
      <c r="D24" s="4">
        <v>5.0</v>
      </c>
      <c r="E24" s="4" t="s">
        <v>97</v>
      </c>
      <c r="F24" s="4" t="s">
        <v>47</v>
      </c>
      <c r="G24" s="4" t="s">
        <v>13</v>
      </c>
      <c r="H24" s="5" t="s">
        <v>14</v>
      </c>
      <c r="I24" s="6" t="str">
        <f t="shared" si="1"/>
        <v>Not Found</v>
      </c>
    </row>
    <row r="25" ht="15.75" customHeight="1">
      <c r="A25" s="4">
        <v>24.0</v>
      </c>
      <c r="B25" s="4" t="s">
        <v>98</v>
      </c>
      <c r="C25" s="4" t="s">
        <v>30</v>
      </c>
      <c r="D25" s="4">
        <v>5.0</v>
      </c>
      <c r="E25" s="4" t="s">
        <v>90</v>
      </c>
      <c r="F25" s="4" t="s">
        <v>47</v>
      </c>
      <c r="G25" s="4" t="s">
        <v>13</v>
      </c>
      <c r="H25" s="5" t="s">
        <v>14</v>
      </c>
      <c r="I25" s="6" t="str">
        <f t="shared" si="1"/>
        <v>Not Found</v>
      </c>
    </row>
    <row r="26" ht="15.75" customHeight="1">
      <c r="A26" s="4">
        <v>25.0</v>
      </c>
      <c r="B26" s="4" t="s">
        <v>99</v>
      </c>
      <c r="C26" s="4" t="s">
        <v>30</v>
      </c>
      <c r="D26" s="4">
        <v>5.0</v>
      </c>
      <c r="E26" s="4" t="s">
        <v>100</v>
      </c>
      <c r="F26" s="4" t="s">
        <v>21</v>
      </c>
      <c r="G26" s="4" t="s">
        <v>13</v>
      </c>
      <c r="H26" s="5" t="s">
        <v>14</v>
      </c>
      <c r="I26" s="6" t="str">
        <f t="shared" si="1"/>
        <v>d.a</v>
      </c>
    </row>
    <row r="27" ht="15.75" customHeight="1">
      <c r="A27" s="4">
        <v>26.0</v>
      </c>
      <c r="B27" s="4" t="s">
        <v>101</v>
      </c>
      <c r="C27" s="4" t="s">
        <v>30</v>
      </c>
      <c r="D27" s="4">
        <v>4.0</v>
      </c>
      <c r="E27" s="4" t="s">
        <v>102</v>
      </c>
      <c r="F27" s="4" t="s">
        <v>56</v>
      </c>
      <c r="G27" s="4" t="s">
        <v>13</v>
      </c>
      <c r="H27" s="5" t="s">
        <v>14</v>
      </c>
      <c r="I27" s="6" t="str">
        <f t="shared" si="1"/>
        <v>c.a</v>
      </c>
    </row>
    <row r="28" ht="15.75" customHeight="1">
      <c r="A28" s="4">
        <v>27.0</v>
      </c>
      <c r="B28" s="4" t="s">
        <v>103</v>
      </c>
      <c r="C28" s="4" t="s">
        <v>30</v>
      </c>
      <c r="D28" s="4">
        <v>5.0</v>
      </c>
      <c r="E28" s="4" t="s">
        <v>104</v>
      </c>
      <c r="F28" s="4" t="s">
        <v>21</v>
      </c>
      <c r="G28" s="4" t="s">
        <v>13</v>
      </c>
      <c r="H28" s="5" t="s">
        <v>14</v>
      </c>
      <c r="I28" s="6" t="str">
        <f t="shared" si="1"/>
        <v>d.a</v>
      </c>
    </row>
    <row r="29" ht="15.75" customHeight="1">
      <c r="A29" s="4">
        <v>28.0</v>
      </c>
      <c r="B29" s="4" t="s">
        <v>105</v>
      </c>
      <c r="C29" s="4" t="s">
        <v>10</v>
      </c>
      <c r="D29" s="4">
        <v>5.0</v>
      </c>
      <c r="E29" s="4" t="s">
        <v>106</v>
      </c>
      <c r="F29" s="4" t="s">
        <v>47</v>
      </c>
      <c r="G29" s="4" t="s">
        <v>62</v>
      </c>
      <c r="H29" s="5" t="s">
        <v>14</v>
      </c>
      <c r="I29" s="6" t="str">
        <f t="shared" si="1"/>
        <v>Not Found</v>
      </c>
    </row>
    <row r="30" ht="15.75" customHeight="1">
      <c r="A30" s="4">
        <v>29.0</v>
      </c>
      <c r="B30" s="4" t="s">
        <v>107</v>
      </c>
      <c r="C30" s="4" t="s">
        <v>10</v>
      </c>
      <c r="D30" s="4">
        <v>5.0</v>
      </c>
      <c r="E30" s="4" t="s">
        <v>106</v>
      </c>
      <c r="F30" s="4" t="s">
        <v>47</v>
      </c>
      <c r="G30" s="4" t="s">
        <v>62</v>
      </c>
      <c r="H30" s="5" t="s">
        <v>14</v>
      </c>
      <c r="I30" s="6" t="str">
        <f t="shared" si="1"/>
        <v>Not Found</v>
      </c>
    </row>
    <row r="31" ht="15.75" customHeight="1">
      <c r="A31" s="4">
        <v>30.0</v>
      </c>
      <c r="B31" s="4" t="s">
        <v>108</v>
      </c>
      <c r="C31" s="4" t="s">
        <v>10</v>
      </c>
      <c r="D31" s="4">
        <v>5.0</v>
      </c>
      <c r="E31" s="4" t="s">
        <v>106</v>
      </c>
      <c r="F31" s="4" t="s">
        <v>47</v>
      </c>
      <c r="G31" s="4" t="s">
        <v>62</v>
      </c>
      <c r="H31" s="5" t="s">
        <v>14</v>
      </c>
      <c r="I31" s="6" t="str">
        <f t="shared" si="1"/>
        <v>Not Found</v>
      </c>
    </row>
    <row r="32" ht="15.75" customHeight="1">
      <c r="A32" s="4">
        <v>31.0</v>
      </c>
      <c r="B32" s="4" t="s">
        <v>109</v>
      </c>
      <c r="C32" s="4" t="s">
        <v>30</v>
      </c>
      <c r="D32" s="4">
        <v>5.0</v>
      </c>
      <c r="E32" s="4" t="s">
        <v>106</v>
      </c>
      <c r="F32" s="4" t="s">
        <v>47</v>
      </c>
      <c r="G32" s="4" t="s">
        <v>62</v>
      </c>
      <c r="H32" s="5" t="s">
        <v>14</v>
      </c>
      <c r="I32" s="6" t="str">
        <f t="shared" si="1"/>
        <v>Not Found</v>
      </c>
    </row>
    <row r="33" ht="15.75" customHeight="1">
      <c r="A33" s="4">
        <v>32.0</v>
      </c>
      <c r="B33" s="4" t="s">
        <v>110</v>
      </c>
      <c r="C33" s="4" t="s">
        <v>30</v>
      </c>
      <c r="D33" s="4">
        <v>5.0</v>
      </c>
      <c r="E33" s="4" t="s">
        <v>106</v>
      </c>
      <c r="F33" s="4" t="s">
        <v>47</v>
      </c>
      <c r="G33" s="4" t="s">
        <v>62</v>
      </c>
      <c r="H33" s="5" t="s">
        <v>14</v>
      </c>
      <c r="I33" s="6" t="str">
        <f t="shared" si="1"/>
        <v>Not Found</v>
      </c>
    </row>
    <row r="34" ht="15.75" customHeight="1">
      <c r="A34" s="4">
        <v>33.0</v>
      </c>
      <c r="B34" s="4" t="s">
        <v>111</v>
      </c>
      <c r="C34" s="4" t="s">
        <v>30</v>
      </c>
      <c r="D34" s="4">
        <v>5.0</v>
      </c>
      <c r="E34" s="4" t="s">
        <v>112</v>
      </c>
      <c r="F34" s="4" t="s">
        <v>21</v>
      </c>
      <c r="G34" s="4" t="s">
        <v>13</v>
      </c>
      <c r="H34" s="5" t="s">
        <v>14</v>
      </c>
      <c r="I34" s="6" t="str">
        <f t="shared" si="1"/>
        <v>d.a</v>
      </c>
    </row>
    <row r="35" ht="15.75" customHeight="1">
      <c r="A35" s="4">
        <v>34.0</v>
      </c>
      <c r="B35" s="4" t="s">
        <v>113</v>
      </c>
      <c r="C35" s="4" t="s">
        <v>30</v>
      </c>
      <c r="D35" s="4">
        <v>5.0</v>
      </c>
      <c r="E35" s="4" t="s">
        <v>114</v>
      </c>
      <c r="F35" s="4" t="s">
        <v>21</v>
      </c>
      <c r="G35" s="4" t="s">
        <v>13</v>
      </c>
      <c r="H35" s="5" t="s">
        <v>14</v>
      </c>
      <c r="I35" s="6" t="str">
        <f t="shared" si="1"/>
        <v>d.a</v>
      </c>
    </row>
    <row r="36" ht="15.75" customHeight="1">
      <c r="A36" s="4">
        <v>35.0</v>
      </c>
      <c r="B36" s="4" t="s">
        <v>115</v>
      </c>
      <c r="C36" s="4" t="s">
        <v>42</v>
      </c>
      <c r="D36" s="4">
        <v>5.0</v>
      </c>
      <c r="E36" s="4" t="s">
        <v>116</v>
      </c>
      <c r="F36" s="4" t="s">
        <v>47</v>
      </c>
      <c r="G36" s="4" t="s">
        <v>62</v>
      </c>
      <c r="H36" s="5" t="s">
        <v>14</v>
      </c>
      <c r="I36" s="6" t="str">
        <f t="shared" si="1"/>
        <v>Not Found</v>
      </c>
    </row>
    <row r="37" ht="15.75" customHeight="1">
      <c r="A37" s="4">
        <v>36.0</v>
      </c>
      <c r="B37" s="4" t="s">
        <v>117</v>
      </c>
      <c r="C37" s="4" t="s">
        <v>30</v>
      </c>
      <c r="D37" s="4">
        <v>5.0</v>
      </c>
      <c r="E37" s="4" t="s">
        <v>118</v>
      </c>
      <c r="F37" s="4" t="s">
        <v>47</v>
      </c>
      <c r="G37" s="4" t="s">
        <v>62</v>
      </c>
      <c r="H37" s="5" t="s">
        <v>14</v>
      </c>
      <c r="I37" s="6" t="str">
        <f t="shared" si="1"/>
        <v>Not Found</v>
      </c>
    </row>
    <row r="38" ht="15.75" customHeight="1">
      <c r="A38" s="4">
        <v>37.0</v>
      </c>
      <c r="B38" s="4" t="s">
        <v>119</v>
      </c>
      <c r="C38" s="4" t="s">
        <v>42</v>
      </c>
      <c r="D38" s="4">
        <v>5.0</v>
      </c>
      <c r="E38" s="4" t="s">
        <v>106</v>
      </c>
      <c r="F38" s="4" t="s">
        <v>47</v>
      </c>
      <c r="G38" s="4" t="s">
        <v>62</v>
      </c>
      <c r="H38" s="5" t="s">
        <v>14</v>
      </c>
      <c r="I38" s="6" t="str">
        <f t="shared" si="1"/>
        <v>Not Found</v>
      </c>
    </row>
    <row r="39" ht="15.75" customHeight="1">
      <c r="A39" s="4">
        <v>38.0</v>
      </c>
      <c r="B39" s="4" t="s">
        <v>120</v>
      </c>
      <c r="C39" s="4" t="s">
        <v>121</v>
      </c>
      <c r="D39" s="4">
        <v>5.0</v>
      </c>
      <c r="E39" s="4" t="s">
        <v>106</v>
      </c>
      <c r="F39" s="4" t="s">
        <v>47</v>
      </c>
      <c r="G39" s="4" t="s">
        <v>62</v>
      </c>
      <c r="H39" s="5" t="s">
        <v>14</v>
      </c>
      <c r="I39" s="6" t="str">
        <f t="shared" si="1"/>
        <v>Not Found</v>
      </c>
    </row>
    <row r="40" ht="15.75" customHeight="1">
      <c r="A40" s="4">
        <v>39.0</v>
      </c>
      <c r="B40" s="4" t="s">
        <v>122</v>
      </c>
      <c r="C40" s="4" t="s">
        <v>123</v>
      </c>
      <c r="D40" s="4">
        <v>5.0</v>
      </c>
      <c r="E40" s="4" t="s">
        <v>106</v>
      </c>
      <c r="F40" s="4" t="s">
        <v>47</v>
      </c>
      <c r="G40" s="4" t="s">
        <v>62</v>
      </c>
      <c r="H40" s="5" t="s">
        <v>14</v>
      </c>
      <c r="I40" s="6" t="str">
        <f t="shared" si="1"/>
        <v>Not Found</v>
      </c>
    </row>
    <row r="41" ht="15.75" customHeight="1">
      <c r="A41" s="4">
        <v>40.0</v>
      </c>
      <c r="B41" s="4" t="s">
        <v>124</v>
      </c>
      <c r="C41" s="4" t="s">
        <v>125</v>
      </c>
      <c r="D41" s="4">
        <v>5.0</v>
      </c>
      <c r="E41" s="4" t="s">
        <v>106</v>
      </c>
      <c r="F41" s="4" t="s">
        <v>47</v>
      </c>
      <c r="G41" s="4" t="s">
        <v>62</v>
      </c>
      <c r="H41" s="5" t="s">
        <v>14</v>
      </c>
      <c r="I41" s="6" t="str">
        <f t="shared" si="1"/>
        <v>Not Found</v>
      </c>
    </row>
    <row r="42" ht="15.75" customHeight="1">
      <c r="A42" s="4">
        <v>41.0</v>
      </c>
      <c r="B42" s="4" t="s">
        <v>126</v>
      </c>
      <c r="C42" s="4" t="s">
        <v>127</v>
      </c>
      <c r="D42" s="4">
        <v>5.0</v>
      </c>
      <c r="E42" s="4" t="s">
        <v>106</v>
      </c>
      <c r="F42" s="4" t="s">
        <v>47</v>
      </c>
      <c r="G42" s="4" t="s">
        <v>62</v>
      </c>
      <c r="H42" s="5" t="s">
        <v>14</v>
      </c>
      <c r="I42" s="6" t="str">
        <f t="shared" si="1"/>
        <v>Not Found</v>
      </c>
    </row>
    <row r="43" ht="15.75" customHeight="1">
      <c r="A43" s="4">
        <v>42.0</v>
      </c>
      <c r="B43" s="4" t="s">
        <v>128</v>
      </c>
      <c r="C43" s="4" t="s">
        <v>25</v>
      </c>
      <c r="D43" s="4">
        <v>5.0</v>
      </c>
      <c r="E43" s="4" t="s">
        <v>106</v>
      </c>
      <c r="F43" s="4" t="s">
        <v>47</v>
      </c>
      <c r="G43" s="4" t="s">
        <v>62</v>
      </c>
      <c r="H43" s="5" t="s">
        <v>14</v>
      </c>
      <c r="I43" s="6" t="str">
        <f t="shared" si="1"/>
        <v>Not Found</v>
      </c>
    </row>
    <row r="44" ht="15.75" customHeight="1">
      <c r="A44" s="4">
        <v>43.0</v>
      </c>
      <c r="B44" s="4" t="s">
        <v>129</v>
      </c>
      <c r="C44" s="4" t="s">
        <v>60</v>
      </c>
      <c r="D44" s="4">
        <v>5.0</v>
      </c>
      <c r="E44" s="4" t="s">
        <v>106</v>
      </c>
      <c r="F44" s="4" t="s">
        <v>47</v>
      </c>
      <c r="G44" s="4" t="s">
        <v>62</v>
      </c>
      <c r="H44" s="5" t="s">
        <v>14</v>
      </c>
      <c r="I44" s="6" t="str">
        <f t="shared" si="1"/>
        <v>Not Found</v>
      </c>
    </row>
    <row r="45" ht="15.75" customHeight="1">
      <c r="A45" s="4">
        <v>44.0</v>
      </c>
      <c r="B45" s="4" t="s">
        <v>130</v>
      </c>
      <c r="C45" s="4" t="s">
        <v>131</v>
      </c>
      <c r="D45" s="4">
        <v>5.0</v>
      </c>
      <c r="E45" s="4" t="s">
        <v>106</v>
      </c>
      <c r="F45" s="4" t="s">
        <v>47</v>
      </c>
      <c r="G45" s="4" t="s">
        <v>62</v>
      </c>
      <c r="H45" s="5" t="s">
        <v>14</v>
      </c>
      <c r="I45" s="6" t="str">
        <f t="shared" si="1"/>
        <v>Not Found</v>
      </c>
    </row>
    <row r="46" ht="15.75" customHeight="1">
      <c r="A46" s="4">
        <v>45.0</v>
      </c>
      <c r="B46" s="4" t="s">
        <v>132</v>
      </c>
      <c r="C46" s="4" t="s">
        <v>35</v>
      </c>
      <c r="D46" s="4">
        <v>1.0</v>
      </c>
      <c r="E46" s="4" t="s">
        <v>106</v>
      </c>
      <c r="F46" s="4" t="s">
        <v>47</v>
      </c>
      <c r="G46" s="4" t="s">
        <v>62</v>
      </c>
      <c r="H46" s="5" t="s">
        <v>14</v>
      </c>
      <c r="I46" s="6" t="str">
        <f t="shared" si="1"/>
        <v>Not Found</v>
      </c>
    </row>
    <row r="47" ht="15.75" customHeight="1">
      <c r="A47" s="4">
        <v>46.0</v>
      </c>
      <c r="B47" s="4" t="s">
        <v>133</v>
      </c>
      <c r="C47" s="4" t="s">
        <v>35</v>
      </c>
      <c r="D47" s="4">
        <v>1.0</v>
      </c>
      <c r="E47" s="4" t="s">
        <v>106</v>
      </c>
      <c r="F47" s="4" t="s">
        <v>47</v>
      </c>
      <c r="G47" s="4" t="s">
        <v>62</v>
      </c>
      <c r="H47" s="5" t="s">
        <v>14</v>
      </c>
      <c r="I47" s="6" t="str">
        <f t="shared" si="1"/>
        <v>Not Found</v>
      </c>
    </row>
    <row r="48" ht="15.75" customHeight="1">
      <c r="A48" s="4">
        <v>47.0</v>
      </c>
      <c r="B48" s="4" t="s">
        <v>134</v>
      </c>
      <c r="C48" s="4" t="s">
        <v>10</v>
      </c>
      <c r="D48" s="4">
        <v>5.0</v>
      </c>
      <c r="E48" s="4" t="s">
        <v>106</v>
      </c>
      <c r="F48" s="4" t="s">
        <v>47</v>
      </c>
      <c r="G48" s="4" t="s">
        <v>62</v>
      </c>
      <c r="H48" s="5" t="s">
        <v>14</v>
      </c>
      <c r="I48" s="6" t="str">
        <f t="shared" si="1"/>
        <v>Not Found</v>
      </c>
    </row>
    <row r="49" ht="15.75" customHeight="1">
      <c r="A49" s="4">
        <v>48.0</v>
      </c>
      <c r="B49" s="4" t="s">
        <v>135</v>
      </c>
      <c r="C49" s="4" t="s">
        <v>10</v>
      </c>
      <c r="D49" s="4">
        <v>5.0</v>
      </c>
      <c r="E49" s="4" t="s">
        <v>106</v>
      </c>
      <c r="F49" s="4" t="s">
        <v>47</v>
      </c>
      <c r="G49" s="4" t="s">
        <v>62</v>
      </c>
      <c r="H49" s="5" t="s">
        <v>14</v>
      </c>
      <c r="I49" s="6" t="str">
        <f t="shared" si="1"/>
        <v>Not Found</v>
      </c>
    </row>
    <row r="50" ht="15.75" customHeight="1">
      <c r="A50" s="4">
        <v>49.0</v>
      </c>
      <c r="B50" s="4" t="s">
        <v>136</v>
      </c>
      <c r="C50" s="4" t="s">
        <v>10</v>
      </c>
      <c r="D50" s="4">
        <v>1.0</v>
      </c>
      <c r="E50" s="4" t="s">
        <v>106</v>
      </c>
      <c r="F50" s="4" t="s">
        <v>47</v>
      </c>
      <c r="G50" s="4" t="s">
        <v>62</v>
      </c>
      <c r="H50" s="5" t="s">
        <v>14</v>
      </c>
      <c r="I50" s="6" t="str">
        <f t="shared" si="1"/>
        <v>Not Found</v>
      </c>
    </row>
    <row r="51" ht="15.75" customHeight="1">
      <c r="A51" s="4">
        <v>50.0</v>
      </c>
      <c r="B51" s="4" t="s">
        <v>137</v>
      </c>
      <c r="C51" s="4" t="s">
        <v>10</v>
      </c>
      <c r="D51" s="4">
        <v>5.0</v>
      </c>
      <c r="E51" s="4" t="s">
        <v>106</v>
      </c>
      <c r="F51" s="4" t="s">
        <v>47</v>
      </c>
      <c r="G51" s="4" t="s">
        <v>62</v>
      </c>
      <c r="H51" s="5" t="s">
        <v>14</v>
      </c>
      <c r="I51" s="6" t="str">
        <f t="shared" si="1"/>
        <v>Not Found</v>
      </c>
    </row>
    <row r="52" ht="15.75" customHeight="1">
      <c r="A52" s="4">
        <v>51.0</v>
      </c>
      <c r="B52" s="4" t="s">
        <v>138</v>
      </c>
      <c r="C52" s="4" t="s">
        <v>10</v>
      </c>
      <c r="D52" s="4">
        <v>5.0</v>
      </c>
      <c r="E52" s="4" t="s">
        <v>106</v>
      </c>
      <c r="F52" s="4" t="s">
        <v>47</v>
      </c>
      <c r="G52" s="4" t="s">
        <v>62</v>
      </c>
      <c r="H52" s="5" t="s">
        <v>14</v>
      </c>
      <c r="I52" s="6" t="str">
        <f t="shared" si="1"/>
        <v>Not Found</v>
      </c>
    </row>
    <row r="53" ht="15.75" customHeight="1">
      <c r="A53" s="4">
        <v>52.0</v>
      </c>
      <c r="B53" s="4" t="s">
        <v>139</v>
      </c>
      <c r="C53" s="4" t="s">
        <v>42</v>
      </c>
      <c r="D53" s="4">
        <v>5.0</v>
      </c>
      <c r="E53" s="4" t="s">
        <v>106</v>
      </c>
      <c r="F53" s="4" t="s">
        <v>47</v>
      </c>
      <c r="G53" s="4" t="s">
        <v>62</v>
      </c>
      <c r="H53" s="5" t="s">
        <v>14</v>
      </c>
      <c r="I53" s="6" t="str">
        <f t="shared" si="1"/>
        <v>Not Found</v>
      </c>
    </row>
    <row r="54" ht="15.75" customHeight="1">
      <c r="A54" s="4">
        <v>53.0</v>
      </c>
      <c r="B54" s="4" t="s">
        <v>140</v>
      </c>
      <c r="C54" s="4" t="s">
        <v>42</v>
      </c>
      <c r="D54" s="4">
        <v>5.0</v>
      </c>
      <c r="E54" s="4" t="s">
        <v>106</v>
      </c>
      <c r="F54" s="4" t="s">
        <v>47</v>
      </c>
      <c r="G54" s="4" t="s">
        <v>62</v>
      </c>
      <c r="H54" s="5" t="s">
        <v>14</v>
      </c>
      <c r="I54" s="6" t="str">
        <f t="shared" si="1"/>
        <v>Not Found</v>
      </c>
    </row>
    <row r="55" ht="15.75" customHeight="1">
      <c r="A55" s="4">
        <v>54.0</v>
      </c>
      <c r="B55" s="4" t="s">
        <v>141</v>
      </c>
      <c r="C55" s="4" t="s">
        <v>42</v>
      </c>
      <c r="D55" s="4">
        <v>5.0</v>
      </c>
      <c r="E55" s="4" t="s">
        <v>106</v>
      </c>
      <c r="F55" s="4" t="s">
        <v>47</v>
      </c>
      <c r="G55" s="4" t="s">
        <v>62</v>
      </c>
      <c r="H55" s="5" t="s">
        <v>14</v>
      </c>
      <c r="I55" s="6" t="str">
        <f t="shared" si="1"/>
        <v>Not Found</v>
      </c>
    </row>
    <row r="56" ht="15.75" customHeight="1">
      <c r="A56" s="4">
        <v>55.0</v>
      </c>
      <c r="B56" s="4" t="s">
        <v>142</v>
      </c>
      <c r="C56" s="4" t="s">
        <v>42</v>
      </c>
      <c r="D56" s="4">
        <v>5.0</v>
      </c>
      <c r="E56" s="4" t="s">
        <v>106</v>
      </c>
      <c r="F56" s="4" t="s">
        <v>47</v>
      </c>
      <c r="G56" s="4" t="s">
        <v>62</v>
      </c>
      <c r="H56" s="5" t="s">
        <v>14</v>
      </c>
      <c r="I56" s="6" t="str">
        <f t="shared" si="1"/>
        <v>Not Found</v>
      </c>
    </row>
    <row r="57" ht="15.75" customHeight="1">
      <c r="A57" s="4">
        <v>56.0</v>
      </c>
      <c r="B57" s="4" t="s">
        <v>143</v>
      </c>
      <c r="C57" s="4" t="s">
        <v>42</v>
      </c>
      <c r="D57" s="4">
        <v>5.0</v>
      </c>
      <c r="E57" s="4" t="s">
        <v>106</v>
      </c>
      <c r="F57" s="4" t="s">
        <v>47</v>
      </c>
      <c r="G57" s="4" t="s">
        <v>62</v>
      </c>
      <c r="H57" s="5" t="s">
        <v>14</v>
      </c>
      <c r="I57" s="6" t="str">
        <f t="shared" si="1"/>
        <v>Not Found</v>
      </c>
    </row>
    <row r="58" ht="15.75" customHeight="1">
      <c r="A58" s="4">
        <v>57.0</v>
      </c>
      <c r="B58" s="4" t="s">
        <v>144</v>
      </c>
      <c r="C58" s="4" t="s">
        <v>42</v>
      </c>
      <c r="D58" s="4">
        <v>5.0</v>
      </c>
      <c r="E58" s="4" t="s">
        <v>106</v>
      </c>
      <c r="F58" s="4" t="s">
        <v>47</v>
      </c>
      <c r="G58" s="4" t="s">
        <v>62</v>
      </c>
      <c r="H58" s="5" t="s">
        <v>14</v>
      </c>
      <c r="I58" s="6" t="str">
        <f t="shared" si="1"/>
        <v>Not Found</v>
      </c>
    </row>
    <row r="59" ht="15.75" customHeight="1">
      <c r="A59" s="4">
        <v>58.0</v>
      </c>
      <c r="B59" s="4" t="s">
        <v>145</v>
      </c>
      <c r="C59" s="4" t="s">
        <v>42</v>
      </c>
      <c r="D59" s="4">
        <v>5.0</v>
      </c>
      <c r="E59" s="4" t="s">
        <v>106</v>
      </c>
      <c r="F59" s="4" t="s">
        <v>47</v>
      </c>
      <c r="G59" s="4" t="s">
        <v>62</v>
      </c>
      <c r="H59" s="5" t="s">
        <v>14</v>
      </c>
      <c r="I59" s="6" t="str">
        <f t="shared" si="1"/>
        <v>Not Found</v>
      </c>
    </row>
    <row r="60" ht="15.75" customHeight="1">
      <c r="A60" s="4">
        <v>59.0</v>
      </c>
      <c r="B60" s="4" t="s">
        <v>146</v>
      </c>
      <c r="C60" s="4" t="s">
        <v>42</v>
      </c>
      <c r="D60" s="4">
        <v>5.0</v>
      </c>
      <c r="E60" s="4" t="s">
        <v>106</v>
      </c>
      <c r="F60" s="4" t="s">
        <v>47</v>
      </c>
      <c r="G60" s="4" t="s">
        <v>62</v>
      </c>
      <c r="H60" s="5" t="s">
        <v>14</v>
      </c>
      <c r="I60" s="6" t="str">
        <f t="shared" si="1"/>
        <v>Not Found</v>
      </c>
    </row>
    <row r="61" ht="15.75" customHeight="1">
      <c r="A61" s="4">
        <v>60.0</v>
      </c>
      <c r="B61" s="4" t="s">
        <v>147</v>
      </c>
      <c r="C61" s="4" t="s">
        <v>42</v>
      </c>
      <c r="D61" s="4">
        <v>5.0</v>
      </c>
      <c r="E61" s="4" t="s">
        <v>106</v>
      </c>
      <c r="F61" s="4" t="s">
        <v>47</v>
      </c>
      <c r="G61" s="4" t="s">
        <v>62</v>
      </c>
      <c r="H61" s="5" t="s">
        <v>14</v>
      </c>
      <c r="I61" s="6" t="str">
        <f t="shared" si="1"/>
        <v>Not Found</v>
      </c>
    </row>
    <row r="62" ht="15.75" customHeight="1">
      <c r="A62" s="4">
        <v>61.0</v>
      </c>
      <c r="B62" s="4" t="s">
        <v>148</v>
      </c>
      <c r="C62" s="4" t="s">
        <v>42</v>
      </c>
      <c r="D62" s="4">
        <v>5.0</v>
      </c>
      <c r="E62" s="4" t="s">
        <v>106</v>
      </c>
      <c r="F62" s="4" t="s">
        <v>47</v>
      </c>
      <c r="G62" s="4" t="s">
        <v>62</v>
      </c>
      <c r="H62" s="5" t="s">
        <v>14</v>
      </c>
      <c r="I62" s="6" t="str">
        <f t="shared" si="1"/>
        <v>Not Found</v>
      </c>
    </row>
    <row r="63" ht="15.75" customHeight="1">
      <c r="A63" s="4">
        <v>62.0</v>
      </c>
      <c r="B63" s="4" t="s">
        <v>149</v>
      </c>
      <c r="C63" s="4" t="s">
        <v>42</v>
      </c>
      <c r="D63" s="4">
        <v>5.0</v>
      </c>
      <c r="E63" s="4" t="s">
        <v>106</v>
      </c>
      <c r="F63" s="4" t="s">
        <v>47</v>
      </c>
      <c r="G63" s="4" t="s">
        <v>62</v>
      </c>
      <c r="H63" s="5" t="s">
        <v>14</v>
      </c>
      <c r="I63" s="6" t="str">
        <f t="shared" si="1"/>
        <v>Not Found</v>
      </c>
    </row>
    <row r="64" ht="15.75" customHeight="1">
      <c r="A64" s="4">
        <v>63.0</v>
      </c>
      <c r="B64" s="4" t="s">
        <v>150</v>
      </c>
      <c r="C64" s="4" t="s">
        <v>30</v>
      </c>
      <c r="D64" s="4">
        <v>5.0</v>
      </c>
      <c r="E64" s="4" t="s">
        <v>106</v>
      </c>
      <c r="F64" s="4" t="s">
        <v>47</v>
      </c>
      <c r="G64" s="4" t="s">
        <v>62</v>
      </c>
      <c r="H64" s="5" t="s">
        <v>14</v>
      </c>
      <c r="I64" s="6" t="str">
        <f t="shared" si="1"/>
        <v>Not Found</v>
      </c>
    </row>
    <row r="65" ht="15.75" customHeight="1">
      <c r="A65" s="4">
        <v>64.0</v>
      </c>
      <c r="B65" s="4" t="s">
        <v>151</v>
      </c>
      <c r="C65" s="4" t="s">
        <v>30</v>
      </c>
      <c r="D65" s="4">
        <v>1.0</v>
      </c>
      <c r="E65" s="4" t="s">
        <v>106</v>
      </c>
      <c r="F65" s="4" t="s">
        <v>47</v>
      </c>
      <c r="G65" s="4" t="s">
        <v>62</v>
      </c>
      <c r="H65" s="5" t="s">
        <v>14</v>
      </c>
      <c r="I65" s="6" t="str">
        <f t="shared" si="1"/>
        <v>Not Found</v>
      </c>
    </row>
    <row r="66" ht="15.75" customHeight="1">
      <c r="A66" s="4">
        <v>65.0</v>
      </c>
      <c r="B66" s="4" t="s">
        <v>152</v>
      </c>
      <c r="C66" s="4" t="s">
        <v>30</v>
      </c>
      <c r="D66" s="4">
        <v>5.0</v>
      </c>
      <c r="E66" s="4" t="s">
        <v>106</v>
      </c>
      <c r="F66" s="4" t="s">
        <v>47</v>
      </c>
      <c r="G66" s="4" t="s">
        <v>62</v>
      </c>
      <c r="H66" s="5" t="s">
        <v>14</v>
      </c>
      <c r="I66" s="6" t="str">
        <f t="shared" si="1"/>
        <v>Not Found</v>
      </c>
    </row>
    <row r="67" ht="15.75" customHeight="1">
      <c r="A67" s="4">
        <v>66.0</v>
      </c>
      <c r="B67" s="4" t="s">
        <v>153</v>
      </c>
      <c r="C67" s="4" t="s">
        <v>30</v>
      </c>
      <c r="D67" s="4">
        <v>4.0</v>
      </c>
      <c r="E67" s="4" t="s">
        <v>106</v>
      </c>
      <c r="F67" s="4" t="s">
        <v>47</v>
      </c>
      <c r="G67" s="4" t="s">
        <v>62</v>
      </c>
      <c r="H67" s="5" t="s">
        <v>14</v>
      </c>
      <c r="I67" s="6" t="str">
        <f t="shared" si="1"/>
        <v>Not Found</v>
      </c>
    </row>
    <row r="68" ht="15.75" customHeight="1">
      <c r="A68" s="4">
        <v>67.0</v>
      </c>
      <c r="B68" s="4" t="s">
        <v>154</v>
      </c>
      <c r="C68" s="4" t="s">
        <v>30</v>
      </c>
      <c r="D68" s="4">
        <v>3.0</v>
      </c>
      <c r="E68" s="4" t="s">
        <v>106</v>
      </c>
      <c r="F68" s="4" t="s">
        <v>47</v>
      </c>
      <c r="G68" s="4" t="s">
        <v>62</v>
      </c>
      <c r="H68" s="5" t="s">
        <v>14</v>
      </c>
      <c r="I68" s="6" t="str">
        <f t="shared" si="1"/>
        <v>Not Found</v>
      </c>
    </row>
    <row r="69" ht="15.75" customHeight="1">
      <c r="A69" s="4">
        <v>68.0</v>
      </c>
      <c r="B69" s="4" t="s">
        <v>155</v>
      </c>
      <c r="C69" s="4" t="s">
        <v>30</v>
      </c>
      <c r="D69" s="4">
        <v>5.0</v>
      </c>
      <c r="E69" s="4" t="s">
        <v>106</v>
      </c>
      <c r="F69" s="4" t="s">
        <v>47</v>
      </c>
      <c r="G69" s="4" t="s">
        <v>62</v>
      </c>
      <c r="H69" s="5" t="s">
        <v>14</v>
      </c>
      <c r="I69" s="6" t="str">
        <f t="shared" si="1"/>
        <v>Not Found</v>
      </c>
    </row>
    <row r="70" ht="15.75" customHeight="1">
      <c r="A70" s="4">
        <v>69.0</v>
      </c>
      <c r="B70" s="4" t="s">
        <v>156</v>
      </c>
      <c r="C70" s="4" t="s">
        <v>30</v>
      </c>
      <c r="D70" s="4">
        <v>5.0</v>
      </c>
      <c r="E70" s="4" t="s">
        <v>106</v>
      </c>
      <c r="F70" s="4" t="s">
        <v>47</v>
      </c>
      <c r="G70" s="4" t="s">
        <v>62</v>
      </c>
      <c r="H70" s="5" t="s">
        <v>14</v>
      </c>
      <c r="I70" s="6" t="str">
        <f t="shared" si="1"/>
        <v>Not Found</v>
      </c>
    </row>
    <row r="71" ht="15.75" customHeight="1">
      <c r="A71" s="4">
        <v>70.0</v>
      </c>
      <c r="B71" s="4" t="s">
        <v>157</v>
      </c>
      <c r="C71" s="4" t="s">
        <v>30</v>
      </c>
      <c r="D71" s="4">
        <v>5.0</v>
      </c>
      <c r="E71" s="4" t="s">
        <v>106</v>
      </c>
      <c r="F71" s="4" t="s">
        <v>47</v>
      </c>
      <c r="G71" s="4" t="s">
        <v>62</v>
      </c>
      <c r="H71" s="5" t="s">
        <v>14</v>
      </c>
      <c r="I71" s="6" t="str">
        <f t="shared" si="1"/>
        <v>Not Found</v>
      </c>
    </row>
    <row r="72" ht="15.75" customHeight="1">
      <c r="A72" s="4">
        <v>71.0</v>
      </c>
      <c r="B72" s="4" t="s">
        <v>158</v>
      </c>
      <c r="C72" s="4" t="s">
        <v>30</v>
      </c>
      <c r="D72" s="4">
        <v>4.0</v>
      </c>
      <c r="E72" s="4" t="s">
        <v>106</v>
      </c>
      <c r="F72" s="4" t="s">
        <v>47</v>
      </c>
      <c r="G72" s="4" t="s">
        <v>62</v>
      </c>
      <c r="H72" s="5" t="s">
        <v>14</v>
      </c>
      <c r="I72" s="6" t="str">
        <f t="shared" si="1"/>
        <v>Not Found</v>
      </c>
    </row>
    <row r="73" ht="15.75" customHeight="1">
      <c r="A73" s="4">
        <v>72.0</v>
      </c>
      <c r="B73" s="4" t="s">
        <v>159</v>
      </c>
      <c r="C73" s="4" t="s">
        <v>30</v>
      </c>
      <c r="D73" s="4">
        <v>5.0</v>
      </c>
      <c r="E73" s="4" t="s">
        <v>106</v>
      </c>
      <c r="F73" s="4" t="s">
        <v>47</v>
      </c>
      <c r="G73" s="4" t="s">
        <v>62</v>
      </c>
      <c r="H73" s="5" t="s">
        <v>14</v>
      </c>
      <c r="I73" s="6" t="str">
        <f t="shared" si="1"/>
        <v>Not Found</v>
      </c>
    </row>
    <row r="74" ht="15.75" customHeight="1">
      <c r="A74" s="4">
        <v>73.0</v>
      </c>
      <c r="B74" s="4" t="s">
        <v>160</v>
      </c>
      <c r="C74" s="4" t="s">
        <v>30</v>
      </c>
      <c r="D74" s="4">
        <v>5.0</v>
      </c>
      <c r="E74" s="4" t="s">
        <v>106</v>
      </c>
      <c r="F74" s="4" t="s">
        <v>47</v>
      </c>
      <c r="G74" s="4" t="s">
        <v>62</v>
      </c>
      <c r="H74" s="5" t="s">
        <v>14</v>
      </c>
      <c r="I74" s="6" t="str">
        <f t="shared" si="1"/>
        <v>Not Found</v>
      </c>
    </row>
    <row r="75" ht="15.75" customHeight="1">
      <c r="A75" s="4">
        <v>74.0</v>
      </c>
      <c r="B75" s="4" t="s">
        <v>161</v>
      </c>
      <c r="C75" s="4" t="s">
        <v>30</v>
      </c>
      <c r="D75" s="4">
        <v>5.0</v>
      </c>
      <c r="E75" s="4" t="s">
        <v>106</v>
      </c>
      <c r="F75" s="4" t="s">
        <v>47</v>
      </c>
      <c r="G75" s="4" t="s">
        <v>62</v>
      </c>
      <c r="H75" s="5" t="s">
        <v>14</v>
      </c>
      <c r="I75" s="6" t="str">
        <f t="shared" si="1"/>
        <v>Not Found</v>
      </c>
    </row>
    <row r="76" ht="15.75" customHeight="1">
      <c r="A76" s="4">
        <v>75.0</v>
      </c>
      <c r="B76" s="4" t="s">
        <v>162</v>
      </c>
      <c r="C76" s="4" t="s">
        <v>30</v>
      </c>
      <c r="D76" s="4">
        <v>5.0</v>
      </c>
      <c r="E76" s="4" t="s">
        <v>106</v>
      </c>
      <c r="F76" s="4" t="s">
        <v>47</v>
      </c>
      <c r="G76" s="4" t="s">
        <v>62</v>
      </c>
      <c r="H76" s="5" t="s">
        <v>14</v>
      </c>
      <c r="I76" s="6" t="str">
        <f t="shared" si="1"/>
        <v>Not Found</v>
      </c>
    </row>
    <row r="77" ht="15.75" customHeight="1">
      <c r="A77" s="4">
        <v>76.0</v>
      </c>
      <c r="B77" s="4" t="s">
        <v>163</v>
      </c>
      <c r="C77" s="4" t="s">
        <v>30</v>
      </c>
      <c r="D77" s="4">
        <v>5.0</v>
      </c>
      <c r="E77" s="4" t="s">
        <v>106</v>
      </c>
      <c r="F77" s="4" t="s">
        <v>47</v>
      </c>
      <c r="G77" s="4" t="s">
        <v>62</v>
      </c>
      <c r="H77" s="5" t="s">
        <v>14</v>
      </c>
      <c r="I77" s="6" t="str">
        <f t="shared" si="1"/>
        <v>Not Found</v>
      </c>
    </row>
    <row r="78" ht="15.75" customHeight="1">
      <c r="I78" s="6"/>
    </row>
    <row r="79" ht="15.75" customHeight="1">
      <c r="I79" s="6"/>
    </row>
    <row r="80" ht="15.75" customHeight="1">
      <c r="I80" s="6"/>
    </row>
    <row r="81" ht="15.75" customHeight="1">
      <c r="I81" s="6"/>
    </row>
    <row r="82" ht="15.75" customHeight="1">
      <c r="I82" s="6"/>
    </row>
    <row r="83" ht="15.75" customHeight="1">
      <c r="I83" s="6"/>
    </row>
    <row r="84" ht="15.75" customHeight="1">
      <c r="I84" s="6"/>
    </row>
    <row r="85" ht="15.75" customHeight="1">
      <c r="I85" s="6"/>
    </row>
    <row r="86" ht="15.75" customHeight="1">
      <c r="I86" s="6"/>
    </row>
    <row r="87" ht="15.75" customHeight="1">
      <c r="I87" s="6"/>
    </row>
    <row r="88" ht="15.75" customHeight="1">
      <c r="I88" s="6"/>
    </row>
    <row r="89" ht="15.75" customHeight="1">
      <c r="I89" s="6"/>
    </row>
    <row r="90" ht="15.75" customHeight="1">
      <c r="I90" s="6"/>
    </row>
    <row r="91" ht="15.75" customHeight="1">
      <c r="I91" s="6"/>
    </row>
    <row r="92" ht="15.75" customHeight="1">
      <c r="I92" s="6"/>
    </row>
    <row r="93" ht="15.75" customHeight="1">
      <c r="I93" s="6"/>
    </row>
    <row r="94" ht="15.75" customHeight="1">
      <c r="I94" s="6"/>
    </row>
    <row r="95" ht="15.75" customHeight="1">
      <c r="I95" s="6"/>
    </row>
    <row r="96" ht="15.75" customHeight="1">
      <c r="I96" s="6"/>
    </row>
    <row r="97" ht="15.75" customHeight="1">
      <c r="I97" s="6"/>
    </row>
    <row r="98" ht="15.75" customHeight="1">
      <c r="I98" s="6"/>
    </row>
    <row r="99" ht="15.75" customHeight="1">
      <c r="I99" s="6"/>
    </row>
    <row r="100" ht="15.75" customHeight="1">
      <c r="I100" s="6"/>
    </row>
    <row r="101" ht="15.75" customHeight="1">
      <c r="I101" s="6"/>
    </row>
    <row r="102" ht="15.75" customHeight="1">
      <c r="I102" s="6"/>
    </row>
    <row r="103" ht="15.75" customHeight="1">
      <c r="I103" s="6"/>
    </row>
    <row r="104" ht="15.75" customHeight="1">
      <c r="I104" s="6"/>
    </row>
    <row r="105" ht="15.75" customHeight="1">
      <c r="I105" s="6"/>
    </row>
    <row r="106" ht="15.75" customHeight="1">
      <c r="I106" s="6"/>
    </row>
    <row r="107" ht="15.75" customHeight="1">
      <c r="I107" s="6"/>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1.43"/>
    <col customWidth="1" min="6" max="26" width="8.71"/>
  </cols>
  <sheetData>
    <row r="1">
      <c r="A1" s="4" t="s">
        <v>164</v>
      </c>
      <c r="B1" s="4" t="s">
        <v>165</v>
      </c>
      <c r="C1" s="4" t="s">
        <v>166</v>
      </c>
      <c r="D1" s="4" t="s">
        <v>167</v>
      </c>
      <c r="E1" s="4" t="s">
        <v>168</v>
      </c>
    </row>
    <row r="2">
      <c r="A2" s="4" t="s">
        <v>23</v>
      </c>
      <c r="B2" s="4" t="s">
        <v>49</v>
      </c>
      <c r="C2" s="4" t="s">
        <v>68</v>
      </c>
      <c r="D2" s="4" t="s">
        <v>80</v>
      </c>
      <c r="E2" s="4" t="str">
        <f>IF(N3=0, "Tidak Lanjut", IF(N9=0, "Tidak Lanjut", IF(N14=0, "Tidak Lanjut", IF(N18=0, "Tidak Lanjut", "Lanjut"))))</f>
        <v>Tidak Lanjut</v>
      </c>
      <c r="N2" s="6" t="s">
        <v>18</v>
      </c>
    </row>
    <row r="3">
      <c r="A3" s="4" t="s">
        <v>23</v>
      </c>
      <c r="B3" s="4" t="s">
        <v>49</v>
      </c>
      <c r="C3" s="4" t="s">
        <v>68</v>
      </c>
      <c r="D3" s="4" t="s">
        <v>84</v>
      </c>
      <c r="E3" s="4" t="str">
        <f>IF(N3=0, "Tidak Lanjut", IF(N9=0, "Tidak Lanjut", IF(N14=0, "Tidak Lanjut", IF(N19=0, "Tidak Lanjut", "Lanjut"))))</f>
        <v>Tidak Lanjut</v>
      </c>
      <c r="N3" s="8">
        <v>0.0</v>
      </c>
    </row>
    <row r="4">
      <c r="A4" s="4" t="s">
        <v>23</v>
      </c>
      <c r="B4" s="4" t="s">
        <v>49</v>
      </c>
      <c r="C4" s="4" t="s">
        <v>68</v>
      </c>
      <c r="D4" s="4" t="s">
        <v>88</v>
      </c>
      <c r="E4" s="4" t="str">
        <f>IF(N3=0, "Tidak Lanjut", IF(N9=0, "Tidak Lanjut", IF(N14=0, "Tidak Lanjut", IF(N20=0, "Tidak Lanjut", "Lanjut"))))</f>
        <v>Tidak Lanjut</v>
      </c>
      <c r="N4" s="9">
        <v>0.0</v>
      </c>
    </row>
    <row r="5">
      <c r="A5" s="4" t="s">
        <v>23</v>
      </c>
      <c r="B5" s="4" t="s">
        <v>49</v>
      </c>
      <c r="C5" s="4" t="s">
        <v>68</v>
      </c>
      <c r="D5" s="4" t="s">
        <v>92</v>
      </c>
      <c r="E5" s="4" t="str">
        <f>IF(N3=0, "Tidak Lanjut", IF(N9=0, "Tidak Lanjut", IF(N14=0, "Tidak Lanjut", IF(N21=0, "Tidak Lanjut", "Lanjut"))))</f>
        <v>Tidak Lanjut</v>
      </c>
      <c r="N5" s="8">
        <v>0.0</v>
      </c>
    </row>
    <row r="6">
      <c r="A6" s="4" t="s">
        <v>23</v>
      </c>
      <c r="B6" s="4" t="s">
        <v>49</v>
      </c>
      <c r="C6" s="4" t="s">
        <v>71</v>
      </c>
      <c r="D6" s="4" t="s">
        <v>80</v>
      </c>
      <c r="E6" s="4" t="str">
        <f>IF(N3=0, "Tidak Lanjut", IF(N9=0, "Tidak Lanjut", IF(N15=0, "Tidak Lanjut", IF(N18=0, "Tidak Lanjut", "Lanjut"))))</f>
        <v>Tidak Lanjut</v>
      </c>
      <c r="N6" s="8">
        <v>0.0</v>
      </c>
    </row>
    <row r="7">
      <c r="A7" s="4" t="s">
        <v>23</v>
      </c>
      <c r="B7" s="4" t="s">
        <v>49</v>
      </c>
      <c r="C7" s="4" t="s">
        <v>71</v>
      </c>
      <c r="D7" s="4" t="s">
        <v>84</v>
      </c>
      <c r="E7" s="4" t="str">
        <f>IF(N3=0, "Tidak Lanjut", IF(N9=0, "Tidak Lanjut", IF(N15=0, "Tidak Lanjut", IF(N19=0, "Tidak Lanjut", "Lanjut"))))</f>
        <v>Tidak Lanjut</v>
      </c>
      <c r="N7" s="6"/>
    </row>
    <row r="8">
      <c r="A8" s="4" t="s">
        <v>23</v>
      </c>
      <c r="B8" s="4" t="s">
        <v>49</v>
      </c>
      <c r="C8" s="4" t="s">
        <v>71</v>
      </c>
      <c r="D8" s="4" t="s">
        <v>88</v>
      </c>
      <c r="E8" s="4" t="str">
        <f>IF(N3=0, "Tidak Lanjut", IF(N9=0, "Tidak Lanjut", IF(N15=0, "Tidak Lanjut", IF(N20=0, "Tidak Lanjut", "Lanjut"))))</f>
        <v>Tidak Lanjut</v>
      </c>
      <c r="N8" s="6" t="s">
        <v>18</v>
      </c>
    </row>
    <row r="9">
      <c r="A9" s="4" t="s">
        <v>23</v>
      </c>
      <c r="B9" s="4" t="s">
        <v>49</v>
      </c>
      <c r="C9" s="4" t="s">
        <v>71</v>
      </c>
      <c r="D9" s="4" t="s">
        <v>92</v>
      </c>
      <c r="E9" s="4" t="str">
        <f>IF(N3=0, "Tidak Lanjut", IF(N9=0, "Tidak Lanjut", IF(N15=0, "Tidak Lanjut", IF(N21=0, "Tidak Lanjut", "Lanjut"))))</f>
        <v>Tidak Lanjut</v>
      </c>
      <c r="N9" s="8">
        <v>0.0</v>
      </c>
    </row>
    <row r="10">
      <c r="A10" s="4" t="s">
        <v>23</v>
      </c>
      <c r="B10" s="4" t="s">
        <v>53</v>
      </c>
      <c r="C10" s="4" t="s">
        <v>68</v>
      </c>
      <c r="D10" s="4" t="s">
        <v>80</v>
      </c>
      <c r="E10" s="4" t="str">
        <f>IF(N3=0, "Tidak Lanjut", IF(N10=0, "Tidak Lanjut", IF(N14=0, "Tidak Lanjut", IF(N18=0, "Tidak Lanjut", "Lanjut"))))</f>
        <v>Tidak Lanjut</v>
      </c>
      <c r="N10" s="8">
        <v>0.0</v>
      </c>
    </row>
    <row r="11">
      <c r="A11" s="4" t="s">
        <v>23</v>
      </c>
      <c r="B11" s="4" t="s">
        <v>53</v>
      </c>
      <c r="C11" s="4" t="s">
        <v>68</v>
      </c>
      <c r="D11" s="4" t="s">
        <v>84</v>
      </c>
      <c r="E11" s="4" t="str">
        <f>IF(N3=0, "Tidak Lanjut", IF(N10=0, "Tidak Lanjut", IF(N14=0, "Tidak Lanjut", IF(N19=0, "Tidak Lanjut", "Lanjut"))))</f>
        <v>Tidak Lanjut</v>
      </c>
      <c r="N11" s="9">
        <v>1.0</v>
      </c>
    </row>
    <row r="12">
      <c r="A12" s="4" t="s">
        <v>23</v>
      </c>
      <c r="B12" s="4" t="s">
        <v>53</v>
      </c>
      <c r="C12" s="4" t="s">
        <v>68</v>
      </c>
      <c r="D12" s="4" t="s">
        <v>88</v>
      </c>
      <c r="E12" s="4" t="str">
        <f>IF(N3=0, "Tidak Lanjut", IF(N10=0, "Tidak Lanjut", IF(N14=0, "Tidak Lanjut", IF(N20=0, "Tidak Lanjut", "Lanjut"))))</f>
        <v>Tidak Lanjut</v>
      </c>
      <c r="N12" s="6"/>
    </row>
    <row r="13">
      <c r="A13" s="4" t="s">
        <v>23</v>
      </c>
      <c r="B13" s="4" t="s">
        <v>53</v>
      </c>
      <c r="C13" s="4" t="s">
        <v>68</v>
      </c>
      <c r="D13" s="4" t="s">
        <v>92</v>
      </c>
      <c r="E13" s="4" t="str">
        <f>IF(N3=0, "Tidak Lanjut", IF(N10=0, "Tidak Lanjut", IF(N14=0, "Tidak Lanjut", IF(N21=0, "Tidak Lanjut", "Lanjut"))))</f>
        <v>Tidak Lanjut</v>
      </c>
      <c r="N13" s="6" t="s">
        <v>18</v>
      </c>
    </row>
    <row r="14">
      <c r="A14" s="4" t="s">
        <v>23</v>
      </c>
      <c r="B14" s="4" t="s">
        <v>53</v>
      </c>
      <c r="C14" s="4" t="s">
        <v>71</v>
      </c>
      <c r="D14" s="4" t="s">
        <v>80</v>
      </c>
      <c r="E14" s="4" t="str">
        <f>IF(N3=0, "Tidak Lanjut", IF(N10=0, "Tidak Lanjut", IF(N15=0, "Tidak Lanjut", IF(N18=0, "Tidak Lanjut", "Lanjut"))))</f>
        <v>Tidak Lanjut</v>
      </c>
      <c r="N14" s="9">
        <v>1.0</v>
      </c>
    </row>
    <row r="15">
      <c r="A15" s="4" t="s">
        <v>23</v>
      </c>
      <c r="B15" s="4" t="s">
        <v>53</v>
      </c>
      <c r="C15" s="4" t="s">
        <v>71</v>
      </c>
      <c r="D15" s="4" t="s">
        <v>84</v>
      </c>
      <c r="E15" s="4" t="str">
        <f>IF(N3=0, "Tidak Lanjut", IF(N10=0, "Tidak Lanjut", IF(N15=0, "Tidak Lanjut", IF(N19=0, "Tidak Lanjut", "Lanjut"))))</f>
        <v>Tidak Lanjut</v>
      </c>
      <c r="N15" s="9">
        <v>1.0</v>
      </c>
    </row>
    <row r="16">
      <c r="A16" s="4" t="s">
        <v>23</v>
      </c>
      <c r="B16" s="4" t="s">
        <v>53</v>
      </c>
      <c r="C16" s="4" t="s">
        <v>71</v>
      </c>
      <c r="D16" s="4" t="s">
        <v>88</v>
      </c>
      <c r="E16" s="4" t="str">
        <f>IF(N3=0, "Tidak Lanjut", IF(N10=0, "Tidak Lanjut", IF(N15=0, "Tidak Lanjut", IF(N20=0, "Tidak Lanjut", "Lanjut"))))</f>
        <v>Tidak Lanjut</v>
      </c>
      <c r="N16" s="6" t="s">
        <v>74</v>
      </c>
    </row>
    <row r="17">
      <c r="A17" s="4" t="s">
        <v>23</v>
      </c>
      <c r="B17" s="4" t="s">
        <v>53</v>
      </c>
      <c r="C17" s="4" t="s">
        <v>71</v>
      </c>
      <c r="D17" s="4" t="s">
        <v>92</v>
      </c>
      <c r="E17" s="4" t="str">
        <f>IF(N3=0, "Tidak Lanjut", IF(N10=0, "Tidak Lanjut", IF(N15=0, "Tidak Lanjut", IF(N21=0, "Tidak Lanjut", "Lanjut"))))</f>
        <v>Tidak Lanjut</v>
      </c>
      <c r="N17" s="6" t="s">
        <v>18</v>
      </c>
    </row>
    <row r="18">
      <c r="A18" s="4" t="s">
        <v>23</v>
      </c>
      <c r="B18" s="4" t="s">
        <v>58</v>
      </c>
      <c r="C18" s="4" t="s">
        <v>68</v>
      </c>
      <c r="D18" s="4" t="s">
        <v>80</v>
      </c>
      <c r="E18" s="4" t="str">
        <f>IF(N3=0, "Tidak Lanjut", IF(N11=0, "Tidak Lanjut", IF(N14=0, "Tidak Lanjut", IF(N18=0, "Tidak Lanjut", "Lanjut"))))</f>
        <v>Tidak Lanjut</v>
      </c>
      <c r="N18" s="9">
        <v>1.0</v>
      </c>
    </row>
    <row r="19">
      <c r="A19" s="4" t="s">
        <v>23</v>
      </c>
      <c r="B19" s="4" t="s">
        <v>58</v>
      </c>
      <c r="C19" s="4" t="s">
        <v>68</v>
      </c>
      <c r="D19" s="4" t="s">
        <v>84</v>
      </c>
      <c r="E19" s="4" t="str">
        <f>IF(N3=0, "Tidak Lanjut", IF(N11=0, "Tidak Lanjut", IF(N14=0, "Tidak Lanjut", IF(N19=0, "Tidak Lanjut", "Lanjut"))))</f>
        <v>Tidak Lanjut</v>
      </c>
      <c r="N19" s="8">
        <v>0.0</v>
      </c>
    </row>
    <row r="20">
      <c r="A20" s="4" t="s">
        <v>23</v>
      </c>
      <c r="B20" s="4" t="s">
        <v>58</v>
      </c>
      <c r="C20" s="4" t="s">
        <v>68</v>
      </c>
      <c r="D20" s="4" t="s">
        <v>88</v>
      </c>
      <c r="E20" s="4" t="str">
        <f>IF(N3=0, "Tidak Lanjut", IF(N11=0, "Tidak Lanjut", IF(N14=0, "Tidak Lanjut", IF(N20=0, "Tidak Lanjut", "Lanjut"))))</f>
        <v>Tidak Lanjut</v>
      </c>
      <c r="N20" s="8">
        <v>0.0</v>
      </c>
    </row>
    <row r="21" ht="15.75" customHeight="1">
      <c r="A21" s="4" t="s">
        <v>23</v>
      </c>
      <c r="B21" s="4" t="s">
        <v>58</v>
      </c>
      <c r="C21" s="4" t="s">
        <v>68</v>
      </c>
      <c r="D21" s="4" t="s">
        <v>92</v>
      </c>
      <c r="E21" s="4" t="str">
        <f>IF(N3=0, "Tidak Lanjut", IF(N11=0, "Tidak Lanjut", IF(N14=0, "Tidak Lanjut", IF(N21=0, "Tidak Lanjut", "Lanjut"))))</f>
        <v>Tidak Lanjut</v>
      </c>
      <c r="N21" s="8">
        <v>0.0</v>
      </c>
    </row>
    <row r="22" ht="15.75" customHeight="1">
      <c r="A22" s="4" t="s">
        <v>23</v>
      </c>
      <c r="B22" s="4" t="s">
        <v>58</v>
      </c>
      <c r="C22" s="4" t="s">
        <v>71</v>
      </c>
      <c r="D22" s="4" t="s">
        <v>80</v>
      </c>
      <c r="E22" s="4" t="str">
        <f>IF(N3=0, "Tidak Lanjut", IF(N11=0, "Tidak Lanjut", IF(N15=0, "Tidak Lanjut", IF(N18=0, "Tidak Lanjut", "Lanjut"))))</f>
        <v>Tidak Lanjut</v>
      </c>
    </row>
    <row r="23" ht="15.75" customHeight="1">
      <c r="A23" s="4" t="s">
        <v>23</v>
      </c>
      <c r="B23" s="4" t="s">
        <v>58</v>
      </c>
      <c r="C23" s="4" t="s">
        <v>71</v>
      </c>
      <c r="D23" s="4" t="s">
        <v>84</v>
      </c>
      <c r="E23" s="4" t="str">
        <f>IF(N3=0, "Tidak Lanjut", IF(N11=0, "Tidak Lanjut", IF(N15=0, "Tidak Lanjut", IF(N19=0, "Tidak Lanjut", "Lanjut"))))</f>
        <v>Tidak Lanjut</v>
      </c>
    </row>
    <row r="24" ht="15.75" customHeight="1">
      <c r="A24" s="4" t="s">
        <v>23</v>
      </c>
      <c r="B24" s="4" t="s">
        <v>58</v>
      </c>
      <c r="C24" s="4" t="s">
        <v>71</v>
      </c>
      <c r="D24" s="4" t="s">
        <v>88</v>
      </c>
      <c r="E24" s="4" t="str">
        <f>IF(N3=0, "Tidak Lanjut", IF(N11=0, "Tidak Lanjut", IF(N15=0, "Tidak Lanjut", IF(N20=0, "Tidak Lanjut", "Lanjut"))))</f>
        <v>Tidak Lanjut</v>
      </c>
    </row>
    <row r="25" ht="15.75" customHeight="1">
      <c r="A25" s="4" t="s">
        <v>23</v>
      </c>
      <c r="B25" s="4" t="s">
        <v>58</v>
      </c>
      <c r="C25" s="4" t="s">
        <v>71</v>
      </c>
      <c r="D25" s="4" t="s">
        <v>92</v>
      </c>
      <c r="E25" s="4" t="str">
        <f>IF(N3=0, "Tidak Lanjut", IF(N11=0, "Tidak Lanjut", IF(N15=0, "Tidak Lanjut", IF(N21=0, "Tidak Lanjut", "Lanjut"))))</f>
        <v>Tidak Lanjut</v>
      </c>
    </row>
    <row r="26" ht="15.75" customHeight="1">
      <c r="A26" s="4" t="s">
        <v>28</v>
      </c>
      <c r="B26" s="4" t="s">
        <v>49</v>
      </c>
      <c r="C26" s="4" t="s">
        <v>68</v>
      </c>
      <c r="D26" s="4" t="s">
        <v>80</v>
      </c>
      <c r="E26" s="4" t="str">
        <f>IF(N4=0, "Tidak Lanjut", IF(N9=0, "Tidak Lanjut", IF(N14=0, "Tidak Lanjut", IF(N18=0, "Tidak Lanjut", "Lanjut"))))</f>
        <v>Tidak Lanjut</v>
      </c>
    </row>
    <row r="27" ht="15.75" customHeight="1">
      <c r="A27" s="4" t="s">
        <v>28</v>
      </c>
      <c r="B27" s="4" t="s">
        <v>49</v>
      </c>
      <c r="C27" s="4" t="s">
        <v>68</v>
      </c>
      <c r="D27" s="4" t="s">
        <v>84</v>
      </c>
      <c r="E27" s="4" t="str">
        <f>IF(N4=0, "Tidak Lanjut", IF(N9=0, "Tidak Lanjut", IF(N14=0, "Tidak Lanjut", IF(N19=0, "Tidak Lanjut", "Lanjut"))))</f>
        <v>Tidak Lanjut</v>
      </c>
    </row>
    <row r="28" ht="15.75" customHeight="1">
      <c r="A28" s="4" t="s">
        <v>28</v>
      </c>
      <c r="B28" s="4" t="s">
        <v>49</v>
      </c>
      <c r="C28" s="4" t="s">
        <v>68</v>
      </c>
      <c r="D28" s="4" t="s">
        <v>88</v>
      </c>
      <c r="E28" s="4" t="str">
        <f>IF(N4=0, "Tidak Lanjut", IF(N9=0, "Tidak Lanjut", IF(N14=0, "Tidak Lanjut", IF(N20=0, "Tidak Lanjut", "Lanjut"))))</f>
        <v>Tidak Lanjut</v>
      </c>
    </row>
    <row r="29" ht="15.75" customHeight="1">
      <c r="A29" s="4" t="s">
        <v>28</v>
      </c>
      <c r="B29" s="4" t="s">
        <v>49</v>
      </c>
      <c r="C29" s="4" t="s">
        <v>68</v>
      </c>
      <c r="D29" s="4" t="s">
        <v>92</v>
      </c>
      <c r="E29" s="4" t="str">
        <f>IF(N4=0, "Tidak Lanjut", IF(N9=0, "Tidak Lanjut", IF(N14=0, "Tidak Lanjut", IF(N21=0, "Tidak Lanjut", "Lanjut"))))</f>
        <v>Tidak Lanjut</v>
      </c>
    </row>
    <row r="30" ht="15.75" customHeight="1">
      <c r="A30" s="4" t="s">
        <v>28</v>
      </c>
      <c r="B30" s="4" t="s">
        <v>49</v>
      </c>
      <c r="C30" s="4" t="s">
        <v>71</v>
      </c>
      <c r="D30" s="4" t="s">
        <v>80</v>
      </c>
      <c r="E30" s="4" t="str">
        <f>IF(N4=0, "Tidak Lanjut", IF(N9=0, "Tidak Lanjut", IF(N15=0, "Tidak Lanjut", IF(N18=0, "Tidak Lanjut", "Lanjut"))))</f>
        <v>Tidak Lanjut</v>
      </c>
    </row>
    <row r="31" ht="15.75" customHeight="1">
      <c r="A31" s="4" t="s">
        <v>28</v>
      </c>
      <c r="B31" s="4" t="s">
        <v>49</v>
      </c>
      <c r="C31" s="4" t="s">
        <v>71</v>
      </c>
      <c r="D31" s="4" t="s">
        <v>84</v>
      </c>
      <c r="E31" s="4" t="str">
        <f>IF(N4=0, "Tidak Lanjut", IF(N9=0, "Tidak Lanjut", IF(N15=0, "Tidak Lanjut", IF(N19=0, "Tidak Lanjut", "Lanjut"))))</f>
        <v>Tidak Lanjut</v>
      </c>
    </row>
    <row r="32" ht="15.75" customHeight="1">
      <c r="A32" s="4" t="s">
        <v>28</v>
      </c>
      <c r="B32" s="4" t="s">
        <v>49</v>
      </c>
      <c r="C32" s="4" t="s">
        <v>71</v>
      </c>
      <c r="D32" s="4" t="s">
        <v>88</v>
      </c>
      <c r="E32" s="4" t="str">
        <f>IF(N4=0, "Tidak Lanjut", IF(N9=0, "Tidak Lanjut", IF(N15=0, "Tidak Lanjut", IF(N20=0, "Tidak Lanjut", "Lanjut"))))</f>
        <v>Tidak Lanjut</v>
      </c>
    </row>
    <row r="33" ht="15.75" customHeight="1">
      <c r="A33" s="4" t="s">
        <v>28</v>
      </c>
      <c r="B33" s="4" t="s">
        <v>49</v>
      </c>
      <c r="C33" s="4" t="s">
        <v>71</v>
      </c>
      <c r="D33" s="4" t="s">
        <v>92</v>
      </c>
      <c r="E33" s="4" t="str">
        <f>IF(N4=0, "Tidak Lanjut", IF(N9=0, "Tidak Lanjut", IF(N15=0, "Tidak Lanjut", IF(N21=0, "Tidak Lanjut", "Lanjut"))))</f>
        <v>Tidak Lanjut</v>
      </c>
    </row>
    <row r="34" ht="15.75" customHeight="1">
      <c r="A34" s="4" t="s">
        <v>28</v>
      </c>
      <c r="B34" s="4" t="s">
        <v>53</v>
      </c>
      <c r="C34" s="4" t="s">
        <v>68</v>
      </c>
      <c r="D34" s="4" t="s">
        <v>80</v>
      </c>
      <c r="E34" s="4" t="str">
        <f>IF(N4=0, "Tidak Lanjut", IF(N10=0, "Tidak Lanjut", IF(N14=0, "Tidak Lanjut", IF(N18=0, "Tidak Lanjut", "Lanjut"))))</f>
        <v>Tidak Lanjut</v>
      </c>
    </row>
    <row r="35" ht="15.75" customHeight="1">
      <c r="A35" s="4" t="s">
        <v>28</v>
      </c>
      <c r="B35" s="4" t="s">
        <v>53</v>
      </c>
      <c r="C35" s="4" t="s">
        <v>68</v>
      </c>
      <c r="D35" s="4" t="s">
        <v>84</v>
      </c>
      <c r="E35" s="4" t="str">
        <f>IF(N4=0, "Tidak Lanjut", IF(N10=0, "Tidak Lanjut", IF(N14=0, "Tidak Lanjut", IF(N19=0, "Tidak Lanjut", "Lanjut"))))</f>
        <v>Tidak Lanjut</v>
      </c>
    </row>
    <row r="36" ht="15.75" customHeight="1">
      <c r="A36" s="4" t="s">
        <v>28</v>
      </c>
      <c r="B36" s="4" t="s">
        <v>53</v>
      </c>
      <c r="C36" s="4" t="s">
        <v>68</v>
      </c>
      <c r="D36" s="4" t="s">
        <v>88</v>
      </c>
      <c r="E36" s="4" t="str">
        <f>IF(N4=0, "Tidak Lanjut", IF(N10=0, "Tidak Lanjut", IF(N14=0, "Tidak Lanjut", IF(N20=0, "Tidak Lanjut", "Lanjut"))))</f>
        <v>Tidak Lanjut</v>
      </c>
    </row>
    <row r="37" ht="15.75" customHeight="1">
      <c r="A37" s="4" t="s">
        <v>28</v>
      </c>
      <c r="B37" s="4" t="s">
        <v>53</v>
      </c>
      <c r="C37" s="4" t="s">
        <v>68</v>
      </c>
      <c r="D37" s="4" t="s">
        <v>92</v>
      </c>
      <c r="E37" s="4" t="str">
        <f>IF(N4=0, "Tidak Lanjut", IF(N10=0, "Tidak Lanjut", IF(N14=0, "Tidak Lanjut", IF(N21=0, "Tidak Lanjut", "Lanjut"))))</f>
        <v>Tidak Lanjut</v>
      </c>
    </row>
    <row r="38" ht="15.75" customHeight="1">
      <c r="A38" s="4" t="s">
        <v>28</v>
      </c>
      <c r="B38" s="4" t="s">
        <v>53</v>
      </c>
      <c r="C38" s="4" t="s">
        <v>71</v>
      </c>
      <c r="D38" s="4" t="s">
        <v>80</v>
      </c>
      <c r="E38" s="4" t="str">
        <f>IF(N4=0, "Tidak Lanjut", IF(N10=0, "Tidak Lanjut", IF(N15=0, "Tidak Lanjut", IF(N18=0, "Tidak Lanjut", "Lanjut"))))</f>
        <v>Tidak Lanjut</v>
      </c>
    </row>
    <row r="39" ht="15.75" customHeight="1">
      <c r="A39" s="4" t="s">
        <v>28</v>
      </c>
      <c r="B39" s="4" t="s">
        <v>53</v>
      </c>
      <c r="C39" s="4" t="s">
        <v>71</v>
      </c>
      <c r="D39" s="4" t="s">
        <v>84</v>
      </c>
      <c r="E39" s="4" t="str">
        <f>IF(N4=0, "Tidak Lanjut", IF(N10=0, "Tidak Lanjut", IF(N15=0, "Tidak Lanjut", IF(N19=0, "Tidak Lanjut", "Lanjut"))))</f>
        <v>Tidak Lanjut</v>
      </c>
    </row>
    <row r="40" ht="15.75" customHeight="1">
      <c r="A40" s="4" t="s">
        <v>28</v>
      </c>
      <c r="B40" s="4" t="s">
        <v>53</v>
      </c>
      <c r="C40" s="4" t="s">
        <v>71</v>
      </c>
      <c r="D40" s="4" t="s">
        <v>88</v>
      </c>
      <c r="E40" s="4" t="str">
        <f>IF(N4=0, "Tidak Lanjut", IF(N10=0, "Tidak Lanjut", IF(N15=0, "Tidak Lanjut", IF(N20=0, "Tidak Lanjut", "Lanjut"))))</f>
        <v>Tidak Lanjut</v>
      </c>
    </row>
    <row r="41" ht="15.75" customHeight="1">
      <c r="A41" s="4" t="s">
        <v>28</v>
      </c>
      <c r="B41" s="4" t="s">
        <v>53</v>
      </c>
      <c r="C41" s="4" t="s">
        <v>71</v>
      </c>
      <c r="D41" s="4" t="s">
        <v>92</v>
      </c>
      <c r="E41" s="4" t="str">
        <f>IF(N4=0, "Tidak Lanjut", IF(N10=0, "Tidak Lanjut", IF(N15=0, "Tidak Lanjut", IF(N21=0, "Tidak Lanjut", "Lanjut"))))</f>
        <v>Tidak Lanjut</v>
      </c>
    </row>
    <row r="42" ht="15.75" customHeight="1">
      <c r="A42" s="4" t="s">
        <v>28</v>
      </c>
      <c r="B42" s="4" t="s">
        <v>58</v>
      </c>
      <c r="C42" s="4" t="s">
        <v>68</v>
      </c>
      <c r="D42" s="4" t="s">
        <v>80</v>
      </c>
      <c r="E42" s="4" t="str">
        <f>IF(N4=0, "Tidak Lanjut", IF(N11=0, "Tidak Lanjut", IF(N14=0, "Tidak Lanjut", IF(N18=0, "Tidak Lanjut", "Lanjut"))))</f>
        <v>Tidak Lanjut</v>
      </c>
    </row>
    <row r="43" ht="15.75" customHeight="1">
      <c r="A43" s="4" t="s">
        <v>28</v>
      </c>
      <c r="B43" s="4" t="s">
        <v>58</v>
      </c>
      <c r="C43" s="4" t="s">
        <v>68</v>
      </c>
      <c r="D43" s="4" t="s">
        <v>84</v>
      </c>
      <c r="E43" s="4" t="str">
        <f>IF(N4=0, "Tidak Lanjut", IF(N11=0, "Tidak Lanjut", IF(N14=0, "Tidak Lanjut", IF(N19=0, "Tidak Lanjut", "Lanjut"))))</f>
        <v>Tidak Lanjut</v>
      </c>
    </row>
    <row r="44" ht="15.75" customHeight="1">
      <c r="A44" s="4" t="s">
        <v>28</v>
      </c>
      <c r="B44" s="4" t="s">
        <v>58</v>
      </c>
      <c r="C44" s="4" t="s">
        <v>68</v>
      </c>
      <c r="D44" s="4" t="s">
        <v>88</v>
      </c>
      <c r="E44" s="4" t="str">
        <f>IF(N4=0, "Tidak Lanjut", IF(N11=0, "Tidak Lanjut", IF(N14=0, "Tidak Lanjut", IF(N20=0, "Tidak Lanjut", "Lanjut"))))</f>
        <v>Tidak Lanjut</v>
      </c>
    </row>
    <row r="45" ht="15.75" customHeight="1">
      <c r="A45" s="4" t="s">
        <v>28</v>
      </c>
      <c r="B45" s="4" t="s">
        <v>58</v>
      </c>
      <c r="C45" s="4" t="s">
        <v>68</v>
      </c>
      <c r="D45" s="4" t="s">
        <v>92</v>
      </c>
      <c r="E45" s="4" t="str">
        <f>IF(N4=0, "Tidak Lanjut", IF(N11=0, "Tidak Lanjut", IF(N14=0, "Tidak Lanjut", IF(N21=0, "Tidak Lanjut", "Lanjut"))))</f>
        <v>Tidak Lanjut</v>
      </c>
    </row>
    <row r="46" ht="15.75" customHeight="1">
      <c r="A46" s="4" t="s">
        <v>28</v>
      </c>
      <c r="B46" s="4" t="s">
        <v>58</v>
      </c>
      <c r="C46" s="4" t="s">
        <v>71</v>
      </c>
      <c r="D46" s="4" t="s">
        <v>80</v>
      </c>
      <c r="E46" s="4" t="str">
        <f>IF(N4=0, "Tidak Lanjut", IF(N11=0, "Tidak Lanjut", IF(N15=0, "Tidak Lanjut", IF(N18=0, "Tidak Lanjut", "Lanjut"))))</f>
        <v>Tidak Lanjut</v>
      </c>
    </row>
    <row r="47" ht="15.75" customHeight="1">
      <c r="A47" s="4" t="s">
        <v>28</v>
      </c>
      <c r="B47" s="4" t="s">
        <v>58</v>
      </c>
      <c r="C47" s="4" t="s">
        <v>71</v>
      </c>
      <c r="D47" s="4" t="s">
        <v>84</v>
      </c>
      <c r="E47" s="4" t="str">
        <f>IF(N4=0, "Tidak Lanjut", IF(N11=0, "Tidak Lanjut", IF(N15=0, "Tidak Lanjut", IF(N19=0, "Tidak Lanjut", "Lanjut"))))</f>
        <v>Tidak Lanjut</v>
      </c>
    </row>
    <row r="48" ht="15.75" customHeight="1">
      <c r="A48" s="4" t="s">
        <v>28</v>
      </c>
      <c r="B48" s="4" t="s">
        <v>58</v>
      </c>
      <c r="C48" s="4" t="s">
        <v>71</v>
      </c>
      <c r="D48" s="4" t="s">
        <v>88</v>
      </c>
      <c r="E48" s="4" t="str">
        <f>IF(N4=0, "Tidak Lanjut", IF(N11=0, "Tidak Lanjut", IF(N15=0, "Tidak Lanjut", IF(N20=0, "Tidak Lanjut", "Lanjut"))))</f>
        <v>Tidak Lanjut</v>
      </c>
    </row>
    <row r="49" ht="15.75" customHeight="1">
      <c r="A49" s="4" t="s">
        <v>28</v>
      </c>
      <c r="B49" s="4" t="s">
        <v>58</v>
      </c>
      <c r="C49" s="4" t="s">
        <v>71</v>
      </c>
      <c r="D49" s="4" t="s">
        <v>92</v>
      </c>
      <c r="E49" s="4" t="str">
        <f>IF(N4=0, "Tidak Lanjut", IF(N11=0, "Tidak Lanjut", IF(N15=0, "Tidak Lanjut", IF(N21=0, "Tidak Lanjut", "Lanjut"))))</f>
        <v>Tidak Lanjut</v>
      </c>
    </row>
    <row r="50" ht="15.75" customHeight="1">
      <c r="A50" s="4" t="s">
        <v>33</v>
      </c>
      <c r="B50" s="4" t="s">
        <v>49</v>
      </c>
      <c r="C50" s="4" t="s">
        <v>68</v>
      </c>
      <c r="D50" s="4" t="s">
        <v>80</v>
      </c>
      <c r="E50" s="4" t="str">
        <f>IF(N5=0, "Tidak Lanjut", IF(N9=0, "Tidak Lanjut", IF(N14=0, "Tidak Lanjut", IF(N18=0, "Tidak Lanjut", "Lanjut"))))</f>
        <v>Tidak Lanjut</v>
      </c>
    </row>
    <row r="51" ht="15.75" customHeight="1">
      <c r="A51" s="4" t="s">
        <v>33</v>
      </c>
      <c r="B51" s="4" t="s">
        <v>49</v>
      </c>
      <c r="C51" s="4" t="s">
        <v>68</v>
      </c>
      <c r="D51" s="4" t="s">
        <v>84</v>
      </c>
      <c r="E51" s="4" t="str">
        <f>IF(N5=0, "Tidak Lanjut", IF(N9=0, "Tidak Lanjut", IF(N14=0, "Tidak Lanjut", IF(N19=0, "Tidak Lanjut", "Lanjut"))))</f>
        <v>Tidak Lanjut</v>
      </c>
    </row>
    <row r="52" ht="15.75" customHeight="1">
      <c r="A52" s="4" t="s">
        <v>33</v>
      </c>
      <c r="B52" s="4" t="s">
        <v>49</v>
      </c>
      <c r="C52" s="4" t="s">
        <v>68</v>
      </c>
      <c r="D52" s="4" t="s">
        <v>88</v>
      </c>
      <c r="E52" s="4" t="str">
        <f>IF(N5=0, "Tidak Lanjut", IF(N9=0, "Tidak Lanjut", IF(N14=0, "Tidak Lanjut", IF(N20=0, "Tidak Lanjut", "Lanjut"))))</f>
        <v>Tidak Lanjut</v>
      </c>
    </row>
    <row r="53" ht="15.75" customHeight="1">
      <c r="A53" s="4" t="s">
        <v>33</v>
      </c>
      <c r="B53" s="4" t="s">
        <v>49</v>
      </c>
      <c r="C53" s="4" t="s">
        <v>68</v>
      </c>
      <c r="D53" s="4" t="s">
        <v>92</v>
      </c>
      <c r="E53" s="4" t="str">
        <f>IF(N5=0, "Tidak Lanjut", IF(N9=0, "Tidak Lanjut", IF(N14=0, "Tidak Lanjut", IF(N21=0, "Tidak Lanjut", "Lanjut"))))</f>
        <v>Tidak Lanjut</v>
      </c>
    </row>
    <row r="54" ht="15.75" customHeight="1">
      <c r="A54" s="4" t="s">
        <v>33</v>
      </c>
      <c r="B54" s="4" t="s">
        <v>49</v>
      </c>
      <c r="C54" s="4" t="s">
        <v>71</v>
      </c>
      <c r="D54" s="4" t="s">
        <v>80</v>
      </c>
      <c r="E54" s="4" t="str">
        <f>IF(N5=0, "Tidak Lanjut", IF(N9=0, "Tidak Lanjut", IF(N15=0, "Tidak Lanjut", IF(N18=0, "Tidak Lanjut", "Lanjut"))))</f>
        <v>Tidak Lanjut</v>
      </c>
    </row>
    <row r="55" ht="15.75" customHeight="1">
      <c r="A55" s="4" t="s">
        <v>33</v>
      </c>
      <c r="B55" s="4" t="s">
        <v>49</v>
      </c>
      <c r="C55" s="4" t="s">
        <v>71</v>
      </c>
      <c r="D55" s="4" t="s">
        <v>84</v>
      </c>
      <c r="E55" s="4" t="str">
        <f>IF(N5=0, "Tidak Lanjut", IF(N9=0, "Tidak Lanjut", IF(N15=0, "Tidak Lanjut", IF(N19=0, "Tidak Lanjut", "Lanjut"))))</f>
        <v>Tidak Lanjut</v>
      </c>
    </row>
    <row r="56" ht="15.75" customHeight="1">
      <c r="A56" s="4" t="s">
        <v>33</v>
      </c>
      <c r="B56" s="4" t="s">
        <v>49</v>
      </c>
      <c r="C56" s="4" t="s">
        <v>71</v>
      </c>
      <c r="D56" s="4" t="s">
        <v>88</v>
      </c>
      <c r="E56" s="4" t="str">
        <f>IF(N5=0, "Tidak Lanjut", IF(N9=0, "Tidak Lanjut", IF(N15=0, "Tidak Lanjut", IF(N20=0, "Tidak Lanjut", "Lanjut"))))</f>
        <v>Tidak Lanjut</v>
      </c>
    </row>
    <row r="57" ht="15.75" customHeight="1">
      <c r="A57" s="4" t="s">
        <v>33</v>
      </c>
      <c r="B57" s="4" t="s">
        <v>49</v>
      </c>
      <c r="C57" s="4" t="s">
        <v>71</v>
      </c>
      <c r="D57" s="4" t="s">
        <v>92</v>
      </c>
      <c r="E57" s="4" t="str">
        <f>IF(N5=0, "Tidak Lanjut", IF(N9=0, "Tidak Lanjut", IF(N15=0, "Tidak Lanjut", IF(N21=0, "Tidak Lanjut", "Lanjut"))))</f>
        <v>Tidak Lanjut</v>
      </c>
    </row>
    <row r="58" ht="15.75" customHeight="1">
      <c r="A58" s="4" t="s">
        <v>33</v>
      </c>
      <c r="B58" s="4" t="s">
        <v>53</v>
      </c>
      <c r="C58" s="4" t="s">
        <v>68</v>
      </c>
      <c r="D58" s="4" t="s">
        <v>80</v>
      </c>
      <c r="E58" s="4" t="str">
        <f>IF(N5=0, "Tidak Lanjut", IF(N10=0, "Tidak Lanjut", IF(N14=0, "Tidak Lanjut", IF(N18=0, "Tidak Lanjut", "Lanjut"))))</f>
        <v>Tidak Lanjut</v>
      </c>
    </row>
    <row r="59" ht="15.75" customHeight="1">
      <c r="A59" s="4" t="s">
        <v>33</v>
      </c>
      <c r="B59" s="4" t="s">
        <v>53</v>
      </c>
      <c r="C59" s="4" t="s">
        <v>68</v>
      </c>
      <c r="D59" s="4" t="s">
        <v>84</v>
      </c>
      <c r="E59" s="4" t="str">
        <f>IF(N5=0, "Tidak Lanjut", IF(N10=0, "Tidak Lanjut", IF(N14=0, "Tidak Lanjut", IF(N19=0, "Tidak Lanjut", "Lanjut"))))</f>
        <v>Tidak Lanjut</v>
      </c>
    </row>
    <row r="60" ht="15.75" customHeight="1">
      <c r="A60" s="4" t="s">
        <v>33</v>
      </c>
      <c r="B60" s="4" t="s">
        <v>53</v>
      </c>
      <c r="C60" s="4" t="s">
        <v>68</v>
      </c>
      <c r="D60" s="4" t="s">
        <v>88</v>
      </c>
      <c r="E60" s="4" t="str">
        <f>IF(N5=0, "Tidak Lanjut", IF(N10=0, "Tidak Lanjut", IF(N14=0, "Tidak Lanjut", IF(N20=0, "Tidak Lanjut", "Lanjut"))))</f>
        <v>Tidak Lanjut</v>
      </c>
    </row>
    <row r="61" ht="15.75" customHeight="1">
      <c r="A61" s="4" t="s">
        <v>33</v>
      </c>
      <c r="B61" s="4" t="s">
        <v>53</v>
      </c>
      <c r="C61" s="4" t="s">
        <v>68</v>
      </c>
      <c r="D61" s="4" t="s">
        <v>92</v>
      </c>
      <c r="E61" s="4" t="str">
        <f>IF(N5=0, "Tidak Lanjut", IF(N10=0, "Tidak Lanjut", IF(N14=0, "Tidak Lanjut", IF(N21=0, "Tidak Lanjut", "Lanjut"))))</f>
        <v>Tidak Lanjut</v>
      </c>
    </row>
    <row r="62" ht="15.75" customHeight="1">
      <c r="A62" s="4" t="s">
        <v>33</v>
      </c>
      <c r="B62" s="4" t="s">
        <v>53</v>
      </c>
      <c r="C62" s="4" t="s">
        <v>71</v>
      </c>
      <c r="D62" s="4" t="s">
        <v>80</v>
      </c>
      <c r="E62" s="4" t="str">
        <f>IF(N5=0, "Tidak Lanjut", IF(N10=0, "Tidak Lanjut", IF(N15=0, "Tidak Lanjut", IF(N18=0, "Tidak Lanjut", "Lanjut"))))</f>
        <v>Tidak Lanjut</v>
      </c>
    </row>
    <row r="63" ht="15.75" customHeight="1">
      <c r="A63" s="4" t="s">
        <v>33</v>
      </c>
      <c r="B63" s="4" t="s">
        <v>53</v>
      </c>
      <c r="C63" s="4" t="s">
        <v>71</v>
      </c>
      <c r="D63" s="4" t="s">
        <v>84</v>
      </c>
      <c r="E63" s="4" t="str">
        <f>IF(N5=0, "Tidak Lanjut", IF(N10=0, "Tidak Lanjut", IF(N15=0, "Tidak Lanjut", IF(N19=0, "Tidak Lanjut", "Lanjut"))))</f>
        <v>Tidak Lanjut</v>
      </c>
    </row>
    <row r="64" ht="15.75" customHeight="1">
      <c r="A64" s="4" t="s">
        <v>33</v>
      </c>
      <c r="B64" s="4" t="s">
        <v>53</v>
      </c>
      <c r="C64" s="4" t="s">
        <v>71</v>
      </c>
      <c r="D64" s="4" t="s">
        <v>88</v>
      </c>
      <c r="E64" s="4" t="str">
        <f>IF(N5=0, "Tidak Lanjut", IF(N10=0, "Tidak Lanjut", IF(N15=0, "Tidak Lanjut", IF(N20=0, "Tidak Lanjut", "Lanjut"))))</f>
        <v>Tidak Lanjut</v>
      </c>
    </row>
    <row r="65" ht="15.75" customHeight="1">
      <c r="A65" s="4" t="s">
        <v>33</v>
      </c>
      <c r="B65" s="4" t="s">
        <v>53</v>
      </c>
      <c r="C65" s="4" t="s">
        <v>71</v>
      </c>
      <c r="D65" s="4" t="s">
        <v>92</v>
      </c>
      <c r="E65" s="4" t="str">
        <f>IF(N5=0, "Tidak Lanjut", IF(N10=0, "Tidak Lanjut", IF(N15=0, "Tidak Lanjut", IF(N21=0, "Tidak Lanjut", "Lanjut"))))</f>
        <v>Tidak Lanjut</v>
      </c>
    </row>
    <row r="66" ht="15.75" customHeight="1">
      <c r="A66" s="4" t="s">
        <v>33</v>
      </c>
      <c r="B66" s="4" t="s">
        <v>58</v>
      </c>
      <c r="C66" s="4" t="s">
        <v>68</v>
      </c>
      <c r="D66" s="4" t="s">
        <v>80</v>
      </c>
      <c r="E66" s="4" t="str">
        <f>IF(N5=0, "Tidak Lanjut", IF(N11=0, "Tidak Lanjut", IF(N14=0, "Tidak Lanjut", IF(N18=0, "Tidak Lanjut", "Lanjut"))))</f>
        <v>Tidak Lanjut</v>
      </c>
    </row>
    <row r="67" ht="15.75" customHeight="1">
      <c r="A67" s="4" t="s">
        <v>33</v>
      </c>
      <c r="B67" s="4" t="s">
        <v>58</v>
      </c>
      <c r="C67" s="4" t="s">
        <v>68</v>
      </c>
      <c r="D67" s="4" t="s">
        <v>84</v>
      </c>
      <c r="E67" s="4" t="str">
        <f>IF(N5=0, "Tidak Lanjut", IF(N11=0, "Tidak Lanjut", IF(N14=0, "Tidak Lanjut", IF(N19=0, "Tidak Lanjut", "Lanjut"))))</f>
        <v>Tidak Lanjut</v>
      </c>
    </row>
    <row r="68" ht="15.75" customHeight="1">
      <c r="A68" s="4" t="s">
        <v>33</v>
      </c>
      <c r="B68" s="4" t="s">
        <v>58</v>
      </c>
      <c r="C68" s="4" t="s">
        <v>68</v>
      </c>
      <c r="D68" s="4" t="s">
        <v>88</v>
      </c>
      <c r="E68" s="4" t="str">
        <f>IF(N5=0, "Tidak Lanjut", IF(N11=0, "Tidak Lanjut", IF(N14=0, "Tidak Lanjut", IF(N20=0, "Tidak Lanjut", "Lanjut"))))</f>
        <v>Tidak Lanjut</v>
      </c>
    </row>
    <row r="69" ht="15.75" customHeight="1">
      <c r="A69" s="4" t="s">
        <v>33</v>
      </c>
      <c r="B69" s="4" t="s">
        <v>58</v>
      </c>
      <c r="C69" s="4" t="s">
        <v>68</v>
      </c>
      <c r="D69" s="4" t="s">
        <v>92</v>
      </c>
      <c r="E69" s="4" t="str">
        <f>IF(N5=0, "Tidak Lanjut", IF(N11=0, "Tidak Lanjut", IF(N14=0, "Tidak Lanjut", IF(N21=0, "Tidak Lanjut", "Lanjut"))))</f>
        <v>Tidak Lanjut</v>
      </c>
    </row>
    <row r="70" ht="15.75" customHeight="1">
      <c r="A70" s="4" t="s">
        <v>33</v>
      </c>
      <c r="B70" s="4" t="s">
        <v>58</v>
      </c>
      <c r="C70" s="4" t="s">
        <v>71</v>
      </c>
      <c r="D70" s="4" t="s">
        <v>80</v>
      </c>
      <c r="E70" s="4" t="str">
        <f>IF(N5=0, "Tidak Lanjut", IF(N11=0, "Tidak Lanjut", IF(N15=0, "Tidak Lanjut", IF(N18=0, "Tidak Lanjut", "Lanjut"))))</f>
        <v>Tidak Lanjut</v>
      </c>
    </row>
    <row r="71" ht="15.75" customHeight="1">
      <c r="A71" s="4" t="s">
        <v>33</v>
      </c>
      <c r="B71" s="4" t="s">
        <v>58</v>
      </c>
      <c r="C71" s="4" t="s">
        <v>71</v>
      </c>
      <c r="D71" s="4" t="s">
        <v>84</v>
      </c>
      <c r="E71" s="4" t="str">
        <f>IF(N5=0, "Tidak Lanjut", IF(N11=0, "Tidak Lanjut", IF(N15=0, "Tidak Lanjut", IF(N19=0, "Tidak Lanjut", "Lanjut"))))</f>
        <v>Tidak Lanjut</v>
      </c>
    </row>
    <row r="72" ht="15.75" customHeight="1">
      <c r="A72" s="4" t="s">
        <v>33</v>
      </c>
      <c r="B72" s="4" t="s">
        <v>58</v>
      </c>
      <c r="C72" s="4" t="s">
        <v>71</v>
      </c>
      <c r="D72" s="4" t="s">
        <v>88</v>
      </c>
      <c r="E72" s="4" t="str">
        <f>IF(N5=0, "Tidak Lanjut", IF(N11=0, "Tidak Lanjut", IF(N15=0, "Tidak Lanjut", IF(N20=0, "Tidak Lanjut", "Lanjut"))))</f>
        <v>Tidak Lanjut</v>
      </c>
    </row>
    <row r="73" ht="15.75" customHeight="1">
      <c r="A73" s="4" t="s">
        <v>33</v>
      </c>
      <c r="B73" s="4" t="s">
        <v>58</v>
      </c>
      <c r="C73" s="4" t="s">
        <v>71</v>
      </c>
      <c r="D73" s="4" t="s">
        <v>92</v>
      </c>
      <c r="E73" s="4" t="str">
        <f>IF(N5=0, "Tidak Lanjut", IF(N11=0, "Tidak Lanjut", IF(N15=0, "Tidak Lanjut", IF(N21=0, "Tidak Lanjut", "Lanjut"))))</f>
        <v>Tidak Lanjut</v>
      </c>
    </row>
    <row r="74" ht="15.75" customHeight="1">
      <c r="A74" s="4" t="s">
        <v>38</v>
      </c>
      <c r="B74" s="4" t="s">
        <v>49</v>
      </c>
      <c r="C74" s="4" t="s">
        <v>68</v>
      </c>
      <c r="D74" s="4" t="s">
        <v>80</v>
      </c>
      <c r="E74" s="4" t="str">
        <f>IF(N6=0, "Tidak Lanjut", IF(N9=0, "Tidak Lanjut", IF(N14=0, "Tidak Lanjut", IF(N18=0, "Tidak Lanjut", "Lanjut"))))</f>
        <v>Tidak Lanjut</v>
      </c>
    </row>
    <row r="75" ht="15.75" customHeight="1">
      <c r="A75" s="4" t="s">
        <v>38</v>
      </c>
      <c r="B75" s="4" t="s">
        <v>49</v>
      </c>
      <c r="C75" s="4" t="s">
        <v>68</v>
      </c>
      <c r="D75" s="4" t="s">
        <v>84</v>
      </c>
      <c r="E75" s="4" t="str">
        <f>IF(N6=0, "Tidak Lanjut", IF(N9=0, "Tidak Lanjut", IF(N14=0, "Tidak Lanjut", IF(N19=0, "Tidak Lanjut", "Lanjut"))))</f>
        <v>Tidak Lanjut</v>
      </c>
    </row>
    <row r="76" ht="15.75" customHeight="1">
      <c r="A76" s="4" t="s">
        <v>38</v>
      </c>
      <c r="B76" s="4" t="s">
        <v>49</v>
      </c>
      <c r="C76" s="4" t="s">
        <v>68</v>
      </c>
      <c r="D76" s="4" t="s">
        <v>88</v>
      </c>
      <c r="E76" s="4" t="str">
        <f>IF(N6=0, "Tidak Lanjut", IF(N9=0, "Tidak Lanjut", IF(N14=0, "Tidak Lanjut", IF(N20=0, "Tidak Lanjut", "Lanjut"))))</f>
        <v>Tidak Lanjut</v>
      </c>
    </row>
    <row r="77" ht="15.75" customHeight="1">
      <c r="A77" s="4" t="s">
        <v>38</v>
      </c>
      <c r="B77" s="4" t="s">
        <v>49</v>
      </c>
      <c r="C77" s="4" t="s">
        <v>68</v>
      </c>
      <c r="D77" s="4" t="s">
        <v>92</v>
      </c>
      <c r="E77" s="4" t="str">
        <f>IF(N6=0, "Tidak Lanjut", IF(N9=0, "Tidak Lanjut", IF(N14=0, "Tidak Lanjut", IF(N21=0, "Tidak Lanjut", "Lanjut"))))</f>
        <v>Tidak Lanjut</v>
      </c>
    </row>
    <row r="78" ht="15.75" customHeight="1">
      <c r="A78" s="4" t="s">
        <v>38</v>
      </c>
      <c r="B78" s="4" t="s">
        <v>49</v>
      </c>
      <c r="C78" s="4" t="s">
        <v>71</v>
      </c>
      <c r="D78" s="4" t="s">
        <v>80</v>
      </c>
      <c r="E78" s="4" t="str">
        <f>IF(N6=0, "Tidak Lanjut", IF(N9=0, "Tidak Lanjut", IF(N15=0, "Tidak Lanjut", IF(N18=0, "Tidak Lanjut", "Lanjut"))))</f>
        <v>Tidak Lanjut</v>
      </c>
    </row>
    <row r="79" ht="15.75" customHeight="1">
      <c r="A79" s="4" t="s">
        <v>38</v>
      </c>
      <c r="B79" s="4" t="s">
        <v>49</v>
      </c>
      <c r="C79" s="4" t="s">
        <v>71</v>
      </c>
      <c r="D79" s="4" t="s">
        <v>84</v>
      </c>
      <c r="E79" s="4" t="str">
        <f>IF(N6=0, "Tidak Lanjut", IF(N9=0, "Tidak Lanjut", IF(N15=0, "Tidak Lanjut", IF(N19=0, "Tidak Lanjut", "Lanjut"))))</f>
        <v>Tidak Lanjut</v>
      </c>
    </row>
    <row r="80" ht="15.75" customHeight="1">
      <c r="A80" s="4" t="s">
        <v>38</v>
      </c>
      <c r="B80" s="4" t="s">
        <v>49</v>
      </c>
      <c r="C80" s="4" t="s">
        <v>71</v>
      </c>
      <c r="D80" s="4" t="s">
        <v>88</v>
      </c>
      <c r="E80" s="4" t="str">
        <f>IF(N6=0, "Tidak Lanjut", IF(N9=0, "Tidak Lanjut", IF(N15=0, "Tidak Lanjut", IF(N20=0, "Tidak Lanjut", "Lanjut"))))</f>
        <v>Tidak Lanjut</v>
      </c>
    </row>
    <row r="81" ht="15.75" customHeight="1">
      <c r="A81" s="4" t="s">
        <v>38</v>
      </c>
      <c r="B81" s="4" t="s">
        <v>49</v>
      </c>
      <c r="C81" s="4" t="s">
        <v>71</v>
      </c>
      <c r="D81" s="4" t="s">
        <v>92</v>
      </c>
      <c r="E81" s="4" t="str">
        <f>IF(N6=0, "Tidak Lanjut", IF(N9=0, "Tidak Lanjut", IF(N15=0, "Tidak Lanjut", IF(N21=0, "Tidak Lanjut", "Lanjut"))))</f>
        <v>Tidak Lanjut</v>
      </c>
    </row>
    <row r="82" ht="15.75" customHeight="1">
      <c r="A82" s="4" t="s">
        <v>38</v>
      </c>
      <c r="B82" s="4" t="s">
        <v>53</v>
      </c>
      <c r="C82" s="4" t="s">
        <v>68</v>
      </c>
      <c r="D82" s="4" t="s">
        <v>80</v>
      </c>
      <c r="E82" s="4" t="str">
        <f>IF(N6=0, "Tidak Lanjut", IF(N10=0, "Tidak Lanjut", IF(N14=0, "Tidak Lanjut", IF(N18=0, "Tidak Lanjut", "Lanjut"))))</f>
        <v>Tidak Lanjut</v>
      </c>
    </row>
    <row r="83" ht="15.75" customHeight="1">
      <c r="A83" s="4" t="s">
        <v>38</v>
      </c>
      <c r="B83" s="4" t="s">
        <v>53</v>
      </c>
      <c r="C83" s="4" t="s">
        <v>68</v>
      </c>
      <c r="D83" s="4" t="s">
        <v>84</v>
      </c>
      <c r="E83" s="4" t="str">
        <f>IF(N6=0, "Tidak Lanjut", IF(N10=0, "Tidak Lanjut", IF(N14=0, "Tidak Lanjut", IF(N19=0, "Tidak Lanjut", "Lanjut"))))</f>
        <v>Tidak Lanjut</v>
      </c>
    </row>
    <row r="84" ht="15.75" customHeight="1">
      <c r="A84" s="4" t="s">
        <v>38</v>
      </c>
      <c r="B84" s="4" t="s">
        <v>53</v>
      </c>
      <c r="C84" s="4" t="s">
        <v>68</v>
      </c>
      <c r="D84" s="4" t="s">
        <v>88</v>
      </c>
      <c r="E84" s="4" t="str">
        <f>IF(N6=0, "Tidak Lanjut", IF(N10=0, "Tidak Lanjut", IF(N14=0, "Tidak Lanjut", IF(N20=0, "Tidak Lanjut", "Lanjut"))))</f>
        <v>Tidak Lanjut</v>
      </c>
    </row>
    <row r="85" ht="15.75" customHeight="1">
      <c r="A85" s="4" t="s">
        <v>38</v>
      </c>
      <c r="B85" s="4" t="s">
        <v>53</v>
      </c>
      <c r="C85" s="4" t="s">
        <v>68</v>
      </c>
      <c r="D85" s="4" t="s">
        <v>92</v>
      </c>
      <c r="E85" s="4" t="str">
        <f>IF(N6=0, "Tidak Lanjut", IF(N10=0, "Tidak Lanjut", IF(N14=0, "Tidak Lanjut", IF(N21=0, "Tidak Lanjut", "Lanjut"))))</f>
        <v>Tidak Lanjut</v>
      </c>
    </row>
    <row r="86" ht="15.75" customHeight="1">
      <c r="A86" s="4" t="s">
        <v>38</v>
      </c>
      <c r="B86" s="4" t="s">
        <v>53</v>
      </c>
      <c r="C86" s="4" t="s">
        <v>71</v>
      </c>
      <c r="D86" s="4" t="s">
        <v>80</v>
      </c>
      <c r="E86" s="4" t="str">
        <f>IF(N6=0, "Tidak Lanjut", IF(N10=0, "Tidak Lanjut", IF(N15=0, "Tidak Lanjut", IF(N18=0, "Tidak Lanjut", "Lanjut"))))</f>
        <v>Tidak Lanjut</v>
      </c>
    </row>
    <row r="87" ht="15.75" customHeight="1">
      <c r="A87" s="4" t="s">
        <v>38</v>
      </c>
      <c r="B87" s="4" t="s">
        <v>53</v>
      </c>
      <c r="C87" s="4" t="s">
        <v>71</v>
      </c>
      <c r="D87" s="4" t="s">
        <v>84</v>
      </c>
      <c r="E87" s="4" t="str">
        <f>IF(N6=0, "Tidak Lanjut", IF(N10=0, "Tidak Lanjut", IF(N15=0, "Tidak Lanjut", IF(N19=0, "Tidak Lanjut", "Lanjut"))))</f>
        <v>Tidak Lanjut</v>
      </c>
    </row>
    <row r="88" ht="15.75" customHeight="1">
      <c r="A88" s="4" t="s">
        <v>38</v>
      </c>
      <c r="B88" s="4" t="s">
        <v>53</v>
      </c>
      <c r="C88" s="4" t="s">
        <v>71</v>
      </c>
      <c r="D88" s="4" t="s">
        <v>88</v>
      </c>
      <c r="E88" s="4" t="str">
        <f>IF(N6=0, "Tidak Lanjut", IF(N10=0, "Tidak Lanjut", IF(N15=0, "Tidak Lanjut", IF(N20=0, "Tidak Lanjut", "Lanjut"))))</f>
        <v>Tidak Lanjut</v>
      </c>
    </row>
    <row r="89" ht="15.75" customHeight="1">
      <c r="A89" s="4" t="s">
        <v>38</v>
      </c>
      <c r="B89" s="4" t="s">
        <v>53</v>
      </c>
      <c r="C89" s="4" t="s">
        <v>71</v>
      </c>
      <c r="D89" s="4" t="s">
        <v>92</v>
      </c>
      <c r="E89" s="4" t="str">
        <f>IF(N6=0, "Tidak Lanjut", IF(N10=0, "Tidak Lanjut", IF(N15=0, "Tidak Lanjut", IF(N21=0, "Tidak Lanjut", "Lanjut"))))</f>
        <v>Tidak Lanjut</v>
      </c>
    </row>
    <row r="90" ht="15.75" customHeight="1">
      <c r="A90" s="4" t="s">
        <v>38</v>
      </c>
      <c r="B90" s="4" t="s">
        <v>58</v>
      </c>
      <c r="C90" s="4" t="s">
        <v>68</v>
      </c>
      <c r="D90" s="4" t="s">
        <v>80</v>
      </c>
      <c r="E90" s="4" t="str">
        <f>IF(N6=0, "Tidak Lanjut", IF(N11=0, "Tidak Lanjut", IF(N14=0, "Tidak Lanjut", IF(N18=0, "Tidak Lanjut", "Lanjut"))))</f>
        <v>Tidak Lanjut</v>
      </c>
    </row>
    <row r="91" ht="15.75" customHeight="1">
      <c r="A91" s="4" t="s">
        <v>38</v>
      </c>
      <c r="B91" s="4" t="s">
        <v>58</v>
      </c>
      <c r="C91" s="4" t="s">
        <v>68</v>
      </c>
      <c r="D91" s="4" t="s">
        <v>84</v>
      </c>
      <c r="E91" s="4" t="str">
        <f>IF(N6=0, "Tidak Lanjut", IF(N11=0, "Tidak Lanjut", IF(N14=0, "Tidak Lanjut", IF(N19=0, "Tidak Lanjut", "Lanjut"))))</f>
        <v>Tidak Lanjut</v>
      </c>
    </row>
    <row r="92" ht="15.75" customHeight="1">
      <c r="A92" s="4" t="s">
        <v>38</v>
      </c>
      <c r="B92" s="4" t="s">
        <v>58</v>
      </c>
      <c r="C92" s="4" t="s">
        <v>68</v>
      </c>
      <c r="D92" s="4" t="s">
        <v>88</v>
      </c>
      <c r="E92" s="4" t="str">
        <f>IF(N6=0, "Tidak Lanjut", IF(N11=0, "Tidak Lanjut", IF(N14=0, "Tidak Lanjut", IF(N20=0, "Tidak Lanjut", "Lanjut"))))</f>
        <v>Tidak Lanjut</v>
      </c>
    </row>
    <row r="93" ht="15.75" customHeight="1">
      <c r="A93" s="4" t="s">
        <v>38</v>
      </c>
      <c r="B93" s="4" t="s">
        <v>58</v>
      </c>
      <c r="C93" s="4" t="s">
        <v>68</v>
      </c>
      <c r="D93" s="4" t="s">
        <v>92</v>
      </c>
      <c r="E93" s="4" t="str">
        <f>IF(N6=0, "Tidak Lanjut", IF(N11=0, "Tidak Lanjut", IF(N14=0, "Tidak Lanjut", IF(N21=0, "Tidak Lanjut", "Lanjut"))))</f>
        <v>Tidak Lanjut</v>
      </c>
    </row>
    <row r="94" ht="15.75" customHeight="1">
      <c r="A94" s="4" t="s">
        <v>38</v>
      </c>
      <c r="B94" s="4" t="s">
        <v>58</v>
      </c>
      <c r="C94" s="4" t="s">
        <v>71</v>
      </c>
      <c r="D94" s="4" t="s">
        <v>80</v>
      </c>
      <c r="E94" s="4" t="str">
        <f>IF(N6=0, "Tidak Lanjut", IF(N11=0, "Tidak Lanjut", IF(N15=0, "Tidak Lanjut", IF(N18=0, "Tidak Lanjut", "Lanjut"))))</f>
        <v>Tidak Lanjut</v>
      </c>
    </row>
    <row r="95" ht="15.75" customHeight="1">
      <c r="A95" s="4" t="s">
        <v>38</v>
      </c>
      <c r="B95" s="4" t="s">
        <v>58</v>
      </c>
      <c r="C95" s="4" t="s">
        <v>71</v>
      </c>
      <c r="D95" s="4" t="s">
        <v>84</v>
      </c>
      <c r="E95" s="4" t="str">
        <f>IF(N6=0, "Tidak Lanjut", IF(N11=0, "Tidak Lanjut", IF(N15=0, "Tidak Lanjut", IF(N19=0, "Tidak Lanjut", "Lanjut"))))</f>
        <v>Tidak Lanjut</v>
      </c>
    </row>
    <row r="96" ht="15.75" customHeight="1">
      <c r="A96" s="4" t="s">
        <v>38</v>
      </c>
      <c r="B96" s="4" t="s">
        <v>58</v>
      </c>
      <c r="C96" s="4" t="s">
        <v>71</v>
      </c>
      <c r="D96" s="4" t="s">
        <v>88</v>
      </c>
      <c r="E96" s="4" t="str">
        <f>IF(N6=0, "Tidak Lanjut", IF(N11=0, "Tidak Lanjut", IF(N15=0, "Tidak Lanjut", IF(N20=0, "Tidak Lanjut", "Lanjut"))))</f>
        <v>Tidak Lanjut</v>
      </c>
    </row>
    <row r="97" ht="15.75" customHeight="1">
      <c r="A97" s="4" t="s">
        <v>38</v>
      </c>
      <c r="B97" s="4" t="s">
        <v>58</v>
      </c>
      <c r="C97" s="4" t="s">
        <v>71</v>
      </c>
      <c r="D97" s="4" t="s">
        <v>92</v>
      </c>
      <c r="E97" s="4" t="str">
        <f>IF(N6=0, "Tidak Lanjut", IF(N11=0, "Tidak Lanjut", IF(N15=0, "Tidak Lanjut", IF(N21=0, "Tidak Lanjut", "Lanjut"))))</f>
        <v>Tidak 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