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binations" sheetId="2" r:id="rId5"/>
  </sheets>
  <definedNames/>
  <calcPr/>
</workbook>
</file>

<file path=xl/sharedStrings.xml><?xml version="1.0" encoding="utf-8"?>
<sst xmlns="http://schemas.openxmlformats.org/spreadsheetml/2006/main" count="1556" uniqueCount="428">
  <si>
    <t>No</t>
  </si>
  <si>
    <t>Nama Pengulas</t>
  </si>
  <si>
    <t>Tanggal Ulasan</t>
  </si>
  <si>
    <t>Rating Bintang</t>
  </si>
  <si>
    <t>Teks Ulasan</t>
  </si>
  <si>
    <t>Topik Utama</t>
  </si>
  <si>
    <t>Sentimen</t>
  </si>
  <si>
    <t>Nama Cafe</t>
  </si>
  <si>
    <t>Nilai Topik Utama</t>
  </si>
  <si>
    <t>Nurul Rejeki</t>
  </si>
  <si>
    <t>1 weeks ago</t>
  </si>
  <si>
    <t>Kopi Paste Coffee is a coffee shop that is quite famous in Parepare. Located in front of Ace Hardware. This coffee shop is always busy with visitors, the vibe is for men to hang out and a place for national team matches. There are no no smoking rooms. The signature is Miyabi Ice Coffee which is usually taken away and used as a snack.</t>
  </si>
  <si>
    <t>Group</t>
  </si>
  <si>
    <t>Positif</t>
  </si>
  <si>
    <t>Kopi Paste</t>
  </si>
  <si>
    <t>Time Options</t>
  </si>
  <si>
    <t>Initialization</t>
  </si>
  <si>
    <t>Spawn</t>
  </si>
  <si>
    <t>Final Score</t>
  </si>
  <si>
    <t>Inggou David Purba</t>
  </si>
  <si>
    <t>2 months ago</t>
  </si>
  <si>
    <t>The coffee and snack menu is quite complete. Standard price. Tastes good. Friendly service. Strategic location.</t>
  </si>
  <si>
    <t>Coffee</t>
  </si>
  <si>
    <t>Morning</t>
  </si>
  <si>
    <t>a.a</t>
  </si>
  <si>
    <t>yuliana rahmawati</t>
  </si>
  <si>
    <t>1 years ago</t>
  </si>
  <si>
    <t>1. The cafe is always busy. Maybe it could be called the busiest in Parepare. Every time you pass by this cafe there will definitely be lots of customers.
2. There is no smoking area, so for those who are not used to cigarette smoke, this cafe may not suit you.
3. Order Miyabi coffee and toast. It's delicious and suits me very well. The toast was also delicious, it was so delicious that I ate half of it before taking a photo.
4. The internet is stable, the staff is also agile. Adding a smile to customers might be better.</t>
  </si>
  <si>
    <t>Afternoon</t>
  </si>
  <si>
    <t>a.b</t>
  </si>
  <si>
    <t>Baus Cahyadi</t>
  </si>
  <si>
    <t>6 months ago</t>
  </si>
  <si>
    <t>A coffee place with a unique vibe. The coffee is delicious and delicious.</t>
  </si>
  <si>
    <t>Evening</t>
  </si>
  <si>
    <t>a.c</t>
  </si>
  <si>
    <t>Hendrianto Tandungan</t>
  </si>
  <si>
    <t>Located on Jalan Andi Mapatola Parepare... the place is very strategic in the middle of Parepare city. Close to the Parepare police station. Usually holds live music, the service is very satisfying... Miyabi coffee is an original product of this warkop. There is a parking lot, toilets</t>
  </si>
  <si>
    <t>Night</t>
  </si>
  <si>
    <t>a.d</t>
  </si>
  <si>
    <t>Anisti R.Rahardjo</t>
  </si>
  <si>
    <t>3 years ago</t>
  </si>
  <si>
    <t>So far from Makassar, I just wanted to try Ronce coffee which is said to be delicious until the afterlife.
Eh, that's right, that's really great.
It's just that warkop packs are like that, so it's expected that there will be a lot of cigarette smoke and uncomfortable views that are often aimed at women.
But the coffee is sooo good! No debate.</t>
  </si>
  <si>
    <t>HERU IBRAHIM</t>
  </si>
  <si>
    <t>This place was recommended by my friend who loves coffee. I was curious about this place, so I stopped by to try out what was making this place so busy and causing traffic jams, it turned out that this place met my expectations. The service is fast and friendly, the menus are recommended in terms of price and taste.</t>
  </si>
  <si>
    <t>Group Options</t>
  </si>
  <si>
    <t>Wahyuni Uni</t>
  </si>
  <si>
    <t>2 years ago</t>
  </si>
  <si>
    <t>Initially, I always passed in front of this place, because it was near my boarding house, and every time I passed by, there were always lots of visitors, day or night.
Because I was curious about this place, I stopped by to try what makes this place so busy...
And indeed this place meets my expectations... the service is fast and friendly, the menu is recommended in terms of price and taste...</t>
  </si>
  <si>
    <t>Alone</t>
  </si>
  <si>
    <t>b.a</t>
  </si>
  <si>
    <t>OmJhody</t>
  </si>
  <si>
    <t>5 years ago</t>
  </si>
  <si>
    <t>One of the busiest coffee shops in Parepare, strategically located next to an arterial road which is busy with activity but not too busy.
The taste of the coffee still needs to be improved so that it is much tastier. Perhaps most visitors prefer a quiet atmosphere here, even though the whole thing is a smoking area, it doesn't bother me at all."</t>
  </si>
  <si>
    <t>Duo</t>
  </si>
  <si>
    <t>b.b</t>
  </si>
  <si>
    <t>MsCotoholic</t>
  </si>
  <si>
    <t>Twice I've stopped by one of the popular hangout spots in Pare-Pare City. Every time I come here, I never see it empty of visitors, it's always busy.
To park your motorbike, take the shoulder of the road ☹️ so it's a bit congested.
For the price, it's not bad.
The taste of the drink too, is fine.
My favorite here is the strawberry MiLkshake, you know.</t>
  </si>
  <si>
    <t>Beverages</t>
  </si>
  <si>
    <t>b.c</t>
  </si>
  <si>
    <t>Yuni Salempa</t>
  </si>
  <si>
    <t>A recommended coffee place in Parepare for coffee lovers. The service is friendly and welcoming. The palm sugar cheese fried bananas are delicious served with Miyabi ice coffee.</t>
  </si>
  <si>
    <t>Syuaib</t>
  </si>
  <si>
    <t>Quick, Miyabi coffee is delicious, but the sofa in the no smoking room is not comfortable because the seat is not long enough</t>
  </si>
  <si>
    <t>Activity Options</t>
  </si>
  <si>
    <t>Nindyatama_07</t>
  </si>
  <si>
    <t>I stopped by here, Saturday 25 Feb 2023...The taste of the coffee is quite strong...it suits me...and this is modern coffee...not traditional filtered coffee...The banana snack is sweet, the fried cassava is crunchy...jossss This is... a clean place, good for hanging out... but the layout of the place isn't instagrammable... IG : @nindyatama_07</t>
  </si>
  <si>
    <t>Chill</t>
  </si>
  <si>
    <t>c.a</t>
  </si>
  <si>
    <t>Lukk</t>
  </si>
  <si>
    <t>4 years ago</t>
  </si>
  <si>
    <t>This is my first time visiting here.
I like the atmosphere.
I ordered a standard old coffee.
Working as an MSME Business Consultant means I often travel to various places in Indonesia.</t>
  </si>
  <si>
    <t>Working</t>
  </si>
  <si>
    <t>c.b</t>
  </si>
  <si>
    <t>MataGuru</t>
  </si>
  <si>
    <t>The coffee is delicious... the squad is friendly... for those who need a smoke-free air-conditioned room, there is one too...</t>
  </si>
  <si>
    <t xml:space="preserve"> </t>
  </si>
  <si>
    <t>Nurman Riyadi Rahman</t>
  </si>
  <si>
    <t>All the food and drinks are delicious, the prices are affordable. The wifi is also fast, so you feel comfortable hanging out longer.</t>
  </si>
  <si>
    <t>Experience Options</t>
  </si>
  <si>
    <t>Abdillah Khomeini</t>
  </si>
  <si>
    <t>7 years ago</t>
  </si>
  <si>
    <t>Various types of coffee and food are served well.
The atmosphere is cool and there is a special air-conditioned room for non-smoking customers"</t>
  </si>
  <si>
    <t>d.a</t>
  </si>
  <si>
    <t>Perjalanan rasa</t>
  </si>
  <si>
    <t>It's in the city center and is a cool coffee place for everyone.
Affordable coffee prices and easy access.
It's in the middle of the city and is one of the favorite places to hang out for coffee.</t>
  </si>
  <si>
    <t>d.b</t>
  </si>
  <si>
    <t>Victor MR</t>
  </si>
  <si>
    <t>The first time I stopped at this cafe, it felt extraordinary... it was really busy 😄 the prices were friendly and the menu had lots of variations
Starting from coffee and juice, to finger food that tastes delicious
Suitable for gathering with friends...</t>
  </si>
  <si>
    <t>Live Music</t>
  </si>
  <si>
    <t>d.c</t>
  </si>
  <si>
    <t>Emilio</t>
  </si>
  <si>
    <t>11 months ago</t>
  </si>
  <si>
    <t>Kopi Paste Coffee Shop in Pare-Pare is an interesting place! ☕ I really enjoy their espresso; it tastes really delicious. 🍦 Relaxed and friendly atmosphere, perfect for relaxing. Their strawberry and vanilla chocolate gelato is also delicious! 🍓🍫 The prices are affordable and the service is very friendly. The place is located in the city center with only one floor. Highly recommended for coffee and gelato lovers! 👍</t>
  </si>
  <si>
    <t>Food</t>
  </si>
  <si>
    <t>d.d</t>
  </si>
  <si>
    <t>Maustafa Maustafa</t>
  </si>
  <si>
    <t>5 months ago</t>
  </si>
  <si>
    <t>very good</t>
  </si>
  <si>
    <t>Umum</t>
  </si>
  <si>
    <t>Frans Priyo</t>
  </si>
  <si>
    <t>An interesting coffee shop, the service is very good. The coffee menu is complete and the snacks are served attractively so that they are appetizing. Always busy, especially on weekends</t>
  </si>
  <si>
    <t>Andi Anananda Batara Wajo</t>
  </si>
  <si>
    <t>Highly recommended......
Quality Guarantee..
When the payment was made at the checkout, I was shocked, because it was much cheaper than it felt...
Moreover, the order was from the sweet Ms. Tina.</t>
  </si>
  <si>
    <t>tasmil makassar</t>
  </si>
  <si>
    <t>7 months ago</t>
  </si>
  <si>
    <t>The coffee is delicious and the prices are affordable, located in the middle of Pare-Pare city</t>
  </si>
  <si>
    <t>Andi ahmad Afandi</t>
  </si>
  <si>
    <t>4 months ago</t>
  </si>
  <si>
    <t>The coffee is great, the service is satisfying.
Enjoy hanging out for a long time.
Suitable for all groups.
I have a Community Table 20 Coffee Paste</t>
  </si>
  <si>
    <t>Joni suteja</t>
  </si>
  <si>
    <t>1 months ago</t>
  </si>
  <si>
    <t>Try the delicious Miyabi coffee.tq</t>
  </si>
  <si>
    <t>The H</t>
  </si>
  <si>
    <t>Finally, the 5th month of 2023, sitting on an outdoor chair is really nice, but if you sit in an indoor area, it smells a bit musty, like something is seeping in and it's not dry, it settles, it's not comfortable for the customer...
But for coffee, the best here is Miyabi Coffee, far from Pare2 only for this, it's crazy, it really competes with Kopter Mks, it's superior, it's crazy...
Let's get back to the matter of taste.....
Prices are also fairly competitive, cafe standards in general, so don't be afraid of breaking the bank, sitting for hours is no problem, but just know yourself, hahhahaa
That's all, hope it's useful</t>
  </si>
  <si>
    <t>Imran Sinatra</t>
  </si>
  <si>
    <t>The coffee is really great, joss 👍...</t>
  </si>
  <si>
    <t>Hasrul Damansyah</t>
  </si>
  <si>
    <t>A place to hang out with friends, family and girlfriends while enjoying the best coffee</t>
  </si>
  <si>
    <t>Ogi Travel Indonesia (Ogitravel)</t>
  </si>
  <si>
    <t>Recommended Miyabi coffee, the downside is that the location is air-conditioned</t>
  </si>
  <si>
    <t>Netral</t>
  </si>
  <si>
    <t>ILHAM RASYID ADVIKAT</t>
  </si>
  <si>
    <t>Wow, going to Parepare but not trying coffee paste feels like a loss... coffee paste... photo copy from kopi theoretical makassar which is the best coffee shop in Makassar</t>
  </si>
  <si>
    <t>Kendrik Halim</t>
  </si>
  <si>
    <t>The strategic location is easy to reach with good quality food and fast and comfortable service while there. Maybe the prayer room area needs to be improved a little</t>
  </si>
  <si>
    <t>Lisnawati nurrizqye</t>
  </si>
  <si>
    <t>The coffee is very delicious</t>
  </si>
  <si>
    <t>grace kandoly</t>
  </si>
  <si>
    <t>Miyabi coffee is really unique.
The coffee is very strong for the milk coffee category.
The black coffee is strong.
Maybe you went to the market to buy the fried sweet potatoes first, that's why it took so long."</t>
  </si>
  <si>
    <t>alif fatur rahman</t>
  </si>
  <si>
    <t>One of the fun places to enjoy solitude amidst the crowds</t>
  </si>
  <si>
    <t>Daeng Ipul</t>
  </si>
  <si>
    <t>6 years ago</t>
  </si>
  <si>
    <t>The coffee is decent, the location is also good because it is in the city center</t>
  </si>
  <si>
    <t>ukkas genpi</t>
  </si>
  <si>
    <t>My best place when I go to Parepare</t>
  </si>
  <si>
    <t>Allah Always Watching Me</t>
  </si>
  <si>
    <t>Good for relaxing together</t>
  </si>
  <si>
    <t>Ojhis Buccu</t>
  </si>
  <si>
    <t>The coffee is great</t>
  </si>
  <si>
    <t>Ertami Erning</t>
  </si>
  <si>
    <t>The location is strategic. Every time I come here it's always busy, it keeps coming at night but... I'm not a coffee lover so no comments on the coffee, but the choco blend is quite good, it has cookies sprinkled on top. The green tea is just ordinary. The price is affordable.</t>
  </si>
  <si>
    <t>Anugrahprasetyo</t>
  </si>
  <si>
    <t>Drinking coffee and hanging out here is delicious. Affordable prices and location in the middle of Parepare city. Recommended for those passing through and transiting the city of Parepare.</t>
  </si>
  <si>
    <t>Rachmad Ade Sapoetra</t>
  </si>
  <si>
    <t>Muh. Ansar J</t>
  </si>
  <si>
    <t>Best coffee
Miyabi mainstay</t>
  </si>
  <si>
    <t>AOS Offical</t>
  </si>
  <si>
    <t>Service OK, atmosphere OK, great coffee taste. Only the parking area is narrow and the temperature at the location is quite hot.</t>
  </si>
  <si>
    <t>Candrar369</t>
  </si>
  <si>
    <t>Everyone who orders coffee here will be asked about the taste of the standard thick and thin coffee. The Kopas owner must know that this question is completely untrue because some people from outside there who stop there will definitely be surprised, because if someone new wants to drink coffee there he just wants to feel the standard taste, and what if ordinary people stop there, he will feel surprised if he is asked strange questions, for the cashier, please listen and respond better if someone wants to pay or pack coffee here</t>
  </si>
  <si>
    <t>Yudha Prakasa</t>
  </si>
  <si>
    <t>Awesome strong coffee...</t>
  </si>
  <si>
    <t>Algifar Permana</t>
  </si>
  <si>
    <t>For the Pare Pare area, the taste is almost the same as iced coffee/hot coffee in the Makassar area. Parking is quite difficult if it's busy</t>
  </si>
  <si>
    <t>Negatif</t>
  </si>
  <si>
    <t>Risma Imma</t>
  </si>
  <si>
    <t>Paste coffee is the best, comfortable atmosphere, extraordinary service..
What's clear is that it's really super</t>
  </si>
  <si>
    <t>Fierhan Hasir</t>
  </si>
  <si>
    <t>Waiting for a long time for palm sugar iced coffee turns out the palm sugar isn't ready yet, why doesn't the cashier tell you when you order it that it's not ready yet?</t>
  </si>
  <si>
    <t>Whyuni Jabir</t>
  </si>
  <si>
    <t>One of the famous coffee shops in the city of Parepare, always busy with visitors because the coffee is really good</t>
  </si>
  <si>
    <t>nur salman</t>
  </si>
  <si>
    <t>Good, delicious menu, but lacking 1, WC/TOILET is very inadequate.</t>
  </si>
  <si>
    <t>Nurul Fitriani Anawar</t>
  </si>
  <si>
    <t>The drinks here are delicious... One of the famous warkops in Parepare... Because it's not just at night... But starting in the morning...</t>
  </si>
  <si>
    <t>Mario Paul</t>
  </si>
  <si>
    <t>Strategic location for travelers to catch up for a while and get more gas. The coffee is delicious and provides cepulu cebelas snacks that are delicious and fit in the wallet.</t>
  </si>
  <si>
    <t>Dianradika Prasti</t>
  </si>
  <si>
    <t>The most delicious coffee in Pare2</t>
  </si>
  <si>
    <t>Imran Ibrahim</t>
  </si>
  <si>
    <t>A cool place to relax
fast response 👍👍👍👍...</t>
  </si>
  <si>
    <t>Rifalzib</t>
  </si>
  <si>
    <t>Cool hangout place for coffee lovers
Non-smoking rooms are available
The price is still friendly to your wallet</t>
  </si>
  <si>
    <t>REX JUAN</t>
  </si>
  <si>
    <t>It's delicious but the fried rice makes you feel sick, it's really bad, I admit, the place is comfortable, I recommend it</t>
  </si>
  <si>
    <t>Fachru Syam</t>
  </si>
  <si>
    <t>A comfortable place to brew warm coffee, with the warmth of laughing with friends and friends</t>
  </si>
  <si>
    <t>Alfian Arfah</t>
  </si>
  <si>
    <t>the place is busy and the drinks are delicious</t>
  </si>
  <si>
    <t>rahman reski sultan</t>
  </si>
  <si>
    <t>A very comfortable place for meetups, work assignments or just hanging out. The drinks provided are all highly recommended!!! Top degh</t>
  </si>
  <si>
    <t>sutiono 46</t>
  </si>
  <si>
    <t>If you visit Pare" don't forget to stop by to enjoy the various types of delicious drinks here</t>
  </si>
  <si>
    <t>Iwan Mumu</t>
  </si>
  <si>
    <t>Decent coffee taste, easy to access location</t>
  </si>
  <si>
    <t>Fahmi Sukarta</t>
  </si>
  <si>
    <t>The place needs to be renovated, the service is also a bit lacking because the waiters usually forget customer orders, but overall it's worth it.</t>
  </si>
  <si>
    <t>Abd Rachman</t>
  </si>
  <si>
    <t>Andi Ilham</t>
  </si>
  <si>
    <t>Unfortunately it's hot and dusty because it's on the side of the road
How does the owner think about making visitors feel comfortable and not get too hot and not enjoy the dust?</t>
  </si>
  <si>
    <t>Fatrianto Wibowo</t>
  </si>
  <si>
    <t>The coffee is very delicious and the service is fast.</t>
  </si>
  <si>
    <t>Yoko_Hama</t>
  </si>
  <si>
    <t>The place is quite interesting and unique and the highlight is quite good service as well as drinks and food</t>
  </si>
  <si>
    <t>chaidir rusli</t>
  </si>
  <si>
    <t>Coffee shop
A place to chat, make friends
Get rid of fatigue or discuss plans
One of the favorite places for young people in Pare²</t>
  </si>
  <si>
    <t>Fahrul Ulum</t>
  </si>
  <si>
    <t>the coffee tastes great</t>
  </si>
  <si>
    <t>Tang Budianto</t>
  </si>
  <si>
    <t>The place is busy. Friendly prices. The coffee is delicious. The yellow rice is just ordinary. According to price</t>
  </si>
  <si>
    <t>Awie NR</t>
  </si>
  <si>
    <t>Warkop with good service and management, changing Barista but the taste of Coffee never changes 👍👍👍</t>
  </si>
  <si>
    <t>Amir Muhidu</t>
  </si>
  <si>
    <t>The coffee mix is ​​great...</t>
  </si>
  <si>
    <t>saptono149 sapto</t>
  </si>
  <si>
    <t>The coffee is special, the service is great</t>
  </si>
  <si>
    <t>Dheon Prasetyo</t>
  </si>
  <si>
    <t>A place to gather and drink coffee that has its own place in the hearts of its consumers</t>
  </si>
  <si>
    <t>Ferdynan Alexander</t>
  </si>
  <si>
    <t>A good hangout place for young people, the menu is also varied and you can also order heavy food</t>
  </si>
  <si>
    <t>afdalia rahmelisa</t>
  </si>
  <si>
    <t>A must visit place if you go to Pare2. The coffee is delicious. The service is good. The owner is kind &amp; friendly</t>
  </si>
  <si>
    <t>Arhy</t>
  </si>
  <si>
    <t>For coffee lovers, a suitable place with friends or business colleagues.</t>
  </si>
  <si>
    <t>Rafsanjani Supardi</t>
  </si>
  <si>
    <t>The place is very comfortable. The menu is complete. The atmosphere in the center of Parepare city.</t>
  </si>
  <si>
    <t>Antonick Anto</t>
  </si>
  <si>
    <t>One of the coffee places in Parepare. Very recommended for coffee lovers.</t>
  </si>
  <si>
    <t>Syaripuddin</t>
  </si>
  <si>
    <t>3 weeks ago</t>
  </si>
  <si>
    <t>good</t>
  </si>
  <si>
    <t>folks studios</t>
  </si>
  <si>
    <t>A cool place to hang out in Pare-Pare</t>
  </si>
  <si>
    <t>rahman kulle</t>
  </si>
  <si>
    <t>The coffee is great, it feels like I'm still in the Middle East drinking coffee.</t>
  </si>
  <si>
    <t>Wenk Gozal</t>
  </si>
  <si>
    <t>Cool with a strategic location. The coffee tastes wow... it's really good</t>
  </si>
  <si>
    <t>Mattewakkan</t>
  </si>
  <si>
    <t>Basir freud</t>
  </si>
  <si>
    <t>The location is close to the Pare-Pare police station. Quite busy for an office day.</t>
  </si>
  <si>
    <t>Agustianto Se</t>
  </si>
  <si>
    <t>Muhammad akbar</t>
  </si>
  <si>
    <t>For those who are confused in the middle of the city. Find a place to drink coffee. This place is perfect</t>
  </si>
  <si>
    <t>Rinba outdoor and adventure</t>
  </si>
  <si>
    <t>Great coffee...</t>
  </si>
  <si>
    <t>sugianto Tau</t>
  </si>
  <si>
    <t>A nice place to hang out because it's in the middle of the city. Food and drinks are also delicious.</t>
  </si>
  <si>
    <t>Arif budiman</t>
  </si>
  <si>
    <t>The coffee is delicious</t>
  </si>
  <si>
    <t>Haeruddin Cs</t>
  </si>
  <si>
    <t>The service is not friendly, especially the cashier who doesn't know how to smile at customers</t>
  </si>
  <si>
    <t>AA929 Channel</t>
  </si>
  <si>
    <t>If you want a lively hangout while sipping delicious coffee, just come here Mba Broo.</t>
  </si>
  <si>
    <t>Aldi fatriadi</t>
  </si>
  <si>
    <t>Masha Allah, friendly and polite.
Comfortable for those who like crowds heheh</t>
  </si>
  <si>
    <t>Asdar Jaya Ongirwalu"</t>
  </si>
  <si>
    <t>a few suggestions so that the service can be improved and faster regarding the others which are already good</t>
  </si>
  <si>
    <t>Dhany Marzuki</t>
  </si>
  <si>
    <t>have a cool coffee while hanging out... safe and comfortable because it is close to the Police Headquarters</t>
  </si>
  <si>
    <t>Emil Wiranto</t>
  </si>
  <si>
    <t>nice</t>
  </si>
  <si>
    <t>Abu Muslim</t>
  </si>
  <si>
    <t>Comfortable, clean, recommended</t>
  </si>
  <si>
    <t>Nadil TheHunter</t>
  </si>
  <si>
    <t>I haven't tried all the coffee menu, but the palm coffee gives me a headache 😂...</t>
  </si>
  <si>
    <t>Ogut Pakar</t>
  </si>
  <si>
    <t>Great Coffee and Kruris 👍 …</t>
  </si>
  <si>
    <t>ilham abidin</t>
  </si>
  <si>
    <t>If you want delicious and affordable coffee, this is the place</t>
  </si>
  <si>
    <t>ilyas alimuddin</t>
  </si>
  <si>
    <t>The place is busy and only here is Carera coffee with vanilla available.</t>
  </si>
  <si>
    <t>Fajar Syahruramdhan</t>
  </si>
  <si>
    <t>Favorite place for coffee in Parepare city so far.</t>
  </si>
  <si>
    <t>azies 78</t>
  </si>
  <si>
    <t>Barista okay
Great coffee
Strategic location
Wi-Fi is smooth</t>
  </si>
  <si>
    <t>umi fatimah</t>
  </si>
  <si>
    <t>Black coffee plus Thai tea 👍 …</t>
  </si>
  <si>
    <t>Ai Phay Buccu</t>
  </si>
  <si>
    <t>Your mainstay coffee place when you're in Pare2</t>
  </si>
  <si>
    <t>adin aji</t>
  </si>
  <si>
    <t>tempatnya legend, vibesnya bapak-bapak dan oldskulll yang hobi ngopi.</t>
  </si>
  <si>
    <t>Devita Nur Aini</t>
  </si>
  <si>
    <t>The place is legendary, the vibe is for gentlemen and old school people who like coffee.</t>
  </si>
  <si>
    <t>Ibrah La Iman</t>
  </si>
  <si>
    <t>Water springs</t>
  </si>
  <si>
    <t>TRI AMIRUDDIN</t>
  </si>
  <si>
    <t>Maximum service</t>
  </si>
  <si>
    <t>Issa Abari</t>
  </si>
  <si>
    <t>great and a recommendation for young people who want to hang out cool...</t>
  </si>
  <si>
    <t>Mukhlis Bachtiar</t>
  </si>
  <si>
    <t>Kopi mantap!!!!
Bisa pesan mie di warung sebelah yang rasanya juga mantap!!!</t>
  </si>
  <si>
    <t>tsiro nessy Budiarto</t>
  </si>
  <si>
    <t>Comfortable place, just wait a little longer.</t>
  </si>
  <si>
    <t>ZN</t>
  </si>
  <si>
    <t>Good service, comfortable place, varied menu.</t>
  </si>
  <si>
    <t>Andi Muhammad A</t>
  </si>
  <si>
    <t>Top Miyabi coffee</t>
  </si>
  <si>
    <t>DUNIA HAYAL 37</t>
  </si>
  <si>
    <t>Recommended coffee place in Pare Pare, good place and service</t>
  </si>
  <si>
    <t>Gagal Sarjana Chanel</t>
  </si>
  <si>
    <t>Cool...just join here</t>
  </si>
  <si>
    <t>SUPARJANG BAKRI</t>
  </si>
  <si>
    <t>Cool...just join here, a place to hang out for coffee for all groups 👍🏻 …</t>
  </si>
  <si>
    <t>Wirawan Setialaksana</t>
  </si>
  <si>
    <t>The cold brew is worth trying for those who drink coffee here</t>
  </si>
  <si>
    <t>Sulehami Sulehami</t>
  </si>
  <si>
    <t>It's an extraordinary evening to gather here</t>
  </si>
  <si>
    <t>TAUFIK "Ops Ondong"Opick</t>
  </si>
  <si>
    <t>The place is strategic and busy, good service</t>
  </si>
  <si>
    <t>Taufiq A.Djaya</t>
  </si>
  <si>
    <t>Suitable for hanging out for young and old people</t>
  </si>
  <si>
    <t>Amar Ma'ruf Gaffar</t>
  </si>
  <si>
    <t>busy, the place is okay, suitable for hanging out</t>
  </si>
  <si>
    <t>Kanda Hanz</t>
  </si>
  <si>
    <t>may ilhamrah</t>
  </si>
  <si>
    <t>The green tea &amp; ice chocolate drink menu is number one 🤗...</t>
  </si>
  <si>
    <t>Situmorang Sahat</t>
  </si>
  <si>
    <t>Disrupts traffic because it doesn't provide parking</t>
  </si>
  <si>
    <t>Rudi Spiderman Hartono</t>
  </si>
  <si>
    <t>It's comfortable... excellent service at this place</t>
  </si>
  <si>
    <t>iwan simens</t>
  </si>
  <si>
    <t>great for hanging out and taking a break from travelling</t>
  </si>
  <si>
    <t>Budi aji</t>
  </si>
  <si>
    <t>Great... smw the menu is delicious.</t>
  </si>
  <si>
    <t>andi bismar</t>
  </si>
  <si>
    <t>It's cool... The waiter is quick to respond... Very TOP</t>
  </si>
  <si>
    <t>Icchank Zed</t>
  </si>
  <si>
    <t>Have visited</t>
  </si>
  <si>
    <t>Mustari Ns</t>
  </si>
  <si>
    <t>Satisfying and good service and friendly with visitors</t>
  </si>
  <si>
    <t>Sarah Abighail</t>
  </si>
  <si>
    <t>The food took quite a long time</t>
  </si>
  <si>
    <t>Stokelan Life's</t>
  </si>
  <si>
    <t>Quality coffee shop warkop prices....</t>
  </si>
  <si>
    <t>firmansyah ameer</t>
  </si>
  <si>
    <t>A fun gathering place...in the city of Parepare</t>
  </si>
  <si>
    <t>Muhayyin Azzaki</t>
  </si>
  <si>
    <t>A coffee place that is popular with everyone</t>
  </si>
  <si>
    <t>Muhammad Makmun</t>
  </si>
  <si>
    <t>Lots of visitors... There is a prayer room</t>
  </si>
  <si>
    <t>Rustan Lebe</t>
  </si>
  <si>
    <t>Nice place, coffee is also decent</t>
  </si>
  <si>
    <t>Ismail C Hakim</t>
  </si>
  <si>
    <t>the miyabi coffee is delicious</t>
  </si>
  <si>
    <t>Nurbaety Samsul</t>
  </si>
  <si>
    <t>The best coffee place in Parepare</t>
  </si>
  <si>
    <t>Musdin Official</t>
  </si>
  <si>
    <t>Comfortable atmosphere, contemporary concept.</t>
  </si>
  <si>
    <t>imran sulnas</t>
  </si>
  <si>
    <t>Prayudi</t>
  </si>
  <si>
    <t>Second home to enjoy coffee</t>
  </si>
  <si>
    <t>Septian Prima Razak</t>
  </si>
  <si>
    <t>The kopsus is delicious</t>
  </si>
  <si>
    <t>hoirul anam</t>
  </si>
  <si>
    <t>Pare-pare youth hangout place</t>
  </si>
  <si>
    <t>Arahman Ramadhan</t>
  </si>
  <si>
    <t>Strategic location</t>
  </si>
  <si>
    <t>fitra ariadi</t>
  </si>
  <si>
    <t>Delicious coffee in the city of Pare-pare</t>
  </si>
  <si>
    <t>Bintang Tujuh</t>
  </si>
  <si>
    <t>Pretty good, the atmosphere is comfortable</t>
  </si>
  <si>
    <t>hasrianto 23</t>
  </si>
  <si>
    <t>Comfortable</t>
  </si>
  <si>
    <t>Andi Mangkau Dg.Radja</t>
  </si>
  <si>
    <t>Fun place for coffee and calm</t>
  </si>
  <si>
    <t>Latif Prasetyohadi</t>
  </si>
  <si>
    <t>Sandhy Afrisa Fadar</t>
  </si>
  <si>
    <t>A hangout place full of visitors</t>
  </si>
  <si>
    <t>Muhammad Akmal Y</t>
  </si>
  <si>
    <t>VNaswir Haruna</t>
  </si>
  <si>
    <t>The place is busy</t>
  </si>
  <si>
    <t>Sandy Sanggaria</t>
  </si>
  <si>
    <t>The place is comfortable</t>
  </si>
  <si>
    <t>Rheza Setiawan</t>
  </si>
  <si>
    <t>There is a special table for arrogant people</t>
  </si>
  <si>
    <t>Doffenzhmirz</t>
  </si>
  <si>
    <t>Miyabi coffee is delicious</t>
  </si>
  <si>
    <t>Irsal Tanawing</t>
  </si>
  <si>
    <t>vuad vuad</t>
  </si>
  <si>
    <t>The single origin is too soft</t>
  </si>
  <si>
    <t>Arifin Mrm</t>
  </si>
  <si>
    <t>The ideal coffee place in Parepare</t>
  </si>
  <si>
    <t>Sutrisno Absar</t>
  </si>
  <si>
    <t>Andalang Coffee Place</t>
  </si>
  <si>
    <t>M Juma Arya Erlangga</t>
  </si>
  <si>
    <t>Comfortable. And satisfying</t>
  </si>
  <si>
    <t>Aurora Divana (AuronaFX)</t>
  </si>
  <si>
    <t>Ok lah</t>
  </si>
  <si>
    <t>Balai Store</t>
  </si>
  <si>
    <t>Great coffee place in Pare</t>
  </si>
  <si>
    <t>hamid azis</t>
  </si>
  <si>
    <t>The atmosphere is comfortable</t>
  </si>
  <si>
    <t>Muliadi Munira</t>
  </si>
  <si>
    <t>It's been a long time since there was an order</t>
  </si>
  <si>
    <t>Andre Budhyanto</t>
  </si>
  <si>
    <t>Awesome place to hang out...</t>
  </si>
  <si>
    <t>Aryha Efendhy</t>
  </si>
  <si>
    <t>Delicious coffee</t>
  </si>
  <si>
    <t>Aryo Putra</t>
  </si>
  <si>
    <t>Many gaulnna tawwa children</t>
  </si>
  <si>
    <t>Muhammad Syamsuryadi</t>
  </si>
  <si>
    <t>Good soul</t>
  </si>
  <si>
    <t>ARIEF PARE</t>
  </si>
  <si>
    <t>Mhikayla mathar</t>
  </si>
  <si>
    <t>D W</t>
  </si>
  <si>
    <t>"A very popular cafe, judging by the fact, this cafe is always busy, especially on weekends.
The coffee was weak, and their Miyabi was good, but not great.
The food offering is limited, the Nasi Kuning, considering the price, is decent.
Great place for a quick meal and maybe a coffee, smoke time if you smoke. However, to actually enjoy COFFEE, that's another story.
Affordable prices, maybe that's why this place is always busy."</t>
  </si>
  <si>
    <t>Jun</t>
  </si>
  <si>
    <t>Palm Sugar Coffee. Nice. The place is comfortable in the heart of Parepare city with easy access everywhere. Fast serving. Whether you're alone just passing through for a quick coffee or with a gathering of friends, this place has a friendly atmosphere and you won't regret coming here. Must try 👍…</t>
  </si>
  <si>
    <t>Nico Kaan</t>
  </si>
  <si>
    <t>Delicious food, good service. They serve the most delicious black coffee there, highly recommended. Also recommended are toast with fried egg and toast with srikaya, but unfortunately the toast is fried in fat, there are lots of mosquitoes in the no-smoking area.</t>
  </si>
  <si>
    <t>Wisnu Ajiwibowo</t>
  </si>
  <si>
    <t>The best condensed milk coffee in Parepare.</t>
  </si>
  <si>
    <t>Mulyadi Abubakar</t>
  </si>
  <si>
    <t>The atmosphere is comfortable, choose a time before coming because it is very busy. the coffee is okay, other menus also need to be tried</t>
  </si>
  <si>
    <t>Marlina Said</t>
  </si>
  <si>
    <t>Must visit coffee shop. They have Miyabi Iced Coffee, and it's really delicious. It tastes better than Kopi Tuku Jakarta. A bit pricey but worth a try.</t>
  </si>
  <si>
    <t>Ramat As</t>
  </si>
  <si>
    <t>Premium taste. Recommended!</t>
  </si>
  <si>
    <t>Yuvianus Madun</t>
  </si>
  <si>
    <t>Cheap coffee taste, professional, comfortable atmosphere
recommended place if you are looking for a coffee shop</t>
  </si>
  <si>
    <t>Tafuq Rosadi</t>
  </si>
  <si>
    <t>Rest</t>
  </si>
  <si>
    <t>Rifgy Redha</t>
  </si>
  <si>
    <t>The most delicious chocolate iced in Parepare</t>
  </si>
  <si>
    <t>Aslan Palancoi</t>
  </si>
  <si>
    <t>Bon-Bon</t>
  </si>
  <si>
    <t>kalvin winata</t>
  </si>
  <si>
    <t>Nice cafe. Delicious food. Very good</t>
  </si>
  <si>
    <t>Elias Blum</t>
  </si>
  <si>
    <t>Stylish cafe with super friendly staff and great espresso</t>
  </si>
  <si>
    <t>Ahmad Amirul</t>
  </si>
  <si>
    <t>1 Liter Miyabi, never makes you sleep</t>
  </si>
  <si>
    <t>Kode A</t>
  </si>
  <si>
    <t>Kode B</t>
  </si>
  <si>
    <t>Kode C</t>
  </si>
  <si>
    <t>Kode D</t>
  </si>
  <si>
    <t>Rumus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</si>
</sst>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2" numFmtId="0" xfId="0" applyAlignment="1" applyBorder="1" applyFont="1">
      <alignment horizontal="center" vertical="top"/>
    </xf>
    <xf borderId="0" fillId="0" fontId="3" numFmtId="0" xfId="0" applyFont="1"/>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center" vertical="bottom"/>
    </xf>
    <xf borderId="0" fillId="0" fontId="4" numFmtId="0" xfId="0" applyAlignment="1" applyFont="1">
      <alignment horizontal="right" vertical="bottom"/>
    </xf>
    <xf borderId="0" fillId="0"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57"/>
    <col customWidth="1" min="3" max="10" width="8.71"/>
    <col customWidth="1" min="11" max="11" width="17.57"/>
    <col customWidth="1" min="12" max="12" width="11.57"/>
    <col customWidth="1" min="13" max="13" width="6.86"/>
    <col customWidth="1" min="14" max="14" width="10.29"/>
    <col customWidth="1" min="15" max="26" width="8.71"/>
  </cols>
  <sheetData>
    <row r="1">
      <c r="A1" s="1" t="s">
        <v>0</v>
      </c>
      <c r="B1" s="1" t="s">
        <v>1</v>
      </c>
      <c r="C1" s="1" t="s">
        <v>2</v>
      </c>
      <c r="D1" s="1" t="s">
        <v>3</v>
      </c>
      <c r="E1" s="1" t="s">
        <v>4</v>
      </c>
      <c r="F1" s="1" t="s">
        <v>5</v>
      </c>
      <c r="G1" s="1" t="s">
        <v>6</v>
      </c>
      <c r="H1" s="2" t="s">
        <v>7</v>
      </c>
      <c r="I1" s="3" t="s">
        <v>8</v>
      </c>
    </row>
    <row r="2">
      <c r="A2" s="4">
        <v>1.0</v>
      </c>
      <c r="B2" s="4" t="s">
        <v>9</v>
      </c>
      <c r="C2" s="4" t="s">
        <v>10</v>
      </c>
      <c r="D2" s="4">
        <v>4.0</v>
      </c>
      <c r="E2" s="4" t="s">
        <v>11</v>
      </c>
      <c r="F2" s="4" t="s">
        <v>12</v>
      </c>
      <c r="G2" s="4" t="s">
        <v>13</v>
      </c>
      <c r="H2" s="5" t="s">
        <v>14</v>
      </c>
      <c r="I2" s="6" t="str">
        <f t="shared" ref="I2:I186" si="1">IF(F2="morning", "a.a", IF(F2="afternoon", "a.b", IF(F2="evening", "a.c", IF(F2="night", "a.d", IF(F2="alone", "b.a", IF(F2="duo", "b.b", IF(F2="group", "b.c", IF(F2="chill", "c.a", IF(F2="working", "c.b", IF(F2="coffee", "d.a", IF(F2="beverages", "d.b", IF(F2="live music", "d.c", IF(F2="food","d.d","Not Found")))))))))))))</f>
        <v>b.c</v>
      </c>
      <c r="K2" s="7" t="s">
        <v>15</v>
      </c>
      <c r="L2" s="7" t="s">
        <v>16</v>
      </c>
      <c r="M2" s="7" t="s">
        <v>17</v>
      </c>
      <c r="N2" s="6" t="s">
        <v>18</v>
      </c>
    </row>
    <row r="3">
      <c r="A3" s="4">
        <v>2.0</v>
      </c>
      <c r="B3" s="4" t="s">
        <v>19</v>
      </c>
      <c r="C3" s="4" t="s">
        <v>20</v>
      </c>
      <c r="D3" s="4">
        <v>4.0</v>
      </c>
      <c r="E3" s="4" t="s">
        <v>21</v>
      </c>
      <c r="F3" s="4" t="s">
        <v>22</v>
      </c>
      <c r="G3" s="4" t="s">
        <v>13</v>
      </c>
      <c r="H3" s="5" t="s">
        <v>14</v>
      </c>
      <c r="I3" s="6" t="str">
        <f t="shared" si="1"/>
        <v>d.a</v>
      </c>
      <c r="K3" s="6" t="s">
        <v>23</v>
      </c>
      <c r="L3" s="6" t="s">
        <v>24</v>
      </c>
      <c r="M3" s="8">
        <f>COUNTIF(I4:I109, "a.a")
</f>
        <v>0</v>
      </c>
      <c r="N3" s="8">
        <v>0.0</v>
      </c>
    </row>
    <row r="4">
      <c r="A4" s="4">
        <v>3.0</v>
      </c>
      <c r="B4" s="4" t="s">
        <v>25</v>
      </c>
      <c r="C4" s="5" t="s">
        <v>26</v>
      </c>
      <c r="D4" s="4">
        <v>4.0</v>
      </c>
      <c r="E4" s="4" t="s">
        <v>27</v>
      </c>
      <c r="F4" s="4" t="s">
        <v>22</v>
      </c>
      <c r="G4" s="4" t="s">
        <v>13</v>
      </c>
      <c r="H4" s="5" t="s">
        <v>14</v>
      </c>
      <c r="I4" s="6" t="str">
        <f t="shared" si="1"/>
        <v>d.a</v>
      </c>
      <c r="K4" s="6" t="s">
        <v>28</v>
      </c>
      <c r="L4" s="6" t="s">
        <v>29</v>
      </c>
      <c r="M4" s="8">
        <f>COUNTIF(I4:I109, "a.b")
</f>
        <v>0</v>
      </c>
      <c r="N4" s="9">
        <v>0.0</v>
      </c>
    </row>
    <row r="5">
      <c r="A5" s="4">
        <v>4.0</v>
      </c>
      <c r="B5" s="4" t="s">
        <v>30</v>
      </c>
      <c r="C5" s="4" t="s">
        <v>31</v>
      </c>
      <c r="D5" s="4">
        <v>5.0</v>
      </c>
      <c r="E5" s="4" t="s">
        <v>32</v>
      </c>
      <c r="F5" s="4" t="s">
        <v>22</v>
      </c>
      <c r="G5" s="4" t="s">
        <v>13</v>
      </c>
      <c r="H5" s="5" t="s">
        <v>14</v>
      </c>
      <c r="I5" s="6" t="str">
        <f t="shared" si="1"/>
        <v>d.a</v>
      </c>
      <c r="K5" s="6" t="s">
        <v>33</v>
      </c>
      <c r="L5" s="6" t="s">
        <v>34</v>
      </c>
      <c r="M5" s="8">
        <f>COUNTIF(I4:I109, "a.c")
</f>
        <v>0</v>
      </c>
      <c r="N5" s="8">
        <v>0.0</v>
      </c>
    </row>
    <row r="6">
      <c r="A6" s="4">
        <v>5.0</v>
      </c>
      <c r="B6" s="4" t="s">
        <v>35</v>
      </c>
      <c r="C6" s="4" t="s">
        <v>26</v>
      </c>
      <c r="D6" s="4">
        <v>5.0</v>
      </c>
      <c r="E6" s="4" t="s">
        <v>36</v>
      </c>
      <c r="F6" s="4" t="s">
        <v>22</v>
      </c>
      <c r="G6" s="4" t="s">
        <v>13</v>
      </c>
      <c r="H6" s="5" t="s">
        <v>14</v>
      </c>
      <c r="I6" s="6" t="str">
        <f t="shared" si="1"/>
        <v>d.a</v>
      </c>
      <c r="K6" s="6" t="s">
        <v>37</v>
      </c>
      <c r="L6" s="6" t="s">
        <v>38</v>
      </c>
      <c r="M6" s="8">
        <f>COUNTIF(I4:I109, "a.d")
</f>
        <v>3</v>
      </c>
      <c r="N6" s="9">
        <v>1.0</v>
      </c>
    </row>
    <row r="7">
      <c r="A7" s="4">
        <v>6.0</v>
      </c>
      <c r="B7" s="4" t="s">
        <v>39</v>
      </c>
      <c r="C7" s="4" t="s">
        <v>40</v>
      </c>
      <c r="D7" s="4">
        <v>5.0</v>
      </c>
      <c r="E7" s="4" t="s">
        <v>41</v>
      </c>
      <c r="F7" s="4" t="s">
        <v>22</v>
      </c>
      <c r="G7" s="4" t="s">
        <v>13</v>
      </c>
      <c r="H7" s="5" t="s">
        <v>14</v>
      </c>
      <c r="I7" s="6" t="str">
        <f t="shared" si="1"/>
        <v>d.a</v>
      </c>
      <c r="K7" s="6"/>
      <c r="L7" s="6"/>
      <c r="M7" s="6"/>
      <c r="N7" s="6"/>
    </row>
    <row r="8">
      <c r="A8" s="4">
        <v>7.0</v>
      </c>
      <c r="B8" s="4" t="s">
        <v>42</v>
      </c>
      <c r="C8" s="4" t="s">
        <v>26</v>
      </c>
      <c r="D8" s="4">
        <v>5.0</v>
      </c>
      <c r="E8" s="4" t="s">
        <v>43</v>
      </c>
      <c r="F8" s="4" t="s">
        <v>22</v>
      </c>
      <c r="G8" s="4" t="s">
        <v>13</v>
      </c>
      <c r="H8" s="5" t="s">
        <v>14</v>
      </c>
      <c r="I8" s="6" t="str">
        <f t="shared" si="1"/>
        <v>d.a</v>
      </c>
      <c r="K8" s="7" t="s">
        <v>44</v>
      </c>
      <c r="L8" s="7" t="s">
        <v>16</v>
      </c>
      <c r="M8" s="7" t="s">
        <v>17</v>
      </c>
      <c r="N8" s="6" t="s">
        <v>18</v>
      </c>
    </row>
    <row r="9">
      <c r="A9" s="4">
        <v>8.0</v>
      </c>
      <c r="B9" s="4" t="s">
        <v>45</v>
      </c>
      <c r="C9" s="4" t="s">
        <v>46</v>
      </c>
      <c r="D9" s="4">
        <v>5.0</v>
      </c>
      <c r="E9" s="4" t="s">
        <v>47</v>
      </c>
      <c r="F9" s="4" t="s">
        <v>37</v>
      </c>
      <c r="G9" s="4" t="s">
        <v>13</v>
      </c>
      <c r="H9" s="5" t="s">
        <v>14</v>
      </c>
      <c r="I9" s="6" t="str">
        <f t="shared" si="1"/>
        <v>a.d</v>
      </c>
      <c r="K9" s="6" t="s">
        <v>48</v>
      </c>
      <c r="L9" s="6" t="s">
        <v>49</v>
      </c>
      <c r="M9" s="8">
        <f>COUNTIF(I4:I109, "b.a")
</f>
        <v>0</v>
      </c>
      <c r="N9" s="8">
        <v>0.0</v>
      </c>
    </row>
    <row r="10">
      <c r="A10" s="4">
        <v>9.0</v>
      </c>
      <c r="B10" s="4" t="s">
        <v>50</v>
      </c>
      <c r="C10" s="4" t="s">
        <v>51</v>
      </c>
      <c r="D10" s="4">
        <v>5.0</v>
      </c>
      <c r="E10" s="4" t="s">
        <v>52</v>
      </c>
      <c r="F10" s="4" t="s">
        <v>22</v>
      </c>
      <c r="G10" s="4" t="s">
        <v>13</v>
      </c>
      <c r="H10" s="5" t="s">
        <v>14</v>
      </c>
      <c r="I10" s="6" t="str">
        <f t="shared" si="1"/>
        <v>d.a</v>
      </c>
      <c r="K10" s="6" t="s">
        <v>53</v>
      </c>
      <c r="L10" s="6" t="s">
        <v>54</v>
      </c>
      <c r="M10" s="8">
        <f>COUNTIF(I5:I110, "b.b")
</f>
        <v>1</v>
      </c>
      <c r="N10" s="8">
        <v>1.0</v>
      </c>
    </row>
    <row r="11">
      <c r="A11" s="4">
        <v>10.0</v>
      </c>
      <c r="B11" s="4" t="s">
        <v>55</v>
      </c>
      <c r="C11" s="4" t="s">
        <v>46</v>
      </c>
      <c r="D11" s="4">
        <v>4.0</v>
      </c>
      <c r="E11" s="4" t="s">
        <v>56</v>
      </c>
      <c r="F11" s="4" t="s">
        <v>57</v>
      </c>
      <c r="G11" s="4" t="s">
        <v>13</v>
      </c>
      <c r="H11" s="5" t="s">
        <v>14</v>
      </c>
      <c r="I11" s="6" t="str">
        <f t="shared" si="1"/>
        <v>d.b</v>
      </c>
      <c r="K11" s="6" t="s">
        <v>12</v>
      </c>
      <c r="L11" s="6" t="s">
        <v>58</v>
      </c>
      <c r="M11" s="8">
        <f>COUNTIF(I6:I111, "b.c")
</f>
        <v>6</v>
      </c>
      <c r="N11" s="8">
        <v>1.0</v>
      </c>
    </row>
    <row r="12">
      <c r="A12" s="4">
        <v>11.0</v>
      </c>
      <c r="B12" s="4" t="s">
        <v>59</v>
      </c>
      <c r="C12" s="4" t="s">
        <v>46</v>
      </c>
      <c r="D12" s="4">
        <v>5.0</v>
      </c>
      <c r="E12" s="4" t="s">
        <v>60</v>
      </c>
      <c r="F12" s="4" t="s">
        <v>22</v>
      </c>
      <c r="G12" s="4" t="s">
        <v>13</v>
      </c>
      <c r="H12" s="5" t="s">
        <v>14</v>
      </c>
      <c r="I12" s="6" t="str">
        <f t="shared" si="1"/>
        <v>d.a</v>
      </c>
      <c r="K12" s="6"/>
      <c r="L12" s="6"/>
      <c r="M12" s="6"/>
      <c r="N12" s="6"/>
    </row>
    <row r="13">
      <c r="A13" s="4">
        <v>12.0</v>
      </c>
      <c r="B13" s="4" t="s">
        <v>61</v>
      </c>
      <c r="C13" s="4" t="s">
        <v>40</v>
      </c>
      <c r="D13" s="4">
        <v>5.0</v>
      </c>
      <c r="E13" s="4" t="s">
        <v>62</v>
      </c>
      <c r="F13" s="4" t="s">
        <v>22</v>
      </c>
      <c r="G13" s="4" t="s">
        <v>13</v>
      </c>
      <c r="H13" s="5" t="s">
        <v>14</v>
      </c>
      <c r="I13" s="6" t="str">
        <f t="shared" si="1"/>
        <v>d.a</v>
      </c>
      <c r="K13" s="7" t="s">
        <v>63</v>
      </c>
      <c r="L13" s="7" t="s">
        <v>16</v>
      </c>
      <c r="M13" s="7" t="s">
        <v>17</v>
      </c>
      <c r="N13" s="6" t="s">
        <v>18</v>
      </c>
    </row>
    <row r="14">
      <c r="A14" s="4">
        <v>13.0</v>
      </c>
      <c r="B14" s="4" t="s">
        <v>64</v>
      </c>
      <c r="C14" s="5" t="s">
        <v>26</v>
      </c>
      <c r="D14" s="4">
        <v>5.0</v>
      </c>
      <c r="E14" s="4" t="s">
        <v>65</v>
      </c>
      <c r="F14" s="4" t="s">
        <v>22</v>
      </c>
      <c r="G14" s="4" t="s">
        <v>13</v>
      </c>
      <c r="H14" s="5" t="s">
        <v>14</v>
      </c>
      <c r="I14" s="6" t="str">
        <f t="shared" si="1"/>
        <v>d.a</v>
      </c>
      <c r="K14" s="6" t="s">
        <v>66</v>
      </c>
      <c r="L14" s="6" t="s">
        <v>67</v>
      </c>
      <c r="M14" s="8">
        <f>COUNTIF(I4:I109, "c.a")
</f>
        <v>10</v>
      </c>
      <c r="N14" s="8">
        <v>1.0</v>
      </c>
    </row>
    <row r="15">
      <c r="A15" s="4">
        <v>14.0</v>
      </c>
      <c r="B15" s="4" t="s">
        <v>68</v>
      </c>
      <c r="C15" s="4" t="s">
        <v>69</v>
      </c>
      <c r="D15" s="4">
        <v>5.0</v>
      </c>
      <c r="E15" s="4" t="s">
        <v>70</v>
      </c>
      <c r="F15" s="4" t="s">
        <v>71</v>
      </c>
      <c r="G15" s="4" t="s">
        <v>13</v>
      </c>
      <c r="H15" s="5" t="s">
        <v>14</v>
      </c>
      <c r="I15" s="6" t="str">
        <f t="shared" si="1"/>
        <v>c.b</v>
      </c>
      <c r="K15" s="6" t="s">
        <v>71</v>
      </c>
      <c r="L15" s="6" t="s">
        <v>72</v>
      </c>
      <c r="M15" s="8">
        <f>COUNTIF(I4:I109, "c.b")
</f>
        <v>1</v>
      </c>
      <c r="N15" s="9">
        <v>1.0</v>
      </c>
    </row>
    <row r="16">
      <c r="A16" s="4">
        <v>15.0</v>
      </c>
      <c r="B16" s="4" t="s">
        <v>73</v>
      </c>
      <c r="C16" s="4" t="s">
        <v>46</v>
      </c>
      <c r="D16" s="4">
        <v>5.0</v>
      </c>
      <c r="E16" s="4" t="s">
        <v>74</v>
      </c>
      <c r="F16" s="4" t="s">
        <v>22</v>
      </c>
      <c r="G16" s="4" t="s">
        <v>13</v>
      </c>
      <c r="H16" s="5" t="s">
        <v>14</v>
      </c>
      <c r="I16" s="6" t="str">
        <f t="shared" si="1"/>
        <v>d.a</v>
      </c>
      <c r="K16" s="6"/>
      <c r="L16" s="6"/>
      <c r="M16" s="6"/>
      <c r="N16" s="6" t="s">
        <v>75</v>
      </c>
    </row>
    <row r="17">
      <c r="A17" s="4">
        <v>16.0</v>
      </c>
      <c r="B17" s="4" t="s">
        <v>76</v>
      </c>
      <c r="C17" s="4" t="s">
        <v>46</v>
      </c>
      <c r="D17" s="4">
        <v>5.0</v>
      </c>
      <c r="E17" s="4" t="s">
        <v>77</v>
      </c>
      <c r="F17" s="4" t="s">
        <v>57</v>
      </c>
      <c r="G17" s="4" t="s">
        <v>13</v>
      </c>
      <c r="H17" s="5" t="s">
        <v>14</v>
      </c>
      <c r="I17" s="6" t="str">
        <f t="shared" si="1"/>
        <v>d.b</v>
      </c>
      <c r="K17" s="7" t="s">
        <v>78</v>
      </c>
      <c r="L17" s="7" t="s">
        <v>16</v>
      </c>
      <c r="M17" s="7" t="s">
        <v>17</v>
      </c>
      <c r="N17" s="6" t="s">
        <v>18</v>
      </c>
    </row>
    <row r="18">
      <c r="A18" s="4">
        <v>17.0</v>
      </c>
      <c r="B18" s="4" t="s">
        <v>79</v>
      </c>
      <c r="C18" s="4" t="s">
        <v>80</v>
      </c>
      <c r="D18" s="4">
        <v>3.0</v>
      </c>
      <c r="E18" s="4" t="s">
        <v>81</v>
      </c>
      <c r="F18" s="4" t="s">
        <v>66</v>
      </c>
      <c r="G18" s="4" t="s">
        <v>13</v>
      </c>
      <c r="H18" s="5" t="s">
        <v>14</v>
      </c>
      <c r="I18" s="6" t="str">
        <f t="shared" si="1"/>
        <v>c.a</v>
      </c>
      <c r="K18" s="6" t="s">
        <v>22</v>
      </c>
      <c r="L18" s="6" t="s">
        <v>82</v>
      </c>
      <c r="M18" s="8">
        <f>COUNTIF(I4:I109, "d.a")
</f>
        <v>61</v>
      </c>
      <c r="N18" s="9">
        <v>1.0</v>
      </c>
    </row>
    <row r="19">
      <c r="A19" s="4">
        <v>18.0</v>
      </c>
      <c r="B19" s="4" t="s">
        <v>83</v>
      </c>
      <c r="C19" s="4" t="s">
        <v>51</v>
      </c>
      <c r="D19" s="4">
        <v>4.0</v>
      </c>
      <c r="E19" s="4" t="s">
        <v>84</v>
      </c>
      <c r="F19" s="4" t="s">
        <v>66</v>
      </c>
      <c r="G19" s="4" t="s">
        <v>13</v>
      </c>
      <c r="H19" s="5" t="s">
        <v>14</v>
      </c>
      <c r="I19" s="6" t="str">
        <f t="shared" si="1"/>
        <v>c.a</v>
      </c>
      <c r="K19" s="6" t="s">
        <v>57</v>
      </c>
      <c r="L19" s="6" t="s">
        <v>85</v>
      </c>
      <c r="M19" s="8">
        <f>COUNTIF(I4:I109, "d.b")
</f>
        <v>7</v>
      </c>
      <c r="N19" s="8">
        <v>1.0</v>
      </c>
    </row>
    <row r="20">
      <c r="A20" s="4">
        <v>19.0</v>
      </c>
      <c r="B20" s="4" t="s">
        <v>86</v>
      </c>
      <c r="C20" s="5" t="s">
        <v>51</v>
      </c>
      <c r="D20" s="4">
        <v>4.0</v>
      </c>
      <c r="E20" s="4" t="s">
        <v>87</v>
      </c>
      <c r="F20" s="4" t="s">
        <v>12</v>
      </c>
      <c r="G20" s="4" t="s">
        <v>13</v>
      </c>
      <c r="H20" s="5" t="s">
        <v>14</v>
      </c>
      <c r="I20" s="6" t="str">
        <f t="shared" si="1"/>
        <v>b.c</v>
      </c>
      <c r="K20" s="6" t="s">
        <v>88</v>
      </c>
      <c r="L20" s="6" t="s">
        <v>89</v>
      </c>
      <c r="M20" s="8">
        <f>COUNTIF(I4:I109, "d.c")
</f>
        <v>0</v>
      </c>
      <c r="N20" s="8">
        <v>0.0</v>
      </c>
    </row>
    <row r="21" ht="15.75" customHeight="1">
      <c r="A21" s="4">
        <v>20.0</v>
      </c>
      <c r="B21" s="4" t="s">
        <v>90</v>
      </c>
      <c r="C21" s="4" t="s">
        <v>91</v>
      </c>
      <c r="D21" s="4">
        <v>3.0</v>
      </c>
      <c r="E21" s="4" t="s">
        <v>92</v>
      </c>
      <c r="F21" s="4" t="s">
        <v>66</v>
      </c>
      <c r="G21" s="4" t="s">
        <v>13</v>
      </c>
      <c r="H21" s="5" t="s">
        <v>14</v>
      </c>
      <c r="I21" s="6" t="str">
        <f t="shared" si="1"/>
        <v>c.a</v>
      </c>
      <c r="K21" s="6" t="s">
        <v>93</v>
      </c>
      <c r="L21" s="6" t="s">
        <v>94</v>
      </c>
      <c r="M21" s="8">
        <f>COUNTIF(I4:I109, "d.d")
</f>
        <v>3</v>
      </c>
      <c r="N21" s="8">
        <v>1.0</v>
      </c>
    </row>
    <row r="22" ht="15.75" customHeight="1">
      <c r="A22" s="4">
        <v>21.0</v>
      </c>
      <c r="B22" s="4" t="s">
        <v>95</v>
      </c>
      <c r="C22" s="4" t="s">
        <v>96</v>
      </c>
      <c r="D22" s="4">
        <v>5.0</v>
      </c>
      <c r="E22" s="4" t="s">
        <v>97</v>
      </c>
      <c r="F22" s="4" t="s">
        <v>98</v>
      </c>
      <c r="G22" s="4" t="s">
        <v>13</v>
      </c>
      <c r="H22" s="5" t="s">
        <v>14</v>
      </c>
      <c r="I22" s="6" t="str">
        <f t="shared" si="1"/>
        <v>Not Found</v>
      </c>
    </row>
    <row r="23" ht="15.75" customHeight="1">
      <c r="A23" s="4">
        <v>22.0</v>
      </c>
      <c r="B23" s="4" t="s">
        <v>99</v>
      </c>
      <c r="C23" s="4" t="s">
        <v>96</v>
      </c>
      <c r="D23" s="4">
        <v>5.0</v>
      </c>
      <c r="E23" s="5" t="s">
        <v>100</v>
      </c>
      <c r="F23" s="4" t="s">
        <v>22</v>
      </c>
      <c r="G23" s="4" t="s">
        <v>13</v>
      </c>
      <c r="H23" s="5" t="s">
        <v>14</v>
      </c>
      <c r="I23" s="6" t="str">
        <f t="shared" si="1"/>
        <v>d.a</v>
      </c>
    </row>
    <row r="24" ht="15.75" customHeight="1">
      <c r="A24" s="4">
        <v>23.0</v>
      </c>
      <c r="B24" s="4" t="s">
        <v>101</v>
      </c>
      <c r="C24" s="4" t="s">
        <v>31</v>
      </c>
      <c r="D24" s="4">
        <v>5.0</v>
      </c>
      <c r="E24" s="4" t="s">
        <v>102</v>
      </c>
      <c r="F24" s="4" t="s">
        <v>98</v>
      </c>
      <c r="G24" s="4" t="s">
        <v>13</v>
      </c>
      <c r="H24" s="5" t="s">
        <v>14</v>
      </c>
      <c r="I24" s="6" t="str">
        <f t="shared" si="1"/>
        <v>Not Found</v>
      </c>
    </row>
    <row r="25" ht="15.75" customHeight="1">
      <c r="A25" s="4">
        <v>24.0</v>
      </c>
      <c r="B25" s="4" t="s">
        <v>103</v>
      </c>
      <c r="C25" s="4" t="s">
        <v>104</v>
      </c>
      <c r="D25" s="4">
        <v>4.0</v>
      </c>
      <c r="E25" s="4" t="s">
        <v>105</v>
      </c>
      <c r="F25" s="4" t="s">
        <v>22</v>
      </c>
      <c r="G25" s="4" t="s">
        <v>13</v>
      </c>
      <c r="H25" s="5" t="s">
        <v>14</v>
      </c>
      <c r="I25" s="6" t="str">
        <f t="shared" si="1"/>
        <v>d.a</v>
      </c>
    </row>
    <row r="26" ht="15.75" customHeight="1">
      <c r="A26" s="4">
        <v>25.0</v>
      </c>
      <c r="B26" s="4" t="s">
        <v>106</v>
      </c>
      <c r="C26" s="4" t="s">
        <v>107</v>
      </c>
      <c r="D26" s="4">
        <v>5.0</v>
      </c>
      <c r="E26" s="4" t="s">
        <v>108</v>
      </c>
      <c r="F26" s="4" t="s">
        <v>22</v>
      </c>
      <c r="G26" s="4" t="s">
        <v>13</v>
      </c>
      <c r="H26" s="5" t="s">
        <v>14</v>
      </c>
      <c r="I26" s="6" t="str">
        <f t="shared" si="1"/>
        <v>d.a</v>
      </c>
    </row>
    <row r="27" ht="15.75" customHeight="1">
      <c r="A27" s="4">
        <v>26.0</v>
      </c>
      <c r="B27" s="4" t="s">
        <v>109</v>
      </c>
      <c r="C27" s="4" t="s">
        <v>110</v>
      </c>
      <c r="D27" s="4">
        <v>4.0</v>
      </c>
      <c r="E27" s="4" t="s">
        <v>111</v>
      </c>
      <c r="F27" s="4" t="s">
        <v>22</v>
      </c>
      <c r="G27" s="4" t="s">
        <v>13</v>
      </c>
      <c r="H27" s="5" t="s">
        <v>14</v>
      </c>
      <c r="I27" s="6" t="str">
        <f t="shared" si="1"/>
        <v>d.a</v>
      </c>
    </row>
    <row r="28" ht="15.75" customHeight="1">
      <c r="A28" s="4">
        <v>27.0</v>
      </c>
      <c r="B28" s="4" t="s">
        <v>112</v>
      </c>
      <c r="C28" s="4" t="s">
        <v>26</v>
      </c>
      <c r="D28" s="4">
        <v>1.0</v>
      </c>
      <c r="E28" s="4" t="s">
        <v>113</v>
      </c>
      <c r="F28" s="4" t="s">
        <v>22</v>
      </c>
      <c r="G28" s="4" t="s">
        <v>13</v>
      </c>
      <c r="H28" s="5" t="s">
        <v>14</v>
      </c>
      <c r="I28" s="6" t="str">
        <f t="shared" si="1"/>
        <v>d.a</v>
      </c>
    </row>
    <row r="29" ht="15.75" customHeight="1">
      <c r="A29" s="4">
        <v>28.0</v>
      </c>
      <c r="B29" s="4" t="s">
        <v>114</v>
      </c>
      <c r="C29" s="4" t="s">
        <v>26</v>
      </c>
      <c r="D29" s="4">
        <v>5.0</v>
      </c>
      <c r="E29" s="4" t="s">
        <v>115</v>
      </c>
      <c r="F29" s="4" t="s">
        <v>22</v>
      </c>
      <c r="G29" s="4" t="s">
        <v>13</v>
      </c>
      <c r="H29" s="5" t="s">
        <v>14</v>
      </c>
      <c r="I29" s="6" t="str">
        <f t="shared" si="1"/>
        <v>d.a</v>
      </c>
    </row>
    <row r="30" ht="15.75" customHeight="1">
      <c r="A30" s="4">
        <v>29.0</v>
      </c>
      <c r="B30" s="4" t="s">
        <v>116</v>
      </c>
      <c r="C30" s="4" t="s">
        <v>51</v>
      </c>
      <c r="D30" s="4">
        <v>5.0</v>
      </c>
      <c r="E30" s="4" t="s">
        <v>117</v>
      </c>
      <c r="F30" s="4" t="s">
        <v>53</v>
      </c>
      <c r="G30" s="4" t="s">
        <v>13</v>
      </c>
      <c r="H30" s="5" t="s">
        <v>14</v>
      </c>
      <c r="I30" s="6" t="str">
        <f t="shared" si="1"/>
        <v>b.b</v>
      </c>
    </row>
    <row r="31" ht="15.75" customHeight="1">
      <c r="A31" s="4">
        <v>30.0</v>
      </c>
      <c r="B31" s="4" t="s">
        <v>118</v>
      </c>
      <c r="C31" s="4" t="s">
        <v>26</v>
      </c>
      <c r="D31" s="4">
        <v>5.0</v>
      </c>
      <c r="E31" s="4" t="s">
        <v>119</v>
      </c>
      <c r="F31" s="4" t="s">
        <v>22</v>
      </c>
      <c r="G31" s="4" t="s">
        <v>120</v>
      </c>
      <c r="H31" s="5" t="s">
        <v>14</v>
      </c>
      <c r="I31" s="6" t="str">
        <f t="shared" si="1"/>
        <v>d.a</v>
      </c>
    </row>
    <row r="32" ht="15.75" customHeight="1">
      <c r="A32" s="4">
        <v>31.0</v>
      </c>
      <c r="B32" s="4" t="s">
        <v>121</v>
      </c>
      <c r="C32" s="4" t="s">
        <v>31</v>
      </c>
      <c r="D32" s="4">
        <v>5.0</v>
      </c>
      <c r="E32" s="4" t="s">
        <v>122</v>
      </c>
      <c r="F32" s="4" t="s">
        <v>22</v>
      </c>
      <c r="G32" s="4" t="s">
        <v>13</v>
      </c>
      <c r="H32" s="5" t="s">
        <v>14</v>
      </c>
      <c r="I32" s="6" t="str">
        <f t="shared" si="1"/>
        <v>d.a</v>
      </c>
    </row>
    <row r="33" ht="15.75" customHeight="1">
      <c r="A33" s="4">
        <v>32.0</v>
      </c>
      <c r="B33" s="4" t="s">
        <v>123</v>
      </c>
      <c r="C33" s="4" t="s">
        <v>26</v>
      </c>
      <c r="D33" s="4">
        <v>5.0</v>
      </c>
      <c r="E33" s="4" t="s">
        <v>124</v>
      </c>
      <c r="F33" s="4" t="s">
        <v>93</v>
      </c>
      <c r="G33" s="4" t="s">
        <v>13</v>
      </c>
      <c r="H33" s="5" t="s">
        <v>14</v>
      </c>
      <c r="I33" s="6" t="str">
        <f t="shared" si="1"/>
        <v>d.d</v>
      </c>
    </row>
    <row r="34" ht="15.75" customHeight="1">
      <c r="A34" s="4">
        <v>33.0</v>
      </c>
      <c r="B34" s="4" t="s">
        <v>125</v>
      </c>
      <c r="C34" s="4" t="s">
        <v>26</v>
      </c>
      <c r="D34" s="4">
        <v>5.0</v>
      </c>
      <c r="E34" s="4" t="s">
        <v>126</v>
      </c>
      <c r="F34" s="4" t="s">
        <v>22</v>
      </c>
      <c r="G34" s="4" t="s">
        <v>13</v>
      </c>
      <c r="H34" s="5" t="s">
        <v>14</v>
      </c>
      <c r="I34" s="6" t="str">
        <f t="shared" si="1"/>
        <v>d.a</v>
      </c>
    </row>
    <row r="35" ht="15.75" customHeight="1">
      <c r="A35" s="4">
        <v>34.0</v>
      </c>
      <c r="B35" s="4" t="s">
        <v>127</v>
      </c>
      <c r="C35" s="4" t="s">
        <v>26</v>
      </c>
      <c r="D35" s="4">
        <v>5.0</v>
      </c>
      <c r="E35" s="4" t="s">
        <v>128</v>
      </c>
      <c r="F35" s="4" t="s">
        <v>22</v>
      </c>
      <c r="G35" s="4" t="s">
        <v>13</v>
      </c>
      <c r="H35" s="5" t="s">
        <v>14</v>
      </c>
      <c r="I35" s="6" t="str">
        <f t="shared" si="1"/>
        <v>d.a</v>
      </c>
    </row>
    <row r="36" ht="15.75" customHeight="1">
      <c r="A36" s="4">
        <v>35.0</v>
      </c>
      <c r="B36" s="4" t="s">
        <v>129</v>
      </c>
      <c r="C36" s="4" t="s">
        <v>40</v>
      </c>
      <c r="D36" s="4">
        <v>5.0</v>
      </c>
      <c r="E36" s="4" t="s">
        <v>130</v>
      </c>
      <c r="F36" s="4" t="s">
        <v>12</v>
      </c>
      <c r="G36" s="4" t="s">
        <v>13</v>
      </c>
      <c r="H36" s="5" t="s">
        <v>14</v>
      </c>
      <c r="I36" s="6" t="str">
        <f t="shared" si="1"/>
        <v>b.c</v>
      </c>
    </row>
    <row r="37" ht="15.75" customHeight="1">
      <c r="A37" s="4">
        <v>36.0</v>
      </c>
      <c r="B37" s="4" t="s">
        <v>131</v>
      </c>
      <c r="C37" s="4" t="s">
        <v>132</v>
      </c>
      <c r="D37" s="4">
        <v>4.0</v>
      </c>
      <c r="E37" s="4" t="s">
        <v>133</v>
      </c>
      <c r="F37" s="4" t="s">
        <v>22</v>
      </c>
      <c r="G37" s="4" t="s">
        <v>13</v>
      </c>
      <c r="H37" s="5" t="s">
        <v>14</v>
      </c>
      <c r="I37" s="6" t="str">
        <f t="shared" si="1"/>
        <v>d.a</v>
      </c>
    </row>
    <row r="38" ht="15.75" customHeight="1">
      <c r="A38" s="4">
        <v>37.0</v>
      </c>
      <c r="B38" s="4" t="s">
        <v>134</v>
      </c>
      <c r="C38" s="4" t="s">
        <v>26</v>
      </c>
      <c r="D38" s="4">
        <v>5.0</v>
      </c>
      <c r="E38" s="4" t="s">
        <v>135</v>
      </c>
      <c r="F38" s="4" t="s">
        <v>98</v>
      </c>
      <c r="G38" s="4" t="s">
        <v>13</v>
      </c>
      <c r="H38" s="5" t="s">
        <v>14</v>
      </c>
      <c r="I38" s="6" t="str">
        <f t="shared" si="1"/>
        <v>Not Found</v>
      </c>
    </row>
    <row r="39" ht="15.75" customHeight="1">
      <c r="A39" s="4">
        <v>38.0</v>
      </c>
      <c r="B39" s="4" t="s">
        <v>136</v>
      </c>
      <c r="C39" s="4" t="s">
        <v>46</v>
      </c>
      <c r="D39" s="4">
        <v>4.0</v>
      </c>
      <c r="E39" s="4" t="s">
        <v>137</v>
      </c>
      <c r="F39" s="4" t="s">
        <v>66</v>
      </c>
      <c r="G39" s="4" t="s">
        <v>13</v>
      </c>
      <c r="H39" s="5" t="s">
        <v>14</v>
      </c>
      <c r="I39" s="6" t="str">
        <f t="shared" si="1"/>
        <v>c.a</v>
      </c>
    </row>
    <row r="40" ht="15.75" customHeight="1">
      <c r="A40" s="4">
        <v>39.0</v>
      </c>
      <c r="B40" s="4" t="s">
        <v>138</v>
      </c>
      <c r="C40" s="4" t="s">
        <v>26</v>
      </c>
      <c r="D40" s="4">
        <v>4.0</v>
      </c>
      <c r="E40" s="4" t="s">
        <v>139</v>
      </c>
      <c r="F40" s="4" t="s">
        <v>22</v>
      </c>
      <c r="G40" s="4" t="s">
        <v>13</v>
      </c>
      <c r="H40" s="5" t="s">
        <v>14</v>
      </c>
      <c r="I40" s="6" t="str">
        <f t="shared" si="1"/>
        <v>d.a</v>
      </c>
    </row>
    <row r="41" ht="15.75" customHeight="1">
      <c r="A41" s="4">
        <v>40.0</v>
      </c>
      <c r="B41" s="4" t="s">
        <v>140</v>
      </c>
      <c r="C41" s="4" t="s">
        <v>80</v>
      </c>
      <c r="D41" s="4">
        <v>4.0</v>
      </c>
      <c r="E41" s="4" t="s">
        <v>141</v>
      </c>
      <c r="F41" s="4" t="s">
        <v>37</v>
      </c>
      <c r="G41" s="4" t="s">
        <v>13</v>
      </c>
      <c r="H41" s="5" t="s">
        <v>14</v>
      </c>
      <c r="I41" s="6" t="str">
        <f t="shared" si="1"/>
        <v>a.d</v>
      </c>
    </row>
    <row r="42" ht="15.75" customHeight="1">
      <c r="A42" s="4">
        <v>41.0</v>
      </c>
      <c r="B42" s="4" t="s">
        <v>142</v>
      </c>
      <c r="C42" s="4" t="s">
        <v>46</v>
      </c>
      <c r="D42" s="4">
        <v>5.0</v>
      </c>
      <c r="E42" s="4" t="s">
        <v>143</v>
      </c>
      <c r="F42" s="4" t="s">
        <v>22</v>
      </c>
      <c r="G42" s="4" t="s">
        <v>13</v>
      </c>
      <c r="H42" s="5" t="s">
        <v>14</v>
      </c>
      <c r="I42" s="6" t="str">
        <f t="shared" si="1"/>
        <v>d.a</v>
      </c>
    </row>
    <row r="43" ht="15.75" customHeight="1">
      <c r="A43" s="4">
        <v>42.0</v>
      </c>
      <c r="B43" s="4" t="s">
        <v>144</v>
      </c>
      <c r="C43" s="4" t="s">
        <v>132</v>
      </c>
      <c r="D43" s="4">
        <v>4.0</v>
      </c>
      <c r="E43" s="4" t="s">
        <v>143</v>
      </c>
      <c r="F43" s="4" t="s">
        <v>22</v>
      </c>
      <c r="G43" s="4" t="s">
        <v>13</v>
      </c>
      <c r="H43" s="5" t="s">
        <v>14</v>
      </c>
      <c r="I43" s="6" t="str">
        <f t="shared" si="1"/>
        <v>d.a</v>
      </c>
    </row>
    <row r="44" ht="15.75" customHeight="1">
      <c r="A44" s="4">
        <v>43.0</v>
      </c>
      <c r="B44" s="4" t="s">
        <v>145</v>
      </c>
      <c r="C44" s="4" t="s">
        <v>46</v>
      </c>
      <c r="D44" s="4">
        <v>5.0</v>
      </c>
      <c r="E44" s="4" t="s">
        <v>146</v>
      </c>
      <c r="F44" s="4" t="s">
        <v>22</v>
      </c>
      <c r="G44" s="4" t="s">
        <v>13</v>
      </c>
      <c r="H44" s="5" t="s">
        <v>14</v>
      </c>
      <c r="I44" s="6" t="str">
        <f t="shared" si="1"/>
        <v>d.a</v>
      </c>
    </row>
    <row r="45" ht="15.75" customHeight="1">
      <c r="A45" s="4">
        <v>44.0</v>
      </c>
      <c r="B45" s="4" t="s">
        <v>147</v>
      </c>
      <c r="C45" s="4" t="s">
        <v>46</v>
      </c>
      <c r="D45" s="4">
        <v>4.0</v>
      </c>
      <c r="E45" s="4" t="s">
        <v>148</v>
      </c>
      <c r="F45" s="4" t="s">
        <v>22</v>
      </c>
      <c r="G45" s="4" t="s">
        <v>13</v>
      </c>
      <c r="H45" s="5" t="s">
        <v>14</v>
      </c>
      <c r="I45" s="6" t="str">
        <f t="shared" si="1"/>
        <v>d.a</v>
      </c>
    </row>
    <row r="46" ht="15.75" customHeight="1">
      <c r="A46" s="4">
        <v>45.0</v>
      </c>
      <c r="B46" s="4" t="s">
        <v>149</v>
      </c>
      <c r="C46" s="4" t="s">
        <v>51</v>
      </c>
      <c r="D46" s="4">
        <v>3.0</v>
      </c>
      <c r="E46" s="4" t="s">
        <v>150</v>
      </c>
      <c r="F46" s="4" t="s">
        <v>22</v>
      </c>
      <c r="G46" s="4" t="s">
        <v>13</v>
      </c>
      <c r="H46" s="5" t="s">
        <v>14</v>
      </c>
      <c r="I46" s="6" t="str">
        <f t="shared" si="1"/>
        <v>d.a</v>
      </c>
    </row>
    <row r="47" ht="15.75" customHeight="1">
      <c r="A47" s="4">
        <v>46.0</v>
      </c>
      <c r="B47" s="4" t="s">
        <v>151</v>
      </c>
      <c r="C47" s="4" t="s">
        <v>26</v>
      </c>
      <c r="D47" s="4">
        <v>5.0</v>
      </c>
      <c r="E47" s="4" t="s">
        <v>152</v>
      </c>
      <c r="F47" s="4" t="s">
        <v>22</v>
      </c>
      <c r="G47" s="4" t="s">
        <v>13</v>
      </c>
      <c r="H47" s="5" t="s">
        <v>14</v>
      </c>
      <c r="I47" s="6" t="str">
        <f t="shared" si="1"/>
        <v>d.a</v>
      </c>
    </row>
    <row r="48" ht="15.75" customHeight="1">
      <c r="A48" s="4">
        <v>47.0</v>
      </c>
      <c r="B48" s="4" t="s">
        <v>153</v>
      </c>
      <c r="C48" s="4" t="s">
        <v>46</v>
      </c>
      <c r="D48" s="4">
        <v>4.0</v>
      </c>
      <c r="E48" s="4" t="s">
        <v>154</v>
      </c>
      <c r="F48" s="4" t="s">
        <v>22</v>
      </c>
      <c r="G48" s="4" t="s">
        <v>155</v>
      </c>
      <c r="H48" s="5" t="s">
        <v>14</v>
      </c>
      <c r="I48" s="6" t="str">
        <f t="shared" si="1"/>
        <v>d.a</v>
      </c>
    </row>
    <row r="49" ht="15.75" customHeight="1">
      <c r="A49" s="4">
        <v>48.0</v>
      </c>
      <c r="B49" s="4" t="s">
        <v>156</v>
      </c>
      <c r="C49" s="4" t="s">
        <v>46</v>
      </c>
      <c r="D49" s="4">
        <v>5.0</v>
      </c>
      <c r="E49" s="4" t="s">
        <v>157</v>
      </c>
      <c r="F49" s="4" t="s">
        <v>22</v>
      </c>
      <c r="G49" s="4" t="s">
        <v>13</v>
      </c>
      <c r="H49" s="5" t="s">
        <v>14</v>
      </c>
      <c r="I49" s="6" t="str">
        <f t="shared" si="1"/>
        <v>d.a</v>
      </c>
    </row>
    <row r="50" ht="15.75" customHeight="1">
      <c r="A50" s="4">
        <v>49.0</v>
      </c>
      <c r="B50" s="4" t="s">
        <v>158</v>
      </c>
      <c r="C50" s="4" t="s">
        <v>46</v>
      </c>
      <c r="D50" s="4">
        <v>1.0</v>
      </c>
      <c r="E50" s="4" t="s">
        <v>159</v>
      </c>
      <c r="F50" s="4" t="s">
        <v>22</v>
      </c>
      <c r="G50" s="4" t="s">
        <v>13</v>
      </c>
      <c r="H50" s="5" t="s">
        <v>14</v>
      </c>
      <c r="I50" s="6" t="str">
        <f t="shared" si="1"/>
        <v>d.a</v>
      </c>
    </row>
    <row r="51" ht="15.75" customHeight="1">
      <c r="A51" s="4">
        <v>50.0</v>
      </c>
      <c r="B51" s="4" t="s">
        <v>160</v>
      </c>
      <c r="C51" s="4" t="s">
        <v>46</v>
      </c>
      <c r="D51" s="4">
        <v>4.0</v>
      </c>
      <c r="E51" s="4" t="s">
        <v>161</v>
      </c>
      <c r="F51" s="4" t="s">
        <v>22</v>
      </c>
      <c r="G51" s="4" t="s">
        <v>13</v>
      </c>
      <c r="H51" s="5" t="s">
        <v>14</v>
      </c>
      <c r="I51" s="6" t="str">
        <f t="shared" si="1"/>
        <v>d.a</v>
      </c>
    </row>
    <row r="52" ht="15.75" customHeight="1">
      <c r="A52" s="4">
        <v>51.0</v>
      </c>
      <c r="B52" s="4" t="s">
        <v>162</v>
      </c>
      <c r="C52" s="4" t="s">
        <v>26</v>
      </c>
      <c r="D52" s="4">
        <v>4.0</v>
      </c>
      <c r="E52" s="4" t="s">
        <v>163</v>
      </c>
      <c r="F52" s="4" t="s">
        <v>98</v>
      </c>
      <c r="G52" s="4" t="s">
        <v>13</v>
      </c>
      <c r="H52" s="5" t="s">
        <v>14</v>
      </c>
      <c r="I52" s="6" t="str">
        <f t="shared" si="1"/>
        <v>Not Found</v>
      </c>
    </row>
    <row r="53" ht="15.75" customHeight="1">
      <c r="A53" s="4">
        <v>52.0</v>
      </c>
      <c r="B53" s="4" t="s">
        <v>164</v>
      </c>
      <c r="C53" s="5" t="s">
        <v>51</v>
      </c>
      <c r="D53" s="4">
        <v>5.0</v>
      </c>
      <c r="E53" s="4" t="s">
        <v>165</v>
      </c>
      <c r="F53" s="4" t="s">
        <v>37</v>
      </c>
      <c r="G53" s="4" t="s">
        <v>13</v>
      </c>
      <c r="H53" s="5" t="s">
        <v>14</v>
      </c>
      <c r="I53" s="6" t="str">
        <f t="shared" si="1"/>
        <v>a.d</v>
      </c>
    </row>
    <row r="54" ht="15.75" customHeight="1">
      <c r="A54" s="4">
        <v>53.0</v>
      </c>
      <c r="B54" s="4" t="s">
        <v>166</v>
      </c>
      <c r="C54" s="4" t="s">
        <v>51</v>
      </c>
      <c r="D54" s="4">
        <v>5.0</v>
      </c>
      <c r="E54" s="4" t="s">
        <v>167</v>
      </c>
      <c r="F54" s="4" t="s">
        <v>22</v>
      </c>
      <c r="G54" s="4" t="s">
        <v>13</v>
      </c>
      <c r="H54" s="5" t="s">
        <v>14</v>
      </c>
      <c r="I54" s="6" t="str">
        <f t="shared" si="1"/>
        <v>d.a</v>
      </c>
    </row>
    <row r="55" ht="15.75" customHeight="1">
      <c r="A55" s="4">
        <v>54.0</v>
      </c>
      <c r="B55" s="4" t="s">
        <v>168</v>
      </c>
      <c r="C55" s="4" t="s">
        <v>40</v>
      </c>
      <c r="D55" s="4">
        <v>5.0</v>
      </c>
      <c r="E55" s="4" t="s">
        <v>169</v>
      </c>
      <c r="F55" s="4" t="s">
        <v>22</v>
      </c>
      <c r="G55" s="4" t="s">
        <v>13</v>
      </c>
      <c r="H55" s="5" t="s">
        <v>14</v>
      </c>
      <c r="I55" s="6" t="str">
        <f t="shared" si="1"/>
        <v>d.a</v>
      </c>
    </row>
    <row r="56" ht="15.75" customHeight="1">
      <c r="A56" s="4">
        <v>55.0</v>
      </c>
      <c r="B56" s="4" t="s">
        <v>170</v>
      </c>
      <c r="C56" s="4" t="s">
        <v>80</v>
      </c>
      <c r="D56" s="4">
        <v>5.0</v>
      </c>
      <c r="E56" s="4" t="s">
        <v>171</v>
      </c>
      <c r="F56" s="4" t="s">
        <v>66</v>
      </c>
      <c r="G56" s="4" t="s">
        <v>13</v>
      </c>
      <c r="H56" s="5" t="s">
        <v>14</v>
      </c>
      <c r="I56" s="6" t="str">
        <f t="shared" si="1"/>
        <v>c.a</v>
      </c>
    </row>
    <row r="57" ht="15.75" customHeight="1">
      <c r="A57" s="4">
        <v>56.0</v>
      </c>
      <c r="B57" s="4" t="s">
        <v>172</v>
      </c>
      <c r="C57" s="4" t="s">
        <v>132</v>
      </c>
      <c r="D57" s="4">
        <v>4.0</v>
      </c>
      <c r="E57" s="4" t="s">
        <v>173</v>
      </c>
      <c r="F57" s="4" t="s">
        <v>66</v>
      </c>
      <c r="G57" s="4" t="s">
        <v>13</v>
      </c>
      <c r="H57" s="5" t="s">
        <v>14</v>
      </c>
      <c r="I57" s="6" t="str">
        <f t="shared" si="1"/>
        <v>c.a</v>
      </c>
    </row>
    <row r="58" ht="15.75" customHeight="1">
      <c r="A58" s="4">
        <v>57.0</v>
      </c>
      <c r="B58" s="4" t="s">
        <v>174</v>
      </c>
      <c r="C58" s="4" t="s">
        <v>46</v>
      </c>
      <c r="D58" s="4">
        <v>4.0</v>
      </c>
      <c r="E58" s="4" t="s">
        <v>175</v>
      </c>
      <c r="F58" s="4" t="s">
        <v>93</v>
      </c>
      <c r="G58" s="4" t="s">
        <v>155</v>
      </c>
      <c r="H58" s="5" t="s">
        <v>14</v>
      </c>
      <c r="I58" s="6" t="str">
        <f t="shared" si="1"/>
        <v>d.d</v>
      </c>
    </row>
    <row r="59" ht="15.75" customHeight="1">
      <c r="A59" s="4">
        <v>58.0</v>
      </c>
      <c r="B59" s="4" t="s">
        <v>176</v>
      </c>
      <c r="C59" s="4" t="s">
        <v>46</v>
      </c>
      <c r="D59" s="4">
        <v>5.0</v>
      </c>
      <c r="E59" s="4" t="s">
        <v>177</v>
      </c>
      <c r="F59" s="4" t="s">
        <v>12</v>
      </c>
      <c r="G59" s="4" t="s">
        <v>13</v>
      </c>
      <c r="H59" s="5" t="s">
        <v>14</v>
      </c>
      <c r="I59" s="6" t="str">
        <f t="shared" si="1"/>
        <v>b.c</v>
      </c>
    </row>
    <row r="60" ht="15.75" customHeight="1">
      <c r="A60" s="4">
        <v>59.0</v>
      </c>
      <c r="B60" s="4" t="s">
        <v>178</v>
      </c>
      <c r="C60" s="4" t="s">
        <v>51</v>
      </c>
      <c r="D60" s="4">
        <v>5.0</v>
      </c>
      <c r="E60" s="4" t="s">
        <v>179</v>
      </c>
      <c r="F60" s="4" t="s">
        <v>57</v>
      </c>
      <c r="G60" s="4" t="s">
        <v>13</v>
      </c>
      <c r="H60" s="5" t="s">
        <v>14</v>
      </c>
      <c r="I60" s="6" t="str">
        <f t="shared" si="1"/>
        <v>d.b</v>
      </c>
    </row>
    <row r="61" ht="15.75" customHeight="1">
      <c r="A61" s="4">
        <v>60.0</v>
      </c>
      <c r="B61" s="4" t="s">
        <v>180</v>
      </c>
      <c r="C61" s="4" t="s">
        <v>80</v>
      </c>
      <c r="D61" s="4">
        <v>5.0</v>
      </c>
      <c r="E61" s="4" t="s">
        <v>181</v>
      </c>
      <c r="F61" s="4" t="s">
        <v>57</v>
      </c>
      <c r="G61" s="4" t="s">
        <v>13</v>
      </c>
      <c r="H61" s="5" t="s">
        <v>14</v>
      </c>
      <c r="I61" s="6" t="str">
        <f t="shared" si="1"/>
        <v>d.b</v>
      </c>
    </row>
    <row r="62" ht="15.75" customHeight="1">
      <c r="A62" s="4">
        <v>61.0</v>
      </c>
      <c r="B62" s="4" t="s">
        <v>182</v>
      </c>
      <c r="C62" s="4" t="s">
        <v>69</v>
      </c>
      <c r="D62" s="4">
        <v>5.0</v>
      </c>
      <c r="E62" s="4" t="s">
        <v>183</v>
      </c>
      <c r="F62" s="4" t="s">
        <v>57</v>
      </c>
      <c r="G62" s="4" t="s">
        <v>13</v>
      </c>
      <c r="H62" s="5" t="s">
        <v>14</v>
      </c>
      <c r="I62" s="6" t="str">
        <f t="shared" si="1"/>
        <v>d.b</v>
      </c>
    </row>
    <row r="63" ht="15.75" customHeight="1">
      <c r="A63" s="4">
        <v>62.0</v>
      </c>
      <c r="B63" s="4" t="s">
        <v>184</v>
      </c>
      <c r="C63" s="4" t="s">
        <v>26</v>
      </c>
      <c r="D63" s="4">
        <v>4.0</v>
      </c>
      <c r="E63" s="4" t="s">
        <v>185</v>
      </c>
      <c r="F63" s="4" t="s">
        <v>22</v>
      </c>
      <c r="G63" s="4" t="s">
        <v>13</v>
      </c>
      <c r="H63" s="5" t="s">
        <v>14</v>
      </c>
      <c r="I63" s="6" t="str">
        <f t="shared" si="1"/>
        <v>d.a</v>
      </c>
    </row>
    <row r="64" ht="15.75" customHeight="1">
      <c r="A64" s="4">
        <v>63.0</v>
      </c>
      <c r="B64" s="4" t="s">
        <v>186</v>
      </c>
      <c r="C64" s="4" t="s">
        <v>69</v>
      </c>
      <c r="D64" s="4">
        <v>4.0</v>
      </c>
      <c r="E64" s="4" t="s">
        <v>187</v>
      </c>
      <c r="F64" s="4" t="s">
        <v>98</v>
      </c>
      <c r="G64" s="4" t="s">
        <v>13</v>
      </c>
      <c r="H64" s="5" t="s">
        <v>14</v>
      </c>
      <c r="I64" s="6" t="str">
        <f t="shared" si="1"/>
        <v>Not Found</v>
      </c>
    </row>
    <row r="65" ht="15.75" customHeight="1">
      <c r="A65" s="4">
        <v>64.0</v>
      </c>
      <c r="B65" s="4" t="s">
        <v>188</v>
      </c>
      <c r="C65" s="4" t="s">
        <v>46</v>
      </c>
      <c r="D65" s="4">
        <v>5.0</v>
      </c>
      <c r="E65" s="4" t="s">
        <v>139</v>
      </c>
      <c r="F65" s="4" t="s">
        <v>22</v>
      </c>
      <c r="G65" s="4" t="s">
        <v>13</v>
      </c>
      <c r="H65" s="5" t="s">
        <v>14</v>
      </c>
      <c r="I65" s="6" t="str">
        <f t="shared" si="1"/>
        <v>d.a</v>
      </c>
    </row>
    <row r="66" ht="15.75" customHeight="1">
      <c r="A66" s="4">
        <v>65.0</v>
      </c>
      <c r="B66" s="4" t="s">
        <v>189</v>
      </c>
      <c r="C66" s="4" t="s">
        <v>80</v>
      </c>
      <c r="D66" s="4">
        <v>1.0</v>
      </c>
      <c r="E66" s="4" t="s">
        <v>190</v>
      </c>
      <c r="F66" s="4" t="s">
        <v>98</v>
      </c>
      <c r="G66" s="4" t="s">
        <v>13</v>
      </c>
      <c r="H66" s="5" t="s">
        <v>14</v>
      </c>
      <c r="I66" s="6" t="str">
        <f t="shared" si="1"/>
        <v>Not Found</v>
      </c>
    </row>
    <row r="67" ht="15.75" customHeight="1">
      <c r="A67" s="4">
        <v>66.0</v>
      </c>
      <c r="B67" s="4" t="s">
        <v>191</v>
      </c>
      <c r="C67" s="4" t="s">
        <v>26</v>
      </c>
      <c r="D67" s="4">
        <v>5.0</v>
      </c>
      <c r="E67" s="4" t="s">
        <v>192</v>
      </c>
      <c r="F67" s="4" t="s">
        <v>22</v>
      </c>
      <c r="G67" s="4" t="s">
        <v>13</v>
      </c>
      <c r="H67" s="5" t="s">
        <v>14</v>
      </c>
      <c r="I67" s="6" t="str">
        <f t="shared" si="1"/>
        <v>d.a</v>
      </c>
    </row>
    <row r="68" ht="15.75" customHeight="1">
      <c r="A68" s="4">
        <v>67.0</v>
      </c>
      <c r="B68" s="4" t="s">
        <v>193</v>
      </c>
      <c r="C68" s="4" t="s">
        <v>51</v>
      </c>
      <c r="D68" s="4">
        <v>5.0</v>
      </c>
      <c r="E68" s="4" t="s">
        <v>194</v>
      </c>
      <c r="F68" s="4" t="s">
        <v>57</v>
      </c>
      <c r="G68" s="4" t="s">
        <v>13</v>
      </c>
      <c r="H68" s="5" t="s">
        <v>14</v>
      </c>
      <c r="I68" s="6" t="str">
        <f t="shared" si="1"/>
        <v>d.b</v>
      </c>
    </row>
    <row r="69" ht="15.75" customHeight="1">
      <c r="A69" s="4">
        <v>68.0</v>
      </c>
      <c r="B69" s="4" t="s">
        <v>195</v>
      </c>
      <c r="C69" s="4" t="s">
        <v>51</v>
      </c>
      <c r="D69" s="4">
        <v>4.0</v>
      </c>
      <c r="E69" s="4" t="s">
        <v>196</v>
      </c>
      <c r="F69" s="4" t="s">
        <v>12</v>
      </c>
      <c r="G69" s="4" t="s">
        <v>13</v>
      </c>
      <c r="H69" s="5" t="s">
        <v>14</v>
      </c>
      <c r="I69" s="6" t="str">
        <f t="shared" si="1"/>
        <v>b.c</v>
      </c>
    </row>
    <row r="70" ht="15.75" customHeight="1">
      <c r="A70" s="4">
        <v>69.0</v>
      </c>
      <c r="B70" s="4" t="s">
        <v>197</v>
      </c>
      <c r="C70" s="4" t="s">
        <v>91</v>
      </c>
      <c r="D70" s="4">
        <v>5.0</v>
      </c>
      <c r="E70" s="4" t="s">
        <v>198</v>
      </c>
      <c r="F70" s="4" t="s">
        <v>22</v>
      </c>
      <c r="G70" s="4" t="s">
        <v>13</v>
      </c>
      <c r="H70" s="5" t="s">
        <v>14</v>
      </c>
      <c r="I70" s="6" t="str">
        <f t="shared" si="1"/>
        <v>d.a</v>
      </c>
    </row>
    <row r="71" ht="15.75" customHeight="1">
      <c r="A71" s="4">
        <v>70.0</v>
      </c>
      <c r="B71" s="4" t="s">
        <v>199</v>
      </c>
      <c r="C71" s="4" t="s">
        <v>51</v>
      </c>
      <c r="D71" s="4">
        <v>4.0</v>
      </c>
      <c r="E71" s="4" t="s">
        <v>200</v>
      </c>
      <c r="F71" s="4" t="s">
        <v>22</v>
      </c>
      <c r="G71" s="4" t="s">
        <v>13</v>
      </c>
      <c r="H71" s="5" t="s">
        <v>14</v>
      </c>
      <c r="I71" s="6" t="str">
        <f t="shared" si="1"/>
        <v>d.a</v>
      </c>
    </row>
    <row r="72" ht="15.75" customHeight="1">
      <c r="A72" s="4">
        <v>71.0</v>
      </c>
      <c r="B72" s="4" t="s">
        <v>201</v>
      </c>
      <c r="C72" s="4" t="s">
        <v>46</v>
      </c>
      <c r="D72" s="4">
        <v>5.0</v>
      </c>
      <c r="E72" s="4" t="s">
        <v>202</v>
      </c>
      <c r="F72" s="4" t="s">
        <v>22</v>
      </c>
      <c r="G72" s="4" t="s">
        <v>13</v>
      </c>
      <c r="H72" s="5" t="s">
        <v>14</v>
      </c>
      <c r="I72" s="6" t="str">
        <f t="shared" si="1"/>
        <v>d.a</v>
      </c>
    </row>
    <row r="73" ht="15.75" customHeight="1">
      <c r="A73" s="4">
        <v>72.0</v>
      </c>
      <c r="B73" s="4" t="s">
        <v>203</v>
      </c>
      <c r="C73" s="4" t="s">
        <v>46</v>
      </c>
      <c r="D73" s="4">
        <v>5.0</v>
      </c>
      <c r="E73" s="4" t="s">
        <v>204</v>
      </c>
      <c r="F73" s="4" t="s">
        <v>22</v>
      </c>
      <c r="G73" s="4" t="s">
        <v>120</v>
      </c>
      <c r="H73" s="5" t="s">
        <v>14</v>
      </c>
      <c r="I73" s="6" t="str">
        <f t="shared" si="1"/>
        <v>d.a</v>
      </c>
    </row>
    <row r="74" ht="15.75" customHeight="1">
      <c r="A74" s="4">
        <v>73.0</v>
      </c>
      <c r="B74" s="4" t="s">
        <v>205</v>
      </c>
      <c r="C74" s="4" t="s">
        <v>69</v>
      </c>
      <c r="D74" s="4">
        <v>5.0</v>
      </c>
      <c r="E74" s="4" t="s">
        <v>206</v>
      </c>
      <c r="F74" s="4" t="s">
        <v>22</v>
      </c>
      <c r="G74" s="4" t="s">
        <v>13</v>
      </c>
      <c r="H74" s="5" t="s">
        <v>14</v>
      </c>
      <c r="I74" s="6" t="str">
        <f t="shared" si="1"/>
        <v>d.a</v>
      </c>
    </row>
    <row r="75" ht="15.75" customHeight="1">
      <c r="A75" s="4">
        <v>74.0</v>
      </c>
      <c r="B75" s="4" t="s">
        <v>207</v>
      </c>
      <c r="C75" s="4" t="s">
        <v>26</v>
      </c>
      <c r="D75" s="4">
        <v>4.0</v>
      </c>
      <c r="E75" s="4" t="s">
        <v>208</v>
      </c>
      <c r="F75" s="4" t="s">
        <v>22</v>
      </c>
      <c r="G75" s="4" t="s">
        <v>13</v>
      </c>
      <c r="H75" s="5" t="s">
        <v>14</v>
      </c>
      <c r="I75" s="6" t="str">
        <f t="shared" si="1"/>
        <v>d.a</v>
      </c>
    </row>
    <row r="76" ht="15.75" customHeight="1">
      <c r="A76" s="4">
        <v>75.0</v>
      </c>
      <c r="B76" s="4" t="s">
        <v>209</v>
      </c>
      <c r="C76" s="4" t="s">
        <v>132</v>
      </c>
      <c r="D76" s="4">
        <v>4.0</v>
      </c>
      <c r="E76" s="4" t="s">
        <v>210</v>
      </c>
      <c r="F76" s="4" t="s">
        <v>93</v>
      </c>
      <c r="G76" s="4" t="s">
        <v>13</v>
      </c>
      <c r="H76" s="5" t="s">
        <v>14</v>
      </c>
      <c r="I76" s="6" t="str">
        <f t="shared" si="1"/>
        <v>d.d</v>
      </c>
    </row>
    <row r="77" ht="15.75" customHeight="1">
      <c r="A77" s="4">
        <v>76.0</v>
      </c>
      <c r="B77" s="4" t="s">
        <v>211</v>
      </c>
      <c r="C77" s="4" t="s">
        <v>69</v>
      </c>
      <c r="D77" s="4">
        <v>5.0</v>
      </c>
      <c r="E77" s="4" t="s">
        <v>212</v>
      </c>
      <c r="F77" s="4" t="s">
        <v>22</v>
      </c>
      <c r="G77" s="4" t="s">
        <v>13</v>
      </c>
      <c r="H77" s="5" t="s">
        <v>14</v>
      </c>
      <c r="I77" s="6" t="str">
        <f t="shared" si="1"/>
        <v>d.a</v>
      </c>
    </row>
    <row r="78" ht="15.75" customHeight="1">
      <c r="A78" s="4">
        <v>77.0</v>
      </c>
      <c r="B78" s="4" t="s">
        <v>213</v>
      </c>
      <c r="C78" s="4" t="s">
        <v>40</v>
      </c>
      <c r="D78" s="4">
        <v>5.0</v>
      </c>
      <c r="E78" s="4" t="s">
        <v>214</v>
      </c>
      <c r="F78" s="4" t="s">
        <v>12</v>
      </c>
      <c r="G78" s="4" t="s">
        <v>13</v>
      </c>
      <c r="H78" s="5" t="s">
        <v>14</v>
      </c>
      <c r="I78" s="6" t="str">
        <f t="shared" si="1"/>
        <v>b.c</v>
      </c>
    </row>
    <row r="79" ht="15.75" customHeight="1">
      <c r="A79" s="4">
        <v>78.0</v>
      </c>
      <c r="B79" s="4" t="s">
        <v>215</v>
      </c>
      <c r="C79" s="4" t="s">
        <v>69</v>
      </c>
      <c r="D79" s="4">
        <v>5.0</v>
      </c>
      <c r="E79" s="4" t="s">
        <v>216</v>
      </c>
      <c r="F79" s="4" t="s">
        <v>98</v>
      </c>
      <c r="G79" s="4" t="s">
        <v>13</v>
      </c>
      <c r="H79" s="5" t="s">
        <v>14</v>
      </c>
      <c r="I79" s="6" t="str">
        <f t="shared" si="1"/>
        <v>Not Found</v>
      </c>
    </row>
    <row r="80" ht="15.75" customHeight="1">
      <c r="A80" s="4">
        <v>79.0</v>
      </c>
      <c r="B80" s="4" t="s">
        <v>217</v>
      </c>
      <c r="C80" s="4" t="s">
        <v>69</v>
      </c>
      <c r="D80" s="4">
        <v>4.0</v>
      </c>
      <c r="E80" s="4" t="s">
        <v>218</v>
      </c>
      <c r="F80" s="4" t="s">
        <v>22</v>
      </c>
      <c r="G80" s="4" t="s">
        <v>13</v>
      </c>
      <c r="H80" s="5" t="s">
        <v>14</v>
      </c>
      <c r="I80" s="6" t="str">
        <f t="shared" si="1"/>
        <v>d.a</v>
      </c>
    </row>
    <row r="81" ht="15.75" customHeight="1">
      <c r="A81" s="4">
        <v>80.0</v>
      </c>
      <c r="B81" s="4" t="s">
        <v>219</v>
      </c>
      <c r="C81" s="4" t="s">
        <v>220</v>
      </c>
      <c r="D81" s="4">
        <v>5.0</v>
      </c>
      <c r="E81" s="4" t="s">
        <v>221</v>
      </c>
      <c r="F81" s="4" t="s">
        <v>98</v>
      </c>
      <c r="G81" s="4" t="s">
        <v>13</v>
      </c>
      <c r="H81" s="5" t="s">
        <v>14</v>
      </c>
      <c r="I81" s="6" t="str">
        <f t="shared" si="1"/>
        <v>Not Found</v>
      </c>
    </row>
    <row r="82" ht="15.75" customHeight="1">
      <c r="A82" s="4">
        <v>81.0</v>
      </c>
      <c r="B82" s="4" t="s">
        <v>222</v>
      </c>
      <c r="C82" s="4" t="s">
        <v>51</v>
      </c>
      <c r="D82" s="4">
        <v>5.0</v>
      </c>
      <c r="E82" s="4" t="s">
        <v>223</v>
      </c>
      <c r="F82" s="4" t="s">
        <v>66</v>
      </c>
      <c r="G82" s="4" t="s">
        <v>13</v>
      </c>
      <c r="H82" s="5" t="s">
        <v>14</v>
      </c>
      <c r="I82" s="6" t="str">
        <f t="shared" si="1"/>
        <v>c.a</v>
      </c>
    </row>
    <row r="83" ht="15.75" customHeight="1">
      <c r="A83" s="4">
        <v>82.0</v>
      </c>
      <c r="B83" s="4" t="s">
        <v>224</v>
      </c>
      <c r="C83" s="4" t="s">
        <v>40</v>
      </c>
      <c r="D83" s="4">
        <v>4.0</v>
      </c>
      <c r="E83" s="4" t="s">
        <v>225</v>
      </c>
      <c r="F83" s="4" t="s">
        <v>22</v>
      </c>
      <c r="G83" s="4" t="s">
        <v>13</v>
      </c>
      <c r="H83" s="5" t="s">
        <v>14</v>
      </c>
      <c r="I83" s="6" t="str">
        <f t="shared" si="1"/>
        <v>d.a</v>
      </c>
    </row>
    <row r="84" ht="15.75" customHeight="1">
      <c r="A84" s="4">
        <v>83.0</v>
      </c>
      <c r="B84" s="4" t="s">
        <v>226</v>
      </c>
      <c r="C84" s="4" t="s">
        <v>69</v>
      </c>
      <c r="D84" s="4">
        <v>4.0</v>
      </c>
      <c r="E84" s="4" t="s">
        <v>227</v>
      </c>
      <c r="F84" s="4" t="s">
        <v>66</v>
      </c>
      <c r="G84" s="4" t="s">
        <v>13</v>
      </c>
      <c r="H84" s="5" t="s">
        <v>14</v>
      </c>
      <c r="I84" s="6" t="str">
        <f t="shared" si="1"/>
        <v>c.a</v>
      </c>
    </row>
    <row r="85" ht="15.75" customHeight="1">
      <c r="A85" s="4">
        <v>84.0</v>
      </c>
      <c r="B85" s="4" t="s">
        <v>228</v>
      </c>
      <c r="C85" s="4" t="s">
        <v>69</v>
      </c>
      <c r="D85" s="4">
        <v>5.0</v>
      </c>
      <c r="E85" s="4" t="s">
        <v>139</v>
      </c>
      <c r="F85" s="4" t="s">
        <v>22</v>
      </c>
      <c r="G85" s="4" t="s">
        <v>13</v>
      </c>
      <c r="H85" s="5" t="s">
        <v>14</v>
      </c>
      <c r="I85" s="6" t="str">
        <f t="shared" si="1"/>
        <v>d.a</v>
      </c>
    </row>
    <row r="86" ht="15.75" customHeight="1">
      <c r="A86" s="4">
        <v>85.0</v>
      </c>
      <c r="B86" s="4" t="s">
        <v>229</v>
      </c>
      <c r="C86" s="4" t="s">
        <v>26</v>
      </c>
      <c r="D86" s="4">
        <v>4.0</v>
      </c>
      <c r="E86" s="4" t="s">
        <v>230</v>
      </c>
      <c r="F86" s="4" t="s">
        <v>98</v>
      </c>
      <c r="G86" s="4" t="s">
        <v>13</v>
      </c>
      <c r="H86" s="5" t="s">
        <v>14</v>
      </c>
      <c r="I86" s="6" t="str">
        <f t="shared" si="1"/>
        <v>Not Found</v>
      </c>
    </row>
    <row r="87" ht="15.75" customHeight="1">
      <c r="A87" s="4">
        <v>86.0</v>
      </c>
      <c r="B87" s="4" t="s">
        <v>231</v>
      </c>
      <c r="C87" s="4" t="s">
        <v>104</v>
      </c>
      <c r="D87" s="4">
        <v>5.0</v>
      </c>
      <c r="E87" s="4" t="s">
        <v>139</v>
      </c>
      <c r="F87" s="4" t="s">
        <v>22</v>
      </c>
      <c r="G87" s="4" t="s">
        <v>13</v>
      </c>
      <c r="H87" s="5" t="s">
        <v>14</v>
      </c>
      <c r="I87" s="6" t="str">
        <f t="shared" si="1"/>
        <v>d.a</v>
      </c>
    </row>
    <row r="88" ht="15.75" customHeight="1">
      <c r="A88" s="4">
        <v>87.0</v>
      </c>
      <c r="B88" s="4" t="s">
        <v>232</v>
      </c>
      <c r="C88" s="4" t="s">
        <v>51</v>
      </c>
      <c r="D88" s="4">
        <v>5.0</v>
      </c>
      <c r="E88" s="4" t="s">
        <v>233</v>
      </c>
      <c r="F88" s="4" t="s">
        <v>22</v>
      </c>
      <c r="G88" s="4" t="s">
        <v>13</v>
      </c>
      <c r="H88" s="5" t="s">
        <v>14</v>
      </c>
      <c r="I88" s="6" t="str">
        <f t="shared" si="1"/>
        <v>d.a</v>
      </c>
    </row>
    <row r="89" ht="15.75" customHeight="1">
      <c r="A89" s="4">
        <v>88.0</v>
      </c>
      <c r="B89" s="4" t="s">
        <v>234</v>
      </c>
      <c r="C89" s="4" t="s">
        <v>51</v>
      </c>
      <c r="D89" s="4">
        <v>5.0</v>
      </c>
      <c r="E89" s="4" t="s">
        <v>235</v>
      </c>
      <c r="F89" s="4" t="s">
        <v>22</v>
      </c>
      <c r="G89" s="4" t="s">
        <v>13</v>
      </c>
      <c r="H89" s="5" t="s">
        <v>14</v>
      </c>
      <c r="I89" s="6" t="str">
        <f t="shared" si="1"/>
        <v>d.a</v>
      </c>
    </row>
    <row r="90" ht="15.75" customHeight="1">
      <c r="A90" s="4">
        <v>89.0</v>
      </c>
      <c r="B90" s="4" t="s">
        <v>236</v>
      </c>
      <c r="C90" s="4" t="s">
        <v>51</v>
      </c>
      <c r="D90" s="4">
        <v>5.0</v>
      </c>
      <c r="E90" s="4" t="s">
        <v>237</v>
      </c>
      <c r="F90" s="4" t="s">
        <v>66</v>
      </c>
      <c r="G90" s="4" t="s">
        <v>13</v>
      </c>
      <c r="H90" s="5" t="s">
        <v>14</v>
      </c>
      <c r="I90" s="6" t="str">
        <f t="shared" si="1"/>
        <v>c.a</v>
      </c>
    </row>
    <row r="91" ht="15.75" customHeight="1">
      <c r="A91" s="4">
        <v>90.0</v>
      </c>
      <c r="B91" s="4" t="s">
        <v>238</v>
      </c>
      <c r="C91" s="4" t="s">
        <v>69</v>
      </c>
      <c r="D91" s="4">
        <v>5.0</v>
      </c>
      <c r="E91" s="4" t="s">
        <v>239</v>
      </c>
      <c r="F91" s="4" t="s">
        <v>22</v>
      </c>
      <c r="G91" s="4" t="s">
        <v>13</v>
      </c>
      <c r="H91" s="5" t="s">
        <v>14</v>
      </c>
      <c r="I91" s="6" t="str">
        <f t="shared" si="1"/>
        <v>d.a</v>
      </c>
    </row>
    <row r="92" ht="15.75" customHeight="1">
      <c r="A92" s="4">
        <v>91.0</v>
      </c>
      <c r="B92" s="4" t="s">
        <v>240</v>
      </c>
      <c r="C92" s="4" t="s">
        <v>40</v>
      </c>
      <c r="D92" s="4">
        <v>1.0</v>
      </c>
      <c r="E92" s="4" t="s">
        <v>241</v>
      </c>
      <c r="F92" s="4" t="s">
        <v>98</v>
      </c>
      <c r="G92" s="4" t="s">
        <v>13</v>
      </c>
      <c r="H92" s="5" t="s">
        <v>14</v>
      </c>
      <c r="I92" s="6" t="str">
        <f t="shared" si="1"/>
        <v>Not Found</v>
      </c>
    </row>
    <row r="93" ht="15.75" customHeight="1">
      <c r="A93" s="4">
        <v>92.0</v>
      </c>
      <c r="B93" s="4" t="s">
        <v>242</v>
      </c>
      <c r="C93" s="4" t="s">
        <v>132</v>
      </c>
      <c r="D93" s="4">
        <v>4.0</v>
      </c>
      <c r="E93" s="4" t="s">
        <v>243</v>
      </c>
      <c r="F93" s="4" t="s">
        <v>22</v>
      </c>
      <c r="G93" s="4" t="s">
        <v>13</v>
      </c>
      <c r="H93" s="5" t="s">
        <v>14</v>
      </c>
      <c r="I93" s="6" t="str">
        <f t="shared" si="1"/>
        <v>d.a</v>
      </c>
    </row>
    <row r="94" ht="15.75" customHeight="1">
      <c r="A94" s="4">
        <v>93.0</v>
      </c>
      <c r="B94" s="4" t="s">
        <v>244</v>
      </c>
      <c r="C94" s="4" t="s">
        <v>40</v>
      </c>
      <c r="D94" s="4">
        <v>5.0</v>
      </c>
      <c r="E94" s="4" t="s">
        <v>245</v>
      </c>
      <c r="F94" s="4" t="s">
        <v>12</v>
      </c>
      <c r="G94" s="4" t="s">
        <v>13</v>
      </c>
      <c r="H94" s="5" t="s">
        <v>14</v>
      </c>
      <c r="I94" s="6" t="str">
        <f t="shared" si="1"/>
        <v>b.c</v>
      </c>
    </row>
    <row r="95" ht="15.75" customHeight="1">
      <c r="A95" s="4">
        <v>94.0</v>
      </c>
      <c r="B95" s="4" t="s">
        <v>246</v>
      </c>
      <c r="C95" s="4" t="s">
        <v>40</v>
      </c>
      <c r="D95" s="4">
        <v>5.0</v>
      </c>
      <c r="E95" s="4" t="s">
        <v>247</v>
      </c>
      <c r="F95" s="4" t="s">
        <v>98</v>
      </c>
      <c r="G95" s="4" t="s">
        <v>13</v>
      </c>
      <c r="H95" s="5" t="s">
        <v>14</v>
      </c>
      <c r="I95" s="6" t="str">
        <f t="shared" si="1"/>
        <v>Not Found</v>
      </c>
    </row>
    <row r="96" ht="15.75" customHeight="1">
      <c r="A96" s="4">
        <v>95.0</v>
      </c>
      <c r="B96" s="4" t="s">
        <v>248</v>
      </c>
      <c r="C96" s="4" t="s">
        <v>132</v>
      </c>
      <c r="D96" s="4">
        <v>5.0</v>
      </c>
      <c r="E96" s="4" t="s">
        <v>249</v>
      </c>
      <c r="F96" s="4" t="s">
        <v>66</v>
      </c>
      <c r="G96" s="4" t="s">
        <v>13</v>
      </c>
      <c r="H96" s="5" t="s">
        <v>14</v>
      </c>
      <c r="I96" s="6" t="str">
        <f t="shared" si="1"/>
        <v>c.a</v>
      </c>
    </row>
    <row r="97" ht="15.75" customHeight="1">
      <c r="A97" s="4">
        <v>96.0</v>
      </c>
      <c r="B97" s="4" t="s">
        <v>250</v>
      </c>
      <c r="C97" s="4" t="s">
        <v>46</v>
      </c>
      <c r="D97" s="4">
        <v>5.0</v>
      </c>
      <c r="E97" s="4" t="s">
        <v>251</v>
      </c>
      <c r="F97" s="4" t="s">
        <v>98</v>
      </c>
      <c r="G97" s="4" t="s">
        <v>13</v>
      </c>
      <c r="H97" s="5" t="s">
        <v>14</v>
      </c>
      <c r="I97" s="6" t="str">
        <f t="shared" si="1"/>
        <v>Not Found</v>
      </c>
    </row>
    <row r="98" ht="15.75" customHeight="1">
      <c r="A98" s="4">
        <v>97.0</v>
      </c>
      <c r="B98" s="4" t="s">
        <v>252</v>
      </c>
      <c r="C98" s="4" t="s">
        <v>51</v>
      </c>
      <c r="D98" s="4">
        <v>5.0</v>
      </c>
      <c r="E98" s="4" t="s">
        <v>253</v>
      </c>
      <c r="F98" s="4" t="s">
        <v>98</v>
      </c>
      <c r="G98" s="4" t="s">
        <v>13</v>
      </c>
      <c r="H98" s="5" t="s">
        <v>14</v>
      </c>
      <c r="I98" s="6" t="str">
        <f t="shared" si="1"/>
        <v>Not Found</v>
      </c>
    </row>
    <row r="99" ht="15.75" customHeight="1">
      <c r="A99" s="4">
        <v>98.0</v>
      </c>
      <c r="B99" s="4" t="s">
        <v>254</v>
      </c>
      <c r="C99" s="4" t="s">
        <v>51</v>
      </c>
      <c r="D99" s="4">
        <v>2.0</v>
      </c>
      <c r="E99" s="4" t="s">
        <v>255</v>
      </c>
      <c r="F99" s="4" t="s">
        <v>22</v>
      </c>
      <c r="G99" s="4" t="s">
        <v>120</v>
      </c>
      <c r="H99" s="5" t="s">
        <v>14</v>
      </c>
      <c r="I99" s="6" t="str">
        <f t="shared" si="1"/>
        <v>d.a</v>
      </c>
    </row>
    <row r="100" ht="15.75" customHeight="1">
      <c r="A100" s="4">
        <v>99.0</v>
      </c>
      <c r="B100" s="4" t="s">
        <v>256</v>
      </c>
      <c r="C100" s="4" t="s">
        <v>40</v>
      </c>
      <c r="D100" s="4">
        <v>5.0</v>
      </c>
      <c r="E100" s="4" t="s">
        <v>257</v>
      </c>
      <c r="F100" s="4" t="s">
        <v>22</v>
      </c>
      <c r="G100" s="4" t="s">
        <v>13</v>
      </c>
      <c r="H100" s="5" t="s">
        <v>14</v>
      </c>
      <c r="I100" s="6" t="str">
        <f t="shared" si="1"/>
        <v>d.a</v>
      </c>
    </row>
    <row r="101" ht="15.75" customHeight="1">
      <c r="A101" s="4">
        <v>100.0</v>
      </c>
      <c r="B101" s="4" t="s">
        <v>258</v>
      </c>
      <c r="C101" s="4" t="s">
        <v>51</v>
      </c>
      <c r="D101" s="4">
        <v>5.0</v>
      </c>
      <c r="E101" s="4" t="s">
        <v>259</v>
      </c>
      <c r="F101" s="4" t="s">
        <v>22</v>
      </c>
      <c r="G101" s="4" t="s">
        <v>13</v>
      </c>
      <c r="H101" s="5" t="s">
        <v>14</v>
      </c>
      <c r="I101" s="6" t="str">
        <f t="shared" si="1"/>
        <v>d.a</v>
      </c>
    </row>
    <row r="102" ht="15.75" customHeight="1">
      <c r="A102" s="4">
        <v>101.0</v>
      </c>
      <c r="B102" s="4" t="s">
        <v>260</v>
      </c>
      <c r="C102" s="4" t="s">
        <v>51</v>
      </c>
      <c r="D102" s="4">
        <v>5.0</v>
      </c>
      <c r="E102" s="4" t="s">
        <v>261</v>
      </c>
      <c r="F102" s="4" t="s">
        <v>22</v>
      </c>
      <c r="G102" s="4" t="s">
        <v>13</v>
      </c>
      <c r="H102" s="5" t="s">
        <v>14</v>
      </c>
      <c r="I102" s="6" t="str">
        <f t="shared" si="1"/>
        <v>d.a</v>
      </c>
    </row>
    <row r="103" ht="15.75" customHeight="1">
      <c r="A103" s="4">
        <v>102.0</v>
      </c>
      <c r="B103" s="4" t="s">
        <v>262</v>
      </c>
      <c r="C103" s="4" t="s">
        <v>132</v>
      </c>
      <c r="D103" s="4">
        <v>5.0</v>
      </c>
      <c r="E103" s="4" t="s">
        <v>263</v>
      </c>
      <c r="F103" s="4" t="s">
        <v>22</v>
      </c>
      <c r="G103" s="4" t="s">
        <v>13</v>
      </c>
      <c r="H103" s="5" t="s">
        <v>14</v>
      </c>
      <c r="I103" s="6" t="str">
        <f t="shared" si="1"/>
        <v>d.a</v>
      </c>
    </row>
    <row r="104" ht="15.75" customHeight="1">
      <c r="A104" s="4">
        <v>103.0</v>
      </c>
      <c r="B104" s="4" t="s">
        <v>264</v>
      </c>
      <c r="C104" s="4" t="s">
        <v>46</v>
      </c>
      <c r="D104" s="4">
        <v>4.0</v>
      </c>
      <c r="E104" s="4" t="s">
        <v>265</v>
      </c>
      <c r="F104" s="4" t="s">
        <v>22</v>
      </c>
      <c r="G104" s="4" t="s">
        <v>13</v>
      </c>
      <c r="H104" s="5" t="s">
        <v>14</v>
      </c>
      <c r="I104" s="6" t="str">
        <f t="shared" si="1"/>
        <v>d.a</v>
      </c>
    </row>
    <row r="105" ht="15.75" customHeight="1">
      <c r="A105" s="4">
        <v>104.0</v>
      </c>
      <c r="B105" s="4" t="s">
        <v>266</v>
      </c>
      <c r="C105" s="4" t="s">
        <v>51</v>
      </c>
      <c r="D105" s="4">
        <v>5.0</v>
      </c>
      <c r="E105" s="4" t="s">
        <v>267</v>
      </c>
      <c r="F105" s="4" t="s">
        <v>22</v>
      </c>
      <c r="G105" s="4" t="s">
        <v>155</v>
      </c>
      <c r="H105" s="5" t="s">
        <v>14</v>
      </c>
      <c r="I105" s="6" t="str">
        <f t="shared" si="1"/>
        <v>d.a</v>
      </c>
    </row>
    <row r="106" ht="15.75" customHeight="1">
      <c r="A106" s="4">
        <v>105.0</v>
      </c>
      <c r="B106" s="4" t="s">
        <v>268</v>
      </c>
      <c r="C106" s="4" t="s">
        <v>26</v>
      </c>
      <c r="D106" s="4">
        <v>5.0</v>
      </c>
      <c r="E106" s="4" t="s">
        <v>269</v>
      </c>
      <c r="F106" s="4" t="s">
        <v>22</v>
      </c>
      <c r="G106" s="4" t="s">
        <v>120</v>
      </c>
      <c r="H106" s="5" t="s">
        <v>14</v>
      </c>
      <c r="I106" s="6" t="str">
        <f t="shared" si="1"/>
        <v>d.a</v>
      </c>
    </row>
    <row r="107" ht="15.75" customHeight="1">
      <c r="A107" s="4">
        <v>106.0</v>
      </c>
      <c r="B107" s="4" t="s">
        <v>270</v>
      </c>
      <c r="C107" s="4" t="s">
        <v>40</v>
      </c>
      <c r="D107" s="4">
        <v>5.0</v>
      </c>
      <c r="E107" s="4" t="s">
        <v>271</v>
      </c>
      <c r="F107" s="4" t="s">
        <v>98</v>
      </c>
      <c r="G107" s="4" t="s">
        <v>120</v>
      </c>
      <c r="H107" s="5" t="s">
        <v>14</v>
      </c>
      <c r="I107" s="6" t="str">
        <f t="shared" si="1"/>
        <v>Not Found</v>
      </c>
    </row>
    <row r="108" ht="15.75" customHeight="1">
      <c r="A108" s="4">
        <v>107.0</v>
      </c>
      <c r="B108" s="4" t="s">
        <v>272</v>
      </c>
      <c r="C108" s="4" t="s">
        <v>46</v>
      </c>
      <c r="D108" s="4">
        <v>5.0</v>
      </c>
      <c r="E108" s="4" t="s">
        <v>273</v>
      </c>
      <c r="F108" s="4" t="s">
        <v>22</v>
      </c>
      <c r="G108" s="4" t="s">
        <v>13</v>
      </c>
      <c r="H108" s="5" t="s">
        <v>14</v>
      </c>
      <c r="I108" s="6" t="str">
        <f t="shared" si="1"/>
        <v>d.a</v>
      </c>
    </row>
    <row r="109" ht="15.75" customHeight="1">
      <c r="A109" s="4">
        <v>108.0</v>
      </c>
      <c r="B109" s="4" t="s">
        <v>274</v>
      </c>
      <c r="C109" s="4" t="s">
        <v>26</v>
      </c>
      <c r="D109" s="4">
        <v>5.0</v>
      </c>
      <c r="E109" s="4" t="s">
        <v>275</v>
      </c>
      <c r="F109" s="4" t="s">
        <v>57</v>
      </c>
      <c r="G109" s="4" t="s">
        <v>120</v>
      </c>
      <c r="H109" s="5" t="s">
        <v>14</v>
      </c>
      <c r="I109" s="6" t="str">
        <f t="shared" si="1"/>
        <v>d.b</v>
      </c>
    </row>
    <row r="110" ht="15.75" customHeight="1">
      <c r="A110" s="4">
        <v>109.0</v>
      </c>
      <c r="B110" s="4" t="s">
        <v>276</v>
      </c>
      <c r="C110" s="4" t="s">
        <v>132</v>
      </c>
      <c r="D110" s="4">
        <v>4.0</v>
      </c>
      <c r="E110" s="4" t="s">
        <v>277</v>
      </c>
      <c r="F110" s="4" t="s">
        <v>98</v>
      </c>
      <c r="G110" s="4" t="s">
        <v>120</v>
      </c>
      <c r="H110" s="5" t="s">
        <v>14</v>
      </c>
      <c r="I110" s="6" t="str">
        <f t="shared" si="1"/>
        <v>Not Found</v>
      </c>
    </row>
    <row r="111" ht="15.75" customHeight="1">
      <c r="A111" s="4">
        <v>110.0</v>
      </c>
      <c r="B111" s="4" t="s">
        <v>278</v>
      </c>
      <c r="C111" s="4" t="s">
        <v>51</v>
      </c>
      <c r="D111" s="4">
        <v>4.0</v>
      </c>
      <c r="E111" s="4" t="s">
        <v>279</v>
      </c>
      <c r="F111" s="4" t="s">
        <v>66</v>
      </c>
      <c r="G111" s="4" t="s">
        <v>13</v>
      </c>
      <c r="H111" s="5" t="s">
        <v>14</v>
      </c>
      <c r="I111" s="6" t="str">
        <f t="shared" si="1"/>
        <v>c.a</v>
      </c>
    </row>
    <row r="112" ht="15.75" customHeight="1">
      <c r="A112" s="4">
        <v>111.0</v>
      </c>
      <c r="B112" s="4" t="s">
        <v>280</v>
      </c>
      <c r="C112" s="4" t="s">
        <v>51</v>
      </c>
      <c r="D112" s="4">
        <v>5.0</v>
      </c>
      <c r="E112" s="4" t="s">
        <v>281</v>
      </c>
      <c r="F112" s="4" t="s">
        <v>98</v>
      </c>
      <c r="G112" s="4" t="s">
        <v>120</v>
      </c>
      <c r="H112" s="5" t="s">
        <v>14</v>
      </c>
      <c r="I112" s="6" t="str">
        <f t="shared" si="1"/>
        <v>Not Found</v>
      </c>
    </row>
    <row r="113" ht="15.75" customHeight="1">
      <c r="A113" s="4">
        <v>112.0</v>
      </c>
      <c r="B113" s="4" t="s">
        <v>282</v>
      </c>
      <c r="C113" s="4" t="s">
        <v>51</v>
      </c>
      <c r="D113" s="4">
        <v>3.0</v>
      </c>
      <c r="E113" s="4" t="s">
        <v>283</v>
      </c>
      <c r="F113" s="4" t="s">
        <v>98</v>
      </c>
      <c r="G113" s="4" t="s">
        <v>13</v>
      </c>
      <c r="H113" s="5" t="s">
        <v>14</v>
      </c>
      <c r="I113" s="6" t="str">
        <f t="shared" si="1"/>
        <v>Not Found</v>
      </c>
    </row>
    <row r="114" ht="15.75" customHeight="1">
      <c r="A114" s="4">
        <v>113.0</v>
      </c>
      <c r="B114" s="4" t="s">
        <v>284</v>
      </c>
      <c r="C114" s="4" t="s">
        <v>51</v>
      </c>
      <c r="D114" s="4">
        <v>4.0</v>
      </c>
      <c r="E114" s="4" t="s">
        <v>285</v>
      </c>
      <c r="F114" s="4" t="s">
        <v>98</v>
      </c>
      <c r="G114" s="4" t="s">
        <v>13</v>
      </c>
      <c r="H114" s="5" t="s">
        <v>14</v>
      </c>
      <c r="I114" s="6" t="str">
        <f t="shared" si="1"/>
        <v>Not Found</v>
      </c>
    </row>
    <row r="115" ht="15.75" customHeight="1">
      <c r="A115" s="4">
        <v>114.0</v>
      </c>
      <c r="B115" s="4" t="s">
        <v>286</v>
      </c>
      <c r="C115" s="4" t="s">
        <v>51</v>
      </c>
      <c r="D115" s="4">
        <v>5.0</v>
      </c>
      <c r="E115" s="4" t="s">
        <v>287</v>
      </c>
      <c r="F115" s="4" t="s">
        <v>22</v>
      </c>
      <c r="G115" s="4" t="s">
        <v>13</v>
      </c>
      <c r="H115" s="5" t="s">
        <v>14</v>
      </c>
      <c r="I115" s="6" t="str">
        <f t="shared" si="1"/>
        <v>d.a</v>
      </c>
    </row>
    <row r="116" ht="15.75" customHeight="1">
      <c r="A116" s="4">
        <v>115.0</v>
      </c>
      <c r="B116" s="4" t="s">
        <v>288</v>
      </c>
      <c r="C116" s="4" t="s">
        <v>51</v>
      </c>
      <c r="D116" s="4">
        <v>4.0</v>
      </c>
      <c r="E116" s="4" t="s">
        <v>289</v>
      </c>
      <c r="F116" s="4" t="s">
        <v>22</v>
      </c>
      <c r="G116" s="4" t="s">
        <v>13</v>
      </c>
      <c r="H116" s="5" t="s">
        <v>14</v>
      </c>
      <c r="I116" s="6" t="str">
        <f t="shared" si="1"/>
        <v>d.a</v>
      </c>
    </row>
    <row r="117" ht="15.75" customHeight="1">
      <c r="A117" s="4">
        <v>116.0</v>
      </c>
      <c r="B117" s="4" t="s">
        <v>290</v>
      </c>
      <c r="C117" s="4" t="s">
        <v>104</v>
      </c>
      <c r="D117" s="4">
        <v>5.0</v>
      </c>
      <c r="E117" s="4" t="s">
        <v>291</v>
      </c>
      <c r="F117" s="4" t="s">
        <v>66</v>
      </c>
      <c r="G117" s="4" t="s">
        <v>120</v>
      </c>
      <c r="H117" s="5" t="s">
        <v>14</v>
      </c>
      <c r="I117" s="6" t="str">
        <f t="shared" si="1"/>
        <v>c.a</v>
      </c>
    </row>
    <row r="118" ht="15.75" customHeight="1">
      <c r="A118" s="4">
        <v>117.0</v>
      </c>
      <c r="B118" s="4" t="s">
        <v>292</v>
      </c>
      <c r="C118" s="4" t="s">
        <v>46</v>
      </c>
      <c r="D118" s="4">
        <v>5.0</v>
      </c>
      <c r="E118" s="4" t="s">
        <v>293</v>
      </c>
      <c r="F118" s="4" t="s">
        <v>66</v>
      </c>
      <c r="G118" s="4" t="s">
        <v>120</v>
      </c>
      <c r="H118" s="5" t="s">
        <v>14</v>
      </c>
      <c r="I118" s="6" t="str">
        <f t="shared" si="1"/>
        <v>c.a</v>
      </c>
    </row>
    <row r="119" ht="15.75" customHeight="1">
      <c r="A119" s="4">
        <v>118.0</v>
      </c>
      <c r="B119" s="4" t="s">
        <v>294</v>
      </c>
      <c r="C119" s="4" t="s">
        <v>132</v>
      </c>
      <c r="D119" s="4">
        <v>5.0</v>
      </c>
      <c r="E119" s="4" t="s">
        <v>295</v>
      </c>
      <c r="F119" s="4" t="s">
        <v>22</v>
      </c>
      <c r="G119" s="4" t="s">
        <v>155</v>
      </c>
      <c r="H119" s="5" t="s">
        <v>14</v>
      </c>
      <c r="I119" s="6" t="str">
        <f t="shared" si="1"/>
        <v>d.a</v>
      </c>
    </row>
    <row r="120" ht="15.75" customHeight="1">
      <c r="A120" s="4">
        <v>119.0</v>
      </c>
      <c r="B120" s="4" t="s">
        <v>296</v>
      </c>
      <c r="C120" s="4" t="s">
        <v>132</v>
      </c>
      <c r="D120" s="4">
        <v>5.0</v>
      </c>
      <c r="E120" s="4" t="s">
        <v>297</v>
      </c>
      <c r="F120" s="4" t="s">
        <v>33</v>
      </c>
      <c r="G120" s="4" t="s">
        <v>13</v>
      </c>
      <c r="H120" s="5" t="s">
        <v>14</v>
      </c>
      <c r="I120" s="6" t="str">
        <f t="shared" si="1"/>
        <v>a.c</v>
      </c>
    </row>
    <row r="121" ht="15.75" customHeight="1">
      <c r="A121" s="4">
        <v>120.0</v>
      </c>
      <c r="B121" s="4" t="s">
        <v>298</v>
      </c>
      <c r="C121" s="4" t="s">
        <v>132</v>
      </c>
      <c r="D121" s="4">
        <v>5.0</v>
      </c>
      <c r="E121" s="4" t="s">
        <v>299</v>
      </c>
      <c r="F121" s="4" t="s">
        <v>98</v>
      </c>
      <c r="G121" s="4" t="s">
        <v>13</v>
      </c>
      <c r="H121" s="5" t="s">
        <v>14</v>
      </c>
      <c r="I121" s="6" t="str">
        <f t="shared" si="1"/>
        <v>Not Found</v>
      </c>
    </row>
    <row r="122" ht="15.75" customHeight="1">
      <c r="A122" s="4">
        <v>121.0</v>
      </c>
      <c r="B122" s="4" t="s">
        <v>300</v>
      </c>
      <c r="C122" s="4" t="s">
        <v>132</v>
      </c>
      <c r="D122" s="4">
        <v>5.0</v>
      </c>
      <c r="E122" s="4" t="s">
        <v>301</v>
      </c>
      <c r="F122" s="4" t="s">
        <v>98</v>
      </c>
      <c r="G122" s="4" t="s">
        <v>13</v>
      </c>
      <c r="H122" s="5" t="s">
        <v>14</v>
      </c>
      <c r="I122" s="6" t="str">
        <f t="shared" si="1"/>
        <v>Not Found</v>
      </c>
    </row>
    <row r="123" ht="15.75" customHeight="1">
      <c r="A123" s="4">
        <v>122.0</v>
      </c>
      <c r="B123" s="4" t="s">
        <v>302</v>
      </c>
      <c r="C123" s="4" t="s">
        <v>51</v>
      </c>
      <c r="D123" s="4">
        <v>4.0</v>
      </c>
      <c r="E123" s="4" t="s">
        <v>303</v>
      </c>
      <c r="F123" s="4" t="s">
        <v>98</v>
      </c>
      <c r="G123" s="4" t="s">
        <v>13</v>
      </c>
      <c r="H123" s="5" t="s">
        <v>14</v>
      </c>
      <c r="I123" s="6" t="str">
        <f t="shared" si="1"/>
        <v>Not Found</v>
      </c>
    </row>
    <row r="124" ht="15.75" customHeight="1">
      <c r="A124" s="4">
        <v>123.0</v>
      </c>
      <c r="B124" s="4" t="s">
        <v>304</v>
      </c>
      <c r="C124" s="4" t="s">
        <v>26</v>
      </c>
      <c r="D124" s="4">
        <v>5.0</v>
      </c>
      <c r="E124" s="4" t="s">
        <v>239</v>
      </c>
      <c r="F124" s="4" t="s">
        <v>22</v>
      </c>
      <c r="G124" s="4" t="s">
        <v>13</v>
      </c>
      <c r="H124" s="5" t="s">
        <v>14</v>
      </c>
      <c r="I124" s="6" t="str">
        <f t="shared" si="1"/>
        <v>d.a</v>
      </c>
    </row>
    <row r="125" ht="15.75" customHeight="1">
      <c r="A125" s="4">
        <v>124.0</v>
      </c>
      <c r="B125" s="4" t="s">
        <v>305</v>
      </c>
      <c r="C125" s="4" t="s">
        <v>132</v>
      </c>
      <c r="D125" s="4">
        <v>5.0</v>
      </c>
      <c r="E125" s="4" t="s">
        <v>306</v>
      </c>
      <c r="F125" s="4" t="s">
        <v>57</v>
      </c>
      <c r="G125" s="4" t="s">
        <v>155</v>
      </c>
      <c r="H125" s="5" t="s">
        <v>14</v>
      </c>
      <c r="I125" s="6" t="str">
        <f t="shared" si="1"/>
        <v>d.b</v>
      </c>
    </row>
    <row r="126" ht="15.75" customHeight="1">
      <c r="A126" s="4">
        <v>125.0</v>
      </c>
      <c r="B126" s="4" t="s">
        <v>307</v>
      </c>
      <c r="C126" s="4" t="s">
        <v>51</v>
      </c>
      <c r="D126" s="4">
        <v>2.0</v>
      </c>
      <c r="E126" s="4" t="s">
        <v>308</v>
      </c>
      <c r="F126" s="4" t="s">
        <v>98</v>
      </c>
      <c r="G126" s="4" t="s">
        <v>120</v>
      </c>
      <c r="H126" s="5" t="s">
        <v>14</v>
      </c>
      <c r="I126" s="6" t="str">
        <f t="shared" si="1"/>
        <v>Not Found</v>
      </c>
    </row>
    <row r="127" ht="15.75" customHeight="1">
      <c r="A127" s="4">
        <v>126.0</v>
      </c>
      <c r="B127" s="4" t="s">
        <v>309</v>
      </c>
      <c r="C127" s="4" t="s">
        <v>80</v>
      </c>
      <c r="D127" s="4">
        <v>5.0</v>
      </c>
      <c r="E127" s="4" t="s">
        <v>310</v>
      </c>
      <c r="F127" s="4" t="s">
        <v>98</v>
      </c>
      <c r="G127" s="4" t="s">
        <v>13</v>
      </c>
      <c r="H127" s="5" t="s">
        <v>14</v>
      </c>
      <c r="I127" s="6" t="str">
        <f t="shared" si="1"/>
        <v>Not Found</v>
      </c>
    </row>
    <row r="128" ht="15.75" customHeight="1">
      <c r="A128" s="4">
        <v>127.0</v>
      </c>
      <c r="B128" s="4" t="s">
        <v>311</v>
      </c>
      <c r="C128" s="4" t="s">
        <v>132</v>
      </c>
      <c r="D128" s="4">
        <v>3.0</v>
      </c>
      <c r="E128" s="4" t="s">
        <v>312</v>
      </c>
      <c r="F128" s="4" t="s">
        <v>98</v>
      </c>
      <c r="G128" s="4" t="s">
        <v>13</v>
      </c>
      <c r="H128" s="5" t="s">
        <v>14</v>
      </c>
      <c r="I128" s="6" t="str">
        <f t="shared" si="1"/>
        <v>Not Found</v>
      </c>
    </row>
    <row r="129" ht="15.75" customHeight="1">
      <c r="A129" s="4">
        <v>128.0</v>
      </c>
      <c r="B129" s="4" t="s">
        <v>313</v>
      </c>
      <c r="C129" s="4" t="s">
        <v>51</v>
      </c>
      <c r="D129" s="4">
        <v>5.0</v>
      </c>
      <c r="E129" s="4" t="s">
        <v>314</v>
      </c>
      <c r="F129" s="4" t="s">
        <v>98</v>
      </c>
      <c r="G129" s="4" t="s">
        <v>13</v>
      </c>
      <c r="H129" s="5" t="s">
        <v>14</v>
      </c>
      <c r="I129" s="6" t="str">
        <f t="shared" si="1"/>
        <v>Not Found</v>
      </c>
    </row>
    <row r="130" ht="15.75" customHeight="1">
      <c r="A130" s="4">
        <v>129.0</v>
      </c>
      <c r="B130" s="4" t="s">
        <v>315</v>
      </c>
      <c r="C130" s="4" t="s">
        <v>132</v>
      </c>
      <c r="D130" s="4">
        <v>5.0</v>
      </c>
      <c r="E130" s="4" t="s">
        <v>316</v>
      </c>
      <c r="F130" s="4" t="s">
        <v>66</v>
      </c>
      <c r="G130" s="4" t="s">
        <v>13</v>
      </c>
      <c r="H130" s="5" t="s">
        <v>14</v>
      </c>
      <c r="I130" s="6" t="str">
        <f t="shared" si="1"/>
        <v>c.a</v>
      </c>
    </row>
    <row r="131" ht="15.75" customHeight="1">
      <c r="A131" s="4">
        <v>130.0</v>
      </c>
      <c r="B131" s="4" t="s">
        <v>317</v>
      </c>
      <c r="C131" s="4" t="s">
        <v>26</v>
      </c>
      <c r="D131" s="4">
        <v>5.0</v>
      </c>
      <c r="E131" s="4" t="s">
        <v>318</v>
      </c>
      <c r="F131" s="4" t="s">
        <v>98</v>
      </c>
      <c r="G131" s="4" t="s">
        <v>120</v>
      </c>
      <c r="H131" s="5" t="s">
        <v>14</v>
      </c>
      <c r="I131" s="6" t="str">
        <f t="shared" si="1"/>
        <v>Not Found</v>
      </c>
    </row>
    <row r="132" ht="15.75" customHeight="1">
      <c r="A132" s="4">
        <v>131.0</v>
      </c>
      <c r="B132" s="4" t="s">
        <v>319</v>
      </c>
      <c r="C132" s="4" t="s">
        <v>26</v>
      </c>
      <c r="D132" s="4">
        <v>5.0</v>
      </c>
      <c r="E132" s="4" t="s">
        <v>320</v>
      </c>
      <c r="F132" s="4" t="s">
        <v>98</v>
      </c>
      <c r="G132" s="4" t="s">
        <v>13</v>
      </c>
      <c r="H132" s="5" t="s">
        <v>14</v>
      </c>
      <c r="I132" s="6" t="str">
        <f t="shared" si="1"/>
        <v>Not Found</v>
      </c>
    </row>
    <row r="133" ht="15.75" customHeight="1">
      <c r="A133" s="4">
        <v>132.0</v>
      </c>
      <c r="B133" s="4" t="s">
        <v>321</v>
      </c>
      <c r="C133" s="4" t="s">
        <v>26</v>
      </c>
      <c r="D133" s="4">
        <v>5.0</v>
      </c>
      <c r="E133" s="4" t="s">
        <v>322</v>
      </c>
      <c r="F133" s="4" t="s">
        <v>93</v>
      </c>
      <c r="G133" s="4" t="s">
        <v>155</v>
      </c>
      <c r="H133" s="5" t="s">
        <v>14</v>
      </c>
      <c r="I133" s="6" t="str">
        <f t="shared" si="1"/>
        <v>d.d</v>
      </c>
    </row>
    <row r="134" ht="15.75" customHeight="1">
      <c r="A134" s="4">
        <v>133.0</v>
      </c>
      <c r="B134" s="4" t="s">
        <v>323</v>
      </c>
      <c r="C134" s="4" t="s">
        <v>40</v>
      </c>
      <c r="D134" s="4">
        <v>5.0</v>
      </c>
      <c r="E134" s="4" t="s">
        <v>324</v>
      </c>
      <c r="F134" s="4" t="s">
        <v>22</v>
      </c>
      <c r="G134" s="4" t="s">
        <v>120</v>
      </c>
      <c r="H134" s="5" t="s">
        <v>14</v>
      </c>
      <c r="I134" s="6" t="str">
        <f t="shared" si="1"/>
        <v>d.a</v>
      </c>
    </row>
    <row r="135" ht="15.75" customHeight="1">
      <c r="A135" s="4">
        <v>134.0</v>
      </c>
      <c r="B135" s="4" t="s">
        <v>325</v>
      </c>
      <c r="C135" s="4" t="s">
        <v>51</v>
      </c>
      <c r="D135" s="4">
        <v>4.0</v>
      </c>
      <c r="E135" s="4" t="s">
        <v>326</v>
      </c>
      <c r="F135" s="4" t="s">
        <v>98</v>
      </c>
      <c r="G135" s="4" t="s">
        <v>13</v>
      </c>
      <c r="H135" s="5" t="s">
        <v>14</v>
      </c>
      <c r="I135" s="6" t="str">
        <f t="shared" si="1"/>
        <v>Not Found</v>
      </c>
    </row>
    <row r="136" ht="15.75" customHeight="1">
      <c r="A136" s="4">
        <v>135.0</v>
      </c>
      <c r="B136" s="4" t="s">
        <v>327</v>
      </c>
      <c r="C136" s="4" t="s">
        <v>69</v>
      </c>
      <c r="D136" s="4">
        <v>5.0</v>
      </c>
      <c r="E136" s="4" t="s">
        <v>328</v>
      </c>
      <c r="F136" s="4" t="s">
        <v>22</v>
      </c>
      <c r="G136" s="4" t="s">
        <v>13</v>
      </c>
      <c r="H136" s="5" t="s">
        <v>14</v>
      </c>
      <c r="I136" s="6" t="str">
        <f t="shared" si="1"/>
        <v>d.a</v>
      </c>
    </row>
    <row r="137" ht="15.75" customHeight="1">
      <c r="A137" s="4">
        <v>136.0</v>
      </c>
      <c r="B137" s="4" t="s">
        <v>329</v>
      </c>
      <c r="C137" s="4" t="s">
        <v>132</v>
      </c>
      <c r="D137" s="4">
        <v>5.0</v>
      </c>
      <c r="E137" s="4" t="s">
        <v>330</v>
      </c>
      <c r="F137" s="4" t="s">
        <v>98</v>
      </c>
      <c r="G137" s="4" t="s">
        <v>120</v>
      </c>
      <c r="H137" s="5" t="s">
        <v>14</v>
      </c>
      <c r="I137" s="6" t="str">
        <f t="shared" si="1"/>
        <v>Not Found</v>
      </c>
    </row>
    <row r="138" ht="15.75" customHeight="1">
      <c r="A138" s="4">
        <v>137.0</v>
      </c>
      <c r="B138" s="4" t="s">
        <v>331</v>
      </c>
      <c r="C138" s="4" t="s">
        <v>51</v>
      </c>
      <c r="D138" s="4">
        <v>4.0</v>
      </c>
      <c r="E138" s="4" t="s">
        <v>332</v>
      </c>
      <c r="F138" s="4" t="s">
        <v>22</v>
      </c>
      <c r="G138" s="4" t="s">
        <v>13</v>
      </c>
      <c r="H138" s="5" t="s">
        <v>14</v>
      </c>
      <c r="I138" s="6" t="str">
        <f t="shared" si="1"/>
        <v>d.a</v>
      </c>
    </row>
    <row r="139" ht="15.75" customHeight="1">
      <c r="A139" s="4">
        <v>138.0</v>
      </c>
      <c r="B139" s="4" t="s">
        <v>333</v>
      </c>
      <c r="C139" s="4" t="s">
        <v>46</v>
      </c>
      <c r="D139" s="4">
        <v>5.0</v>
      </c>
      <c r="E139" s="4" t="s">
        <v>334</v>
      </c>
      <c r="F139" s="4" t="s">
        <v>22</v>
      </c>
      <c r="G139" s="4" t="s">
        <v>13</v>
      </c>
      <c r="H139" s="5" t="s">
        <v>14</v>
      </c>
      <c r="I139" s="6" t="str">
        <f t="shared" si="1"/>
        <v>d.a</v>
      </c>
    </row>
    <row r="140" ht="15.75" customHeight="1">
      <c r="A140" s="4">
        <v>139.0</v>
      </c>
      <c r="B140" s="4" t="s">
        <v>335</v>
      </c>
      <c r="C140" s="4" t="s">
        <v>40</v>
      </c>
      <c r="D140" s="4">
        <v>4.0</v>
      </c>
      <c r="E140" s="4" t="s">
        <v>336</v>
      </c>
      <c r="F140" s="4" t="s">
        <v>22</v>
      </c>
      <c r="G140" s="4" t="s">
        <v>13</v>
      </c>
      <c r="H140" s="5" t="s">
        <v>14</v>
      </c>
      <c r="I140" s="6" t="str">
        <f t="shared" si="1"/>
        <v>d.a</v>
      </c>
    </row>
    <row r="141" ht="15.75" customHeight="1">
      <c r="A141" s="4">
        <v>140.0</v>
      </c>
      <c r="B141" s="4" t="s">
        <v>337</v>
      </c>
      <c r="C141" s="4" t="s">
        <v>40</v>
      </c>
      <c r="D141" s="4">
        <v>4.0</v>
      </c>
      <c r="E141" s="4" t="s">
        <v>338</v>
      </c>
      <c r="F141" s="4" t="s">
        <v>98</v>
      </c>
      <c r="G141" s="4" t="s">
        <v>13</v>
      </c>
      <c r="H141" s="5" t="s">
        <v>14</v>
      </c>
      <c r="I141" s="6" t="str">
        <f t="shared" si="1"/>
        <v>Not Found</v>
      </c>
    </row>
    <row r="142" ht="15.75" customHeight="1">
      <c r="A142" s="4">
        <v>141.0</v>
      </c>
      <c r="B142" s="4" t="s">
        <v>339</v>
      </c>
      <c r="C142" s="4" t="s">
        <v>40</v>
      </c>
      <c r="D142" s="4">
        <v>4.0</v>
      </c>
      <c r="E142" s="4" t="s">
        <v>139</v>
      </c>
      <c r="F142" s="4" t="s">
        <v>22</v>
      </c>
      <c r="G142" s="4" t="s">
        <v>13</v>
      </c>
      <c r="H142" s="5" t="s">
        <v>14</v>
      </c>
      <c r="I142" s="6" t="str">
        <f t="shared" si="1"/>
        <v>d.a</v>
      </c>
    </row>
    <row r="143" ht="15.75" customHeight="1">
      <c r="A143" s="4">
        <v>142.0</v>
      </c>
      <c r="B143" s="4" t="s">
        <v>340</v>
      </c>
      <c r="C143" s="4" t="s">
        <v>51</v>
      </c>
      <c r="D143" s="4">
        <v>5.0</v>
      </c>
      <c r="E143" s="4" t="s">
        <v>341</v>
      </c>
      <c r="F143" s="4" t="s">
        <v>22</v>
      </c>
      <c r="G143" s="4" t="s">
        <v>13</v>
      </c>
      <c r="H143" s="5" t="s">
        <v>14</v>
      </c>
      <c r="I143" s="6" t="str">
        <f t="shared" si="1"/>
        <v>d.a</v>
      </c>
    </row>
    <row r="144" ht="15.75" customHeight="1">
      <c r="A144" s="4">
        <v>143.0</v>
      </c>
      <c r="B144" s="4" t="s">
        <v>342</v>
      </c>
      <c r="C144" s="4" t="s">
        <v>26</v>
      </c>
      <c r="D144" s="4">
        <v>5.0</v>
      </c>
      <c r="E144" s="4" t="s">
        <v>343</v>
      </c>
      <c r="F144" s="4" t="s">
        <v>98</v>
      </c>
      <c r="G144" s="4" t="s">
        <v>13</v>
      </c>
      <c r="H144" s="5" t="s">
        <v>14</v>
      </c>
      <c r="I144" s="6" t="str">
        <f t="shared" si="1"/>
        <v>Not Found</v>
      </c>
    </row>
    <row r="145" ht="15.75" customHeight="1">
      <c r="A145" s="4">
        <v>144.0</v>
      </c>
      <c r="B145" s="4" t="s">
        <v>344</v>
      </c>
      <c r="C145" s="4" t="s">
        <v>132</v>
      </c>
      <c r="D145" s="4">
        <v>5.0</v>
      </c>
      <c r="E145" s="4" t="s">
        <v>345</v>
      </c>
      <c r="F145" s="4" t="s">
        <v>98</v>
      </c>
      <c r="G145" s="4" t="s">
        <v>120</v>
      </c>
      <c r="H145" s="5" t="s">
        <v>14</v>
      </c>
      <c r="I145" s="6" t="str">
        <f t="shared" si="1"/>
        <v>Not Found</v>
      </c>
    </row>
    <row r="146" ht="15.75" customHeight="1">
      <c r="A146" s="4">
        <v>145.0</v>
      </c>
      <c r="B146" s="4" t="s">
        <v>346</v>
      </c>
      <c r="C146" s="4" t="s">
        <v>26</v>
      </c>
      <c r="D146" s="4">
        <v>5.0</v>
      </c>
      <c r="E146" s="4" t="s">
        <v>347</v>
      </c>
      <c r="F146" s="4" t="s">
        <v>98</v>
      </c>
      <c r="G146" s="4" t="s">
        <v>120</v>
      </c>
      <c r="H146" s="5" t="s">
        <v>14</v>
      </c>
      <c r="I146" s="6" t="str">
        <f t="shared" si="1"/>
        <v>Not Found</v>
      </c>
    </row>
    <row r="147" ht="15.75" customHeight="1">
      <c r="A147" s="4">
        <v>146.0</v>
      </c>
      <c r="B147" s="4" t="s">
        <v>348</v>
      </c>
      <c r="C147" s="4" t="s">
        <v>132</v>
      </c>
      <c r="D147" s="4">
        <v>4.0</v>
      </c>
      <c r="E147" s="4" t="s">
        <v>349</v>
      </c>
      <c r="F147" s="4" t="s">
        <v>22</v>
      </c>
      <c r="G147" s="4" t="s">
        <v>13</v>
      </c>
      <c r="H147" s="5" t="s">
        <v>14</v>
      </c>
      <c r="I147" s="6" t="str">
        <f t="shared" si="1"/>
        <v>d.a</v>
      </c>
    </row>
    <row r="148" ht="15.75" customHeight="1">
      <c r="A148" s="4">
        <v>147.0</v>
      </c>
      <c r="B148" s="4" t="s">
        <v>350</v>
      </c>
      <c r="C148" s="4" t="s">
        <v>132</v>
      </c>
      <c r="D148" s="4">
        <v>3.0</v>
      </c>
      <c r="E148" s="4" t="s">
        <v>351</v>
      </c>
      <c r="F148" s="4" t="s">
        <v>98</v>
      </c>
      <c r="G148" s="4" t="s">
        <v>13</v>
      </c>
      <c r="H148" s="5" t="s">
        <v>14</v>
      </c>
      <c r="I148" s="6" t="str">
        <f t="shared" si="1"/>
        <v>Not Found</v>
      </c>
    </row>
    <row r="149" ht="15.75" customHeight="1">
      <c r="A149" s="4">
        <v>148.0</v>
      </c>
      <c r="B149" s="4" t="s">
        <v>352</v>
      </c>
      <c r="C149" s="4" t="s">
        <v>46</v>
      </c>
      <c r="D149" s="4">
        <v>4.0</v>
      </c>
      <c r="E149" s="4" t="s">
        <v>353</v>
      </c>
      <c r="F149" s="4" t="s">
        <v>98</v>
      </c>
      <c r="G149" s="4" t="s">
        <v>13</v>
      </c>
      <c r="H149" s="5" t="s">
        <v>14</v>
      </c>
      <c r="I149" s="6" t="str">
        <f t="shared" si="1"/>
        <v>Not Found</v>
      </c>
    </row>
    <row r="150" ht="15.75" customHeight="1">
      <c r="A150" s="4">
        <v>149.0</v>
      </c>
      <c r="B150" s="4" t="s">
        <v>354</v>
      </c>
      <c r="C150" s="4" t="s">
        <v>80</v>
      </c>
      <c r="D150" s="4">
        <v>3.0</v>
      </c>
      <c r="E150" s="4" t="s">
        <v>355</v>
      </c>
      <c r="F150" s="4" t="s">
        <v>66</v>
      </c>
      <c r="G150" s="4" t="s">
        <v>13</v>
      </c>
      <c r="H150" s="5" t="s">
        <v>14</v>
      </c>
      <c r="I150" s="6" t="str">
        <f t="shared" si="1"/>
        <v>c.a</v>
      </c>
    </row>
    <row r="151" ht="15.75" customHeight="1">
      <c r="A151" s="4">
        <v>150.0</v>
      </c>
      <c r="B151" s="4" t="s">
        <v>356</v>
      </c>
      <c r="C151" s="4" t="s">
        <v>40</v>
      </c>
      <c r="D151" s="4">
        <v>5.0</v>
      </c>
      <c r="E151" s="4" t="s">
        <v>139</v>
      </c>
      <c r="F151" s="4" t="s">
        <v>22</v>
      </c>
      <c r="G151" s="4" t="s">
        <v>13</v>
      </c>
      <c r="H151" s="5" t="s">
        <v>14</v>
      </c>
      <c r="I151" s="6" t="str">
        <f t="shared" si="1"/>
        <v>d.a</v>
      </c>
    </row>
    <row r="152" ht="15.75" customHeight="1">
      <c r="A152" s="4">
        <v>151.0</v>
      </c>
      <c r="B152" s="4" t="s">
        <v>357</v>
      </c>
      <c r="C152" s="4" t="s">
        <v>132</v>
      </c>
      <c r="D152" s="4">
        <v>5.0</v>
      </c>
      <c r="E152" s="4" t="s">
        <v>358</v>
      </c>
      <c r="F152" s="4" t="s">
        <v>98</v>
      </c>
      <c r="G152" s="4" t="s">
        <v>13</v>
      </c>
      <c r="H152" s="5" t="s">
        <v>14</v>
      </c>
      <c r="I152" s="6" t="str">
        <f t="shared" si="1"/>
        <v>Not Found</v>
      </c>
    </row>
    <row r="153" ht="15.75" customHeight="1">
      <c r="A153" s="4">
        <v>152.0</v>
      </c>
      <c r="B153" s="4" t="s">
        <v>359</v>
      </c>
      <c r="C153" s="4" t="s">
        <v>80</v>
      </c>
      <c r="D153" s="4">
        <v>5.0</v>
      </c>
      <c r="E153" s="4" t="s">
        <v>239</v>
      </c>
      <c r="F153" s="4" t="s">
        <v>22</v>
      </c>
      <c r="G153" s="4" t="s">
        <v>13</v>
      </c>
      <c r="H153" s="5" t="s">
        <v>14</v>
      </c>
      <c r="I153" s="6" t="str">
        <f t="shared" si="1"/>
        <v>d.a</v>
      </c>
    </row>
    <row r="154" ht="15.75" customHeight="1">
      <c r="A154" s="4">
        <v>153.0</v>
      </c>
      <c r="B154" s="4" t="s">
        <v>360</v>
      </c>
      <c r="C154" s="4" t="s">
        <v>69</v>
      </c>
      <c r="D154" s="4">
        <v>5.0</v>
      </c>
      <c r="E154" s="4" t="s">
        <v>361</v>
      </c>
      <c r="F154" s="4" t="s">
        <v>98</v>
      </c>
      <c r="G154" s="4" t="s">
        <v>13</v>
      </c>
      <c r="H154" s="5" t="s">
        <v>14</v>
      </c>
      <c r="I154" s="6" t="str">
        <f t="shared" si="1"/>
        <v>Not Found</v>
      </c>
    </row>
    <row r="155" ht="15.75" customHeight="1">
      <c r="A155" s="4">
        <v>154.0</v>
      </c>
      <c r="B155" s="4" t="s">
        <v>362</v>
      </c>
      <c r="C155" s="4" t="s">
        <v>40</v>
      </c>
      <c r="D155" s="4">
        <v>5.0</v>
      </c>
      <c r="E155" s="4" t="s">
        <v>363</v>
      </c>
      <c r="F155" s="4" t="s">
        <v>98</v>
      </c>
      <c r="G155" s="4" t="s">
        <v>13</v>
      </c>
      <c r="H155" s="5" t="s">
        <v>14</v>
      </c>
      <c r="I155" s="6" t="str">
        <f t="shared" si="1"/>
        <v>Not Found</v>
      </c>
    </row>
    <row r="156" ht="15.75" customHeight="1">
      <c r="A156" s="4">
        <v>155.0</v>
      </c>
      <c r="B156" s="4" t="s">
        <v>364</v>
      </c>
      <c r="C156" s="4" t="s">
        <v>69</v>
      </c>
      <c r="D156" s="4">
        <v>1.0</v>
      </c>
      <c r="E156" s="4" t="s">
        <v>365</v>
      </c>
      <c r="F156" s="4" t="s">
        <v>98</v>
      </c>
      <c r="G156" s="4" t="s">
        <v>13</v>
      </c>
      <c r="H156" s="5" t="s">
        <v>14</v>
      </c>
      <c r="I156" s="6" t="str">
        <f t="shared" si="1"/>
        <v>Not Found</v>
      </c>
    </row>
    <row r="157" ht="15.75" customHeight="1">
      <c r="A157" s="4">
        <v>156.0</v>
      </c>
      <c r="B157" s="4" t="s">
        <v>366</v>
      </c>
      <c r="C157" s="4" t="s">
        <v>40</v>
      </c>
      <c r="D157" s="4">
        <v>5.0</v>
      </c>
      <c r="E157" s="4" t="s">
        <v>367</v>
      </c>
      <c r="F157" s="4" t="s">
        <v>22</v>
      </c>
      <c r="G157" s="4" t="s">
        <v>13</v>
      </c>
      <c r="H157" s="5" t="s">
        <v>14</v>
      </c>
      <c r="I157" s="6" t="str">
        <f t="shared" si="1"/>
        <v>d.a</v>
      </c>
    </row>
    <row r="158" ht="15.75" customHeight="1">
      <c r="A158" s="4">
        <v>157.0</v>
      </c>
      <c r="B158" s="4" t="s">
        <v>368</v>
      </c>
      <c r="C158" s="4" t="s">
        <v>51</v>
      </c>
      <c r="D158" s="4">
        <v>4.0</v>
      </c>
      <c r="E158" s="4" t="s">
        <v>139</v>
      </c>
      <c r="F158" s="4" t="s">
        <v>22</v>
      </c>
      <c r="G158" s="4" t="s">
        <v>13</v>
      </c>
      <c r="H158" s="5" t="s">
        <v>14</v>
      </c>
      <c r="I158" s="6" t="str">
        <f t="shared" si="1"/>
        <v>d.a</v>
      </c>
    </row>
    <row r="159" ht="15.75" customHeight="1">
      <c r="A159" s="4">
        <v>158.0</v>
      </c>
      <c r="B159" s="4" t="s">
        <v>369</v>
      </c>
      <c r="C159" s="4" t="s">
        <v>51</v>
      </c>
      <c r="D159" s="4">
        <v>4.0</v>
      </c>
      <c r="E159" s="4" t="s">
        <v>370</v>
      </c>
      <c r="F159" s="4" t="s">
        <v>98</v>
      </c>
      <c r="G159" s="4" t="s">
        <v>13</v>
      </c>
      <c r="H159" s="5" t="s">
        <v>14</v>
      </c>
      <c r="I159" s="6" t="str">
        <f t="shared" si="1"/>
        <v>Not Found</v>
      </c>
    </row>
    <row r="160" ht="15.75" customHeight="1">
      <c r="A160" s="4">
        <v>159.0</v>
      </c>
      <c r="B160" s="4" t="s">
        <v>371</v>
      </c>
      <c r="C160" s="4" t="s">
        <v>51</v>
      </c>
      <c r="D160" s="4">
        <v>3.0</v>
      </c>
      <c r="E160" s="4" t="s">
        <v>372</v>
      </c>
      <c r="F160" s="4" t="s">
        <v>22</v>
      </c>
      <c r="G160" s="4" t="s">
        <v>13</v>
      </c>
      <c r="H160" s="5" t="s">
        <v>14</v>
      </c>
      <c r="I160" s="6" t="str">
        <f t="shared" si="1"/>
        <v>d.a</v>
      </c>
    </row>
    <row r="161" ht="15.75" customHeight="1">
      <c r="A161" s="4">
        <v>160.0</v>
      </c>
      <c r="B161" s="4" t="s">
        <v>373</v>
      </c>
      <c r="C161" s="4" t="s">
        <v>132</v>
      </c>
      <c r="D161" s="4">
        <v>4.0</v>
      </c>
      <c r="E161" s="4" t="s">
        <v>374</v>
      </c>
      <c r="F161" s="4" t="s">
        <v>22</v>
      </c>
      <c r="G161" s="4" t="s">
        <v>120</v>
      </c>
      <c r="H161" s="5" t="s">
        <v>14</v>
      </c>
      <c r="I161" s="6" t="str">
        <f t="shared" si="1"/>
        <v>d.a</v>
      </c>
    </row>
    <row r="162" ht="15.75" customHeight="1">
      <c r="A162" s="4">
        <v>161.0</v>
      </c>
      <c r="B162" s="4" t="s">
        <v>375</v>
      </c>
      <c r="C162" s="4" t="s">
        <v>132</v>
      </c>
      <c r="D162" s="4">
        <v>5.0</v>
      </c>
      <c r="E162" s="4" t="s">
        <v>376</v>
      </c>
      <c r="F162" s="4" t="s">
        <v>98</v>
      </c>
      <c r="G162" s="4" t="s">
        <v>13</v>
      </c>
      <c r="H162" s="5" t="s">
        <v>14</v>
      </c>
      <c r="I162" s="6" t="str">
        <f t="shared" si="1"/>
        <v>Not Found</v>
      </c>
    </row>
    <row r="163" ht="15.75" customHeight="1">
      <c r="A163" s="4">
        <v>162.0</v>
      </c>
      <c r="B163" s="4" t="s">
        <v>377</v>
      </c>
      <c r="C163" s="4" t="s">
        <v>132</v>
      </c>
      <c r="D163" s="4">
        <v>4.0</v>
      </c>
      <c r="E163" s="4" t="s">
        <v>378</v>
      </c>
      <c r="F163" s="4" t="s">
        <v>98</v>
      </c>
      <c r="G163" s="4" t="s">
        <v>13</v>
      </c>
      <c r="H163" s="5" t="s">
        <v>14</v>
      </c>
      <c r="I163" s="6" t="str">
        <f t="shared" si="1"/>
        <v>Not Found</v>
      </c>
    </row>
    <row r="164" ht="15.75" customHeight="1">
      <c r="A164" s="4">
        <v>163.0</v>
      </c>
      <c r="B164" s="4" t="s">
        <v>379</v>
      </c>
      <c r="C164" s="4" t="s">
        <v>69</v>
      </c>
      <c r="D164" s="4">
        <v>3.0</v>
      </c>
      <c r="E164" s="4" t="s">
        <v>380</v>
      </c>
      <c r="F164" s="4" t="s">
        <v>22</v>
      </c>
      <c r="G164" s="4" t="s">
        <v>13</v>
      </c>
      <c r="H164" s="5" t="s">
        <v>14</v>
      </c>
      <c r="I164" s="6" t="str">
        <f t="shared" si="1"/>
        <v>d.a</v>
      </c>
    </row>
    <row r="165" ht="15.75" customHeight="1">
      <c r="A165" s="4">
        <v>164.0</v>
      </c>
      <c r="B165" s="4" t="s">
        <v>381</v>
      </c>
      <c r="C165" s="4" t="s">
        <v>51</v>
      </c>
      <c r="D165" s="4">
        <v>4.0</v>
      </c>
      <c r="E165" s="4" t="s">
        <v>382</v>
      </c>
      <c r="F165" s="4" t="s">
        <v>98</v>
      </c>
      <c r="G165" s="4" t="s">
        <v>13</v>
      </c>
      <c r="H165" s="5" t="s">
        <v>14</v>
      </c>
      <c r="I165" s="6" t="str">
        <f t="shared" si="1"/>
        <v>Not Found</v>
      </c>
    </row>
    <row r="166" ht="15.75" customHeight="1">
      <c r="A166" s="4">
        <v>165.0</v>
      </c>
      <c r="B166" s="4" t="s">
        <v>383</v>
      </c>
      <c r="C166" s="4" t="s">
        <v>46</v>
      </c>
      <c r="D166" s="4">
        <v>4.0</v>
      </c>
      <c r="E166" s="4" t="s">
        <v>384</v>
      </c>
      <c r="F166" s="4" t="s">
        <v>98</v>
      </c>
      <c r="G166" s="4" t="s">
        <v>155</v>
      </c>
      <c r="H166" s="5" t="s">
        <v>14</v>
      </c>
      <c r="I166" s="6" t="str">
        <f t="shared" si="1"/>
        <v>Not Found</v>
      </c>
    </row>
    <row r="167" ht="15.75" customHeight="1">
      <c r="A167" s="4">
        <v>166.0</v>
      </c>
      <c r="B167" s="4" t="s">
        <v>385</v>
      </c>
      <c r="C167" s="4" t="s">
        <v>80</v>
      </c>
      <c r="D167" s="4">
        <v>5.0</v>
      </c>
      <c r="E167" s="4" t="s">
        <v>386</v>
      </c>
      <c r="F167" s="4" t="s">
        <v>66</v>
      </c>
      <c r="G167" s="4" t="s">
        <v>13</v>
      </c>
      <c r="H167" s="5" t="s">
        <v>14</v>
      </c>
      <c r="I167" s="6" t="str">
        <f t="shared" si="1"/>
        <v>c.a</v>
      </c>
    </row>
    <row r="168" ht="15.75" customHeight="1">
      <c r="A168" s="4">
        <v>167.0</v>
      </c>
      <c r="B168" s="4" t="s">
        <v>387</v>
      </c>
      <c r="C168" s="4" t="s">
        <v>132</v>
      </c>
      <c r="D168" s="4">
        <v>5.0</v>
      </c>
      <c r="E168" s="4" t="s">
        <v>388</v>
      </c>
      <c r="F168" s="4" t="s">
        <v>22</v>
      </c>
      <c r="G168" s="4" t="s">
        <v>13</v>
      </c>
      <c r="H168" s="5" t="s">
        <v>14</v>
      </c>
      <c r="I168" s="6" t="str">
        <f t="shared" si="1"/>
        <v>d.a</v>
      </c>
    </row>
    <row r="169" ht="15.75" customHeight="1">
      <c r="A169" s="4">
        <v>168.0</v>
      </c>
      <c r="B169" s="4" t="s">
        <v>389</v>
      </c>
      <c r="C169" s="4" t="s">
        <v>69</v>
      </c>
      <c r="D169" s="4">
        <v>5.0</v>
      </c>
      <c r="E169" s="4" t="s">
        <v>390</v>
      </c>
      <c r="F169" s="4" t="s">
        <v>98</v>
      </c>
      <c r="G169" s="4" t="s">
        <v>13</v>
      </c>
      <c r="H169" s="5" t="s">
        <v>14</v>
      </c>
      <c r="I169" s="6" t="str">
        <f t="shared" si="1"/>
        <v>Not Found</v>
      </c>
    </row>
    <row r="170" ht="15.75" customHeight="1">
      <c r="A170" s="4">
        <v>169.0</v>
      </c>
      <c r="B170" s="4" t="s">
        <v>391</v>
      </c>
      <c r="C170" s="4" t="s">
        <v>132</v>
      </c>
      <c r="D170" s="4">
        <v>5.0</v>
      </c>
      <c r="E170" s="4" t="s">
        <v>392</v>
      </c>
      <c r="F170" s="4" t="s">
        <v>98</v>
      </c>
      <c r="G170" s="4" t="s">
        <v>13</v>
      </c>
      <c r="H170" s="5" t="s">
        <v>14</v>
      </c>
      <c r="I170" s="6" t="str">
        <f t="shared" si="1"/>
        <v>Not Found</v>
      </c>
    </row>
    <row r="171" ht="15.75" customHeight="1">
      <c r="A171" s="4">
        <v>170.0</v>
      </c>
      <c r="B171" s="4" t="s">
        <v>393</v>
      </c>
      <c r="C171" s="4" t="s">
        <v>46</v>
      </c>
      <c r="D171" s="4">
        <v>4.0</v>
      </c>
      <c r="E171" s="4" t="s">
        <v>221</v>
      </c>
      <c r="F171" s="4" t="s">
        <v>98</v>
      </c>
      <c r="G171" s="4" t="s">
        <v>13</v>
      </c>
      <c r="H171" s="5" t="s">
        <v>14</v>
      </c>
      <c r="I171" s="6" t="str">
        <f t="shared" si="1"/>
        <v>Not Found</v>
      </c>
    </row>
    <row r="172" ht="15.75" customHeight="1">
      <c r="A172" s="4">
        <v>171.0</v>
      </c>
      <c r="B172" s="4" t="s">
        <v>394</v>
      </c>
      <c r="C172" s="4" t="s">
        <v>40</v>
      </c>
      <c r="D172" s="4">
        <v>4.0</v>
      </c>
      <c r="E172" s="4" t="s">
        <v>221</v>
      </c>
      <c r="F172" s="4" t="s">
        <v>98</v>
      </c>
      <c r="G172" s="4" t="s">
        <v>13</v>
      </c>
      <c r="H172" s="5" t="s">
        <v>14</v>
      </c>
      <c r="I172" s="6" t="str">
        <f t="shared" si="1"/>
        <v>Not Found</v>
      </c>
    </row>
    <row r="173" ht="15.75" customHeight="1">
      <c r="A173" s="4">
        <v>172.0</v>
      </c>
      <c r="B173" s="4" t="s">
        <v>395</v>
      </c>
      <c r="C173" s="4" t="s">
        <v>46</v>
      </c>
      <c r="D173" s="4">
        <v>3.0</v>
      </c>
      <c r="E173" s="4" t="s">
        <v>396</v>
      </c>
      <c r="F173" s="4" t="s">
        <v>22</v>
      </c>
      <c r="G173" s="4" t="s">
        <v>13</v>
      </c>
      <c r="H173" s="5" t="s">
        <v>14</v>
      </c>
      <c r="I173" s="6" t="str">
        <f t="shared" si="1"/>
        <v>d.a</v>
      </c>
    </row>
    <row r="174" ht="15.75" customHeight="1">
      <c r="A174" s="4">
        <v>173.0</v>
      </c>
      <c r="B174" s="4" t="s">
        <v>397</v>
      </c>
      <c r="C174" s="4" t="s">
        <v>46</v>
      </c>
      <c r="D174" s="4">
        <v>5.0</v>
      </c>
      <c r="E174" s="4" t="s">
        <v>398</v>
      </c>
      <c r="F174" s="4" t="s">
        <v>48</v>
      </c>
      <c r="G174" s="4" t="s">
        <v>13</v>
      </c>
      <c r="H174" s="5" t="s">
        <v>14</v>
      </c>
      <c r="I174" s="6" t="str">
        <f t="shared" si="1"/>
        <v>b.a</v>
      </c>
    </row>
    <row r="175" ht="15.75" customHeight="1">
      <c r="A175" s="4">
        <v>174.0</v>
      </c>
      <c r="B175" s="4" t="s">
        <v>399</v>
      </c>
      <c r="C175" s="4" t="s">
        <v>96</v>
      </c>
      <c r="D175" s="4">
        <v>5.0</v>
      </c>
      <c r="E175" s="4" t="s">
        <v>400</v>
      </c>
      <c r="F175" s="4" t="s">
        <v>22</v>
      </c>
      <c r="G175" s="4" t="s">
        <v>13</v>
      </c>
      <c r="H175" s="5" t="s">
        <v>14</v>
      </c>
      <c r="I175" s="6" t="str">
        <f t="shared" si="1"/>
        <v>d.a</v>
      </c>
    </row>
    <row r="176" ht="15.75" customHeight="1">
      <c r="A176" s="4">
        <v>175.0</v>
      </c>
      <c r="B176" s="4" t="s">
        <v>401</v>
      </c>
      <c r="C176" s="4" t="s">
        <v>40</v>
      </c>
      <c r="D176" s="4">
        <v>5.0</v>
      </c>
      <c r="E176" s="4" t="s">
        <v>402</v>
      </c>
      <c r="F176" s="4" t="s">
        <v>22</v>
      </c>
      <c r="G176" s="4" t="s">
        <v>13</v>
      </c>
      <c r="H176" s="5" t="s">
        <v>14</v>
      </c>
      <c r="I176" s="6" t="str">
        <f t="shared" si="1"/>
        <v>d.a</v>
      </c>
    </row>
    <row r="177" ht="15.75" customHeight="1">
      <c r="A177" s="4">
        <v>176.0</v>
      </c>
      <c r="B177" s="4" t="s">
        <v>403</v>
      </c>
      <c r="C177" s="4" t="s">
        <v>96</v>
      </c>
      <c r="D177" s="4">
        <v>4.0</v>
      </c>
      <c r="E177" s="4" t="s">
        <v>404</v>
      </c>
      <c r="F177" s="4" t="s">
        <v>22</v>
      </c>
      <c r="G177" s="4" t="s">
        <v>13</v>
      </c>
      <c r="H177" s="5" t="s">
        <v>14</v>
      </c>
      <c r="I177" s="6" t="str">
        <f t="shared" si="1"/>
        <v>d.a</v>
      </c>
    </row>
    <row r="178" ht="15.75" customHeight="1">
      <c r="A178" s="4">
        <v>177.0</v>
      </c>
      <c r="B178" s="4" t="s">
        <v>405</v>
      </c>
      <c r="C178" s="4" t="s">
        <v>96</v>
      </c>
      <c r="D178" s="4">
        <v>5.0</v>
      </c>
      <c r="E178" s="4" t="s">
        <v>406</v>
      </c>
      <c r="F178" s="4" t="s">
        <v>22</v>
      </c>
      <c r="G178" s="4" t="s">
        <v>13</v>
      </c>
      <c r="H178" s="5" t="s">
        <v>14</v>
      </c>
      <c r="I178" s="6" t="str">
        <f t="shared" si="1"/>
        <v>d.a</v>
      </c>
    </row>
    <row r="179" ht="15.75" customHeight="1">
      <c r="A179" s="4">
        <v>178.0</v>
      </c>
      <c r="B179" s="4" t="s">
        <v>407</v>
      </c>
      <c r="C179" s="4" t="s">
        <v>31</v>
      </c>
      <c r="D179" s="4">
        <v>5.0</v>
      </c>
      <c r="E179" s="4" t="s">
        <v>408</v>
      </c>
      <c r="F179" s="4" t="s">
        <v>98</v>
      </c>
      <c r="G179" s="4" t="s">
        <v>120</v>
      </c>
      <c r="H179" s="5" t="s">
        <v>14</v>
      </c>
      <c r="I179" s="6" t="str">
        <f t="shared" si="1"/>
        <v>Not Found</v>
      </c>
    </row>
    <row r="180" ht="15.75" customHeight="1">
      <c r="A180" s="4">
        <v>179.0</v>
      </c>
      <c r="B180" s="4" t="s">
        <v>409</v>
      </c>
      <c r="C180" s="4" t="s">
        <v>31</v>
      </c>
      <c r="D180" s="4">
        <v>5.0</v>
      </c>
      <c r="E180" s="4" t="s">
        <v>410</v>
      </c>
      <c r="F180" s="4" t="s">
        <v>22</v>
      </c>
      <c r="G180" s="4" t="s">
        <v>13</v>
      </c>
      <c r="H180" s="5" t="s">
        <v>14</v>
      </c>
      <c r="I180" s="6" t="str">
        <f t="shared" si="1"/>
        <v>d.a</v>
      </c>
    </row>
    <row r="181" ht="15.75" customHeight="1">
      <c r="A181" s="4">
        <v>180.0</v>
      </c>
      <c r="B181" s="4" t="s">
        <v>411</v>
      </c>
      <c r="C181" s="4" t="s">
        <v>26</v>
      </c>
      <c r="D181" s="4">
        <v>5.0</v>
      </c>
      <c r="E181" s="4" t="s">
        <v>412</v>
      </c>
      <c r="F181" s="4" t="s">
        <v>98</v>
      </c>
      <c r="G181" s="4" t="s">
        <v>120</v>
      </c>
      <c r="H181" s="5" t="s">
        <v>14</v>
      </c>
      <c r="I181" s="6" t="str">
        <f t="shared" si="1"/>
        <v>Not Found</v>
      </c>
    </row>
    <row r="182" ht="15.75" customHeight="1">
      <c r="A182" s="4">
        <v>181.0</v>
      </c>
      <c r="B182" s="4" t="s">
        <v>413</v>
      </c>
      <c r="C182" s="4" t="s">
        <v>96</v>
      </c>
      <c r="D182" s="4">
        <v>5.0</v>
      </c>
      <c r="E182" s="4" t="s">
        <v>414</v>
      </c>
      <c r="F182" s="4" t="s">
        <v>98</v>
      </c>
      <c r="G182" s="4" t="s">
        <v>13</v>
      </c>
      <c r="H182" s="5" t="s">
        <v>14</v>
      </c>
      <c r="I182" s="6" t="str">
        <f t="shared" si="1"/>
        <v>Not Found</v>
      </c>
    </row>
    <row r="183" ht="15.75" customHeight="1">
      <c r="A183" s="4">
        <v>182.0</v>
      </c>
      <c r="B183" s="4" t="s">
        <v>415</v>
      </c>
      <c r="C183" s="4" t="s">
        <v>96</v>
      </c>
      <c r="D183" s="4">
        <v>5.0</v>
      </c>
      <c r="E183" s="4" t="s">
        <v>416</v>
      </c>
      <c r="F183" s="4" t="s">
        <v>98</v>
      </c>
      <c r="G183" s="4" t="s">
        <v>120</v>
      </c>
      <c r="H183" s="5" t="s">
        <v>14</v>
      </c>
      <c r="I183" s="6" t="str">
        <f t="shared" si="1"/>
        <v>Not Found</v>
      </c>
    </row>
    <row r="184" ht="15.75" customHeight="1">
      <c r="A184" s="4">
        <v>183.0</v>
      </c>
      <c r="B184" s="4" t="s">
        <v>417</v>
      </c>
      <c r="C184" s="4" t="s">
        <v>31</v>
      </c>
      <c r="D184" s="4">
        <v>4.0</v>
      </c>
      <c r="E184" s="4" t="s">
        <v>418</v>
      </c>
      <c r="F184" s="4" t="s">
        <v>93</v>
      </c>
      <c r="G184" s="4" t="s">
        <v>13</v>
      </c>
      <c r="H184" s="5" t="s">
        <v>14</v>
      </c>
      <c r="I184" s="6" t="str">
        <f t="shared" si="1"/>
        <v>d.d</v>
      </c>
    </row>
    <row r="185" ht="15.75" customHeight="1">
      <c r="A185" s="4">
        <v>184.0</v>
      </c>
      <c r="B185" s="4" t="s">
        <v>419</v>
      </c>
      <c r="C185" s="4" t="s">
        <v>80</v>
      </c>
      <c r="D185" s="4">
        <v>5.0</v>
      </c>
      <c r="E185" s="4" t="s">
        <v>420</v>
      </c>
      <c r="F185" s="4" t="s">
        <v>22</v>
      </c>
      <c r="G185" s="4" t="s">
        <v>13</v>
      </c>
      <c r="H185" s="5" t="s">
        <v>14</v>
      </c>
      <c r="I185" s="6" t="str">
        <f t="shared" si="1"/>
        <v>d.a</v>
      </c>
    </row>
    <row r="186" ht="15.75" customHeight="1">
      <c r="A186" s="4">
        <v>185.0</v>
      </c>
      <c r="B186" s="4" t="s">
        <v>421</v>
      </c>
      <c r="C186" s="4" t="s">
        <v>46</v>
      </c>
      <c r="D186" s="4">
        <v>5.0</v>
      </c>
      <c r="E186" s="4" t="s">
        <v>422</v>
      </c>
      <c r="F186" s="4" t="s">
        <v>98</v>
      </c>
      <c r="G186" s="4" t="s">
        <v>120</v>
      </c>
      <c r="H186" s="5" t="s">
        <v>14</v>
      </c>
      <c r="I186" s="6" t="str">
        <f t="shared" si="1"/>
        <v>Not Found</v>
      </c>
    </row>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4" t="s">
        <v>423</v>
      </c>
      <c r="B1" s="4" t="s">
        <v>424</v>
      </c>
      <c r="C1" s="4" t="s">
        <v>425</v>
      </c>
      <c r="D1" s="4" t="s">
        <v>426</v>
      </c>
      <c r="E1" s="4" t="s">
        <v>427</v>
      </c>
    </row>
    <row r="2">
      <c r="A2" s="4" t="s">
        <v>24</v>
      </c>
      <c r="B2" s="4" t="s">
        <v>49</v>
      </c>
      <c r="C2" s="4" t="s">
        <v>67</v>
      </c>
      <c r="D2" s="4" t="s">
        <v>82</v>
      </c>
      <c r="E2" s="4" t="str">
        <f>IF(N3=0, "Tidak Lanjut", IF(N9=0, "Tidak Lanjut", IF(N14=0, "Tidak Lanjut", IF(N18=0, "Tidak Lanjut", "Lanjut"))))</f>
        <v>Tidak Lanjut</v>
      </c>
      <c r="N2" s="6" t="s">
        <v>18</v>
      </c>
    </row>
    <row r="3">
      <c r="A3" s="4" t="s">
        <v>24</v>
      </c>
      <c r="B3" s="4" t="s">
        <v>49</v>
      </c>
      <c r="C3" s="4" t="s">
        <v>67</v>
      </c>
      <c r="D3" s="4" t="s">
        <v>85</v>
      </c>
      <c r="E3" s="4" t="str">
        <f>IF(N3=0, "Tidak Lanjut", IF(N9=0, "Tidak Lanjut", IF(N14=0, "Tidak Lanjut", IF(N19=0, "Tidak Lanjut", "Lanjut"))))</f>
        <v>Tidak Lanjut</v>
      </c>
      <c r="N3" s="8">
        <v>0.0</v>
      </c>
    </row>
    <row r="4">
      <c r="A4" s="4" t="s">
        <v>24</v>
      </c>
      <c r="B4" s="4" t="s">
        <v>49</v>
      </c>
      <c r="C4" s="4" t="s">
        <v>67</v>
      </c>
      <c r="D4" s="4" t="s">
        <v>89</v>
      </c>
      <c r="E4" s="4" t="str">
        <f>IF(N3=0, "Tidak Lanjut", IF(N9=0, "Tidak Lanjut", IF(N14=0, "Tidak Lanjut", IF(N20=0, "Tidak Lanjut", "Lanjut"))))</f>
        <v>Tidak Lanjut</v>
      </c>
      <c r="N4" s="8">
        <v>0.0</v>
      </c>
    </row>
    <row r="5">
      <c r="A5" s="4" t="s">
        <v>24</v>
      </c>
      <c r="B5" s="4" t="s">
        <v>49</v>
      </c>
      <c r="C5" s="4" t="s">
        <v>67</v>
      </c>
      <c r="D5" s="4" t="s">
        <v>94</v>
      </c>
      <c r="E5" s="4" t="str">
        <f>IF(N3=0, "Tidak Lanjut", IF(N9=0, "Tidak Lanjut", IF(N14=0, "Tidak Lanjut", IF(N21=0, "Tidak Lanjut", "Lanjut"))))</f>
        <v>Tidak Lanjut</v>
      </c>
      <c r="N5" s="8">
        <v>0.0</v>
      </c>
    </row>
    <row r="6">
      <c r="A6" s="4" t="s">
        <v>24</v>
      </c>
      <c r="B6" s="4" t="s">
        <v>49</v>
      </c>
      <c r="C6" s="4" t="s">
        <v>72</v>
      </c>
      <c r="D6" s="4" t="s">
        <v>82</v>
      </c>
      <c r="E6" s="4" t="str">
        <f>IF(N3=0, "Tidak Lanjut", IF(N9=0, "Tidak Lanjut", IF(N15=0, "Tidak Lanjut", IF(N18=0, "Tidak Lanjut", "Lanjut"))))</f>
        <v>Tidak Lanjut</v>
      </c>
      <c r="N6" s="8">
        <v>1.0</v>
      </c>
    </row>
    <row r="7">
      <c r="A7" s="4" t="s">
        <v>24</v>
      </c>
      <c r="B7" s="4" t="s">
        <v>49</v>
      </c>
      <c r="C7" s="4" t="s">
        <v>72</v>
      </c>
      <c r="D7" s="4" t="s">
        <v>85</v>
      </c>
      <c r="E7" s="4" t="str">
        <f>IF(N3=0, "Tidak Lanjut", IF(N9=0, "Tidak Lanjut", IF(N15=0, "Tidak Lanjut", IF(N19=0, "Tidak Lanjut", "Lanjut"))))</f>
        <v>Tidak Lanjut</v>
      </c>
      <c r="N7" s="6"/>
    </row>
    <row r="8">
      <c r="A8" s="4" t="s">
        <v>24</v>
      </c>
      <c r="B8" s="4" t="s">
        <v>49</v>
      </c>
      <c r="C8" s="4" t="s">
        <v>72</v>
      </c>
      <c r="D8" s="4" t="s">
        <v>89</v>
      </c>
      <c r="E8" s="4" t="str">
        <f>IF(N3=0, "Tidak Lanjut", IF(N9=0, "Tidak Lanjut", IF(N15=0, "Tidak Lanjut", IF(N20=0, "Tidak Lanjut", "Lanjut"))))</f>
        <v>Tidak Lanjut</v>
      </c>
      <c r="N8" s="6" t="s">
        <v>18</v>
      </c>
    </row>
    <row r="9">
      <c r="A9" s="4" t="s">
        <v>24</v>
      </c>
      <c r="B9" s="4" t="s">
        <v>49</v>
      </c>
      <c r="C9" s="4" t="s">
        <v>72</v>
      </c>
      <c r="D9" s="4" t="s">
        <v>94</v>
      </c>
      <c r="E9" s="4" t="str">
        <f>IF(N3=0, "Tidak Lanjut", IF(N9=0, "Tidak Lanjut", IF(N15=0, "Tidak Lanjut", IF(N21=0, "Tidak Lanjut", "Lanjut"))))</f>
        <v>Tidak Lanjut</v>
      </c>
      <c r="N9" s="8">
        <v>0.0</v>
      </c>
    </row>
    <row r="10">
      <c r="A10" s="4" t="s">
        <v>24</v>
      </c>
      <c r="B10" s="4" t="s">
        <v>54</v>
      </c>
      <c r="C10" s="4" t="s">
        <v>67</v>
      </c>
      <c r="D10" s="4" t="s">
        <v>82</v>
      </c>
      <c r="E10" s="4" t="str">
        <f>IF(N3=0, "Tidak Lanjut", IF(N10=0, "Tidak Lanjut", IF(N14=0, "Tidak Lanjut", IF(N18=0, "Tidak Lanjut", "Lanjut"))))</f>
        <v>Tidak Lanjut</v>
      </c>
      <c r="N10" s="8">
        <v>1.0</v>
      </c>
    </row>
    <row r="11">
      <c r="A11" s="4" t="s">
        <v>24</v>
      </c>
      <c r="B11" s="4" t="s">
        <v>54</v>
      </c>
      <c r="C11" s="4" t="s">
        <v>67</v>
      </c>
      <c r="D11" s="4" t="s">
        <v>85</v>
      </c>
      <c r="E11" s="4" t="str">
        <f>IF(N3=0, "Tidak Lanjut", IF(N10=0, "Tidak Lanjut", IF(N14=0, "Tidak Lanjut", IF(N19=0, "Tidak Lanjut", "Lanjut"))))</f>
        <v>Tidak Lanjut</v>
      </c>
      <c r="N11" s="8">
        <v>1.0</v>
      </c>
    </row>
    <row r="12">
      <c r="A12" s="4" t="s">
        <v>24</v>
      </c>
      <c r="B12" s="4" t="s">
        <v>54</v>
      </c>
      <c r="C12" s="4" t="s">
        <v>67</v>
      </c>
      <c r="D12" s="4" t="s">
        <v>89</v>
      </c>
      <c r="E12" s="4" t="str">
        <f>IF(N3=0, "Tidak Lanjut", IF(N10=0, "Tidak Lanjut", IF(N14=0, "Tidak Lanjut", IF(N20=0, "Tidak Lanjut", "Lanjut"))))</f>
        <v>Tidak Lanjut</v>
      </c>
      <c r="N12" s="6"/>
    </row>
    <row r="13">
      <c r="A13" s="4" t="s">
        <v>24</v>
      </c>
      <c r="B13" s="4" t="s">
        <v>54</v>
      </c>
      <c r="C13" s="4" t="s">
        <v>67</v>
      </c>
      <c r="D13" s="4" t="s">
        <v>94</v>
      </c>
      <c r="E13" s="4" t="str">
        <f>IF(N3=0, "Tidak Lanjut", IF(N10=0, "Tidak Lanjut", IF(N14=0, "Tidak Lanjut", IF(N21=0, "Tidak Lanjut", "Lanjut"))))</f>
        <v>Tidak Lanjut</v>
      </c>
      <c r="N13" s="6" t="s">
        <v>18</v>
      </c>
    </row>
    <row r="14">
      <c r="A14" s="4" t="s">
        <v>24</v>
      </c>
      <c r="B14" s="4" t="s">
        <v>54</v>
      </c>
      <c r="C14" s="4" t="s">
        <v>72</v>
      </c>
      <c r="D14" s="4" t="s">
        <v>82</v>
      </c>
      <c r="E14" s="4" t="str">
        <f>IF(N3=0, "Tidak Lanjut", IF(N10=0, "Tidak Lanjut", IF(N15=0, "Tidak Lanjut", IF(N18=0, "Tidak Lanjut", "Lanjut"))))</f>
        <v>Tidak Lanjut</v>
      </c>
      <c r="N14" s="8">
        <v>1.0</v>
      </c>
    </row>
    <row r="15">
      <c r="A15" s="4" t="s">
        <v>24</v>
      </c>
      <c r="B15" s="4" t="s">
        <v>54</v>
      </c>
      <c r="C15" s="4" t="s">
        <v>72</v>
      </c>
      <c r="D15" s="4" t="s">
        <v>85</v>
      </c>
      <c r="E15" s="4" t="str">
        <f>IF(N3=0, "Tidak Lanjut", IF(N10=0, "Tidak Lanjut", IF(N15=0, "Tidak Lanjut", IF(N19=0, "Tidak Lanjut", "Lanjut"))))</f>
        <v>Tidak Lanjut</v>
      </c>
      <c r="N15" s="8">
        <v>1.0</v>
      </c>
    </row>
    <row r="16">
      <c r="A16" s="4" t="s">
        <v>24</v>
      </c>
      <c r="B16" s="4" t="s">
        <v>54</v>
      </c>
      <c r="C16" s="4" t="s">
        <v>72</v>
      </c>
      <c r="D16" s="4" t="s">
        <v>89</v>
      </c>
      <c r="E16" s="4" t="str">
        <f>IF(N3=0, "Tidak Lanjut", IF(N10=0, "Tidak Lanjut", IF(N15=0, "Tidak Lanjut", IF(N20=0, "Tidak Lanjut", "Lanjut"))))</f>
        <v>Tidak Lanjut</v>
      </c>
      <c r="N16" s="6" t="s">
        <v>75</v>
      </c>
    </row>
    <row r="17">
      <c r="A17" s="4" t="s">
        <v>24</v>
      </c>
      <c r="B17" s="4" t="s">
        <v>54</v>
      </c>
      <c r="C17" s="4" t="s">
        <v>72</v>
      </c>
      <c r="D17" s="4" t="s">
        <v>94</v>
      </c>
      <c r="E17" s="4" t="str">
        <f>IF(N3=0, "Tidak Lanjut", IF(N10=0, "Tidak Lanjut", IF(N15=0, "Tidak Lanjut", IF(N21=0, "Tidak Lanjut", "Lanjut"))))</f>
        <v>Tidak Lanjut</v>
      </c>
      <c r="N17" s="6" t="s">
        <v>18</v>
      </c>
    </row>
    <row r="18">
      <c r="A18" s="4" t="s">
        <v>24</v>
      </c>
      <c r="B18" s="4" t="s">
        <v>58</v>
      </c>
      <c r="C18" s="4" t="s">
        <v>67</v>
      </c>
      <c r="D18" s="4" t="s">
        <v>82</v>
      </c>
      <c r="E18" s="4" t="str">
        <f>IF(N3=0, "Tidak Lanjut", IF(N11=0, "Tidak Lanjut", IF(N14=0, "Tidak Lanjut", IF(N18=0, "Tidak Lanjut", "Lanjut"))))</f>
        <v>Tidak Lanjut</v>
      </c>
      <c r="N18" s="8">
        <v>1.0</v>
      </c>
    </row>
    <row r="19">
      <c r="A19" s="4" t="s">
        <v>24</v>
      </c>
      <c r="B19" s="4" t="s">
        <v>58</v>
      </c>
      <c r="C19" s="4" t="s">
        <v>67</v>
      </c>
      <c r="D19" s="4" t="s">
        <v>85</v>
      </c>
      <c r="E19" s="4" t="str">
        <f>IF(N3=0, "Tidak Lanjut", IF(N11=0, "Tidak Lanjut", IF(N14=0, "Tidak Lanjut", IF(N19=0, "Tidak Lanjut", "Lanjut"))))</f>
        <v>Tidak Lanjut</v>
      </c>
      <c r="N19" s="8">
        <v>1.0</v>
      </c>
    </row>
    <row r="20">
      <c r="A20" s="4" t="s">
        <v>24</v>
      </c>
      <c r="B20" s="4" t="s">
        <v>58</v>
      </c>
      <c r="C20" s="4" t="s">
        <v>67</v>
      </c>
      <c r="D20" s="4" t="s">
        <v>89</v>
      </c>
      <c r="E20" s="4" t="str">
        <f>IF(N3=0, "Tidak Lanjut", IF(N11=0, "Tidak Lanjut", IF(N14=0, "Tidak Lanjut", IF(N20=0, "Tidak Lanjut", "Lanjut"))))</f>
        <v>Tidak Lanjut</v>
      </c>
      <c r="N20" s="8">
        <v>0.0</v>
      </c>
    </row>
    <row r="21" ht="15.75" customHeight="1">
      <c r="A21" s="4" t="s">
        <v>24</v>
      </c>
      <c r="B21" s="4" t="s">
        <v>58</v>
      </c>
      <c r="C21" s="4" t="s">
        <v>67</v>
      </c>
      <c r="D21" s="4" t="s">
        <v>94</v>
      </c>
      <c r="E21" s="4" t="str">
        <f>IF(N3=0, "Tidak Lanjut", IF(N11=0, "Tidak Lanjut", IF(N14=0, "Tidak Lanjut", IF(N21=0, "Tidak Lanjut", "Lanjut"))))</f>
        <v>Tidak Lanjut</v>
      </c>
      <c r="N21" s="8">
        <v>1.0</v>
      </c>
    </row>
    <row r="22" ht="15.75" customHeight="1">
      <c r="A22" s="4" t="s">
        <v>24</v>
      </c>
      <c r="B22" s="4" t="s">
        <v>58</v>
      </c>
      <c r="C22" s="4" t="s">
        <v>72</v>
      </c>
      <c r="D22" s="4" t="s">
        <v>82</v>
      </c>
      <c r="E22" s="4" t="str">
        <f>IF(N3=0, "Tidak Lanjut", IF(N11=0, "Tidak Lanjut", IF(N15=0, "Tidak Lanjut", IF(N18=0, "Tidak Lanjut", "Lanjut"))))</f>
        <v>Tidak Lanjut</v>
      </c>
    </row>
    <row r="23" ht="15.75" customHeight="1">
      <c r="A23" s="4" t="s">
        <v>24</v>
      </c>
      <c r="B23" s="4" t="s">
        <v>58</v>
      </c>
      <c r="C23" s="4" t="s">
        <v>72</v>
      </c>
      <c r="D23" s="4" t="s">
        <v>85</v>
      </c>
      <c r="E23" s="4" t="str">
        <f>IF(N3=0, "Tidak Lanjut", IF(N11=0, "Tidak Lanjut", IF(N15=0, "Tidak Lanjut", IF(N19=0, "Tidak Lanjut", "Lanjut"))))</f>
        <v>Tidak Lanjut</v>
      </c>
    </row>
    <row r="24" ht="15.75" customHeight="1">
      <c r="A24" s="4" t="s">
        <v>24</v>
      </c>
      <c r="B24" s="4" t="s">
        <v>58</v>
      </c>
      <c r="C24" s="4" t="s">
        <v>72</v>
      </c>
      <c r="D24" s="4" t="s">
        <v>89</v>
      </c>
      <c r="E24" s="4" t="str">
        <f>IF(N3=0, "Tidak Lanjut", IF(N11=0, "Tidak Lanjut", IF(N15=0, "Tidak Lanjut", IF(N20=0, "Tidak Lanjut", "Lanjut"))))</f>
        <v>Tidak Lanjut</v>
      </c>
    </row>
    <row r="25" ht="15.75" customHeight="1">
      <c r="A25" s="4" t="s">
        <v>24</v>
      </c>
      <c r="B25" s="4" t="s">
        <v>58</v>
      </c>
      <c r="C25" s="4" t="s">
        <v>72</v>
      </c>
      <c r="D25" s="4" t="s">
        <v>94</v>
      </c>
      <c r="E25" s="4" t="str">
        <f>IF(N3=0, "Tidak Lanjut", IF(N11=0, "Tidak Lanjut", IF(N15=0, "Tidak Lanjut", IF(N21=0, "Tidak Lanjut", "Lanjut"))))</f>
        <v>Tidak Lanjut</v>
      </c>
    </row>
    <row r="26" ht="15.75" customHeight="1">
      <c r="A26" s="4" t="s">
        <v>29</v>
      </c>
      <c r="B26" s="4" t="s">
        <v>49</v>
      </c>
      <c r="C26" s="4" t="s">
        <v>67</v>
      </c>
      <c r="D26" s="4" t="s">
        <v>82</v>
      </c>
      <c r="E26" s="4" t="str">
        <f>IF(N4=0, "Tidak Lanjut", IF(N9=0, "Tidak Lanjut", IF(N14=0, "Tidak Lanjut", IF(N18=0, "Tidak Lanjut", "Lanjut"))))</f>
        <v>Tidak Lanjut</v>
      </c>
    </row>
    <row r="27" ht="15.75" customHeight="1">
      <c r="A27" s="4" t="s">
        <v>29</v>
      </c>
      <c r="B27" s="4" t="s">
        <v>49</v>
      </c>
      <c r="C27" s="4" t="s">
        <v>67</v>
      </c>
      <c r="D27" s="4" t="s">
        <v>85</v>
      </c>
      <c r="E27" s="4" t="str">
        <f>IF(N4=0, "Tidak Lanjut", IF(N9=0, "Tidak Lanjut", IF(N14=0, "Tidak Lanjut", IF(N19=0, "Tidak Lanjut", "Lanjut"))))</f>
        <v>Tidak Lanjut</v>
      </c>
    </row>
    <row r="28" ht="15.75" customHeight="1">
      <c r="A28" s="4" t="s">
        <v>29</v>
      </c>
      <c r="B28" s="4" t="s">
        <v>49</v>
      </c>
      <c r="C28" s="4" t="s">
        <v>67</v>
      </c>
      <c r="D28" s="4" t="s">
        <v>89</v>
      </c>
      <c r="E28" s="4" t="str">
        <f>IF(N4=0, "Tidak Lanjut", IF(N9=0, "Tidak Lanjut", IF(N14=0, "Tidak Lanjut", IF(N20=0, "Tidak Lanjut", "Lanjut"))))</f>
        <v>Tidak Lanjut</v>
      </c>
    </row>
    <row r="29" ht="15.75" customHeight="1">
      <c r="A29" s="4" t="s">
        <v>29</v>
      </c>
      <c r="B29" s="4" t="s">
        <v>49</v>
      </c>
      <c r="C29" s="4" t="s">
        <v>67</v>
      </c>
      <c r="D29" s="4" t="s">
        <v>94</v>
      </c>
      <c r="E29" s="4" t="str">
        <f>IF(N4=0, "Tidak Lanjut", IF(N9=0, "Tidak Lanjut", IF(N14=0, "Tidak Lanjut", IF(N21=0, "Tidak Lanjut", "Lanjut"))))</f>
        <v>Tidak Lanjut</v>
      </c>
    </row>
    <row r="30" ht="15.75" customHeight="1">
      <c r="A30" s="4" t="s">
        <v>29</v>
      </c>
      <c r="B30" s="4" t="s">
        <v>49</v>
      </c>
      <c r="C30" s="4" t="s">
        <v>72</v>
      </c>
      <c r="D30" s="4" t="s">
        <v>82</v>
      </c>
      <c r="E30" s="4" t="str">
        <f>IF(N4=0, "Tidak Lanjut", IF(N9=0, "Tidak Lanjut", IF(N15=0, "Tidak Lanjut", IF(N18=0, "Tidak Lanjut", "Lanjut"))))</f>
        <v>Tidak Lanjut</v>
      </c>
    </row>
    <row r="31" ht="15.75" customHeight="1">
      <c r="A31" s="4" t="s">
        <v>29</v>
      </c>
      <c r="B31" s="4" t="s">
        <v>49</v>
      </c>
      <c r="C31" s="4" t="s">
        <v>72</v>
      </c>
      <c r="D31" s="4" t="s">
        <v>85</v>
      </c>
      <c r="E31" s="4" t="str">
        <f>IF(N4=0, "Tidak Lanjut", IF(N9=0, "Tidak Lanjut", IF(N15=0, "Tidak Lanjut", IF(N19=0, "Tidak Lanjut", "Lanjut"))))</f>
        <v>Tidak Lanjut</v>
      </c>
    </row>
    <row r="32" ht="15.75" customHeight="1">
      <c r="A32" s="4" t="s">
        <v>29</v>
      </c>
      <c r="B32" s="4" t="s">
        <v>49</v>
      </c>
      <c r="C32" s="4" t="s">
        <v>72</v>
      </c>
      <c r="D32" s="4" t="s">
        <v>89</v>
      </c>
      <c r="E32" s="4" t="str">
        <f>IF(N4=0, "Tidak Lanjut", IF(N9=0, "Tidak Lanjut", IF(N15=0, "Tidak Lanjut", IF(N20=0, "Tidak Lanjut", "Lanjut"))))</f>
        <v>Tidak Lanjut</v>
      </c>
    </row>
    <row r="33" ht="15.75" customHeight="1">
      <c r="A33" s="4" t="s">
        <v>29</v>
      </c>
      <c r="B33" s="4" t="s">
        <v>49</v>
      </c>
      <c r="C33" s="4" t="s">
        <v>72</v>
      </c>
      <c r="D33" s="4" t="s">
        <v>94</v>
      </c>
      <c r="E33" s="4" t="str">
        <f>IF(N4=0, "Tidak Lanjut", IF(N9=0, "Tidak Lanjut", IF(N15=0, "Tidak Lanjut", IF(N21=0, "Tidak Lanjut", "Lanjut"))))</f>
        <v>Tidak Lanjut</v>
      </c>
    </row>
    <row r="34" ht="15.75" customHeight="1">
      <c r="A34" s="4" t="s">
        <v>29</v>
      </c>
      <c r="B34" s="4" t="s">
        <v>54</v>
      </c>
      <c r="C34" s="4" t="s">
        <v>67</v>
      </c>
      <c r="D34" s="4" t="s">
        <v>82</v>
      </c>
      <c r="E34" s="4" t="str">
        <f>IF(N4=0, "Tidak Lanjut", IF(N10=0, "Tidak Lanjut", IF(N14=0, "Tidak Lanjut", IF(N18=0, "Tidak Lanjut", "Lanjut"))))</f>
        <v>Tidak Lanjut</v>
      </c>
    </row>
    <row r="35" ht="15.75" customHeight="1">
      <c r="A35" s="4" t="s">
        <v>29</v>
      </c>
      <c r="B35" s="4" t="s">
        <v>54</v>
      </c>
      <c r="C35" s="4" t="s">
        <v>67</v>
      </c>
      <c r="D35" s="4" t="s">
        <v>85</v>
      </c>
      <c r="E35" s="4" t="str">
        <f>IF(N4=0, "Tidak Lanjut", IF(N10=0, "Tidak Lanjut", IF(N14=0, "Tidak Lanjut", IF(N19=0, "Tidak Lanjut", "Lanjut"))))</f>
        <v>Tidak Lanjut</v>
      </c>
    </row>
    <row r="36" ht="15.75" customHeight="1">
      <c r="A36" s="4" t="s">
        <v>29</v>
      </c>
      <c r="B36" s="4" t="s">
        <v>54</v>
      </c>
      <c r="C36" s="4" t="s">
        <v>67</v>
      </c>
      <c r="D36" s="4" t="s">
        <v>89</v>
      </c>
      <c r="E36" s="4" t="str">
        <f>IF(N4=0, "Tidak Lanjut", IF(N10=0, "Tidak Lanjut", IF(N14=0, "Tidak Lanjut", IF(N20=0, "Tidak Lanjut", "Lanjut"))))</f>
        <v>Tidak Lanjut</v>
      </c>
    </row>
    <row r="37" ht="15.75" customHeight="1">
      <c r="A37" s="4" t="s">
        <v>29</v>
      </c>
      <c r="B37" s="4" t="s">
        <v>54</v>
      </c>
      <c r="C37" s="4" t="s">
        <v>67</v>
      </c>
      <c r="D37" s="4" t="s">
        <v>94</v>
      </c>
      <c r="E37" s="4" t="str">
        <f>IF(N4=0, "Tidak Lanjut", IF(N10=0, "Tidak Lanjut", IF(N14=0, "Tidak Lanjut", IF(N21=0, "Tidak Lanjut", "Lanjut"))))</f>
        <v>Tidak Lanjut</v>
      </c>
    </row>
    <row r="38" ht="15.75" customHeight="1">
      <c r="A38" s="4" t="s">
        <v>29</v>
      </c>
      <c r="B38" s="4" t="s">
        <v>54</v>
      </c>
      <c r="C38" s="4" t="s">
        <v>72</v>
      </c>
      <c r="D38" s="4" t="s">
        <v>82</v>
      </c>
      <c r="E38" s="4" t="str">
        <f>IF(N4=0, "Tidak Lanjut", IF(N10=0, "Tidak Lanjut", IF(N15=0, "Tidak Lanjut", IF(N18=0, "Tidak Lanjut", "Lanjut"))))</f>
        <v>Tidak Lanjut</v>
      </c>
    </row>
    <row r="39" ht="15.75" customHeight="1">
      <c r="A39" s="4" t="s">
        <v>29</v>
      </c>
      <c r="B39" s="4" t="s">
        <v>54</v>
      </c>
      <c r="C39" s="4" t="s">
        <v>72</v>
      </c>
      <c r="D39" s="4" t="s">
        <v>85</v>
      </c>
      <c r="E39" s="4" t="str">
        <f>IF(N4=0, "Tidak Lanjut", IF(N10=0, "Tidak Lanjut", IF(N15=0, "Tidak Lanjut", IF(N19=0, "Tidak Lanjut", "Lanjut"))))</f>
        <v>Tidak Lanjut</v>
      </c>
    </row>
    <row r="40" ht="15.75" customHeight="1">
      <c r="A40" s="4" t="s">
        <v>29</v>
      </c>
      <c r="B40" s="4" t="s">
        <v>54</v>
      </c>
      <c r="C40" s="4" t="s">
        <v>72</v>
      </c>
      <c r="D40" s="4" t="s">
        <v>89</v>
      </c>
      <c r="E40" s="4" t="str">
        <f>IF(N4=0, "Tidak Lanjut", IF(N10=0, "Tidak Lanjut", IF(N15=0, "Tidak Lanjut", IF(N20=0, "Tidak Lanjut", "Lanjut"))))</f>
        <v>Tidak Lanjut</v>
      </c>
    </row>
    <row r="41" ht="15.75" customHeight="1">
      <c r="A41" s="4" t="s">
        <v>29</v>
      </c>
      <c r="B41" s="4" t="s">
        <v>54</v>
      </c>
      <c r="C41" s="4" t="s">
        <v>72</v>
      </c>
      <c r="D41" s="4" t="s">
        <v>94</v>
      </c>
      <c r="E41" s="4" t="str">
        <f>IF(N4=0, "Tidak Lanjut", IF(N10=0, "Tidak Lanjut", IF(N15=0, "Tidak Lanjut", IF(N21=0, "Tidak Lanjut", "Lanjut"))))</f>
        <v>Tidak Lanjut</v>
      </c>
    </row>
    <row r="42" ht="15.75" customHeight="1">
      <c r="A42" s="4" t="s">
        <v>29</v>
      </c>
      <c r="B42" s="4" t="s">
        <v>58</v>
      </c>
      <c r="C42" s="4" t="s">
        <v>67</v>
      </c>
      <c r="D42" s="4" t="s">
        <v>82</v>
      </c>
      <c r="E42" s="4" t="str">
        <f>IF(N4=0, "Tidak Lanjut", IF(N11=0, "Tidak Lanjut", IF(N14=0, "Tidak Lanjut", IF(N18=0, "Tidak Lanjut", "Lanjut"))))</f>
        <v>Tidak Lanjut</v>
      </c>
    </row>
    <row r="43" ht="15.75" customHeight="1">
      <c r="A43" s="4" t="s">
        <v>29</v>
      </c>
      <c r="B43" s="4" t="s">
        <v>58</v>
      </c>
      <c r="C43" s="4" t="s">
        <v>67</v>
      </c>
      <c r="D43" s="4" t="s">
        <v>85</v>
      </c>
      <c r="E43" s="4" t="str">
        <f>IF(N4=0, "Tidak Lanjut", IF(N11=0, "Tidak Lanjut", IF(N14=0, "Tidak Lanjut", IF(N19=0, "Tidak Lanjut", "Lanjut"))))</f>
        <v>Tidak Lanjut</v>
      </c>
    </row>
    <row r="44" ht="15.75" customHeight="1">
      <c r="A44" s="4" t="s">
        <v>29</v>
      </c>
      <c r="B44" s="4" t="s">
        <v>58</v>
      </c>
      <c r="C44" s="4" t="s">
        <v>67</v>
      </c>
      <c r="D44" s="4" t="s">
        <v>89</v>
      </c>
      <c r="E44" s="4" t="str">
        <f>IF(N4=0, "Tidak Lanjut", IF(N11=0, "Tidak Lanjut", IF(N14=0, "Tidak Lanjut", IF(N20=0, "Tidak Lanjut", "Lanjut"))))</f>
        <v>Tidak Lanjut</v>
      </c>
    </row>
    <row r="45" ht="15.75" customHeight="1">
      <c r="A45" s="4" t="s">
        <v>29</v>
      </c>
      <c r="B45" s="4" t="s">
        <v>58</v>
      </c>
      <c r="C45" s="4" t="s">
        <v>67</v>
      </c>
      <c r="D45" s="4" t="s">
        <v>94</v>
      </c>
      <c r="E45" s="4" t="str">
        <f>IF(N4=0, "Tidak Lanjut", IF(N11=0, "Tidak Lanjut", IF(N14=0, "Tidak Lanjut", IF(N21=0, "Tidak Lanjut", "Lanjut"))))</f>
        <v>Tidak Lanjut</v>
      </c>
    </row>
    <row r="46" ht="15.75" customHeight="1">
      <c r="A46" s="4" t="s">
        <v>29</v>
      </c>
      <c r="B46" s="4" t="s">
        <v>58</v>
      </c>
      <c r="C46" s="4" t="s">
        <v>72</v>
      </c>
      <c r="D46" s="4" t="s">
        <v>82</v>
      </c>
      <c r="E46" s="4" t="str">
        <f>IF(N4=0, "Tidak Lanjut", IF(N11=0, "Tidak Lanjut", IF(N15=0, "Tidak Lanjut", IF(N18=0, "Tidak Lanjut", "Lanjut"))))</f>
        <v>Tidak Lanjut</v>
      </c>
    </row>
    <row r="47" ht="15.75" customHeight="1">
      <c r="A47" s="4" t="s">
        <v>29</v>
      </c>
      <c r="B47" s="4" t="s">
        <v>58</v>
      </c>
      <c r="C47" s="4" t="s">
        <v>72</v>
      </c>
      <c r="D47" s="4" t="s">
        <v>85</v>
      </c>
      <c r="E47" s="4" t="str">
        <f>IF(N4=0, "Tidak Lanjut", IF(N11=0, "Tidak Lanjut", IF(N15=0, "Tidak Lanjut", IF(N19=0, "Tidak Lanjut", "Lanjut"))))</f>
        <v>Tidak Lanjut</v>
      </c>
    </row>
    <row r="48" ht="15.75" customHeight="1">
      <c r="A48" s="4" t="s">
        <v>29</v>
      </c>
      <c r="B48" s="4" t="s">
        <v>58</v>
      </c>
      <c r="C48" s="4" t="s">
        <v>72</v>
      </c>
      <c r="D48" s="4" t="s">
        <v>89</v>
      </c>
      <c r="E48" s="4" t="str">
        <f>IF(N4=0, "Tidak Lanjut", IF(N11=0, "Tidak Lanjut", IF(N15=0, "Tidak Lanjut", IF(N20=0, "Tidak Lanjut", "Lanjut"))))</f>
        <v>Tidak Lanjut</v>
      </c>
    </row>
    <row r="49" ht="15.75" customHeight="1">
      <c r="A49" s="4" t="s">
        <v>29</v>
      </c>
      <c r="B49" s="4" t="s">
        <v>58</v>
      </c>
      <c r="C49" s="4" t="s">
        <v>72</v>
      </c>
      <c r="D49" s="4" t="s">
        <v>94</v>
      </c>
      <c r="E49" s="4" t="str">
        <f>IF(N4=0, "Tidak Lanjut", IF(N11=0, "Tidak Lanjut", IF(N15=0, "Tidak Lanjut", IF(N21=0, "Tidak Lanjut", "Lanjut"))))</f>
        <v>Tidak Lanjut</v>
      </c>
    </row>
    <row r="50" ht="15.75" customHeight="1">
      <c r="A50" s="4" t="s">
        <v>34</v>
      </c>
      <c r="B50" s="4" t="s">
        <v>49</v>
      </c>
      <c r="C50" s="4" t="s">
        <v>67</v>
      </c>
      <c r="D50" s="4" t="s">
        <v>82</v>
      </c>
      <c r="E50" s="4" t="str">
        <f>IF(N5=0, "Tidak Lanjut", IF(N9=0, "Tidak Lanjut", IF(N14=0, "Tidak Lanjut", IF(N18=0, "Tidak Lanjut", "Lanjut"))))</f>
        <v>Tidak Lanjut</v>
      </c>
    </row>
    <row r="51" ht="15.75" customHeight="1">
      <c r="A51" s="4" t="s">
        <v>34</v>
      </c>
      <c r="B51" s="4" t="s">
        <v>49</v>
      </c>
      <c r="C51" s="4" t="s">
        <v>67</v>
      </c>
      <c r="D51" s="4" t="s">
        <v>85</v>
      </c>
      <c r="E51" s="4" t="str">
        <f>IF(N5=0, "Tidak Lanjut", IF(N9=0, "Tidak Lanjut", IF(N14=0, "Tidak Lanjut", IF(N19=0, "Tidak Lanjut", "Lanjut"))))</f>
        <v>Tidak Lanjut</v>
      </c>
    </row>
    <row r="52" ht="15.75" customHeight="1">
      <c r="A52" s="4" t="s">
        <v>34</v>
      </c>
      <c r="B52" s="4" t="s">
        <v>49</v>
      </c>
      <c r="C52" s="4" t="s">
        <v>67</v>
      </c>
      <c r="D52" s="4" t="s">
        <v>89</v>
      </c>
      <c r="E52" s="4" t="str">
        <f>IF(N5=0, "Tidak Lanjut", IF(N9=0, "Tidak Lanjut", IF(N14=0, "Tidak Lanjut", IF(N20=0, "Tidak Lanjut", "Lanjut"))))</f>
        <v>Tidak Lanjut</v>
      </c>
    </row>
    <row r="53" ht="15.75" customHeight="1">
      <c r="A53" s="4" t="s">
        <v>34</v>
      </c>
      <c r="B53" s="4" t="s">
        <v>49</v>
      </c>
      <c r="C53" s="4" t="s">
        <v>67</v>
      </c>
      <c r="D53" s="4" t="s">
        <v>94</v>
      </c>
      <c r="E53" s="4" t="str">
        <f>IF(N5=0, "Tidak Lanjut", IF(N9=0, "Tidak Lanjut", IF(N14=0, "Tidak Lanjut", IF(N21=0, "Tidak Lanjut", "Lanjut"))))</f>
        <v>Tidak Lanjut</v>
      </c>
    </row>
    <row r="54" ht="15.75" customHeight="1">
      <c r="A54" s="4" t="s">
        <v>34</v>
      </c>
      <c r="B54" s="4" t="s">
        <v>49</v>
      </c>
      <c r="C54" s="4" t="s">
        <v>72</v>
      </c>
      <c r="D54" s="4" t="s">
        <v>82</v>
      </c>
      <c r="E54" s="4" t="str">
        <f>IF(N5=0, "Tidak Lanjut", IF(N9=0, "Tidak Lanjut", IF(N15=0, "Tidak Lanjut", IF(N18=0, "Tidak Lanjut", "Lanjut"))))</f>
        <v>Tidak Lanjut</v>
      </c>
    </row>
    <row r="55" ht="15.75" customHeight="1">
      <c r="A55" s="4" t="s">
        <v>34</v>
      </c>
      <c r="B55" s="4" t="s">
        <v>49</v>
      </c>
      <c r="C55" s="4" t="s">
        <v>72</v>
      </c>
      <c r="D55" s="4" t="s">
        <v>85</v>
      </c>
      <c r="E55" s="4" t="str">
        <f>IF(N5=0, "Tidak Lanjut", IF(N9=0, "Tidak Lanjut", IF(N15=0, "Tidak Lanjut", IF(N19=0, "Tidak Lanjut", "Lanjut"))))</f>
        <v>Tidak Lanjut</v>
      </c>
    </row>
    <row r="56" ht="15.75" customHeight="1">
      <c r="A56" s="4" t="s">
        <v>34</v>
      </c>
      <c r="B56" s="4" t="s">
        <v>49</v>
      </c>
      <c r="C56" s="4" t="s">
        <v>72</v>
      </c>
      <c r="D56" s="4" t="s">
        <v>89</v>
      </c>
      <c r="E56" s="4" t="str">
        <f>IF(N5=0, "Tidak Lanjut", IF(N9=0, "Tidak Lanjut", IF(N15=0, "Tidak Lanjut", IF(N20=0, "Tidak Lanjut", "Lanjut"))))</f>
        <v>Tidak Lanjut</v>
      </c>
    </row>
    <row r="57" ht="15.75" customHeight="1">
      <c r="A57" s="4" t="s">
        <v>34</v>
      </c>
      <c r="B57" s="4" t="s">
        <v>49</v>
      </c>
      <c r="C57" s="4" t="s">
        <v>72</v>
      </c>
      <c r="D57" s="4" t="s">
        <v>94</v>
      </c>
      <c r="E57" s="4" t="str">
        <f>IF(N5=0, "Tidak Lanjut", IF(N9=0, "Tidak Lanjut", IF(N15=0, "Tidak Lanjut", IF(N21=0, "Tidak Lanjut", "Lanjut"))))</f>
        <v>Tidak Lanjut</v>
      </c>
    </row>
    <row r="58" ht="15.75" customHeight="1">
      <c r="A58" s="4" t="s">
        <v>34</v>
      </c>
      <c r="B58" s="4" t="s">
        <v>54</v>
      </c>
      <c r="C58" s="4" t="s">
        <v>67</v>
      </c>
      <c r="D58" s="4" t="s">
        <v>82</v>
      </c>
      <c r="E58" s="4" t="str">
        <f>IF(N5=0, "Tidak Lanjut", IF(N10=0, "Tidak Lanjut", IF(N14=0, "Tidak Lanjut", IF(N18=0, "Tidak Lanjut", "Lanjut"))))</f>
        <v>Tidak Lanjut</v>
      </c>
    </row>
    <row r="59" ht="15.75" customHeight="1">
      <c r="A59" s="4" t="s">
        <v>34</v>
      </c>
      <c r="B59" s="4" t="s">
        <v>54</v>
      </c>
      <c r="C59" s="4" t="s">
        <v>67</v>
      </c>
      <c r="D59" s="4" t="s">
        <v>85</v>
      </c>
      <c r="E59" s="4" t="str">
        <f>IF(N5=0, "Tidak Lanjut", IF(N10=0, "Tidak Lanjut", IF(N14=0, "Tidak Lanjut", IF(N19=0, "Tidak Lanjut", "Lanjut"))))</f>
        <v>Tidak Lanjut</v>
      </c>
    </row>
    <row r="60" ht="15.75" customHeight="1">
      <c r="A60" s="4" t="s">
        <v>34</v>
      </c>
      <c r="B60" s="4" t="s">
        <v>54</v>
      </c>
      <c r="C60" s="4" t="s">
        <v>67</v>
      </c>
      <c r="D60" s="4" t="s">
        <v>89</v>
      </c>
      <c r="E60" s="4" t="str">
        <f>IF(N5=0, "Tidak Lanjut", IF(N10=0, "Tidak Lanjut", IF(N14=0, "Tidak Lanjut", IF(N20=0, "Tidak Lanjut", "Lanjut"))))</f>
        <v>Tidak Lanjut</v>
      </c>
    </row>
    <row r="61" ht="15.75" customHeight="1">
      <c r="A61" s="4" t="s">
        <v>34</v>
      </c>
      <c r="B61" s="4" t="s">
        <v>54</v>
      </c>
      <c r="C61" s="4" t="s">
        <v>67</v>
      </c>
      <c r="D61" s="4" t="s">
        <v>94</v>
      </c>
      <c r="E61" s="4" t="str">
        <f>IF(N5=0, "Tidak Lanjut", IF(N10=0, "Tidak Lanjut", IF(N14=0, "Tidak Lanjut", IF(N21=0, "Tidak Lanjut", "Lanjut"))))</f>
        <v>Tidak Lanjut</v>
      </c>
    </row>
    <row r="62" ht="15.75" customHeight="1">
      <c r="A62" s="4" t="s">
        <v>34</v>
      </c>
      <c r="B62" s="4" t="s">
        <v>54</v>
      </c>
      <c r="C62" s="4" t="s">
        <v>72</v>
      </c>
      <c r="D62" s="4" t="s">
        <v>82</v>
      </c>
      <c r="E62" s="4" t="str">
        <f>IF(N5=0, "Tidak Lanjut", IF(N10=0, "Tidak Lanjut", IF(N15=0, "Tidak Lanjut", IF(N18=0, "Tidak Lanjut", "Lanjut"))))</f>
        <v>Tidak Lanjut</v>
      </c>
    </row>
    <row r="63" ht="15.75" customHeight="1">
      <c r="A63" s="4" t="s">
        <v>34</v>
      </c>
      <c r="B63" s="4" t="s">
        <v>54</v>
      </c>
      <c r="C63" s="4" t="s">
        <v>72</v>
      </c>
      <c r="D63" s="4" t="s">
        <v>85</v>
      </c>
      <c r="E63" s="4" t="str">
        <f>IF(N5=0, "Tidak Lanjut", IF(N10=0, "Tidak Lanjut", IF(N15=0, "Tidak Lanjut", IF(N19=0, "Tidak Lanjut", "Lanjut"))))</f>
        <v>Tidak Lanjut</v>
      </c>
    </row>
    <row r="64" ht="15.75" customHeight="1">
      <c r="A64" s="4" t="s">
        <v>34</v>
      </c>
      <c r="B64" s="4" t="s">
        <v>54</v>
      </c>
      <c r="C64" s="4" t="s">
        <v>72</v>
      </c>
      <c r="D64" s="4" t="s">
        <v>89</v>
      </c>
      <c r="E64" s="4" t="str">
        <f>IF(N5=0, "Tidak Lanjut", IF(N10=0, "Tidak Lanjut", IF(N15=0, "Tidak Lanjut", IF(N20=0, "Tidak Lanjut", "Lanjut"))))</f>
        <v>Tidak Lanjut</v>
      </c>
    </row>
    <row r="65" ht="15.75" customHeight="1">
      <c r="A65" s="4" t="s">
        <v>34</v>
      </c>
      <c r="B65" s="4" t="s">
        <v>54</v>
      </c>
      <c r="C65" s="4" t="s">
        <v>72</v>
      </c>
      <c r="D65" s="4" t="s">
        <v>94</v>
      </c>
      <c r="E65" s="4" t="str">
        <f>IF(N5=0, "Tidak Lanjut", IF(N10=0, "Tidak Lanjut", IF(N15=0, "Tidak Lanjut", IF(N21=0, "Tidak Lanjut", "Lanjut"))))</f>
        <v>Tidak Lanjut</v>
      </c>
    </row>
    <row r="66" ht="15.75" customHeight="1">
      <c r="A66" s="4" t="s">
        <v>34</v>
      </c>
      <c r="B66" s="4" t="s">
        <v>58</v>
      </c>
      <c r="C66" s="4" t="s">
        <v>67</v>
      </c>
      <c r="D66" s="4" t="s">
        <v>82</v>
      </c>
      <c r="E66" s="4" t="str">
        <f>IF(N5=0, "Tidak Lanjut", IF(N11=0, "Tidak Lanjut", IF(N14=0, "Tidak Lanjut", IF(N18=0, "Tidak Lanjut", "Lanjut"))))</f>
        <v>Tidak Lanjut</v>
      </c>
    </row>
    <row r="67" ht="15.75" customHeight="1">
      <c r="A67" s="4" t="s">
        <v>34</v>
      </c>
      <c r="B67" s="4" t="s">
        <v>58</v>
      </c>
      <c r="C67" s="4" t="s">
        <v>67</v>
      </c>
      <c r="D67" s="4" t="s">
        <v>85</v>
      </c>
      <c r="E67" s="4" t="str">
        <f>IF(N5=0, "Tidak Lanjut", IF(N11=0, "Tidak Lanjut", IF(N14=0, "Tidak Lanjut", IF(N19=0, "Tidak Lanjut", "Lanjut"))))</f>
        <v>Tidak Lanjut</v>
      </c>
    </row>
    <row r="68" ht="15.75" customHeight="1">
      <c r="A68" s="4" t="s">
        <v>34</v>
      </c>
      <c r="B68" s="4" t="s">
        <v>58</v>
      </c>
      <c r="C68" s="4" t="s">
        <v>67</v>
      </c>
      <c r="D68" s="4" t="s">
        <v>89</v>
      </c>
      <c r="E68" s="4" t="str">
        <f>IF(N5=0, "Tidak Lanjut", IF(N11=0, "Tidak Lanjut", IF(N14=0, "Tidak Lanjut", IF(N20=0, "Tidak Lanjut", "Lanjut"))))</f>
        <v>Tidak Lanjut</v>
      </c>
    </row>
    <row r="69" ht="15.75" customHeight="1">
      <c r="A69" s="4" t="s">
        <v>34</v>
      </c>
      <c r="B69" s="4" t="s">
        <v>58</v>
      </c>
      <c r="C69" s="4" t="s">
        <v>67</v>
      </c>
      <c r="D69" s="4" t="s">
        <v>94</v>
      </c>
      <c r="E69" s="4" t="str">
        <f>IF(N5=0, "Tidak Lanjut", IF(N11=0, "Tidak Lanjut", IF(N14=0, "Tidak Lanjut", IF(N21=0, "Tidak Lanjut", "Lanjut"))))</f>
        <v>Tidak Lanjut</v>
      </c>
    </row>
    <row r="70" ht="15.75" customHeight="1">
      <c r="A70" s="4" t="s">
        <v>34</v>
      </c>
      <c r="B70" s="4" t="s">
        <v>58</v>
      </c>
      <c r="C70" s="4" t="s">
        <v>72</v>
      </c>
      <c r="D70" s="4" t="s">
        <v>82</v>
      </c>
      <c r="E70" s="4" t="str">
        <f>IF(N5=0, "Tidak Lanjut", IF(N11=0, "Tidak Lanjut", IF(N15=0, "Tidak Lanjut", IF(N18=0, "Tidak Lanjut", "Lanjut"))))</f>
        <v>Tidak Lanjut</v>
      </c>
    </row>
    <row r="71" ht="15.75" customHeight="1">
      <c r="A71" s="4" t="s">
        <v>34</v>
      </c>
      <c r="B71" s="4" t="s">
        <v>58</v>
      </c>
      <c r="C71" s="4" t="s">
        <v>72</v>
      </c>
      <c r="D71" s="4" t="s">
        <v>85</v>
      </c>
      <c r="E71" s="4" t="str">
        <f>IF(N5=0, "Tidak Lanjut", IF(N11=0, "Tidak Lanjut", IF(N15=0, "Tidak Lanjut", IF(N19=0, "Tidak Lanjut", "Lanjut"))))</f>
        <v>Tidak Lanjut</v>
      </c>
    </row>
    <row r="72" ht="15.75" customHeight="1">
      <c r="A72" s="4" t="s">
        <v>34</v>
      </c>
      <c r="B72" s="4" t="s">
        <v>58</v>
      </c>
      <c r="C72" s="4" t="s">
        <v>72</v>
      </c>
      <c r="D72" s="4" t="s">
        <v>89</v>
      </c>
      <c r="E72" s="4" t="str">
        <f>IF(N5=0, "Tidak Lanjut", IF(N11=0, "Tidak Lanjut", IF(N15=0, "Tidak Lanjut", IF(N20=0, "Tidak Lanjut", "Lanjut"))))</f>
        <v>Tidak Lanjut</v>
      </c>
    </row>
    <row r="73" ht="15.75" customHeight="1">
      <c r="A73" s="4" t="s">
        <v>34</v>
      </c>
      <c r="B73" s="4" t="s">
        <v>58</v>
      </c>
      <c r="C73" s="4" t="s">
        <v>72</v>
      </c>
      <c r="D73" s="4" t="s">
        <v>94</v>
      </c>
      <c r="E73" s="4" t="str">
        <f>IF(N5=0, "Tidak Lanjut", IF(N11=0, "Tidak Lanjut", IF(N15=0, "Tidak Lanjut", IF(N21=0, "Tidak Lanjut", "Lanjut"))))</f>
        <v>Tidak Lanjut</v>
      </c>
    </row>
    <row r="74" ht="15.75" customHeight="1">
      <c r="A74" s="4" t="s">
        <v>38</v>
      </c>
      <c r="B74" s="4" t="s">
        <v>49</v>
      </c>
      <c r="C74" s="4" t="s">
        <v>67</v>
      </c>
      <c r="D74" s="4" t="s">
        <v>82</v>
      </c>
      <c r="E74" s="4" t="str">
        <f>IF(N6=0, "Tidak Lanjut", IF(N9=0, "Tidak Lanjut", IF(N14=0, "Tidak Lanjut", IF(N18=0, "Tidak Lanjut", "Lanjut"))))</f>
        <v>Tidak Lanjut</v>
      </c>
    </row>
    <row r="75" ht="15.75" customHeight="1">
      <c r="A75" s="4" t="s">
        <v>38</v>
      </c>
      <c r="B75" s="4" t="s">
        <v>49</v>
      </c>
      <c r="C75" s="4" t="s">
        <v>67</v>
      </c>
      <c r="D75" s="4" t="s">
        <v>85</v>
      </c>
      <c r="E75" s="4" t="str">
        <f>IF(N6=0, "Tidak Lanjut", IF(N9=0, "Tidak Lanjut", IF(N14=0, "Tidak Lanjut", IF(N19=0, "Tidak Lanjut", "Lanjut"))))</f>
        <v>Tidak Lanjut</v>
      </c>
    </row>
    <row r="76" ht="15.75" customHeight="1">
      <c r="A76" s="4" t="s">
        <v>38</v>
      </c>
      <c r="B76" s="4" t="s">
        <v>49</v>
      </c>
      <c r="C76" s="4" t="s">
        <v>67</v>
      </c>
      <c r="D76" s="4" t="s">
        <v>89</v>
      </c>
      <c r="E76" s="4" t="str">
        <f>IF(N6=0, "Tidak Lanjut", IF(N9=0, "Tidak Lanjut", IF(N14=0, "Tidak Lanjut", IF(N20=0, "Tidak Lanjut", "Lanjut"))))</f>
        <v>Tidak Lanjut</v>
      </c>
    </row>
    <row r="77" ht="15.75" customHeight="1">
      <c r="A77" s="4" t="s">
        <v>38</v>
      </c>
      <c r="B77" s="4" t="s">
        <v>49</v>
      </c>
      <c r="C77" s="4" t="s">
        <v>67</v>
      </c>
      <c r="D77" s="4" t="s">
        <v>94</v>
      </c>
      <c r="E77" s="4" t="str">
        <f>IF(N6=0, "Tidak Lanjut", IF(N9=0, "Tidak Lanjut", IF(N14=0, "Tidak Lanjut", IF(N21=0, "Tidak Lanjut", "Lanjut"))))</f>
        <v>Tidak Lanjut</v>
      </c>
    </row>
    <row r="78" ht="15.75" customHeight="1">
      <c r="A78" s="4" t="s">
        <v>38</v>
      </c>
      <c r="B78" s="4" t="s">
        <v>49</v>
      </c>
      <c r="C78" s="4" t="s">
        <v>72</v>
      </c>
      <c r="D78" s="4" t="s">
        <v>82</v>
      </c>
      <c r="E78" s="4" t="str">
        <f>IF(N6=0, "Tidak Lanjut", IF(N9=0, "Tidak Lanjut", IF(N15=0, "Tidak Lanjut", IF(N18=0, "Tidak Lanjut", "Lanjut"))))</f>
        <v>Tidak Lanjut</v>
      </c>
    </row>
    <row r="79" ht="15.75" customHeight="1">
      <c r="A79" s="4" t="s">
        <v>38</v>
      </c>
      <c r="B79" s="4" t="s">
        <v>49</v>
      </c>
      <c r="C79" s="4" t="s">
        <v>72</v>
      </c>
      <c r="D79" s="4" t="s">
        <v>85</v>
      </c>
      <c r="E79" s="4" t="str">
        <f>IF(N6=0, "Tidak Lanjut", IF(N9=0, "Tidak Lanjut", IF(N15=0, "Tidak Lanjut", IF(N19=0, "Tidak Lanjut", "Lanjut"))))</f>
        <v>Tidak Lanjut</v>
      </c>
    </row>
    <row r="80" ht="15.75" customHeight="1">
      <c r="A80" s="4" t="s">
        <v>38</v>
      </c>
      <c r="B80" s="4" t="s">
        <v>49</v>
      </c>
      <c r="C80" s="4" t="s">
        <v>72</v>
      </c>
      <c r="D80" s="4" t="s">
        <v>89</v>
      </c>
      <c r="E80" s="4" t="str">
        <f>IF(N6=0, "Tidak Lanjut", IF(N9=0, "Tidak Lanjut", IF(N15=0, "Tidak Lanjut", IF(N20=0, "Tidak Lanjut", "Lanjut"))))</f>
        <v>Tidak Lanjut</v>
      </c>
    </row>
    <row r="81" ht="15.75" customHeight="1">
      <c r="A81" s="4" t="s">
        <v>38</v>
      </c>
      <c r="B81" s="4" t="s">
        <v>49</v>
      </c>
      <c r="C81" s="4" t="s">
        <v>72</v>
      </c>
      <c r="D81" s="4" t="s">
        <v>94</v>
      </c>
      <c r="E81" s="4" t="str">
        <f>IF(N6=0, "Tidak Lanjut", IF(N9=0, "Tidak Lanjut", IF(N15=0, "Tidak Lanjut", IF(N21=0, "Tidak Lanjut", "Lanjut"))))</f>
        <v>Tidak Lanjut</v>
      </c>
    </row>
    <row r="82" ht="15.75" customHeight="1">
      <c r="A82" s="4" t="s">
        <v>38</v>
      </c>
      <c r="B82" s="4" t="s">
        <v>54</v>
      </c>
      <c r="C82" s="4" t="s">
        <v>67</v>
      </c>
      <c r="D82" s="4" t="s">
        <v>82</v>
      </c>
      <c r="E82" s="4" t="str">
        <f>IF(N6=0, "Tidak Lanjut", IF(N10=0, "Tidak Lanjut", IF(N14=0, "Tidak Lanjut", IF(N18=0, "Tidak Lanjut", "Lanjut"))))</f>
        <v>Lanjut</v>
      </c>
    </row>
    <row r="83" ht="15.75" customHeight="1">
      <c r="A83" s="4" t="s">
        <v>38</v>
      </c>
      <c r="B83" s="4" t="s">
        <v>54</v>
      </c>
      <c r="C83" s="4" t="s">
        <v>67</v>
      </c>
      <c r="D83" s="4" t="s">
        <v>85</v>
      </c>
      <c r="E83" s="4" t="str">
        <f>IF(N6=0, "Tidak Lanjut", IF(N10=0, "Tidak Lanjut", IF(N14=0, "Tidak Lanjut", IF(N19=0, "Tidak Lanjut", "Lanjut"))))</f>
        <v>Lanjut</v>
      </c>
    </row>
    <row r="84" ht="15.75" customHeight="1">
      <c r="A84" s="4" t="s">
        <v>38</v>
      </c>
      <c r="B84" s="4" t="s">
        <v>54</v>
      </c>
      <c r="C84" s="4" t="s">
        <v>67</v>
      </c>
      <c r="D84" s="4" t="s">
        <v>89</v>
      </c>
      <c r="E84" s="4" t="str">
        <f>IF(N6=0, "Tidak Lanjut", IF(N10=0, "Tidak Lanjut", IF(N14=0, "Tidak Lanjut", IF(N20=0, "Tidak Lanjut", "Lanjut"))))</f>
        <v>Tidak Lanjut</v>
      </c>
    </row>
    <row r="85" ht="15.75" customHeight="1">
      <c r="A85" s="4" t="s">
        <v>38</v>
      </c>
      <c r="B85" s="4" t="s">
        <v>54</v>
      </c>
      <c r="C85" s="4" t="s">
        <v>67</v>
      </c>
      <c r="D85" s="4" t="s">
        <v>94</v>
      </c>
      <c r="E85" s="4" t="str">
        <f>IF(N6=0, "Tidak Lanjut", IF(N10=0, "Tidak Lanjut", IF(N14=0, "Tidak Lanjut", IF(N21=0, "Tidak Lanjut", "Lanjut"))))</f>
        <v>Lanjut</v>
      </c>
    </row>
    <row r="86" ht="15.75" customHeight="1">
      <c r="A86" s="4" t="s">
        <v>38</v>
      </c>
      <c r="B86" s="4" t="s">
        <v>54</v>
      </c>
      <c r="C86" s="4" t="s">
        <v>72</v>
      </c>
      <c r="D86" s="4" t="s">
        <v>82</v>
      </c>
      <c r="E86" s="4" t="str">
        <f>IF(N6=0, "Tidak Lanjut", IF(N10=0, "Tidak Lanjut", IF(N15=0, "Tidak Lanjut", IF(N18=0, "Tidak Lanjut", "Lanjut"))))</f>
        <v>Lanjut</v>
      </c>
    </row>
    <row r="87" ht="15.75" customHeight="1">
      <c r="A87" s="4" t="s">
        <v>38</v>
      </c>
      <c r="B87" s="4" t="s">
        <v>54</v>
      </c>
      <c r="C87" s="4" t="s">
        <v>72</v>
      </c>
      <c r="D87" s="4" t="s">
        <v>85</v>
      </c>
      <c r="E87" s="4" t="str">
        <f>IF(N6=0, "Tidak Lanjut", IF(N10=0, "Tidak Lanjut", IF(N15=0, "Tidak Lanjut", IF(N19=0, "Tidak Lanjut", "Lanjut"))))</f>
        <v>Lanjut</v>
      </c>
    </row>
    <row r="88" ht="15.75" customHeight="1">
      <c r="A88" s="4" t="s">
        <v>38</v>
      </c>
      <c r="B88" s="4" t="s">
        <v>54</v>
      </c>
      <c r="C88" s="4" t="s">
        <v>72</v>
      </c>
      <c r="D88" s="4" t="s">
        <v>89</v>
      </c>
      <c r="E88" s="4" t="str">
        <f>IF(N6=0, "Tidak Lanjut", IF(N10=0, "Tidak Lanjut", IF(N15=0, "Tidak Lanjut", IF(N20=0, "Tidak Lanjut", "Lanjut"))))</f>
        <v>Tidak Lanjut</v>
      </c>
    </row>
    <row r="89" ht="15.75" customHeight="1">
      <c r="A89" s="4" t="s">
        <v>38</v>
      </c>
      <c r="B89" s="4" t="s">
        <v>54</v>
      </c>
      <c r="C89" s="4" t="s">
        <v>72</v>
      </c>
      <c r="D89" s="4" t="s">
        <v>94</v>
      </c>
      <c r="E89" s="4" t="str">
        <f>IF(N6=0, "Tidak Lanjut", IF(N10=0, "Tidak Lanjut", IF(N15=0, "Tidak Lanjut", IF(N21=0, "Tidak Lanjut", "Lanjut"))))</f>
        <v>Lanjut</v>
      </c>
    </row>
    <row r="90" ht="15.75" customHeight="1">
      <c r="A90" s="4" t="s">
        <v>38</v>
      </c>
      <c r="B90" s="4" t="s">
        <v>58</v>
      </c>
      <c r="C90" s="4" t="s">
        <v>67</v>
      </c>
      <c r="D90" s="4" t="s">
        <v>82</v>
      </c>
      <c r="E90" s="4" t="str">
        <f>IF(N6=0, "Tidak Lanjut", IF(N11=0, "Tidak Lanjut", IF(N14=0, "Tidak Lanjut", IF(N18=0, "Tidak Lanjut", "Lanjut"))))</f>
        <v>Lanjut</v>
      </c>
    </row>
    <row r="91" ht="15.75" customHeight="1">
      <c r="A91" s="4" t="s">
        <v>38</v>
      </c>
      <c r="B91" s="4" t="s">
        <v>58</v>
      </c>
      <c r="C91" s="4" t="s">
        <v>67</v>
      </c>
      <c r="D91" s="4" t="s">
        <v>85</v>
      </c>
      <c r="E91" s="4" t="str">
        <f>IF(N6=0, "Tidak Lanjut", IF(N11=0, "Tidak Lanjut", IF(N14=0, "Tidak Lanjut", IF(N19=0, "Tidak Lanjut", "Lanjut"))))</f>
        <v>Lanjut</v>
      </c>
    </row>
    <row r="92" ht="15.75" customHeight="1">
      <c r="A92" s="4" t="s">
        <v>38</v>
      </c>
      <c r="B92" s="4" t="s">
        <v>58</v>
      </c>
      <c r="C92" s="4" t="s">
        <v>67</v>
      </c>
      <c r="D92" s="4" t="s">
        <v>89</v>
      </c>
      <c r="E92" s="4" t="str">
        <f>IF(N6=0, "Tidak Lanjut", IF(N11=0, "Tidak Lanjut", IF(N14=0, "Tidak Lanjut", IF(N20=0, "Tidak Lanjut", "Lanjut"))))</f>
        <v>Tidak Lanjut</v>
      </c>
    </row>
    <row r="93" ht="15.75" customHeight="1">
      <c r="A93" s="4" t="s">
        <v>38</v>
      </c>
      <c r="B93" s="4" t="s">
        <v>58</v>
      </c>
      <c r="C93" s="4" t="s">
        <v>67</v>
      </c>
      <c r="D93" s="4" t="s">
        <v>94</v>
      </c>
      <c r="E93" s="4" t="str">
        <f>IF(N6=0, "Tidak Lanjut", IF(N11=0, "Tidak Lanjut", IF(N14=0, "Tidak Lanjut", IF(N21=0, "Tidak Lanjut", "Lanjut"))))</f>
        <v>Lanjut</v>
      </c>
    </row>
    <row r="94" ht="15.75" customHeight="1">
      <c r="A94" s="4" t="s">
        <v>38</v>
      </c>
      <c r="B94" s="4" t="s">
        <v>58</v>
      </c>
      <c r="C94" s="4" t="s">
        <v>72</v>
      </c>
      <c r="D94" s="4" t="s">
        <v>82</v>
      </c>
      <c r="E94" s="4" t="str">
        <f>IF(N6=0, "Tidak Lanjut", IF(N11=0, "Tidak Lanjut", IF(N15=0, "Tidak Lanjut", IF(N18=0, "Tidak Lanjut", "Lanjut"))))</f>
        <v>Lanjut</v>
      </c>
    </row>
    <row r="95" ht="15.75" customHeight="1">
      <c r="A95" s="4" t="s">
        <v>38</v>
      </c>
      <c r="B95" s="4" t="s">
        <v>58</v>
      </c>
      <c r="C95" s="4" t="s">
        <v>72</v>
      </c>
      <c r="D95" s="4" t="s">
        <v>85</v>
      </c>
      <c r="E95" s="4" t="str">
        <f>IF(N6=0, "Tidak Lanjut", IF(N11=0, "Tidak Lanjut", IF(N15=0, "Tidak Lanjut", IF(N19=0, "Tidak Lanjut", "Lanjut"))))</f>
        <v>Lanjut</v>
      </c>
    </row>
    <row r="96" ht="15.75" customHeight="1">
      <c r="A96" s="4" t="s">
        <v>38</v>
      </c>
      <c r="B96" s="4" t="s">
        <v>58</v>
      </c>
      <c r="C96" s="4" t="s">
        <v>72</v>
      </c>
      <c r="D96" s="4" t="s">
        <v>89</v>
      </c>
      <c r="E96" s="4" t="str">
        <f>IF(N6=0, "Tidak Lanjut", IF(N11=0, "Tidak Lanjut", IF(N15=0, "Tidak Lanjut", IF(N20=0, "Tidak Lanjut", "Lanjut"))))</f>
        <v>Tidak Lanjut</v>
      </c>
    </row>
    <row r="97" ht="15.75" customHeight="1">
      <c r="A97" s="4" t="s">
        <v>38</v>
      </c>
      <c r="B97" s="4" t="s">
        <v>58</v>
      </c>
      <c r="C97" s="4" t="s">
        <v>72</v>
      </c>
      <c r="D97" s="4" t="s">
        <v>94</v>
      </c>
      <c r="E97" s="4" t="str">
        <f>IF(N6=0, "Tidak Lanjut", IF(N11=0, "Tidak Lanjut", IF(N15=0, "Tidak Lanjut", IF(N21=0, "Tidak Lanjut", "Lanjut"))))</f>
        <v>Lanjut</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