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binations" sheetId="2" r:id="rId5"/>
  </sheets>
  <definedNames/>
  <calcPr/>
</workbook>
</file>

<file path=xl/sharedStrings.xml><?xml version="1.0" encoding="utf-8"?>
<sst xmlns="http://schemas.openxmlformats.org/spreadsheetml/2006/main" count="704" uniqueCount="124">
  <si>
    <t>No</t>
  </si>
  <si>
    <t>Nama Pengulas</t>
  </si>
  <si>
    <t>Tanggal Ulasan</t>
  </si>
  <si>
    <t>Rating Bintang</t>
  </si>
  <si>
    <t>Teks Ulasan</t>
  </si>
  <si>
    <t>Topik Utama</t>
  </si>
  <si>
    <t>Sentimen</t>
  </si>
  <si>
    <t>Nama Cafe</t>
  </si>
  <si>
    <t>Nilai Topik Utama</t>
  </si>
  <si>
    <t>Yuliana rahmawati</t>
  </si>
  <si>
    <t>1 tahun lalu</t>
  </si>
  <si>
    <t>1. Location near the Andi Makkasau field. Downstairs there is a barbershop. Upstairs you can see the view of the field.
2. Order evaluation bread and tropic boost juice. Everything tastes delicious and nothing disappoints. Moreover, I think the price is relatively cheap. Especially for Tropical Boost, it feels fresh because of the mixture of mango, pineapple and coconut water.
3. In my opinion, the minus is because there are a lot of empty menus. Even though I came on the weekend, especially many juices and drinks were not available when I came.
4. I also think the place is aesthetic. There are lots of unique photo spots if you like taking photos.</t>
  </si>
  <si>
    <t>Beverages</t>
  </si>
  <si>
    <t>Positif</t>
  </si>
  <si>
    <t>Lora Space</t>
  </si>
  <si>
    <t>Time Options</t>
  </si>
  <si>
    <t>Initialization</t>
  </si>
  <si>
    <t>Spawn</t>
  </si>
  <si>
    <t>Final Score</t>
  </si>
  <si>
    <t>Asha Syamsuddin</t>
  </si>
  <si>
    <t>Located on Jl. Karaeng Burane (south of Andi Makkasau Field) precisely next to Yamaha Raya Motor Parepare. The place is quite fun to hang out with friends or family.  The place is also quite Instagrammable. It looks like they are carrying out repairs/renovations at the top, so that visitors don't get rained on when hanging out in this place.  Service is okay, friendly. The menu offered is also quite varied. It tastes delicious and the price is affordable.</t>
  </si>
  <si>
    <t>Duo</t>
  </si>
  <si>
    <t>Morning</t>
  </si>
  <si>
    <t>a.a</t>
  </si>
  <si>
    <t>Hendriantor Tandungan</t>
  </si>
  <si>
    <t>Located in the Parepare city square, Jalan Karaeng Buane. Right opposite the Andi Makassau field. Provides a variety of food and drink. Good service, the atmosphere is also good. Only the parking space is a bit narrow</t>
  </si>
  <si>
    <t>Food</t>
  </si>
  <si>
    <t>Afternoon</t>
  </si>
  <si>
    <t>a.b</t>
  </si>
  <si>
    <t>Anniecha usman</t>
  </si>
  <si>
    <t>It's a cozy place to hang out with friends for a long time. Lots of food and drink choices.
Fast and friendly service.
But in the afternoon it feels quite stinging on the roof hahaha</t>
  </si>
  <si>
    <t>Evening</t>
  </si>
  <si>
    <t>a.c</t>
  </si>
  <si>
    <t>Novita Sugiestian</t>
  </si>
  <si>
    <t>1 tahun lau</t>
  </si>
  <si>
    <t>A comfortable place to relax or work on assignments, the menu is also delicious, I like the moccacino the most, better, the fried meatballs are also delicious 😁</t>
  </si>
  <si>
    <t>Chill</t>
  </si>
  <si>
    <t>Night</t>
  </si>
  <si>
    <t>a.d</t>
  </si>
  <si>
    <t>Arini adelia</t>
  </si>
  <si>
    <t>2 tahun lau</t>
  </si>
  <si>
    <t>The place is quite cozy, lots of good photo spots like other cafes. Good service with standard prices. Will come back next time</t>
  </si>
  <si>
    <t>mega mahesa karya</t>
  </si>
  <si>
    <t>2 tahun lalu</t>
  </si>
  <si>
    <t>the place is cool, the coffee and food are also recommended...</t>
  </si>
  <si>
    <t>Group Options</t>
  </si>
  <si>
    <t>Abdul Gafur</t>
  </si>
  <si>
    <t>Getting a haircut here is really good... Mas Agus or Mas Fredi would be my choice for getting a haircut here...</t>
  </si>
  <si>
    <t>Umum</t>
  </si>
  <si>
    <t>Alone</t>
  </si>
  <si>
    <t>b.a</t>
  </si>
  <si>
    <t>Rudi Spiderman Hartono</t>
  </si>
  <si>
    <t>3 tahun lalu</t>
  </si>
  <si>
    <t>The place is instagrammable, suitable for millennials who like hanging out and taking photos</t>
  </si>
  <si>
    <t>b.b</t>
  </si>
  <si>
    <t>Klowi</t>
  </si>
  <si>
    <t>with a strategic location in the heart of the city? the atmosphere is really comfortable. Affordable prices and delicious taste, fast and helpful service. There are only 2 minuses, firstly this cafe is not very large but enough to accommodate a medium scale (around 40 people max) and secondly this cafe is not recommended for hanging out when it rains, the concept without a roof will make everything messy. additional point, this cafe has a barber too and once again I want to say that the waiters here are all very friendly, even the parking attendants too hahaha~</t>
  </si>
  <si>
    <t>Group</t>
  </si>
  <si>
    <t>b.c</t>
  </si>
  <si>
    <t>Nurfudua Nigsih</t>
  </si>
  <si>
    <t>Cool photo spot, recommended menu.</t>
  </si>
  <si>
    <t>Eka Nofita Rian Ningsi</t>
  </si>
  <si>
    <t>The place is very comfortable and clean. The food and drink are also delicious.</t>
  </si>
  <si>
    <t>Activity Options</t>
  </si>
  <si>
    <t>adell kurma</t>
  </si>
  <si>
    <t>Good. I think it's not bad, there's lots of room</t>
  </si>
  <si>
    <t>c.a</t>
  </si>
  <si>
    <t>St.Nur Syamsiah</t>
  </si>
  <si>
    <t>the place is comfortable and suitable for families</t>
  </si>
  <si>
    <t>Working</t>
  </si>
  <si>
    <t>c.b</t>
  </si>
  <si>
    <t>Muhammad Sudwikatmono</t>
  </si>
  <si>
    <t>The cafe is good, the barber is also good</t>
  </si>
  <si>
    <t xml:space="preserve"> </t>
  </si>
  <si>
    <t>Hariyandi Setiawan</t>
  </si>
  <si>
    <t>As desired and neatly cut</t>
  </si>
  <si>
    <t>Netral</t>
  </si>
  <si>
    <t>Experience Options</t>
  </si>
  <si>
    <t>Muh Nabil Nabil</t>
  </si>
  <si>
    <t>Excellent</t>
  </si>
  <si>
    <t>Coffee</t>
  </si>
  <si>
    <t>d.a</t>
  </si>
  <si>
    <t>SEE - JAYAD9</t>
  </si>
  <si>
    <t>Happy hanging out here</t>
  </si>
  <si>
    <t>d.b</t>
  </si>
  <si>
    <t>AHMAD IRFANDI</t>
  </si>
  <si>
    <t>10 bulan lalu</t>
  </si>
  <si>
    <t>this is great</t>
  </si>
  <si>
    <t>Live Music</t>
  </si>
  <si>
    <t>d.c</t>
  </si>
  <si>
    <t>Muhammad Fachri</t>
  </si>
  <si>
    <t>d.d</t>
  </si>
  <si>
    <t>Kucing Kucing</t>
  </si>
  <si>
    <t>good place to hangout with your friends, good atmosphere</t>
  </si>
  <si>
    <t>rifki rahadian</t>
  </si>
  <si>
    <t>convenient place</t>
  </si>
  <si>
    <t>fuad</t>
  </si>
  <si>
    <t>1 minggu lalu</t>
  </si>
  <si>
    <t>-</t>
  </si>
  <si>
    <t>Randi Kurniawan</t>
  </si>
  <si>
    <t>GAFUR MADRIDISTA</t>
  </si>
  <si>
    <t>Syarif Ompo</t>
  </si>
  <si>
    <t>ana anaanniza</t>
  </si>
  <si>
    <t>RATMI</t>
  </si>
  <si>
    <t>Rep Faceman</t>
  </si>
  <si>
    <t>Andi Rahim Hakkar</t>
  </si>
  <si>
    <t>ingga wahyu</t>
  </si>
  <si>
    <t>skina rmdhani</t>
  </si>
  <si>
    <t>aufar rifky fauzi</t>
  </si>
  <si>
    <t>Nuur Muthmainna</t>
  </si>
  <si>
    <t>Nurfadillah</t>
  </si>
  <si>
    <t>Suharni Yusuf</t>
  </si>
  <si>
    <t>Nur azzarima</t>
  </si>
  <si>
    <t>Ari Setiawan</t>
  </si>
  <si>
    <t>Nuur Ainun</t>
  </si>
  <si>
    <t>Allung Allung</t>
  </si>
  <si>
    <t>Winar Afriyani</t>
  </si>
  <si>
    <t>Rahma Tahir</t>
  </si>
  <si>
    <t>Kasmawati</t>
  </si>
  <si>
    <t>Kode A</t>
  </si>
  <si>
    <t>Kode B</t>
  </si>
  <si>
    <t>Kode C</t>
  </si>
  <si>
    <t>Kode D</t>
  </si>
  <si>
    <t>Rumus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</si>
</sst>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2" numFmtId="0" xfId="0" applyAlignment="1" applyBorder="1" applyFont="1">
      <alignment horizontal="center" vertical="top"/>
    </xf>
    <xf borderId="0" fillId="0" fontId="3" numFmtId="0" xfId="0"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71"/>
    <col customWidth="1" min="3" max="10" width="8.71"/>
    <col customWidth="1" min="11" max="11" width="17.57"/>
    <col customWidth="1" min="12" max="12" width="11.57"/>
    <col customWidth="1" min="13" max="13" width="6.86"/>
    <col customWidth="1" min="14" max="14" width="10.29"/>
    <col customWidth="1" min="15" max="26" width="8.71"/>
  </cols>
  <sheetData>
    <row r="1">
      <c r="A1" s="1" t="s">
        <v>0</v>
      </c>
      <c r="B1" s="1" t="s">
        <v>1</v>
      </c>
      <c r="C1" s="1" t="s">
        <v>2</v>
      </c>
      <c r="D1" s="1" t="s">
        <v>3</v>
      </c>
      <c r="E1" s="1" t="s">
        <v>4</v>
      </c>
      <c r="F1" s="1" t="s">
        <v>5</v>
      </c>
      <c r="G1" s="1" t="s">
        <v>6</v>
      </c>
      <c r="H1" s="2" t="s">
        <v>7</v>
      </c>
      <c r="I1" s="3" t="s">
        <v>8</v>
      </c>
    </row>
    <row r="2">
      <c r="A2" s="4">
        <v>1.0</v>
      </c>
      <c r="B2" s="4" t="s">
        <v>9</v>
      </c>
      <c r="C2" s="4" t="s">
        <v>10</v>
      </c>
      <c r="D2" s="4">
        <v>4.0</v>
      </c>
      <c r="E2" s="4" t="s">
        <v>11</v>
      </c>
      <c r="F2" s="4" t="s">
        <v>12</v>
      </c>
      <c r="G2" s="4" t="s">
        <v>13</v>
      </c>
      <c r="H2" s="5" t="s">
        <v>14</v>
      </c>
      <c r="I2" s="6" t="str">
        <f t="shared" ref="I2:I44" si="1">IF(F2="morning", "a.a", IF(F2="afternoon", "a.b", IF(F2="evening", "a.c", IF(F2="night", "a.d", IF(F2="alone", "b.a", IF(F2="duo", "b.b", IF(F2="group", "b.c", IF(F2="chill", "c.a", IF(F2="working", "c.b", IF(F2="coffee", "d.a", IF(F2="beverages", "d.b", IF(F2="live music", "d.c", IF(F2="food","d.d","Not Found")))))))))))))</f>
        <v>d.b</v>
      </c>
      <c r="K2" s="7" t="s">
        <v>15</v>
      </c>
      <c r="L2" s="7" t="s">
        <v>16</v>
      </c>
      <c r="M2" s="7" t="s">
        <v>17</v>
      </c>
      <c r="N2" s="6" t="s">
        <v>18</v>
      </c>
    </row>
    <row r="3">
      <c r="A3" s="4">
        <v>2.0</v>
      </c>
      <c r="B3" s="4" t="s">
        <v>19</v>
      </c>
      <c r="C3" s="4" t="s">
        <v>10</v>
      </c>
      <c r="D3" s="4">
        <v>4.0</v>
      </c>
      <c r="E3" s="4" t="s">
        <v>20</v>
      </c>
      <c r="F3" s="4" t="s">
        <v>21</v>
      </c>
      <c r="G3" s="4" t="s">
        <v>13</v>
      </c>
      <c r="H3" s="5" t="s">
        <v>14</v>
      </c>
      <c r="I3" s="6" t="str">
        <f t="shared" si="1"/>
        <v>b.b</v>
      </c>
      <c r="K3" s="6" t="s">
        <v>22</v>
      </c>
      <c r="L3" s="6" t="s">
        <v>23</v>
      </c>
      <c r="M3" s="8">
        <f>COUNTIF(I2:I107, "a.a")
</f>
        <v>0</v>
      </c>
      <c r="N3" s="8">
        <v>0.0</v>
      </c>
    </row>
    <row r="4">
      <c r="A4" s="4">
        <v>3.0</v>
      </c>
      <c r="B4" s="4" t="s">
        <v>24</v>
      </c>
      <c r="C4" s="4" t="s">
        <v>10</v>
      </c>
      <c r="D4" s="4">
        <v>4.0</v>
      </c>
      <c r="E4" s="4" t="s">
        <v>25</v>
      </c>
      <c r="F4" s="4" t="s">
        <v>26</v>
      </c>
      <c r="G4" s="4" t="s">
        <v>13</v>
      </c>
      <c r="H4" s="5" t="s">
        <v>14</v>
      </c>
      <c r="I4" s="6" t="str">
        <f t="shared" si="1"/>
        <v>d.d</v>
      </c>
      <c r="K4" s="6" t="s">
        <v>27</v>
      </c>
      <c r="L4" s="6" t="s">
        <v>28</v>
      </c>
      <c r="M4" s="8">
        <f>COUNTIF(I2:I107, "a.b")
</f>
        <v>1</v>
      </c>
      <c r="N4" s="8">
        <v>1.0</v>
      </c>
    </row>
    <row r="5">
      <c r="A5" s="4">
        <v>4.0</v>
      </c>
      <c r="B5" s="4" t="s">
        <v>29</v>
      </c>
      <c r="C5" s="4" t="s">
        <v>10</v>
      </c>
      <c r="D5" s="4">
        <v>5.0</v>
      </c>
      <c r="E5" s="4" t="s">
        <v>30</v>
      </c>
      <c r="F5" s="4" t="s">
        <v>27</v>
      </c>
      <c r="G5" s="4" t="s">
        <v>13</v>
      </c>
      <c r="H5" s="5" t="s">
        <v>14</v>
      </c>
      <c r="I5" s="6" t="str">
        <f t="shared" si="1"/>
        <v>a.b</v>
      </c>
      <c r="K5" s="6" t="s">
        <v>31</v>
      </c>
      <c r="L5" s="6" t="s">
        <v>32</v>
      </c>
      <c r="M5" s="8">
        <f>COUNTIF(I2:I107, "a.c")
</f>
        <v>0</v>
      </c>
      <c r="N5" s="8">
        <v>0.0</v>
      </c>
    </row>
    <row r="6">
      <c r="A6" s="4">
        <v>5.0</v>
      </c>
      <c r="B6" s="4" t="s">
        <v>33</v>
      </c>
      <c r="C6" s="4" t="s">
        <v>34</v>
      </c>
      <c r="D6" s="4">
        <v>4.0</v>
      </c>
      <c r="E6" s="4" t="s">
        <v>35</v>
      </c>
      <c r="F6" s="4" t="s">
        <v>36</v>
      </c>
      <c r="G6" s="4" t="s">
        <v>13</v>
      </c>
      <c r="H6" s="5" t="s">
        <v>14</v>
      </c>
      <c r="I6" s="6" t="str">
        <f t="shared" si="1"/>
        <v>c.a</v>
      </c>
      <c r="K6" s="6" t="s">
        <v>37</v>
      </c>
      <c r="L6" s="6" t="s">
        <v>38</v>
      </c>
      <c r="M6" s="8">
        <f>COUNTIF(I2:I107, "a.d")
</f>
        <v>0</v>
      </c>
      <c r="N6" s="9">
        <v>0.0</v>
      </c>
    </row>
    <row r="7">
      <c r="A7" s="4">
        <v>6.0</v>
      </c>
      <c r="B7" s="4" t="s">
        <v>39</v>
      </c>
      <c r="C7" s="4" t="s">
        <v>40</v>
      </c>
      <c r="D7" s="4">
        <v>5.0</v>
      </c>
      <c r="E7" s="4" t="s">
        <v>41</v>
      </c>
      <c r="F7" s="4" t="s">
        <v>26</v>
      </c>
      <c r="G7" s="4" t="s">
        <v>13</v>
      </c>
      <c r="H7" s="5" t="s">
        <v>14</v>
      </c>
      <c r="I7" s="6" t="str">
        <f t="shared" si="1"/>
        <v>d.d</v>
      </c>
      <c r="K7" s="6"/>
      <c r="L7" s="6"/>
      <c r="M7" s="6"/>
      <c r="N7" s="6"/>
    </row>
    <row r="8">
      <c r="A8" s="4">
        <v>7.0</v>
      </c>
      <c r="B8" s="4" t="s">
        <v>42</v>
      </c>
      <c r="C8" s="4" t="s">
        <v>43</v>
      </c>
      <c r="D8" s="4">
        <v>5.0</v>
      </c>
      <c r="E8" s="4" t="s">
        <v>44</v>
      </c>
      <c r="F8" s="4" t="s">
        <v>36</v>
      </c>
      <c r="G8" s="4" t="s">
        <v>13</v>
      </c>
      <c r="H8" s="5" t="s">
        <v>14</v>
      </c>
      <c r="I8" s="6" t="str">
        <f t="shared" si="1"/>
        <v>c.a</v>
      </c>
      <c r="K8" s="7" t="s">
        <v>45</v>
      </c>
      <c r="L8" s="7" t="s">
        <v>16</v>
      </c>
      <c r="M8" s="7" t="s">
        <v>17</v>
      </c>
      <c r="N8" s="6" t="s">
        <v>18</v>
      </c>
    </row>
    <row r="9">
      <c r="A9" s="4">
        <v>8.0</v>
      </c>
      <c r="B9" s="4" t="s">
        <v>46</v>
      </c>
      <c r="C9" s="4" t="s">
        <v>43</v>
      </c>
      <c r="D9" s="4">
        <v>5.0</v>
      </c>
      <c r="E9" s="4" t="s">
        <v>47</v>
      </c>
      <c r="F9" s="4" t="s">
        <v>48</v>
      </c>
      <c r="G9" s="4" t="s">
        <v>13</v>
      </c>
      <c r="H9" s="5" t="s">
        <v>14</v>
      </c>
      <c r="I9" s="6" t="str">
        <f t="shared" si="1"/>
        <v>Not Found</v>
      </c>
      <c r="K9" s="6" t="s">
        <v>49</v>
      </c>
      <c r="L9" s="6" t="s">
        <v>50</v>
      </c>
      <c r="M9" s="8">
        <f>COUNTIF(I2:I107, "b.a")
</f>
        <v>0</v>
      </c>
      <c r="N9" s="8">
        <v>0.0</v>
      </c>
    </row>
    <row r="10">
      <c r="A10" s="4">
        <v>9.0</v>
      </c>
      <c r="B10" s="4" t="s">
        <v>51</v>
      </c>
      <c r="C10" s="4" t="s">
        <v>52</v>
      </c>
      <c r="D10" s="4">
        <v>5.0</v>
      </c>
      <c r="E10" s="4" t="s">
        <v>53</v>
      </c>
      <c r="F10" s="4" t="s">
        <v>48</v>
      </c>
      <c r="G10" s="4" t="s">
        <v>13</v>
      </c>
      <c r="H10" s="5" t="s">
        <v>14</v>
      </c>
      <c r="I10" s="6" t="str">
        <f t="shared" si="1"/>
        <v>Not Found</v>
      </c>
      <c r="K10" s="6" t="s">
        <v>21</v>
      </c>
      <c r="L10" s="6" t="s">
        <v>54</v>
      </c>
      <c r="M10" s="8">
        <f>COUNTIF(I3:I108, "b.b")
</f>
        <v>1</v>
      </c>
      <c r="N10" s="9">
        <v>1.0</v>
      </c>
    </row>
    <row r="11">
      <c r="A11" s="4">
        <v>10.0</v>
      </c>
      <c r="B11" s="4" t="s">
        <v>55</v>
      </c>
      <c r="C11" s="4" t="s">
        <v>43</v>
      </c>
      <c r="D11" s="4">
        <v>5.0</v>
      </c>
      <c r="E11" s="4" t="s">
        <v>56</v>
      </c>
      <c r="F11" s="4" t="s">
        <v>26</v>
      </c>
      <c r="G11" s="4" t="s">
        <v>13</v>
      </c>
      <c r="H11" s="5" t="s">
        <v>14</v>
      </c>
      <c r="I11" s="6" t="str">
        <f t="shared" si="1"/>
        <v>d.d</v>
      </c>
      <c r="K11" s="6" t="s">
        <v>57</v>
      </c>
      <c r="L11" s="6" t="s">
        <v>58</v>
      </c>
      <c r="M11" s="8">
        <f>COUNTIF(I4:I109, "b.c")
</f>
        <v>1</v>
      </c>
      <c r="N11" s="8">
        <v>1.0</v>
      </c>
    </row>
    <row r="12">
      <c r="A12" s="4">
        <v>11.0</v>
      </c>
      <c r="B12" s="4" t="s">
        <v>59</v>
      </c>
      <c r="C12" s="4" t="s">
        <v>43</v>
      </c>
      <c r="D12" s="4">
        <v>5.0</v>
      </c>
      <c r="E12" s="4" t="s">
        <v>60</v>
      </c>
      <c r="F12" s="4" t="s">
        <v>36</v>
      </c>
      <c r="G12" s="4" t="s">
        <v>13</v>
      </c>
      <c r="H12" s="5" t="s">
        <v>14</v>
      </c>
      <c r="I12" s="6" t="str">
        <f t="shared" si="1"/>
        <v>c.a</v>
      </c>
      <c r="K12" s="6"/>
      <c r="L12" s="6"/>
      <c r="M12" s="6"/>
      <c r="N12" s="6"/>
    </row>
    <row r="13">
      <c r="A13" s="4">
        <v>12.0</v>
      </c>
      <c r="B13" s="4" t="s">
        <v>61</v>
      </c>
      <c r="C13" s="4" t="s">
        <v>52</v>
      </c>
      <c r="D13" s="4">
        <v>5.0</v>
      </c>
      <c r="E13" s="4" t="s">
        <v>62</v>
      </c>
      <c r="F13" s="4" t="s">
        <v>26</v>
      </c>
      <c r="G13" s="4" t="s">
        <v>13</v>
      </c>
      <c r="H13" s="5" t="s">
        <v>14</v>
      </c>
      <c r="I13" s="6" t="str">
        <f t="shared" si="1"/>
        <v>d.d</v>
      </c>
      <c r="K13" s="7" t="s">
        <v>63</v>
      </c>
      <c r="L13" s="7" t="s">
        <v>16</v>
      </c>
      <c r="M13" s="7" t="s">
        <v>17</v>
      </c>
      <c r="N13" s="6" t="s">
        <v>18</v>
      </c>
    </row>
    <row r="14">
      <c r="A14" s="4">
        <v>13.0</v>
      </c>
      <c r="B14" s="4" t="s">
        <v>64</v>
      </c>
      <c r="C14" s="4" t="s">
        <v>10</v>
      </c>
      <c r="D14" s="4">
        <v>5.0</v>
      </c>
      <c r="E14" s="4" t="s">
        <v>65</v>
      </c>
      <c r="F14" s="4" t="s">
        <v>48</v>
      </c>
      <c r="G14" s="4" t="s">
        <v>13</v>
      </c>
      <c r="H14" s="5" t="s">
        <v>14</v>
      </c>
      <c r="I14" s="6" t="str">
        <f t="shared" si="1"/>
        <v>Not Found</v>
      </c>
      <c r="K14" s="6" t="s">
        <v>36</v>
      </c>
      <c r="L14" s="6" t="s">
        <v>66</v>
      </c>
      <c r="M14" s="8">
        <f>COUNTIF(I2:I107, "c.a")
</f>
        <v>3</v>
      </c>
      <c r="N14" s="8">
        <v>1.0</v>
      </c>
    </row>
    <row r="15">
      <c r="A15" s="4">
        <v>14.0</v>
      </c>
      <c r="B15" s="4" t="s">
        <v>67</v>
      </c>
      <c r="C15" s="4" t="s">
        <v>43</v>
      </c>
      <c r="D15" s="4">
        <v>5.0</v>
      </c>
      <c r="E15" s="4" t="s">
        <v>68</v>
      </c>
      <c r="F15" s="4" t="s">
        <v>48</v>
      </c>
      <c r="G15" s="4" t="s">
        <v>13</v>
      </c>
      <c r="H15" s="5" t="s">
        <v>14</v>
      </c>
      <c r="I15" s="6" t="str">
        <f t="shared" si="1"/>
        <v>Not Found</v>
      </c>
      <c r="K15" s="6" t="s">
        <v>69</v>
      </c>
      <c r="L15" s="6" t="s">
        <v>70</v>
      </c>
      <c r="M15" s="8">
        <f>COUNTIF(I2:I107, "c.b")
</f>
        <v>0</v>
      </c>
      <c r="N15" s="8">
        <v>0.0</v>
      </c>
    </row>
    <row r="16">
      <c r="A16" s="4">
        <v>15.0</v>
      </c>
      <c r="B16" s="4" t="s">
        <v>71</v>
      </c>
      <c r="C16" s="4" t="s">
        <v>43</v>
      </c>
      <c r="D16" s="4">
        <v>5.0</v>
      </c>
      <c r="E16" s="4" t="s">
        <v>72</v>
      </c>
      <c r="F16" s="4" t="s">
        <v>48</v>
      </c>
      <c r="G16" s="4" t="s">
        <v>13</v>
      </c>
      <c r="H16" s="5" t="s">
        <v>14</v>
      </c>
      <c r="I16" s="6" t="str">
        <f t="shared" si="1"/>
        <v>Not Found</v>
      </c>
      <c r="K16" s="6"/>
      <c r="L16" s="6"/>
      <c r="M16" s="6"/>
      <c r="N16" s="6" t="s">
        <v>73</v>
      </c>
    </row>
    <row r="17">
      <c r="A17" s="4">
        <v>16.0</v>
      </c>
      <c r="B17" s="4" t="s">
        <v>74</v>
      </c>
      <c r="C17" s="4" t="s">
        <v>10</v>
      </c>
      <c r="D17" s="4">
        <v>5.0</v>
      </c>
      <c r="E17" s="4" t="s">
        <v>75</v>
      </c>
      <c r="F17" s="4" t="s">
        <v>48</v>
      </c>
      <c r="G17" s="4" t="s">
        <v>76</v>
      </c>
      <c r="H17" s="5" t="s">
        <v>14</v>
      </c>
      <c r="I17" s="6" t="str">
        <f t="shared" si="1"/>
        <v>Not Found</v>
      </c>
      <c r="K17" s="7" t="s">
        <v>77</v>
      </c>
      <c r="L17" s="7" t="s">
        <v>16</v>
      </c>
      <c r="M17" s="7" t="s">
        <v>17</v>
      </c>
      <c r="N17" s="6" t="s">
        <v>18</v>
      </c>
    </row>
    <row r="18">
      <c r="A18" s="4">
        <v>17.0</v>
      </c>
      <c r="B18" s="4" t="s">
        <v>78</v>
      </c>
      <c r="C18" s="4" t="s">
        <v>10</v>
      </c>
      <c r="D18" s="4">
        <v>5.0</v>
      </c>
      <c r="E18" s="4" t="s">
        <v>79</v>
      </c>
      <c r="F18" s="4" t="s">
        <v>48</v>
      </c>
      <c r="G18" s="4" t="s">
        <v>13</v>
      </c>
      <c r="H18" s="5" t="s">
        <v>14</v>
      </c>
      <c r="I18" s="6" t="str">
        <f t="shared" si="1"/>
        <v>Not Found</v>
      </c>
      <c r="K18" s="6" t="s">
        <v>80</v>
      </c>
      <c r="L18" s="6" t="s">
        <v>81</v>
      </c>
      <c r="M18" s="8">
        <f>COUNTIF(I2:I107, "d.a")
</f>
        <v>0</v>
      </c>
      <c r="N18" s="9">
        <v>0.0</v>
      </c>
    </row>
    <row r="19">
      <c r="A19" s="4">
        <v>18.0</v>
      </c>
      <c r="B19" s="4" t="s">
        <v>82</v>
      </c>
      <c r="C19" s="4" t="s">
        <v>10</v>
      </c>
      <c r="D19" s="4">
        <v>5.0</v>
      </c>
      <c r="E19" s="4" t="s">
        <v>83</v>
      </c>
      <c r="F19" s="4" t="s">
        <v>48</v>
      </c>
      <c r="G19" s="4" t="s">
        <v>13</v>
      </c>
      <c r="H19" s="5" t="s">
        <v>14</v>
      </c>
      <c r="I19" s="6" t="str">
        <f t="shared" si="1"/>
        <v>Not Found</v>
      </c>
      <c r="K19" s="6" t="s">
        <v>12</v>
      </c>
      <c r="L19" s="6" t="s">
        <v>84</v>
      </c>
      <c r="M19" s="8">
        <f>COUNTIF(I2:I107, "d.b")
</f>
        <v>1</v>
      </c>
      <c r="N19" s="8">
        <v>1.0</v>
      </c>
    </row>
    <row r="20">
      <c r="A20" s="4">
        <v>19.0</v>
      </c>
      <c r="B20" s="4" t="s">
        <v>85</v>
      </c>
      <c r="C20" s="4" t="s">
        <v>86</v>
      </c>
      <c r="D20" s="4">
        <v>5.0</v>
      </c>
      <c r="E20" s="4" t="s">
        <v>87</v>
      </c>
      <c r="F20" s="4" t="s">
        <v>48</v>
      </c>
      <c r="G20" s="4" t="s">
        <v>13</v>
      </c>
      <c r="H20" s="5" t="s">
        <v>14</v>
      </c>
      <c r="I20" s="6" t="str">
        <f t="shared" si="1"/>
        <v>Not Found</v>
      </c>
      <c r="K20" s="6" t="s">
        <v>88</v>
      </c>
      <c r="L20" s="6" t="s">
        <v>89</v>
      </c>
      <c r="M20" s="8">
        <f>COUNTIF(I2:I107, "d.c")
</f>
        <v>0</v>
      </c>
      <c r="N20" s="9">
        <v>0.0</v>
      </c>
    </row>
    <row r="21" ht="15.75" customHeight="1">
      <c r="A21" s="4">
        <v>20.0</v>
      </c>
      <c r="B21" s="4" t="s">
        <v>90</v>
      </c>
      <c r="C21" s="4" t="s">
        <v>52</v>
      </c>
      <c r="D21" s="4">
        <v>5.0</v>
      </c>
      <c r="E21" s="4" t="s">
        <v>79</v>
      </c>
      <c r="F21" s="4" t="s">
        <v>48</v>
      </c>
      <c r="G21" s="4" t="s">
        <v>13</v>
      </c>
      <c r="H21" s="5" t="s">
        <v>14</v>
      </c>
      <c r="I21" s="6" t="str">
        <f t="shared" si="1"/>
        <v>Not Found</v>
      </c>
      <c r="K21" s="6" t="s">
        <v>26</v>
      </c>
      <c r="L21" s="6" t="s">
        <v>91</v>
      </c>
      <c r="M21" s="8">
        <f>COUNTIF(I2:I107, "d.d")
</f>
        <v>4</v>
      </c>
      <c r="N21" s="8">
        <v>1.0</v>
      </c>
    </row>
    <row r="22" ht="15.75" customHeight="1">
      <c r="A22" s="4">
        <v>21.0</v>
      </c>
      <c r="B22" s="4" t="s">
        <v>92</v>
      </c>
      <c r="C22" s="4" t="s">
        <v>52</v>
      </c>
      <c r="D22" s="4">
        <v>5.0</v>
      </c>
      <c r="E22" s="4" t="s">
        <v>93</v>
      </c>
      <c r="F22" s="4" t="s">
        <v>57</v>
      </c>
      <c r="G22" s="4" t="s">
        <v>13</v>
      </c>
      <c r="H22" s="5" t="s">
        <v>14</v>
      </c>
      <c r="I22" s="6" t="str">
        <f t="shared" si="1"/>
        <v>b.c</v>
      </c>
    </row>
    <row r="23" ht="15.75" customHeight="1">
      <c r="A23" s="4">
        <v>22.0</v>
      </c>
      <c r="B23" s="4" t="s">
        <v>94</v>
      </c>
      <c r="C23" s="4" t="s">
        <v>52</v>
      </c>
      <c r="D23" s="4">
        <v>5.0</v>
      </c>
      <c r="E23" s="4" t="s">
        <v>95</v>
      </c>
      <c r="F23" s="4" t="s">
        <v>48</v>
      </c>
      <c r="G23" s="4" t="s">
        <v>76</v>
      </c>
      <c r="H23" s="5" t="s">
        <v>14</v>
      </c>
      <c r="I23" s="6" t="str">
        <f t="shared" si="1"/>
        <v>Not Found</v>
      </c>
    </row>
    <row r="24" ht="15.75" customHeight="1">
      <c r="A24" s="4">
        <v>23.0</v>
      </c>
      <c r="B24" s="4" t="s">
        <v>96</v>
      </c>
      <c r="C24" s="4" t="s">
        <v>97</v>
      </c>
      <c r="D24" s="4">
        <v>1.0</v>
      </c>
      <c r="E24" s="4" t="s">
        <v>98</v>
      </c>
      <c r="F24" s="4" t="s">
        <v>48</v>
      </c>
      <c r="G24" s="4" t="s">
        <v>76</v>
      </c>
      <c r="H24" s="5" t="s">
        <v>14</v>
      </c>
      <c r="I24" s="6" t="str">
        <f t="shared" si="1"/>
        <v>Not Found</v>
      </c>
    </row>
    <row r="25" ht="15.75" customHeight="1">
      <c r="A25" s="4">
        <v>24.0</v>
      </c>
      <c r="B25" s="4" t="s">
        <v>99</v>
      </c>
      <c r="C25" s="4" t="s">
        <v>10</v>
      </c>
      <c r="D25" s="4">
        <v>5.0</v>
      </c>
      <c r="E25" s="4" t="s">
        <v>98</v>
      </c>
      <c r="F25" s="4" t="s">
        <v>48</v>
      </c>
      <c r="G25" s="4" t="s">
        <v>76</v>
      </c>
      <c r="H25" s="5" t="s">
        <v>14</v>
      </c>
      <c r="I25" s="6" t="str">
        <f t="shared" si="1"/>
        <v>Not Found</v>
      </c>
    </row>
    <row r="26" ht="15.75" customHeight="1">
      <c r="A26" s="4">
        <v>25.0</v>
      </c>
      <c r="B26" s="4" t="s">
        <v>100</v>
      </c>
      <c r="C26" s="4" t="s">
        <v>10</v>
      </c>
      <c r="D26" s="4">
        <v>5.0</v>
      </c>
      <c r="E26" s="4" t="s">
        <v>98</v>
      </c>
      <c r="F26" s="4" t="s">
        <v>48</v>
      </c>
      <c r="G26" s="4" t="s">
        <v>76</v>
      </c>
      <c r="H26" s="5" t="s">
        <v>14</v>
      </c>
      <c r="I26" s="6" t="str">
        <f t="shared" si="1"/>
        <v>Not Found</v>
      </c>
    </row>
    <row r="27" ht="15.75" customHeight="1">
      <c r="A27" s="4">
        <v>26.0</v>
      </c>
      <c r="B27" s="4" t="s">
        <v>101</v>
      </c>
      <c r="C27" s="4" t="s">
        <v>10</v>
      </c>
      <c r="D27" s="4">
        <v>5.0</v>
      </c>
      <c r="E27" s="4" t="s">
        <v>98</v>
      </c>
      <c r="F27" s="4" t="s">
        <v>48</v>
      </c>
      <c r="G27" s="4" t="s">
        <v>76</v>
      </c>
      <c r="H27" s="5" t="s">
        <v>14</v>
      </c>
      <c r="I27" s="6" t="str">
        <f t="shared" si="1"/>
        <v>Not Found</v>
      </c>
    </row>
    <row r="28" ht="15.75" customHeight="1">
      <c r="A28" s="4">
        <v>27.0</v>
      </c>
      <c r="B28" s="4" t="s">
        <v>102</v>
      </c>
      <c r="C28" s="4" t="s">
        <v>10</v>
      </c>
      <c r="D28" s="4">
        <v>5.0</v>
      </c>
      <c r="E28" s="4" t="s">
        <v>98</v>
      </c>
      <c r="F28" s="4" t="s">
        <v>48</v>
      </c>
      <c r="G28" s="4" t="s">
        <v>76</v>
      </c>
      <c r="H28" s="5" t="s">
        <v>14</v>
      </c>
      <c r="I28" s="6" t="str">
        <f t="shared" si="1"/>
        <v>Not Found</v>
      </c>
    </row>
    <row r="29" ht="15.75" customHeight="1">
      <c r="A29" s="4">
        <v>28.0</v>
      </c>
      <c r="B29" s="4" t="s">
        <v>103</v>
      </c>
      <c r="C29" s="4" t="s">
        <v>43</v>
      </c>
      <c r="D29" s="4">
        <v>5.0</v>
      </c>
      <c r="E29" s="4" t="s">
        <v>98</v>
      </c>
      <c r="F29" s="4" t="s">
        <v>48</v>
      </c>
      <c r="G29" s="4" t="s">
        <v>76</v>
      </c>
      <c r="H29" s="5" t="s">
        <v>14</v>
      </c>
      <c r="I29" s="6" t="str">
        <f t="shared" si="1"/>
        <v>Not Found</v>
      </c>
    </row>
    <row r="30" ht="15.75" customHeight="1">
      <c r="A30" s="4">
        <v>29.0</v>
      </c>
      <c r="B30" s="4" t="s">
        <v>104</v>
      </c>
      <c r="C30" s="4" t="s">
        <v>43</v>
      </c>
      <c r="D30" s="4">
        <v>5.0</v>
      </c>
      <c r="E30" s="4" t="s">
        <v>98</v>
      </c>
      <c r="F30" s="4" t="s">
        <v>48</v>
      </c>
      <c r="G30" s="4" t="s">
        <v>76</v>
      </c>
      <c r="H30" s="5" t="s">
        <v>14</v>
      </c>
      <c r="I30" s="6" t="str">
        <f t="shared" si="1"/>
        <v>Not Found</v>
      </c>
    </row>
    <row r="31" ht="15.75" customHeight="1">
      <c r="A31" s="4">
        <v>30.0</v>
      </c>
      <c r="B31" s="4" t="s">
        <v>105</v>
      </c>
      <c r="C31" s="4" t="s">
        <v>43</v>
      </c>
      <c r="D31" s="4">
        <v>5.0</v>
      </c>
      <c r="E31" s="4" t="s">
        <v>98</v>
      </c>
      <c r="F31" s="4" t="s">
        <v>48</v>
      </c>
      <c r="G31" s="4" t="s">
        <v>76</v>
      </c>
      <c r="H31" s="5" t="s">
        <v>14</v>
      </c>
      <c r="I31" s="6" t="str">
        <f t="shared" si="1"/>
        <v>Not Found</v>
      </c>
    </row>
    <row r="32" ht="15.75" customHeight="1">
      <c r="A32" s="4">
        <v>31.0</v>
      </c>
      <c r="B32" s="4" t="s">
        <v>106</v>
      </c>
      <c r="C32" s="4" t="s">
        <v>43</v>
      </c>
      <c r="D32" s="4">
        <v>5.0</v>
      </c>
      <c r="E32" s="4" t="s">
        <v>98</v>
      </c>
      <c r="F32" s="4" t="s">
        <v>48</v>
      </c>
      <c r="G32" s="4" t="s">
        <v>76</v>
      </c>
      <c r="H32" s="5" t="s">
        <v>14</v>
      </c>
      <c r="I32" s="6" t="str">
        <f t="shared" si="1"/>
        <v>Not Found</v>
      </c>
    </row>
    <row r="33" ht="15.75" customHeight="1">
      <c r="A33" s="4">
        <v>32.0</v>
      </c>
      <c r="B33" s="4" t="s">
        <v>107</v>
      </c>
      <c r="C33" s="4" t="s">
        <v>43</v>
      </c>
      <c r="D33" s="4">
        <v>1.0</v>
      </c>
      <c r="E33" s="4" t="s">
        <v>98</v>
      </c>
      <c r="F33" s="4" t="s">
        <v>48</v>
      </c>
      <c r="G33" s="4" t="s">
        <v>76</v>
      </c>
      <c r="H33" s="5" t="s">
        <v>14</v>
      </c>
      <c r="I33" s="6" t="str">
        <f t="shared" si="1"/>
        <v>Not Found</v>
      </c>
    </row>
    <row r="34" ht="15.75" customHeight="1">
      <c r="A34" s="4">
        <v>33.0</v>
      </c>
      <c r="B34" s="4" t="s">
        <v>108</v>
      </c>
      <c r="C34" s="4" t="s">
        <v>52</v>
      </c>
      <c r="D34" s="4">
        <v>5.0</v>
      </c>
      <c r="E34" s="4" t="s">
        <v>98</v>
      </c>
      <c r="F34" s="4" t="s">
        <v>48</v>
      </c>
      <c r="G34" s="4" t="s">
        <v>76</v>
      </c>
      <c r="H34" s="5" t="s">
        <v>14</v>
      </c>
      <c r="I34" s="6" t="str">
        <f t="shared" si="1"/>
        <v>Not Found</v>
      </c>
    </row>
    <row r="35" ht="15.75" customHeight="1">
      <c r="A35" s="4">
        <v>34.0</v>
      </c>
      <c r="B35" s="4" t="s">
        <v>109</v>
      </c>
      <c r="C35" s="4" t="s">
        <v>52</v>
      </c>
      <c r="D35" s="4">
        <v>5.0</v>
      </c>
      <c r="E35" s="4" t="s">
        <v>98</v>
      </c>
      <c r="F35" s="4" t="s">
        <v>48</v>
      </c>
      <c r="G35" s="4" t="s">
        <v>76</v>
      </c>
      <c r="H35" s="5" t="s">
        <v>14</v>
      </c>
      <c r="I35" s="6" t="str">
        <f t="shared" si="1"/>
        <v>Not Found</v>
      </c>
    </row>
    <row r="36" ht="15.75" customHeight="1">
      <c r="A36" s="4">
        <v>35.0</v>
      </c>
      <c r="B36" s="4" t="s">
        <v>110</v>
      </c>
      <c r="C36" s="4" t="s">
        <v>52</v>
      </c>
      <c r="D36" s="4">
        <v>5.0</v>
      </c>
      <c r="E36" s="4" t="s">
        <v>98</v>
      </c>
      <c r="F36" s="4" t="s">
        <v>48</v>
      </c>
      <c r="G36" s="4" t="s">
        <v>76</v>
      </c>
      <c r="H36" s="5" t="s">
        <v>14</v>
      </c>
      <c r="I36" s="6" t="str">
        <f t="shared" si="1"/>
        <v>Not Found</v>
      </c>
    </row>
    <row r="37" ht="15.75" customHeight="1">
      <c r="A37" s="4">
        <v>36.0</v>
      </c>
      <c r="B37" s="4" t="s">
        <v>111</v>
      </c>
      <c r="C37" s="4" t="s">
        <v>52</v>
      </c>
      <c r="D37" s="4">
        <v>5.0</v>
      </c>
      <c r="E37" s="4" t="s">
        <v>98</v>
      </c>
      <c r="F37" s="4" t="s">
        <v>48</v>
      </c>
      <c r="G37" s="4" t="s">
        <v>76</v>
      </c>
      <c r="H37" s="5" t="s">
        <v>14</v>
      </c>
      <c r="I37" s="6" t="str">
        <f t="shared" si="1"/>
        <v>Not Found</v>
      </c>
    </row>
    <row r="38" ht="15.75" customHeight="1">
      <c r="A38" s="4">
        <v>37.0</v>
      </c>
      <c r="B38" s="4" t="s">
        <v>112</v>
      </c>
      <c r="C38" s="4" t="s">
        <v>52</v>
      </c>
      <c r="D38" s="4">
        <v>5.0</v>
      </c>
      <c r="E38" s="4" t="s">
        <v>98</v>
      </c>
      <c r="F38" s="4" t="s">
        <v>48</v>
      </c>
      <c r="G38" s="4" t="s">
        <v>76</v>
      </c>
      <c r="H38" s="5" t="s">
        <v>14</v>
      </c>
      <c r="I38" s="6" t="str">
        <f t="shared" si="1"/>
        <v>Not Found</v>
      </c>
    </row>
    <row r="39" ht="15.75" customHeight="1">
      <c r="A39" s="4">
        <v>38.0</v>
      </c>
      <c r="B39" s="4" t="s">
        <v>113</v>
      </c>
      <c r="C39" s="4" t="s">
        <v>52</v>
      </c>
      <c r="D39" s="4">
        <v>5.0</v>
      </c>
      <c r="E39" s="4" t="s">
        <v>98</v>
      </c>
      <c r="F39" s="4" t="s">
        <v>48</v>
      </c>
      <c r="G39" s="4" t="s">
        <v>76</v>
      </c>
      <c r="H39" s="5" t="s">
        <v>14</v>
      </c>
      <c r="I39" s="6" t="str">
        <f t="shared" si="1"/>
        <v>Not Found</v>
      </c>
    </row>
    <row r="40" ht="15.75" customHeight="1">
      <c r="A40" s="4">
        <v>39.0</v>
      </c>
      <c r="B40" s="4" t="s">
        <v>114</v>
      </c>
      <c r="C40" s="4" t="s">
        <v>52</v>
      </c>
      <c r="D40" s="4">
        <v>5.0</v>
      </c>
      <c r="E40" s="4" t="s">
        <v>98</v>
      </c>
      <c r="F40" s="4" t="s">
        <v>48</v>
      </c>
      <c r="G40" s="4" t="s">
        <v>76</v>
      </c>
      <c r="H40" s="5" t="s">
        <v>14</v>
      </c>
      <c r="I40" s="6" t="str">
        <f t="shared" si="1"/>
        <v>Not Found</v>
      </c>
    </row>
    <row r="41" ht="15.75" customHeight="1">
      <c r="A41" s="4">
        <v>40.0</v>
      </c>
      <c r="B41" s="4" t="s">
        <v>115</v>
      </c>
      <c r="C41" s="4" t="s">
        <v>52</v>
      </c>
      <c r="D41" s="4">
        <v>5.0</v>
      </c>
      <c r="E41" s="4" t="s">
        <v>98</v>
      </c>
      <c r="F41" s="4" t="s">
        <v>48</v>
      </c>
      <c r="G41" s="4" t="s">
        <v>76</v>
      </c>
      <c r="H41" s="5" t="s">
        <v>14</v>
      </c>
      <c r="I41" s="6" t="str">
        <f t="shared" si="1"/>
        <v>Not Found</v>
      </c>
    </row>
    <row r="42" ht="15.75" customHeight="1">
      <c r="A42" s="4">
        <v>41.0</v>
      </c>
      <c r="B42" s="4" t="s">
        <v>116</v>
      </c>
      <c r="C42" s="4" t="s">
        <v>52</v>
      </c>
      <c r="D42" s="4">
        <v>5.0</v>
      </c>
      <c r="E42" s="4" t="s">
        <v>98</v>
      </c>
      <c r="F42" s="4" t="s">
        <v>48</v>
      </c>
      <c r="G42" s="4" t="s">
        <v>76</v>
      </c>
      <c r="H42" s="5" t="s">
        <v>14</v>
      </c>
      <c r="I42" s="6" t="str">
        <f t="shared" si="1"/>
        <v>Not Found</v>
      </c>
    </row>
    <row r="43" ht="15.75" customHeight="1">
      <c r="A43" s="4">
        <v>42.0</v>
      </c>
      <c r="B43" s="4" t="s">
        <v>117</v>
      </c>
      <c r="C43" s="4" t="s">
        <v>52</v>
      </c>
      <c r="D43" s="4">
        <v>5.0</v>
      </c>
      <c r="E43" s="4" t="s">
        <v>98</v>
      </c>
      <c r="F43" s="4" t="s">
        <v>48</v>
      </c>
      <c r="G43" s="4" t="s">
        <v>76</v>
      </c>
      <c r="H43" s="5" t="s">
        <v>14</v>
      </c>
      <c r="I43" s="6" t="str">
        <f t="shared" si="1"/>
        <v>Not Found</v>
      </c>
    </row>
    <row r="44" ht="15.75" customHeight="1">
      <c r="A44" s="4">
        <v>43.0</v>
      </c>
      <c r="B44" s="4" t="s">
        <v>118</v>
      </c>
      <c r="C44" s="4" t="s">
        <v>52</v>
      </c>
      <c r="D44" s="4">
        <v>5.0</v>
      </c>
      <c r="E44" s="4" t="s">
        <v>98</v>
      </c>
      <c r="F44" s="4" t="s">
        <v>48</v>
      </c>
      <c r="G44" s="4" t="s">
        <v>76</v>
      </c>
      <c r="H44" s="5" t="s">
        <v>14</v>
      </c>
      <c r="I44" s="6" t="str">
        <f t="shared" si="1"/>
        <v>Not Found</v>
      </c>
    </row>
    <row r="45" ht="15.75" customHeight="1">
      <c r="I45" s="6"/>
    </row>
    <row r="46" ht="15.75" customHeight="1">
      <c r="I46" s="6"/>
    </row>
    <row r="47" ht="15.75" customHeight="1">
      <c r="I47" s="6"/>
    </row>
    <row r="48" ht="15.75" customHeight="1">
      <c r="I48" s="6"/>
    </row>
    <row r="49" ht="15.75" customHeight="1">
      <c r="I49" s="6"/>
    </row>
    <row r="50" ht="15.75" customHeight="1">
      <c r="I50" s="6"/>
    </row>
    <row r="51" ht="15.75" customHeight="1">
      <c r="I51" s="6"/>
    </row>
    <row r="52" ht="15.75" customHeight="1">
      <c r="I52" s="6"/>
    </row>
    <row r="53" ht="15.75" customHeight="1">
      <c r="I53" s="6"/>
    </row>
    <row r="54" ht="15.75" customHeight="1">
      <c r="I54" s="6"/>
    </row>
    <row r="55" ht="15.75" customHeight="1">
      <c r="I55" s="6"/>
    </row>
    <row r="56" ht="15.75" customHeight="1">
      <c r="I56" s="6"/>
    </row>
    <row r="57" ht="15.75" customHeight="1">
      <c r="I57" s="6"/>
    </row>
    <row r="58" ht="15.75" customHeight="1">
      <c r="I58" s="6"/>
    </row>
    <row r="59" ht="15.75" customHeight="1">
      <c r="I59" s="6"/>
    </row>
    <row r="60" ht="15.75" customHeight="1">
      <c r="I60" s="6"/>
    </row>
    <row r="61" ht="15.75" customHeight="1">
      <c r="I61" s="6"/>
    </row>
    <row r="62" ht="15.75" customHeight="1">
      <c r="I62" s="6"/>
    </row>
    <row r="63" ht="15.75" customHeight="1">
      <c r="I63" s="6"/>
    </row>
    <row r="64" ht="15.75" customHeight="1">
      <c r="I64" s="6"/>
    </row>
    <row r="65" ht="15.75" customHeight="1">
      <c r="I65" s="6"/>
    </row>
    <row r="66" ht="15.75" customHeight="1">
      <c r="I66" s="6"/>
    </row>
    <row r="67" ht="15.75" customHeight="1">
      <c r="I67" s="6"/>
    </row>
    <row r="68" ht="15.75" customHeight="1">
      <c r="I68" s="6"/>
    </row>
    <row r="69" ht="15.75" customHeight="1">
      <c r="I69" s="6"/>
    </row>
    <row r="70" ht="15.75" customHeight="1">
      <c r="I70" s="6"/>
    </row>
    <row r="71" ht="15.75" customHeight="1">
      <c r="I71" s="6"/>
    </row>
    <row r="72" ht="15.75" customHeight="1">
      <c r="I72" s="6"/>
    </row>
    <row r="73" ht="15.75" customHeight="1">
      <c r="I73" s="6"/>
    </row>
    <row r="74" ht="15.75" customHeight="1">
      <c r="I74" s="6"/>
    </row>
    <row r="75" ht="15.75" customHeight="1">
      <c r="I75" s="6"/>
    </row>
    <row r="76" ht="15.75" customHeight="1">
      <c r="I76" s="6"/>
    </row>
    <row r="77" ht="15.75" customHeight="1">
      <c r="I77" s="6"/>
    </row>
    <row r="78" ht="15.75" customHeight="1">
      <c r="I78" s="6"/>
    </row>
    <row r="79" ht="15.75" customHeight="1">
      <c r="I79" s="6"/>
    </row>
    <row r="80" ht="15.75" customHeight="1">
      <c r="I80" s="6"/>
    </row>
    <row r="81" ht="15.75" customHeight="1">
      <c r="I81" s="6"/>
    </row>
    <row r="82" ht="15.75" customHeight="1">
      <c r="I82" s="6"/>
    </row>
    <row r="83" ht="15.75" customHeight="1">
      <c r="I83" s="6"/>
    </row>
    <row r="84" ht="15.75" customHeight="1">
      <c r="I84" s="6"/>
    </row>
    <row r="85" ht="15.75" customHeight="1">
      <c r="I85" s="6"/>
    </row>
    <row r="86" ht="15.75" customHeight="1">
      <c r="I86" s="6"/>
    </row>
    <row r="87" ht="15.75" customHeight="1">
      <c r="I87" s="6"/>
    </row>
    <row r="88" ht="15.75" customHeight="1">
      <c r="I88" s="6"/>
    </row>
    <row r="89" ht="15.75" customHeight="1">
      <c r="I89" s="6"/>
    </row>
    <row r="90" ht="15.75" customHeight="1">
      <c r="I90" s="6"/>
    </row>
    <row r="91" ht="15.75" customHeight="1">
      <c r="I91" s="6"/>
    </row>
    <row r="92" ht="15.75" customHeight="1">
      <c r="I92" s="6"/>
    </row>
    <row r="93" ht="15.75" customHeight="1">
      <c r="I93" s="6"/>
    </row>
    <row r="94" ht="15.75" customHeight="1">
      <c r="I94" s="6"/>
    </row>
    <row r="95" ht="15.75" customHeight="1">
      <c r="I95" s="6"/>
    </row>
    <row r="96" ht="15.75" customHeight="1">
      <c r="I96" s="6"/>
    </row>
    <row r="97" ht="15.75" customHeight="1">
      <c r="I97" s="6"/>
    </row>
    <row r="98" ht="15.75" customHeight="1">
      <c r="I98" s="6"/>
    </row>
    <row r="99" ht="15.75" customHeight="1">
      <c r="I99" s="6"/>
    </row>
    <row r="100" ht="15.75" customHeight="1">
      <c r="I100" s="6"/>
    </row>
    <row r="101" ht="15.75" customHeight="1">
      <c r="I101" s="6"/>
    </row>
    <row r="102" ht="15.75" customHeight="1">
      <c r="I102" s="6"/>
    </row>
    <row r="103" ht="15.75" customHeight="1">
      <c r="I103" s="6"/>
    </row>
    <row r="104" ht="15.75" customHeight="1">
      <c r="I104" s="6"/>
    </row>
    <row r="105" ht="15.75" customHeight="1">
      <c r="I105" s="6"/>
    </row>
    <row r="106" ht="15.75" customHeight="1">
      <c r="I106" s="6"/>
    </row>
    <row r="107" ht="15.75" customHeight="1">
      <c r="I107" s="6"/>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43"/>
    <col customWidth="1" min="6" max="26" width="8.71"/>
  </cols>
  <sheetData>
    <row r="1">
      <c r="A1" s="4" t="s">
        <v>119</v>
      </c>
      <c r="B1" s="4" t="s">
        <v>120</v>
      </c>
      <c r="C1" s="4" t="s">
        <v>121</v>
      </c>
      <c r="D1" s="4" t="s">
        <v>122</v>
      </c>
      <c r="E1" s="4" t="s">
        <v>123</v>
      </c>
    </row>
    <row r="2">
      <c r="A2" s="4" t="s">
        <v>23</v>
      </c>
      <c r="B2" s="4" t="s">
        <v>50</v>
      </c>
      <c r="C2" s="4" t="s">
        <v>66</v>
      </c>
      <c r="D2" s="4" t="s">
        <v>81</v>
      </c>
      <c r="E2" s="4" t="str">
        <f>IF(N3=0, "Tidak Lanjut", IF(N9=0, "Tidak Lanjut", IF(N14=0, "Tidak Lanjut", IF(N18=0, "Tidak Lanjut", "Lanjut"))))</f>
        <v>Tidak Lanjut</v>
      </c>
      <c r="N2" s="6" t="s">
        <v>18</v>
      </c>
    </row>
    <row r="3">
      <c r="A3" s="4" t="s">
        <v>23</v>
      </c>
      <c r="B3" s="4" t="s">
        <v>50</v>
      </c>
      <c r="C3" s="4" t="s">
        <v>66</v>
      </c>
      <c r="D3" s="4" t="s">
        <v>84</v>
      </c>
      <c r="E3" s="4" t="str">
        <f>IF(N3=0, "Tidak Lanjut", IF(N9=0, "Tidak Lanjut", IF(N14=0, "Tidak Lanjut", IF(N19=0, "Tidak Lanjut", "Lanjut"))))</f>
        <v>Tidak Lanjut</v>
      </c>
      <c r="N3" s="8">
        <v>0.0</v>
      </c>
    </row>
    <row r="4">
      <c r="A4" s="4" t="s">
        <v>23</v>
      </c>
      <c r="B4" s="4" t="s">
        <v>50</v>
      </c>
      <c r="C4" s="4" t="s">
        <v>66</v>
      </c>
      <c r="D4" s="4" t="s">
        <v>89</v>
      </c>
      <c r="E4" s="4" t="str">
        <f>IF(N3=0, "Tidak Lanjut", IF(N9=0, "Tidak Lanjut", IF(N14=0, "Tidak Lanjut", IF(N20=0, "Tidak Lanjut", "Lanjut"))))</f>
        <v>Tidak Lanjut</v>
      </c>
      <c r="N4" s="8">
        <v>1.0</v>
      </c>
    </row>
    <row r="5">
      <c r="A5" s="4" t="s">
        <v>23</v>
      </c>
      <c r="B5" s="4" t="s">
        <v>50</v>
      </c>
      <c r="C5" s="4" t="s">
        <v>66</v>
      </c>
      <c r="D5" s="4" t="s">
        <v>91</v>
      </c>
      <c r="E5" s="4" t="str">
        <f>IF(N3=0, "Tidak Lanjut", IF(N9=0, "Tidak Lanjut", IF(N14=0, "Tidak Lanjut", IF(N21=0, "Tidak Lanjut", "Lanjut"))))</f>
        <v>Tidak Lanjut</v>
      </c>
      <c r="N5" s="8">
        <v>0.0</v>
      </c>
    </row>
    <row r="6">
      <c r="A6" s="4" t="s">
        <v>23</v>
      </c>
      <c r="B6" s="4" t="s">
        <v>50</v>
      </c>
      <c r="C6" s="4" t="s">
        <v>70</v>
      </c>
      <c r="D6" s="4" t="s">
        <v>81</v>
      </c>
      <c r="E6" s="4" t="str">
        <f>IF(N3=0, "Tidak Lanjut", IF(N9=0, "Tidak Lanjut", IF(N15=0, "Tidak Lanjut", IF(N18=0, "Tidak Lanjut", "Lanjut"))))</f>
        <v>Tidak Lanjut</v>
      </c>
      <c r="N6" s="9">
        <v>0.0</v>
      </c>
    </row>
    <row r="7">
      <c r="A7" s="4" t="s">
        <v>23</v>
      </c>
      <c r="B7" s="4" t="s">
        <v>50</v>
      </c>
      <c r="C7" s="4" t="s">
        <v>70</v>
      </c>
      <c r="D7" s="4" t="s">
        <v>84</v>
      </c>
      <c r="E7" s="4" t="str">
        <f>IF(N3=0, "Tidak Lanjut", IF(N9=0, "Tidak Lanjut", IF(N15=0, "Tidak Lanjut", IF(N19=0, "Tidak Lanjut", "Lanjut"))))</f>
        <v>Tidak Lanjut</v>
      </c>
      <c r="N7" s="6"/>
    </row>
    <row r="8">
      <c r="A8" s="4" t="s">
        <v>23</v>
      </c>
      <c r="B8" s="4" t="s">
        <v>50</v>
      </c>
      <c r="C8" s="4" t="s">
        <v>70</v>
      </c>
      <c r="D8" s="4" t="s">
        <v>89</v>
      </c>
      <c r="E8" s="4" t="str">
        <f>IF(N3=0, "Tidak Lanjut", IF(N9=0, "Tidak Lanjut", IF(N15=0, "Tidak Lanjut", IF(N20=0, "Tidak Lanjut", "Lanjut"))))</f>
        <v>Tidak Lanjut</v>
      </c>
      <c r="N8" s="6" t="s">
        <v>18</v>
      </c>
    </row>
    <row r="9">
      <c r="A9" s="4" t="s">
        <v>23</v>
      </c>
      <c r="B9" s="4" t="s">
        <v>50</v>
      </c>
      <c r="C9" s="4" t="s">
        <v>70</v>
      </c>
      <c r="D9" s="4" t="s">
        <v>91</v>
      </c>
      <c r="E9" s="4" t="str">
        <f>IF(N3=0, "Tidak Lanjut", IF(N9=0, "Tidak Lanjut", IF(N15=0, "Tidak Lanjut", IF(N21=0, "Tidak Lanjut", "Lanjut"))))</f>
        <v>Tidak Lanjut</v>
      </c>
      <c r="N9" s="8">
        <v>0.0</v>
      </c>
    </row>
    <row r="10">
      <c r="A10" s="4" t="s">
        <v>23</v>
      </c>
      <c r="B10" s="4" t="s">
        <v>54</v>
      </c>
      <c r="C10" s="4" t="s">
        <v>66</v>
      </c>
      <c r="D10" s="4" t="s">
        <v>81</v>
      </c>
      <c r="E10" s="4" t="str">
        <f>IF(N3=0, "Tidak Lanjut", IF(N10=0, "Tidak Lanjut", IF(N14=0, "Tidak Lanjut", IF(N18=0, "Tidak Lanjut", "Lanjut"))))</f>
        <v>Tidak Lanjut</v>
      </c>
      <c r="N10" s="9">
        <v>1.0</v>
      </c>
    </row>
    <row r="11">
      <c r="A11" s="4" t="s">
        <v>23</v>
      </c>
      <c r="B11" s="4" t="s">
        <v>54</v>
      </c>
      <c r="C11" s="4" t="s">
        <v>66</v>
      </c>
      <c r="D11" s="4" t="s">
        <v>84</v>
      </c>
      <c r="E11" s="4" t="str">
        <f>IF(N3=0, "Tidak Lanjut", IF(N10=0, "Tidak Lanjut", IF(N14=0, "Tidak Lanjut", IF(N19=0, "Tidak Lanjut", "Lanjut"))))</f>
        <v>Tidak Lanjut</v>
      </c>
      <c r="N11" s="8">
        <v>1.0</v>
      </c>
    </row>
    <row r="12">
      <c r="A12" s="4" t="s">
        <v>23</v>
      </c>
      <c r="B12" s="4" t="s">
        <v>54</v>
      </c>
      <c r="C12" s="4" t="s">
        <v>66</v>
      </c>
      <c r="D12" s="4" t="s">
        <v>89</v>
      </c>
      <c r="E12" s="4" t="str">
        <f>IF(N3=0, "Tidak Lanjut", IF(N10=0, "Tidak Lanjut", IF(N14=0, "Tidak Lanjut", IF(N20=0, "Tidak Lanjut", "Lanjut"))))</f>
        <v>Tidak Lanjut</v>
      </c>
      <c r="N12" s="6"/>
    </row>
    <row r="13">
      <c r="A13" s="4" t="s">
        <v>23</v>
      </c>
      <c r="B13" s="4" t="s">
        <v>54</v>
      </c>
      <c r="C13" s="4" t="s">
        <v>66</v>
      </c>
      <c r="D13" s="4" t="s">
        <v>91</v>
      </c>
      <c r="E13" s="4" t="str">
        <f>IF(N3=0, "Tidak Lanjut", IF(N10=0, "Tidak Lanjut", IF(N14=0, "Tidak Lanjut", IF(N21=0, "Tidak Lanjut", "Lanjut"))))</f>
        <v>Tidak Lanjut</v>
      </c>
      <c r="N13" s="6" t="s">
        <v>18</v>
      </c>
    </row>
    <row r="14">
      <c r="A14" s="4" t="s">
        <v>23</v>
      </c>
      <c r="B14" s="4" t="s">
        <v>54</v>
      </c>
      <c r="C14" s="4" t="s">
        <v>70</v>
      </c>
      <c r="D14" s="4" t="s">
        <v>81</v>
      </c>
      <c r="E14" s="4" t="str">
        <f>IF(N3=0, "Tidak Lanjut", IF(N10=0, "Tidak Lanjut", IF(N15=0, "Tidak Lanjut", IF(N18=0, "Tidak Lanjut", "Lanjut"))))</f>
        <v>Tidak Lanjut</v>
      </c>
      <c r="N14" s="8">
        <v>1.0</v>
      </c>
    </row>
    <row r="15">
      <c r="A15" s="4" t="s">
        <v>23</v>
      </c>
      <c r="B15" s="4" t="s">
        <v>54</v>
      </c>
      <c r="C15" s="4" t="s">
        <v>70</v>
      </c>
      <c r="D15" s="4" t="s">
        <v>84</v>
      </c>
      <c r="E15" s="4" t="str">
        <f>IF(N3=0, "Tidak Lanjut", IF(N10=0, "Tidak Lanjut", IF(N15=0, "Tidak Lanjut", IF(N19=0, "Tidak Lanjut", "Lanjut"))))</f>
        <v>Tidak Lanjut</v>
      </c>
      <c r="N15" s="8">
        <v>0.0</v>
      </c>
    </row>
    <row r="16">
      <c r="A16" s="4" t="s">
        <v>23</v>
      </c>
      <c r="B16" s="4" t="s">
        <v>54</v>
      </c>
      <c r="C16" s="4" t="s">
        <v>70</v>
      </c>
      <c r="D16" s="4" t="s">
        <v>89</v>
      </c>
      <c r="E16" s="4" t="str">
        <f>IF(N3=0, "Tidak Lanjut", IF(N10=0, "Tidak Lanjut", IF(N15=0, "Tidak Lanjut", IF(N20=0, "Tidak Lanjut", "Lanjut"))))</f>
        <v>Tidak Lanjut</v>
      </c>
      <c r="N16" s="6" t="s">
        <v>73</v>
      </c>
    </row>
    <row r="17">
      <c r="A17" s="4" t="s">
        <v>23</v>
      </c>
      <c r="B17" s="4" t="s">
        <v>54</v>
      </c>
      <c r="C17" s="4" t="s">
        <v>70</v>
      </c>
      <c r="D17" s="4" t="s">
        <v>91</v>
      </c>
      <c r="E17" s="4" t="str">
        <f>IF(N3=0, "Tidak Lanjut", IF(N10=0, "Tidak Lanjut", IF(N15=0, "Tidak Lanjut", IF(N21=0, "Tidak Lanjut", "Lanjut"))))</f>
        <v>Tidak Lanjut</v>
      </c>
      <c r="N17" s="6" t="s">
        <v>18</v>
      </c>
    </row>
    <row r="18">
      <c r="A18" s="4" t="s">
        <v>23</v>
      </c>
      <c r="B18" s="4" t="s">
        <v>58</v>
      </c>
      <c r="C18" s="4" t="s">
        <v>66</v>
      </c>
      <c r="D18" s="4" t="s">
        <v>81</v>
      </c>
      <c r="E18" s="4" t="str">
        <f>IF(N3=0, "Tidak Lanjut", IF(N11=0, "Tidak Lanjut", IF(N14=0, "Tidak Lanjut", IF(N18=0, "Tidak Lanjut", "Lanjut"))))</f>
        <v>Tidak Lanjut</v>
      </c>
      <c r="N18" s="9">
        <v>0.0</v>
      </c>
    </row>
    <row r="19">
      <c r="A19" s="4" t="s">
        <v>23</v>
      </c>
      <c r="B19" s="4" t="s">
        <v>58</v>
      </c>
      <c r="C19" s="4" t="s">
        <v>66</v>
      </c>
      <c r="D19" s="4" t="s">
        <v>84</v>
      </c>
      <c r="E19" s="4" t="str">
        <f>IF(N3=0, "Tidak Lanjut", IF(N11=0, "Tidak Lanjut", IF(N14=0, "Tidak Lanjut", IF(N19=0, "Tidak Lanjut", "Lanjut"))))</f>
        <v>Tidak Lanjut</v>
      </c>
      <c r="N19" s="8">
        <v>1.0</v>
      </c>
    </row>
    <row r="20">
      <c r="A20" s="4" t="s">
        <v>23</v>
      </c>
      <c r="B20" s="4" t="s">
        <v>58</v>
      </c>
      <c r="C20" s="4" t="s">
        <v>66</v>
      </c>
      <c r="D20" s="4" t="s">
        <v>89</v>
      </c>
      <c r="E20" s="4" t="str">
        <f>IF(N3=0, "Tidak Lanjut", IF(N11=0, "Tidak Lanjut", IF(N14=0, "Tidak Lanjut", IF(N20=0, "Tidak Lanjut", "Lanjut"))))</f>
        <v>Tidak Lanjut</v>
      </c>
      <c r="N20" s="9">
        <v>0.0</v>
      </c>
    </row>
    <row r="21" ht="15.75" customHeight="1">
      <c r="A21" s="4" t="s">
        <v>23</v>
      </c>
      <c r="B21" s="4" t="s">
        <v>58</v>
      </c>
      <c r="C21" s="4" t="s">
        <v>66</v>
      </c>
      <c r="D21" s="4" t="s">
        <v>91</v>
      </c>
      <c r="E21" s="4" t="str">
        <f>IF(N3=0, "Tidak Lanjut", IF(N11=0, "Tidak Lanjut", IF(N14=0, "Tidak Lanjut", IF(N21=0, "Tidak Lanjut", "Lanjut"))))</f>
        <v>Tidak Lanjut</v>
      </c>
      <c r="N21" s="8">
        <v>1.0</v>
      </c>
    </row>
    <row r="22" ht="15.75" customHeight="1">
      <c r="A22" s="4" t="s">
        <v>23</v>
      </c>
      <c r="B22" s="4" t="s">
        <v>58</v>
      </c>
      <c r="C22" s="4" t="s">
        <v>70</v>
      </c>
      <c r="D22" s="4" t="s">
        <v>81</v>
      </c>
      <c r="E22" s="4" t="str">
        <f>IF(N3=0, "Tidak Lanjut", IF(N11=0, "Tidak Lanjut", IF(N15=0, "Tidak Lanjut", IF(N18=0, "Tidak Lanjut", "Lanjut"))))</f>
        <v>Tidak Lanjut</v>
      </c>
    </row>
    <row r="23" ht="15.75" customHeight="1">
      <c r="A23" s="4" t="s">
        <v>23</v>
      </c>
      <c r="B23" s="4" t="s">
        <v>58</v>
      </c>
      <c r="C23" s="4" t="s">
        <v>70</v>
      </c>
      <c r="D23" s="4" t="s">
        <v>84</v>
      </c>
      <c r="E23" s="4" t="str">
        <f>IF(N3=0, "Tidak Lanjut", IF(N11=0, "Tidak Lanjut", IF(N15=0, "Tidak Lanjut", IF(N19=0, "Tidak Lanjut", "Lanjut"))))</f>
        <v>Tidak Lanjut</v>
      </c>
    </row>
    <row r="24" ht="15.75" customHeight="1">
      <c r="A24" s="4" t="s">
        <v>23</v>
      </c>
      <c r="B24" s="4" t="s">
        <v>58</v>
      </c>
      <c r="C24" s="4" t="s">
        <v>70</v>
      </c>
      <c r="D24" s="4" t="s">
        <v>89</v>
      </c>
      <c r="E24" s="4" t="str">
        <f>IF(N3=0, "Tidak Lanjut", IF(N11=0, "Tidak Lanjut", IF(N15=0, "Tidak Lanjut", IF(N20=0, "Tidak Lanjut", "Lanjut"))))</f>
        <v>Tidak Lanjut</v>
      </c>
    </row>
    <row r="25" ht="15.75" customHeight="1">
      <c r="A25" s="4" t="s">
        <v>23</v>
      </c>
      <c r="B25" s="4" t="s">
        <v>58</v>
      </c>
      <c r="C25" s="4" t="s">
        <v>70</v>
      </c>
      <c r="D25" s="4" t="s">
        <v>91</v>
      </c>
      <c r="E25" s="4" t="str">
        <f>IF(N3=0, "Tidak Lanjut", IF(N11=0, "Tidak Lanjut", IF(N15=0, "Tidak Lanjut", IF(N21=0, "Tidak Lanjut", "Lanjut"))))</f>
        <v>Tidak Lanjut</v>
      </c>
    </row>
    <row r="26" ht="15.75" customHeight="1">
      <c r="A26" s="4" t="s">
        <v>28</v>
      </c>
      <c r="B26" s="4" t="s">
        <v>50</v>
      </c>
      <c r="C26" s="4" t="s">
        <v>66</v>
      </c>
      <c r="D26" s="4" t="s">
        <v>81</v>
      </c>
      <c r="E26" s="4" t="str">
        <f>IF(N4=0, "Tidak Lanjut", IF(N9=0, "Tidak Lanjut", IF(N14=0, "Tidak Lanjut", IF(N18=0, "Tidak Lanjut", "Lanjut"))))</f>
        <v>Tidak Lanjut</v>
      </c>
    </row>
    <row r="27" ht="15.75" customHeight="1">
      <c r="A27" s="4" t="s">
        <v>28</v>
      </c>
      <c r="B27" s="4" t="s">
        <v>50</v>
      </c>
      <c r="C27" s="4" t="s">
        <v>66</v>
      </c>
      <c r="D27" s="4" t="s">
        <v>84</v>
      </c>
      <c r="E27" s="4" t="str">
        <f>IF(N4=0, "Tidak Lanjut", IF(N9=0, "Tidak Lanjut", IF(N14=0, "Tidak Lanjut", IF(N19=0, "Tidak Lanjut", "Lanjut"))))</f>
        <v>Tidak Lanjut</v>
      </c>
    </row>
    <row r="28" ht="15.75" customHeight="1">
      <c r="A28" s="4" t="s">
        <v>28</v>
      </c>
      <c r="B28" s="4" t="s">
        <v>50</v>
      </c>
      <c r="C28" s="4" t="s">
        <v>66</v>
      </c>
      <c r="D28" s="4" t="s">
        <v>89</v>
      </c>
      <c r="E28" s="4" t="str">
        <f>IF(N4=0, "Tidak Lanjut", IF(N9=0, "Tidak Lanjut", IF(N14=0, "Tidak Lanjut", IF(N20=0, "Tidak Lanjut", "Lanjut"))))</f>
        <v>Tidak Lanjut</v>
      </c>
    </row>
    <row r="29" ht="15.75" customHeight="1">
      <c r="A29" s="4" t="s">
        <v>28</v>
      </c>
      <c r="B29" s="4" t="s">
        <v>50</v>
      </c>
      <c r="C29" s="4" t="s">
        <v>66</v>
      </c>
      <c r="D29" s="4" t="s">
        <v>91</v>
      </c>
      <c r="E29" s="4" t="str">
        <f>IF(N4=0, "Tidak Lanjut", IF(N9=0, "Tidak Lanjut", IF(N14=0, "Tidak Lanjut", IF(N21=0, "Tidak Lanjut", "Lanjut"))))</f>
        <v>Tidak Lanjut</v>
      </c>
    </row>
    <row r="30" ht="15.75" customHeight="1">
      <c r="A30" s="4" t="s">
        <v>28</v>
      </c>
      <c r="B30" s="4" t="s">
        <v>50</v>
      </c>
      <c r="C30" s="4" t="s">
        <v>70</v>
      </c>
      <c r="D30" s="4" t="s">
        <v>81</v>
      </c>
      <c r="E30" s="4" t="str">
        <f>IF(N4=0, "Tidak Lanjut", IF(N9=0, "Tidak Lanjut", IF(N15=0, "Tidak Lanjut", IF(N18=0, "Tidak Lanjut", "Lanjut"))))</f>
        <v>Tidak Lanjut</v>
      </c>
    </row>
    <row r="31" ht="15.75" customHeight="1">
      <c r="A31" s="4" t="s">
        <v>28</v>
      </c>
      <c r="B31" s="4" t="s">
        <v>50</v>
      </c>
      <c r="C31" s="4" t="s">
        <v>70</v>
      </c>
      <c r="D31" s="4" t="s">
        <v>84</v>
      </c>
      <c r="E31" s="4" t="str">
        <f>IF(N4=0, "Tidak Lanjut", IF(N9=0, "Tidak Lanjut", IF(N15=0, "Tidak Lanjut", IF(N19=0, "Tidak Lanjut", "Lanjut"))))</f>
        <v>Tidak Lanjut</v>
      </c>
    </row>
    <row r="32" ht="15.75" customHeight="1">
      <c r="A32" s="4" t="s">
        <v>28</v>
      </c>
      <c r="B32" s="4" t="s">
        <v>50</v>
      </c>
      <c r="C32" s="4" t="s">
        <v>70</v>
      </c>
      <c r="D32" s="4" t="s">
        <v>89</v>
      </c>
      <c r="E32" s="4" t="str">
        <f>IF(N4=0, "Tidak Lanjut", IF(N9=0, "Tidak Lanjut", IF(N15=0, "Tidak Lanjut", IF(N20=0, "Tidak Lanjut", "Lanjut"))))</f>
        <v>Tidak Lanjut</v>
      </c>
    </row>
    <row r="33" ht="15.75" customHeight="1">
      <c r="A33" s="4" t="s">
        <v>28</v>
      </c>
      <c r="B33" s="4" t="s">
        <v>50</v>
      </c>
      <c r="C33" s="4" t="s">
        <v>70</v>
      </c>
      <c r="D33" s="4" t="s">
        <v>91</v>
      </c>
      <c r="E33" s="4" t="str">
        <f>IF(N4=0, "Tidak Lanjut", IF(N9=0, "Tidak Lanjut", IF(N15=0, "Tidak Lanjut", IF(N21=0, "Tidak Lanjut", "Lanjut"))))</f>
        <v>Tidak Lanjut</v>
      </c>
    </row>
    <row r="34" ht="15.75" customHeight="1">
      <c r="A34" s="4" t="s">
        <v>28</v>
      </c>
      <c r="B34" s="4" t="s">
        <v>54</v>
      </c>
      <c r="C34" s="4" t="s">
        <v>66</v>
      </c>
      <c r="D34" s="4" t="s">
        <v>81</v>
      </c>
      <c r="E34" s="4" t="str">
        <f>IF(N4=0, "Tidak Lanjut", IF(N10=0, "Tidak Lanjut", IF(N14=0, "Tidak Lanjut", IF(N18=0, "Tidak Lanjut", "Lanjut"))))</f>
        <v>Tidak Lanjut</v>
      </c>
    </row>
    <row r="35" ht="15.75" customHeight="1">
      <c r="A35" s="4" t="s">
        <v>28</v>
      </c>
      <c r="B35" s="4" t="s">
        <v>54</v>
      </c>
      <c r="C35" s="4" t="s">
        <v>66</v>
      </c>
      <c r="D35" s="4" t="s">
        <v>84</v>
      </c>
      <c r="E35" s="4" t="str">
        <f>IF(N4=0, "Tidak Lanjut", IF(N10=0, "Tidak Lanjut", IF(N14=0, "Tidak Lanjut", IF(N19=0, "Tidak Lanjut", "Lanjut"))))</f>
        <v>Lanjut</v>
      </c>
    </row>
    <row r="36" ht="15.75" customHeight="1">
      <c r="A36" s="4" t="s">
        <v>28</v>
      </c>
      <c r="B36" s="4" t="s">
        <v>54</v>
      </c>
      <c r="C36" s="4" t="s">
        <v>66</v>
      </c>
      <c r="D36" s="4" t="s">
        <v>89</v>
      </c>
      <c r="E36" s="4" t="str">
        <f>IF(N4=0, "Tidak Lanjut", IF(N10=0, "Tidak Lanjut", IF(N14=0, "Tidak Lanjut", IF(N20=0, "Tidak Lanjut", "Lanjut"))))</f>
        <v>Tidak Lanjut</v>
      </c>
    </row>
    <row r="37" ht="15.75" customHeight="1">
      <c r="A37" s="4" t="s">
        <v>28</v>
      </c>
      <c r="B37" s="4" t="s">
        <v>54</v>
      </c>
      <c r="C37" s="4" t="s">
        <v>66</v>
      </c>
      <c r="D37" s="4" t="s">
        <v>91</v>
      </c>
      <c r="E37" s="4" t="str">
        <f>IF(N4=0, "Tidak Lanjut", IF(N10=0, "Tidak Lanjut", IF(N14=0, "Tidak Lanjut", IF(N21=0, "Tidak Lanjut", "Lanjut"))))</f>
        <v>Lanjut</v>
      </c>
    </row>
    <row r="38" ht="15.75" customHeight="1">
      <c r="A38" s="4" t="s">
        <v>28</v>
      </c>
      <c r="B38" s="4" t="s">
        <v>54</v>
      </c>
      <c r="C38" s="4" t="s">
        <v>70</v>
      </c>
      <c r="D38" s="4" t="s">
        <v>81</v>
      </c>
      <c r="E38" s="4" t="str">
        <f>IF(N4=0, "Tidak Lanjut", IF(N10=0, "Tidak Lanjut", IF(N15=0, "Tidak Lanjut", IF(N18=0, "Tidak Lanjut", "Lanjut"))))</f>
        <v>Tidak Lanjut</v>
      </c>
    </row>
    <row r="39" ht="15.75" customHeight="1">
      <c r="A39" s="4" t="s">
        <v>28</v>
      </c>
      <c r="B39" s="4" t="s">
        <v>54</v>
      </c>
      <c r="C39" s="4" t="s">
        <v>70</v>
      </c>
      <c r="D39" s="4" t="s">
        <v>84</v>
      </c>
      <c r="E39" s="4" t="str">
        <f>IF(N4=0, "Tidak Lanjut", IF(N10=0, "Tidak Lanjut", IF(N15=0, "Tidak Lanjut", IF(N19=0, "Tidak Lanjut", "Lanjut"))))</f>
        <v>Tidak Lanjut</v>
      </c>
    </row>
    <row r="40" ht="15.75" customHeight="1">
      <c r="A40" s="4" t="s">
        <v>28</v>
      </c>
      <c r="B40" s="4" t="s">
        <v>54</v>
      </c>
      <c r="C40" s="4" t="s">
        <v>70</v>
      </c>
      <c r="D40" s="4" t="s">
        <v>89</v>
      </c>
      <c r="E40" s="4" t="str">
        <f>IF(N4=0, "Tidak Lanjut", IF(N10=0, "Tidak Lanjut", IF(N15=0, "Tidak Lanjut", IF(N20=0, "Tidak Lanjut", "Lanjut"))))</f>
        <v>Tidak Lanjut</v>
      </c>
    </row>
    <row r="41" ht="15.75" customHeight="1">
      <c r="A41" s="4" t="s">
        <v>28</v>
      </c>
      <c r="B41" s="4" t="s">
        <v>54</v>
      </c>
      <c r="C41" s="4" t="s">
        <v>70</v>
      </c>
      <c r="D41" s="4" t="s">
        <v>91</v>
      </c>
      <c r="E41" s="4" t="str">
        <f>IF(N4=0, "Tidak Lanjut", IF(N10=0, "Tidak Lanjut", IF(N15=0, "Tidak Lanjut", IF(N21=0, "Tidak Lanjut", "Lanjut"))))</f>
        <v>Tidak Lanjut</v>
      </c>
    </row>
    <row r="42" ht="15.75" customHeight="1">
      <c r="A42" s="4" t="s">
        <v>28</v>
      </c>
      <c r="B42" s="4" t="s">
        <v>58</v>
      </c>
      <c r="C42" s="4" t="s">
        <v>66</v>
      </c>
      <c r="D42" s="4" t="s">
        <v>81</v>
      </c>
      <c r="E42" s="4" t="str">
        <f>IF(N4=0, "Tidak Lanjut", IF(N11=0, "Tidak Lanjut", IF(N14=0, "Tidak Lanjut", IF(N18=0, "Tidak Lanjut", "Lanjut"))))</f>
        <v>Tidak Lanjut</v>
      </c>
    </row>
    <row r="43" ht="15.75" customHeight="1">
      <c r="A43" s="4" t="s">
        <v>28</v>
      </c>
      <c r="B43" s="4" t="s">
        <v>58</v>
      </c>
      <c r="C43" s="4" t="s">
        <v>66</v>
      </c>
      <c r="D43" s="4" t="s">
        <v>84</v>
      </c>
      <c r="E43" s="4" t="str">
        <f>IF(N4=0, "Tidak Lanjut", IF(N11=0, "Tidak Lanjut", IF(N14=0, "Tidak Lanjut", IF(N19=0, "Tidak Lanjut", "Lanjut"))))</f>
        <v>Lanjut</v>
      </c>
    </row>
    <row r="44" ht="15.75" customHeight="1">
      <c r="A44" s="4" t="s">
        <v>28</v>
      </c>
      <c r="B44" s="4" t="s">
        <v>58</v>
      </c>
      <c r="C44" s="4" t="s">
        <v>66</v>
      </c>
      <c r="D44" s="4" t="s">
        <v>89</v>
      </c>
      <c r="E44" s="4" t="str">
        <f>IF(N4=0, "Tidak Lanjut", IF(N11=0, "Tidak Lanjut", IF(N14=0, "Tidak Lanjut", IF(N20=0, "Tidak Lanjut", "Lanjut"))))</f>
        <v>Tidak Lanjut</v>
      </c>
    </row>
    <row r="45" ht="15.75" customHeight="1">
      <c r="A45" s="4" t="s">
        <v>28</v>
      </c>
      <c r="B45" s="4" t="s">
        <v>58</v>
      </c>
      <c r="C45" s="4" t="s">
        <v>66</v>
      </c>
      <c r="D45" s="4" t="s">
        <v>91</v>
      </c>
      <c r="E45" s="4" t="str">
        <f>IF(N4=0, "Tidak Lanjut", IF(N11=0, "Tidak Lanjut", IF(N14=0, "Tidak Lanjut", IF(N21=0, "Tidak Lanjut", "Lanjut"))))</f>
        <v>Lanjut</v>
      </c>
    </row>
    <row r="46" ht="15.75" customHeight="1">
      <c r="A46" s="4" t="s">
        <v>28</v>
      </c>
      <c r="B46" s="4" t="s">
        <v>58</v>
      </c>
      <c r="C46" s="4" t="s">
        <v>70</v>
      </c>
      <c r="D46" s="4" t="s">
        <v>81</v>
      </c>
      <c r="E46" s="4" t="str">
        <f>IF(N4=0, "Tidak Lanjut", IF(N11=0, "Tidak Lanjut", IF(N15=0, "Tidak Lanjut", IF(N18=0, "Tidak Lanjut", "Lanjut"))))</f>
        <v>Tidak Lanjut</v>
      </c>
    </row>
    <row r="47" ht="15.75" customHeight="1">
      <c r="A47" s="4" t="s">
        <v>28</v>
      </c>
      <c r="B47" s="4" t="s">
        <v>58</v>
      </c>
      <c r="C47" s="4" t="s">
        <v>70</v>
      </c>
      <c r="D47" s="4" t="s">
        <v>84</v>
      </c>
      <c r="E47" s="4" t="str">
        <f>IF(N4=0, "Tidak Lanjut", IF(N11=0, "Tidak Lanjut", IF(N15=0, "Tidak Lanjut", IF(N19=0, "Tidak Lanjut", "Lanjut"))))</f>
        <v>Tidak Lanjut</v>
      </c>
    </row>
    <row r="48" ht="15.75" customHeight="1">
      <c r="A48" s="4" t="s">
        <v>28</v>
      </c>
      <c r="B48" s="4" t="s">
        <v>58</v>
      </c>
      <c r="C48" s="4" t="s">
        <v>70</v>
      </c>
      <c r="D48" s="4" t="s">
        <v>89</v>
      </c>
      <c r="E48" s="4" t="str">
        <f>IF(N4=0, "Tidak Lanjut", IF(N11=0, "Tidak Lanjut", IF(N15=0, "Tidak Lanjut", IF(N20=0, "Tidak Lanjut", "Lanjut"))))</f>
        <v>Tidak Lanjut</v>
      </c>
    </row>
    <row r="49" ht="15.75" customHeight="1">
      <c r="A49" s="4" t="s">
        <v>28</v>
      </c>
      <c r="B49" s="4" t="s">
        <v>58</v>
      </c>
      <c r="C49" s="4" t="s">
        <v>70</v>
      </c>
      <c r="D49" s="4" t="s">
        <v>91</v>
      </c>
      <c r="E49" s="4" t="str">
        <f>IF(N4=0, "Tidak Lanjut", IF(N11=0, "Tidak Lanjut", IF(N15=0, "Tidak Lanjut", IF(N21=0, "Tidak Lanjut", "Lanjut"))))</f>
        <v>Tidak Lanjut</v>
      </c>
    </row>
    <row r="50" ht="15.75" customHeight="1">
      <c r="A50" s="4" t="s">
        <v>32</v>
      </c>
      <c r="B50" s="4" t="s">
        <v>50</v>
      </c>
      <c r="C50" s="4" t="s">
        <v>66</v>
      </c>
      <c r="D50" s="4" t="s">
        <v>81</v>
      </c>
      <c r="E50" s="4" t="str">
        <f>IF(N5=0, "Tidak Lanjut", IF(N9=0, "Tidak Lanjut", IF(N14=0, "Tidak Lanjut", IF(N18=0, "Tidak Lanjut", "Lanjut"))))</f>
        <v>Tidak Lanjut</v>
      </c>
    </row>
    <row r="51" ht="15.75" customHeight="1">
      <c r="A51" s="4" t="s">
        <v>32</v>
      </c>
      <c r="B51" s="4" t="s">
        <v>50</v>
      </c>
      <c r="C51" s="4" t="s">
        <v>66</v>
      </c>
      <c r="D51" s="4" t="s">
        <v>84</v>
      </c>
      <c r="E51" s="4" t="str">
        <f>IF(N5=0, "Tidak Lanjut", IF(N9=0, "Tidak Lanjut", IF(N14=0, "Tidak Lanjut", IF(N19=0, "Tidak Lanjut", "Lanjut"))))</f>
        <v>Tidak Lanjut</v>
      </c>
    </row>
    <row r="52" ht="15.75" customHeight="1">
      <c r="A52" s="4" t="s">
        <v>32</v>
      </c>
      <c r="B52" s="4" t="s">
        <v>50</v>
      </c>
      <c r="C52" s="4" t="s">
        <v>66</v>
      </c>
      <c r="D52" s="4" t="s">
        <v>89</v>
      </c>
      <c r="E52" s="4" t="str">
        <f>IF(N5=0, "Tidak Lanjut", IF(N9=0, "Tidak Lanjut", IF(N14=0, "Tidak Lanjut", IF(N20=0, "Tidak Lanjut", "Lanjut"))))</f>
        <v>Tidak Lanjut</v>
      </c>
    </row>
    <row r="53" ht="15.75" customHeight="1">
      <c r="A53" s="4" t="s">
        <v>32</v>
      </c>
      <c r="B53" s="4" t="s">
        <v>50</v>
      </c>
      <c r="C53" s="4" t="s">
        <v>66</v>
      </c>
      <c r="D53" s="4" t="s">
        <v>91</v>
      </c>
      <c r="E53" s="4" t="str">
        <f>IF(N5=0, "Tidak Lanjut", IF(N9=0, "Tidak Lanjut", IF(N14=0, "Tidak Lanjut", IF(N21=0, "Tidak Lanjut", "Lanjut"))))</f>
        <v>Tidak Lanjut</v>
      </c>
    </row>
    <row r="54" ht="15.75" customHeight="1">
      <c r="A54" s="4" t="s">
        <v>32</v>
      </c>
      <c r="B54" s="4" t="s">
        <v>50</v>
      </c>
      <c r="C54" s="4" t="s">
        <v>70</v>
      </c>
      <c r="D54" s="4" t="s">
        <v>81</v>
      </c>
      <c r="E54" s="4" t="str">
        <f>IF(N5=0, "Tidak Lanjut", IF(N9=0, "Tidak Lanjut", IF(N15=0, "Tidak Lanjut", IF(N18=0, "Tidak Lanjut", "Lanjut"))))</f>
        <v>Tidak Lanjut</v>
      </c>
    </row>
    <row r="55" ht="15.75" customHeight="1">
      <c r="A55" s="4" t="s">
        <v>32</v>
      </c>
      <c r="B55" s="4" t="s">
        <v>50</v>
      </c>
      <c r="C55" s="4" t="s">
        <v>70</v>
      </c>
      <c r="D55" s="4" t="s">
        <v>84</v>
      </c>
      <c r="E55" s="4" t="str">
        <f>IF(N5=0, "Tidak Lanjut", IF(N9=0, "Tidak Lanjut", IF(N15=0, "Tidak Lanjut", IF(N19=0, "Tidak Lanjut", "Lanjut"))))</f>
        <v>Tidak Lanjut</v>
      </c>
    </row>
    <row r="56" ht="15.75" customHeight="1">
      <c r="A56" s="4" t="s">
        <v>32</v>
      </c>
      <c r="B56" s="4" t="s">
        <v>50</v>
      </c>
      <c r="C56" s="4" t="s">
        <v>70</v>
      </c>
      <c r="D56" s="4" t="s">
        <v>89</v>
      </c>
      <c r="E56" s="4" t="str">
        <f>IF(N5=0, "Tidak Lanjut", IF(N9=0, "Tidak Lanjut", IF(N15=0, "Tidak Lanjut", IF(N20=0, "Tidak Lanjut", "Lanjut"))))</f>
        <v>Tidak Lanjut</v>
      </c>
    </row>
    <row r="57" ht="15.75" customHeight="1">
      <c r="A57" s="4" t="s">
        <v>32</v>
      </c>
      <c r="B57" s="4" t="s">
        <v>50</v>
      </c>
      <c r="C57" s="4" t="s">
        <v>70</v>
      </c>
      <c r="D57" s="4" t="s">
        <v>91</v>
      </c>
      <c r="E57" s="4" t="str">
        <f>IF(N5=0, "Tidak Lanjut", IF(N9=0, "Tidak Lanjut", IF(N15=0, "Tidak Lanjut", IF(N21=0, "Tidak Lanjut", "Lanjut"))))</f>
        <v>Tidak Lanjut</v>
      </c>
    </row>
    <row r="58" ht="15.75" customHeight="1">
      <c r="A58" s="4" t="s">
        <v>32</v>
      </c>
      <c r="B58" s="4" t="s">
        <v>54</v>
      </c>
      <c r="C58" s="4" t="s">
        <v>66</v>
      </c>
      <c r="D58" s="4" t="s">
        <v>81</v>
      </c>
      <c r="E58" s="4" t="str">
        <f>IF(N5=0, "Tidak Lanjut", IF(N10=0, "Tidak Lanjut", IF(N14=0, "Tidak Lanjut", IF(N18=0, "Tidak Lanjut", "Lanjut"))))</f>
        <v>Tidak Lanjut</v>
      </c>
    </row>
    <row r="59" ht="15.75" customHeight="1">
      <c r="A59" s="4" t="s">
        <v>32</v>
      </c>
      <c r="B59" s="4" t="s">
        <v>54</v>
      </c>
      <c r="C59" s="4" t="s">
        <v>66</v>
      </c>
      <c r="D59" s="4" t="s">
        <v>84</v>
      </c>
      <c r="E59" s="4" t="str">
        <f>IF(N5=0, "Tidak Lanjut", IF(N10=0, "Tidak Lanjut", IF(N14=0, "Tidak Lanjut", IF(N19=0, "Tidak Lanjut", "Lanjut"))))</f>
        <v>Tidak Lanjut</v>
      </c>
    </row>
    <row r="60" ht="15.75" customHeight="1">
      <c r="A60" s="4" t="s">
        <v>32</v>
      </c>
      <c r="B60" s="4" t="s">
        <v>54</v>
      </c>
      <c r="C60" s="4" t="s">
        <v>66</v>
      </c>
      <c r="D60" s="4" t="s">
        <v>89</v>
      </c>
      <c r="E60" s="4" t="str">
        <f>IF(N5=0, "Tidak Lanjut", IF(N10=0, "Tidak Lanjut", IF(N14=0, "Tidak Lanjut", IF(N20=0, "Tidak Lanjut", "Lanjut"))))</f>
        <v>Tidak Lanjut</v>
      </c>
    </row>
    <row r="61" ht="15.75" customHeight="1">
      <c r="A61" s="4" t="s">
        <v>32</v>
      </c>
      <c r="B61" s="4" t="s">
        <v>54</v>
      </c>
      <c r="C61" s="4" t="s">
        <v>66</v>
      </c>
      <c r="D61" s="4" t="s">
        <v>91</v>
      </c>
      <c r="E61" s="4" t="str">
        <f>IF(N5=0, "Tidak Lanjut", IF(N10=0, "Tidak Lanjut", IF(N14=0, "Tidak Lanjut", IF(N21=0, "Tidak Lanjut", "Lanjut"))))</f>
        <v>Tidak Lanjut</v>
      </c>
    </row>
    <row r="62" ht="15.75" customHeight="1">
      <c r="A62" s="4" t="s">
        <v>32</v>
      </c>
      <c r="B62" s="4" t="s">
        <v>54</v>
      </c>
      <c r="C62" s="4" t="s">
        <v>70</v>
      </c>
      <c r="D62" s="4" t="s">
        <v>81</v>
      </c>
      <c r="E62" s="4" t="str">
        <f>IF(N5=0, "Tidak Lanjut", IF(N10=0, "Tidak Lanjut", IF(N15=0, "Tidak Lanjut", IF(N18=0, "Tidak Lanjut", "Lanjut"))))</f>
        <v>Tidak Lanjut</v>
      </c>
    </row>
    <row r="63" ht="15.75" customHeight="1">
      <c r="A63" s="4" t="s">
        <v>32</v>
      </c>
      <c r="B63" s="4" t="s">
        <v>54</v>
      </c>
      <c r="C63" s="4" t="s">
        <v>70</v>
      </c>
      <c r="D63" s="4" t="s">
        <v>84</v>
      </c>
      <c r="E63" s="4" t="str">
        <f>IF(N5=0, "Tidak Lanjut", IF(N10=0, "Tidak Lanjut", IF(N15=0, "Tidak Lanjut", IF(N19=0, "Tidak Lanjut", "Lanjut"))))</f>
        <v>Tidak Lanjut</v>
      </c>
    </row>
    <row r="64" ht="15.75" customHeight="1">
      <c r="A64" s="4" t="s">
        <v>32</v>
      </c>
      <c r="B64" s="4" t="s">
        <v>54</v>
      </c>
      <c r="C64" s="4" t="s">
        <v>70</v>
      </c>
      <c r="D64" s="4" t="s">
        <v>89</v>
      </c>
      <c r="E64" s="4" t="str">
        <f>IF(N5=0, "Tidak Lanjut", IF(N10=0, "Tidak Lanjut", IF(N15=0, "Tidak Lanjut", IF(N20=0, "Tidak Lanjut", "Lanjut"))))</f>
        <v>Tidak Lanjut</v>
      </c>
    </row>
    <row r="65" ht="15.75" customHeight="1">
      <c r="A65" s="4" t="s">
        <v>32</v>
      </c>
      <c r="B65" s="4" t="s">
        <v>54</v>
      </c>
      <c r="C65" s="4" t="s">
        <v>70</v>
      </c>
      <c r="D65" s="4" t="s">
        <v>91</v>
      </c>
      <c r="E65" s="4" t="str">
        <f>IF(N5=0, "Tidak Lanjut", IF(N10=0, "Tidak Lanjut", IF(N15=0, "Tidak Lanjut", IF(N21=0, "Tidak Lanjut", "Lanjut"))))</f>
        <v>Tidak Lanjut</v>
      </c>
    </row>
    <row r="66" ht="15.75" customHeight="1">
      <c r="A66" s="4" t="s">
        <v>32</v>
      </c>
      <c r="B66" s="4" t="s">
        <v>58</v>
      </c>
      <c r="C66" s="4" t="s">
        <v>66</v>
      </c>
      <c r="D66" s="4" t="s">
        <v>81</v>
      </c>
      <c r="E66" s="4" t="str">
        <f>IF(N5=0, "Tidak Lanjut", IF(N11=0, "Tidak Lanjut", IF(N14=0, "Tidak Lanjut", IF(N18=0, "Tidak Lanjut", "Lanjut"))))</f>
        <v>Tidak Lanjut</v>
      </c>
    </row>
    <row r="67" ht="15.75" customHeight="1">
      <c r="A67" s="4" t="s">
        <v>32</v>
      </c>
      <c r="B67" s="4" t="s">
        <v>58</v>
      </c>
      <c r="C67" s="4" t="s">
        <v>66</v>
      </c>
      <c r="D67" s="4" t="s">
        <v>84</v>
      </c>
      <c r="E67" s="4" t="str">
        <f>IF(N5=0, "Tidak Lanjut", IF(N11=0, "Tidak Lanjut", IF(N14=0, "Tidak Lanjut", IF(N19=0, "Tidak Lanjut", "Lanjut"))))</f>
        <v>Tidak Lanjut</v>
      </c>
    </row>
    <row r="68" ht="15.75" customHeight="1">
      <c r="A68" s="4" t="s">
        <v>32</v>
      </c>
      <c r="B68" s="4" t="s">
        <v>58</v>
      </c>
      <c r="C68" s="4" t="s">
        <v>66</v>
      </c>
      <c r="D68" s="4" t="s">
        <v>89</v>
      </c>
      <c r="E68" s="4" t="str">
        <f>IF(N5=0, "Tidak Lanjut", IF(N11=0, "Tidak Lanjut", IF(N14=0, "Tidak Lanjut", IF(N20=0, "Tidak Lanjut", "Lanjut"))))</f>
        <v>Tidak Lanjut</v>
      </c>
    </row>
    <row r="69" ht="15.75" customHeight="1">
      <c r="A69" s="4" t="s">
        <v>32</v>
      </c>
      <c r="B69" s="4" t="s">
        <v>58</v>
      </c>
      <c r="C69" s="4" t="s">
        <v>66</v>
      </c>
      <c r="D69" s="4" t="s">
        <v>91</v>
      </c>
      <c r="E69" s="4" t="str">
        <f>IF(N5=0, "Tidak Lanjut", IF(N11=0, "Tidak Lanjut", IF(N14=0, "Tidak Lanjut", IF(N21=0, "Tidak Lanjut", "Lanjut"))))</f>
        <v>Tidak Lanjut</v>
      </c>
    </row>
    <row r="70" ht="15.75" customHeight="1">
      <c r="A70" s="4" t="s">
        <v>32</v>
      </c>
      <c r="B70" s="4" t="s">
        <v>58</v>
      </c>
      <c r="C70" s="4" t="s">
        <v>70</v>
      </c>
      <c r="D70" s="4" t="s">
        <v>81</v>
      </c>
      <c r="E70" s="4" t="str">
        <f>IF(N5=0, "Tidak Lanjut", IF(N11=0, "Tidak Lanjut", IF(N15=0, "Tidak Lanjut", IF(N18=0, "Tidak Lanjut", "Lanjut"))))</f>
        <v>Tidak Lanjut</v>
      </c>
    </row>
    <row r="71" ht="15.75" customHeight="1">
      <c r="A71" s="4" t="s">
        <v>32</v>
      </c>
      <c r="B71" s="4" t="s">
        <v>58</v>
      </c>
      <c r="C71" s="4" t="s">
        <v>70</v>
      </c>
      <c r="D71" s="4" t="s">
        <v>84</v>
      </c>
      <c r="E71" s="4" t="str">
        <f>IF(N5=0, "Tidak Lanjut", IF(N11=0, "Tidak Lanjut", IF(N15=0, "Tidak Lanjut", IF(N19=0, "Tidak Lanjut", "Lanjut"))))</f>
        <v>Tidak Lanjut</v>
      </c>
    </row>
    <row r="72" ht="15.75" customHeight="1">
      <c r="A72" s="4" t="s">
        <v>32</v>
      </c>
      <c r="B72" s="4" t="s">
        <v>58</v>
      </c>
      <c r="C72" s="4" t="s">
        <v>70</v>
      </c>
      <c r="D72" s="4" t="s">
        <v>89</v>
      </c>
      <c r="E72" s="4" t="str">
        <f>IF(N5=0, "Tidak Lanjut", IF(N11=0, "Tidak Lanjut", IF(N15=0, "Tidak Lanjut", IF(N20=0, "Tidak Lanjut", "Lanjut"))))</f>
        <v>Tidak Lanjut</v>
      </c>
    </row>
    <row r="73" ht="15.75" customHeight="1">
      <c r="A73" s="4" t="s">
        <v>32</v>
      </c>
      <c r="B73" s="4" t="s">
        <v>58</v>
      </c>
      <c r="C73" s="4" t="s">
        <v>70</v>
      </c>
      <c r="D73" s="4" t="s">
        <v>91</v>
      </c>
      <c r="E73" s="4" t="str">
        <f>IF(N5=0, "Tidak Lanjut", IF(N11=0, "Tidak Lanjut", IF(N15=0, "Tidak Lanjut", IF(N21=0, "Tidak Lanjut", "Lanjut"))))</f>
        <v>Tidak Lanjut</v>
      </c>
    </row>
    <row r="74" ht="15.75" customHeight="1">
      <c r="A74" s="4" t="s">
        <v>38</v>
      </c>
      <c r="B74" s="4" t="s">
        <v>50</v>
      </c>
      <c r="C74" s="4" t="s">
        <v>66</v>
      </c>
      <c r="D74" s="4" t="s">
        <v>81</v>
      </c>
      <c r="E74" s="4" t="str">
        <f>IF(N6=0, "Tidak Lanjut", IF(N9=0, "Tidak Lanjut", IF(N14=0, "Tidak Lanjut", IF(N18=0, "Tidak Lanjut", "Lanjut"))))</f>
        <v>Tidak Lanjut</v>
      </c>
    </row>
    <row r="75" ht="15.75" customHeight="1">
      <c r="A75" s="4" t="s">
        <v>38</v>
      </c>
      <c r="B75" s="4" t="s">
        <v>50</v>
      </c>
      <c r="C75" s="4" t="s">
        <v>66</v>
      </c>
      <c r="D75" s="4" t="s">
        <v>84</v>
      </c>
      <c r="E75" s="4" t="str">
        <f>IF(N6=0, "Tidak Lanjut", IF(N9=0, "Tidak Lanjut", IF(N14=0, "Tidak Lanjut", IF(N19=0, "Tidak Lanjut", "Lanjut"))))</f>
        <v>Tidak Lanjut</v>
      </c>
    </row>
    <row r="76" ht="15.75" customHeight="1">
      <c r="A76" s="4" t="s">
        <v>38</v>
      </c>
      <c r="B76" s="4" t="s">
        <v>50</v>
      </c>
      <c r="C76" s="4" t="s">
        <v>66</v>
      </c>
      <c r="D76" s="4" t="s">
        <v>89</v>
      </c>
      <c r="E76" s="4" t="str">
        <f>IF(N6=0, "Tidak Lanjut", IF(N9=0, "Tidak Lanjut", IF(N14=0, "Tidak Lanjut", IF(N20=0, "Tidak Lanjut", "Lanjut"))))</f>
        <v>Tidak Lanjut</v>
      </c>
    </row>
    <row r="77" ht="15.75" customHeight="1">
      <c r="A77" s="4" t="s">
        <v>38</v>
      </c>
      <c r="B77" s="4" t="s">
        <v>50</v>
      </c>
      <c r="C77" s="4" t="s">
        <v>66</v>
      </c>
      <c r="D77" s="4" t="s">
        <v>91</v>
      </c>
      <c r="E77" s="4" t="str">
        <f>IF(N6=0, "Tidak Lanjut", IF(N9=0, "Tidak Lanjut", IF(N14=0, "Tidak Lanjut", IF(N21=0, "Tidak Lanjut", "Lanjut"))))</f>
        <v>Tidak Lanjut</v>
      </c>
    </row>
    <row r="78" ht="15.75" customHeight="1">
      <c r="A78" s="4" t="s">
        <v>38</v>
      </c>
      <c r="B78" s="4" t="s">
        <v>50</v>
      </c>
      <c r="C78" s="4" t="s">
        <v>70</v>
      </c>
      <c r="D78" s="4" t="s">
        <v>81</v>
      </c>
      <c r="E78" s="4" t="str">
        <f>IF(N6=0, "Tidak Lanjut", IF(N9=0, "Tidak Lanjut", IF(N15=0, "Tidak Lanjut", IF(N18=0, "Tidak Lanjut", "Lanjut"))))</f>
        <v>Tidak Lanjut</v>
      </c>
    </row>
    <row r="79" ht="15.75" customHeight="1">
      <c r="A79" s="4" t="s">
        <v>38</v>
      </c>
      <c r="B79" s="4" t="s">
        <v>50</v>
      </c>
      <c r="C79" s="4" t="s">
        <v>70</v>
      </c>
      <c r="D79" s="4" t="s">
        <v>84</v>
      </c>
      <c r="E79" s="4" t="str">
        <f>IF(N6=0, "Tidak Lanjut", IF(N9=0, "Tidak Lanjut", IF(N15=0, "Tidak Lanjut", IF(N19=0, "Tidak Lanjut", "Lanjut"))))</f>
        <v>Tidak Lanjut</v>
      </c>
    </row>
    <row r="80" ht="15.75" customHeight="1">
      <c r="A80" s="4" t="s">
        <v>38</v>
      </c>
      <c r="B80" s="4" t="s">
        <v>50</v>
      </c>
      <c r="C80" s="4" t="s">
        <v>70</v>
      </c>
      <c r="D80" s="4" t="s">
        <v>89</v>
      </c>
      <c r="E80" s="4" t="str">
        <f>IF(N6=0, "Tidak Lanjut", IF(N9=0, "Tidak Lanjut", IF(N15=0, "Tidak Lanjut", IF(N20=0, "Tidak Lanjut", "Lanjut"))))</f>
        <v>Tidak Lanjut</v>
      </c>
    </row>
    <row r="81" ht="15.75" customHeight="1">
      <c r="A81" s="4" t="s">
        <v>38</v>
      </c>
      <c r="B81" s="4" t="s">
        <v>50</v>
      </c>
      <c r="C81" s="4" t="s">
        <v>70</v>
      </c>
      <c r="D81" s="4" t="s">
        <v>91</v>
      </c>
      <c r="E81" s="4" t="str">
        <f>IF(N6=0, "Tidak Lanjut", IF(N9=0, "Tidak Lanjut", IF(N15=0, "Tidak Lanjut", IF(N21=0, "Tidak Lanjut", "Lanjut"))))</f>
        <v>Tidak Lanjut</v>
      </c>
    </row>
    <row r="82" ht="15.75" customHeight="1">
      <c r="A82" s="4" t="s">
        <v>38</v>
      </c>
      <c r="B82" s="4" t="s">
        <v>54</v>
      </c>
      <c r="C82" s="4" t="s">
        <v>66</v>
      </c>
      <c r="D82" s="4" t="s">
        <v>81</v>
      </c>
      <c r="E82" s="4" t="str">
        <f>IF(N6=0, "Tidak Lanjut", IF(N10=0, "Tidak Lanjut", IF(N14=0, "Tidak Lanjut", IF(N18=0, "Tidak Lanjut", "Lanjut"))))</f>
        <v>Tidak Lanjut</v>
      </c>
    </row>
    <row r="83" ht="15.75" customHeight="1">
      <c r="A83" s="4" t="s">
        <v>38</v>
      </c>
      <c r="B83" s="4" t="s">
        <v>54</v>
      </c>
      <c r="C83" s="4" t="s">
        <v>66</v>
      </c>
      <c r="D83" s="4" t="s">
        <v>84</v>
      </c>
      <c r="E83" s="4" t="str">
        <f>IF(N6=0, "Tidak Lanjut", IF(N10=0, "Tidak Lanjut", IF(N14=0, "Tidak Lanjut", IF(N19=0, "Tidak Lanjut", "Lanjut"))))</f>
        <v>Tidak Lanjut</v>
      </c>
    </row>
    <row r="84" ht="15.75" customHeight="1">
      <c r="A84" s="4" t="s">
        <v>38</v>
      </c>
      <c r="B84" s="4" t="s">
        <v>54</v>
      </c>
      <c r="C84" s="4" t="s">
        <v>66</v>
      </c>
      <c r="D84" s="4" t="s">
        <v>89</v>
      </c>
      <c r="E84" s="4" t="str">
        <f>IF(N6=0, "Tidak Lanjut", IF(N10=0, "Tidak Lanjut", IF(N14=0, "Tidak Lanjut", IF(N20=0, "Tidak Lanjut", "Lanjut"))))</f>
        <v>Tidak Lanjut</v>
      </c>
    </row>
    <row r="85" ht="15.75" customHeight="1">
      <c r="A85" s="4" t="s">
        <v>38</v>
      </c>
      <c r="B85" s="4" t="s">
        <v>54</v>
      </c>
      <c r="C85" s="4" t="s">
        <v>66</v>
      </c>
      <c r="D85" s="4" t="s">
        <v>91</v>
      </c>
      <c r="E85" s="4" t="str">
        <f>IF(N6=0, "Tidak Lanjut", IF(N10=0, "Tidak Lanjut", IF(N14=0, "Tidak Lanjut", IF(N21=0, "Tidak Lanjut", "Lanjut"))))</f>
        <v>Tidak Lanjut</v>
      </c>
    </row>
    <row r="86" ht="15.75" customHeight="1">
      <c r="A86" s="4" t="s">
        <v>38</v>
      </c>
      <c r="B86" s="4" t="s">
        <v>54</v>
      </c>
      <c r="C86" s="4" t="s">
        <v>70</v>
      </c>
      <c r="D86" s="4" t="s">
        <v>81</v>
      </c>
      <c r="E86" s="4" t="str">
        <f>IF(N6=0, "Tidak Lanjut", IF(N10=0, "Tidak Lanjut", IF(N15=0, "Tidak Lanjut", IF(N18=0, "Tidak Lanjut", "Lanjut"))))</f>
        <v>Tidak Lanjut</v>
      </c>
    </row>
    <row r="87" ht="15.75" customHeight="1">
      <c r="A87" s="4" t="s">
        <v>38</v>
      </c>
      <c r="B87" s="4" t="s">
        <v>54</v>
      </c>
      <c r="C87" s="4" t="s">
        <v>70</v>
      </c>
      <c r="D87" s="4" t="s">
        <v>84</v>
      </c>
      <c r="E87" s="4" t="str">
        <f>IF(N6=0, "Tidak Lanjut", IF(N10=0, "Tidak Lanjut", IF(N15=0, "Tidak Lanjut", IF(N19=0, "Tidak Lanjut", "Lanjut"))))</f>
        <v>Tidak Lanjut</v>
      </c>
    </row>
    <row r="88" ht="15.75" customHeight="1">
      <c r="A88" s="4" t="s">
        <v>38</v>
      </c>
      <c r="B88" s="4" t="s">
        <v>54</v>
      </c>
      <c r="C88" s="4" t="s">
        <v>70</v>
      </c>
      <c r="D88" s="4" t="s">
        <v>89</v>
      </c>
      <c r="E88" s="4" t="str">
        <f>IF(N6=0, "Tidak Lanjut", IF(N10=0, "Tidak Lanjut", IF(N15=0, "Tidak Lanjut", IF(N20=0, "Tidak Lanjut", "Lanjut"))))</f>
        <v>Tidak Lanjut</v>
      </c>
    </row>
    <row r="89" ht="15.75" customHeight="1">
      <c r="A89" s="4" t="s">
        <v>38</v>
      </c>
      <c r="B89" s="4" t="s">
        <v>54</v>
      </c>
      <c r="C89" s="4" t="s">
        <v>70</v>
      </c>
      <c r="D89" s="4" t="s">
        <v>91</v>
      </c>
      <c r="E89" s="4" t="str">
        <f>IF(N6=0, "Tidak Lanjut", IF(N10=0, "Tidak Lanjut", IF(N15=0, "Tidak Lanjut", IF(N21=0, "Tidak Lanjut", "Lanjut"))))</f>
        <v>Tidak Lanjut</v>
      </c>
    </row>
    <row r="90" ht="15.75" customHeight="1">
      <c r="A90" s="4" t="s">
        <v>38</v>
      </c>
      <c r="B90" s="4" t="s">
        <v>58</v>
      </c>
      <c r="C90" s="4" t="s">
        <v>66</v>
      </c>
      <c r="D90" s="4" t="s">
        <v>81</v>
      </c>
      <c r="E90" s="4" t="str">
        <f>IF(N6=0, "Tidak Lanjut", IF(N11=0, "Tidak Lanjut", IF(N14=0, "Tidak Lanjut", IF(N18=0, "Tidak Lanjut", "Lanjut"))))</f>
        <v>Tidak Lanjut</v>
      </c>
    </row>
    <row r="91" ht="15.75" customHeight="1">
      <c r="A91" s="4" t="s">
        <v>38</v>
      </c>
      <c r="B91" s="4" t="s">
        <v>58</v>
      </c>
      <c r="C91" s="4" t="s">
        <v>66</v>
      </c>
      <c r="D91" s="4" t="s">
        <v>84</v>
      </c>
      <c r="E91" s="4" t="str">
        <f>IF(N6=0, "Tidak Lanjut", IF(N11=0, "Tidak Lanjut", IF(N14=0, "Tidak Lanjut", IF(N19=0, "Tidak Lanjut", "Lanjut"))))</f>
        <v>Tidak Lanjut</v>
      </c>
    </row>
    <row r="92" ht="15.75" customHeight="1">
      <c r="A92" s="4" t="s">
        <v>38</v>
      </c>
      <c r="B92" s="4" t="s">
        <v>58</v>
      </c>
      <c r="C92" s="4" t="s">
        <v>66</v>
      </c>
      <c r="D92" s="4" t="s">
        <v>89</v>
      </c>
      <c r="E92" s="4" t="str">
        <f>IF(N6=0, "Tidak Lanjut", IF(N11=0, "Tidak Lanjut", IF(N14=0, "Tidak Lanjut", IF(N20=0, "Tidak Lanjut", "Lanjut"))))</f>
        <v>Tidak Lanjut</v>
      </c>
    </row>
    <row r="93" ht="15.75" customHeight="1">
      <c r="A93" s="4" t="s">
        <v>38</v>
      </c>
      <c r="B93" s="4" t="s">
        <v>58</v>
      </c>
      <c r="C93" s="4" t="s">
        <v>66</v>
      </c>
      <c r="D93" s="4" t="s">
        <v>91</v>
      </c>
      <c r="E93" s="4" t="str">
        <f>IF(N6=0, "Tidak Lanjut", IF(N11=0, "Tidak Lanjut", IF(N14=0, "Tidak Lanjut", IF(N21=0, "Tidak Lanjut", "Lanjut"))))</f>
        <v>Tidak Lanjut</v>
      </c>
    </row>
    <row r="94" ht="15.75" customHeight="1">
      <c r="A94" s="4" t="s">
        <v>38</v>
      </c>
      <c r="B94" s="4" t="s">
        <v>58</v>
      </c>
      <c r="C94" s="4" t="s">
        <v>70</v>
      </c>
      <c r="D94" s="4" t="s">
        <v>81</v>
      </c>
      <c r="E94" s="4" t="str">
        <f>IF(N6=0, "Tidak Lanjut", IF(N11=0, "Tidak Lanjut", IF(N15=0, "Tidak Lanjut", IF(N18=0, "Tidak Lanjut", "Lanjut"))))</f>
        <v>Tidak Lanjut</v>
      </c>
    </row>
    <row r="95" ht="15.75" customHeight="1">
      <c r="A95" s="4" t="s">
        <v>38</v>
      </c>
      <c r="B95" s="4" t="s">
        <v>58</v>
      </c>
      <c r="C95" s="4" t="s">
        <v>70</v>
      </c>
      <c r="D95" s="4" t="s">
        <v>84</v>
      </c>
      <c r="E95" s="4" t="str">
        <f>IF(N6=0, "Tidak Lanjut", IF(N11=0, "Tidak Lanjut", IF(N15=0, "Tidak Lanjut", IF(N19=0, "Tidak Lanjut", "Lanjut"))))</f>
        <v>Tidak Lanjut</v>
      </c>
    </row>
    <row r="96" ht="15.75" customHeight="1">
      <c r="A96" s="4" t="s">
        <v>38</v>
      </c>
      <c r="B96" s="4" t="s">
        <v>58</v>
      </c>
      <c r="C96" s="4" t="s">
        <v>70</v>
      </c>
      <c r="D96" s="4" t="s">
        <v>89</v>
      </c>
      <c r="E96" s="4" t="str">
        <f>IF(N6=0, "Tidak Lanjut", IF(N11=0, "Tidak Lanjut", IF(N15=0, "Tidak Lanjut", IF(N20=0, "Tidak Lanjut", "Lanjut"))))</f>
        <v>Tidak Lanjut</v>
      </c>
    </row>
    <row r="97" ht="15.75" customHeight="1">
      <c r="A97" s="4" t="s">
        <v>38</v>
      </c>
      <c r="B97" s="4" t="s">
        <v>58</v>
      </c>
      <c r="C97" s="4" t="s">
        <v>70</v>
      </c>
      <c r="D97" s="4" t="s">
        <v>91</v>
      </c>
      <c r="E97" s="4" t="str">
        <f>IF(N6=0, "Tidak Lanjut", IF(N11=0, "Tidak Lanjut", IF(N15=0, "Tidak Lanjut", IF(N21=0, "Tidak Lanjut", "Lanjut"))))</f>
        <v>Tidak Lanjut</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