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<sst xmlns="http://schemas.openxmlformats.org/spreadsheetml/2006/main" count="1082" uniqueCount="256">
  <si>
    <t>No</t>
  </si>
  <si>
    <t>Nama Pengulas</t>
  </si>
  <si>
    <t>Tanggal Ulasan</t>
  </si>
  <si>
    <t>Rating Bintang</t>
  </si>
  <si>
    <t>Teks Ulasan</t>
  </si>
  <si>
    <t>Topik Utama</t>
  </si>
  <si>
    <t>Sentimen</t>
  </si>
  <si>
    <t>Nama Cafe</t>
  </si>
  <si>
    <t>Nilai Topik Utama</t>
  </si>
  <si>
    <t>Afandy HR</t>
  </si>
  <si>
    <t>a year ago</t>
  </si>
  <si>
    <t>Very comfy place, cozy, spacious, luxury, friendly staff, thankyou @Mae as a baristas, your coffee always awsome</t>
  </si>
  <si>
    <t>Coffee</t>
  </si>
  <si>
    <t>Positif</t>
  </si>
  <si>
    <t>Siadjirah</t>
  </si>
  <si>
    <t>Time Options</t>
  </si>
  <si>
    <t>Initialization</t>
  </si>
  <si>
    <t>Spawn</t>
  </si>
  <si>
    <t>Final Score</t>
  </si>
  <si>
    <t>Anugrah NK</t>
  </si>
  <si>
    <t>Cozy place for discuss. I love the chocolate slight sugar.</t>
  </si>
  <si>
    <t>Umum</t>
  </si>
  <si>
    <t>Morning</t>
  </si>
  <si>
    <t>a.a</t>
  </si>
  <si>
    <t>Yaya syrf</t>
  </si>
  <si>
    <t>Nice place to relax and chill</t>
  </si>
  <si>
    <t>Chill</t>
  </si>
  <si>
    <t>Afternoon</t>
  </si>
  <si>
    <t>a.b</t>
  </si>
  <si>
    <t>fesal bisa</t>
  </si>
  <si>
    <t>Nice place nice best friends</t>
  </si>
  <si>
    <t>Group</t>
  </si>
  <si>
    <t>Evening</t>
  </si>
  <si>
    <t>a.c</t>
  </si>
  <si>
    <t>Clarensya Octavia</t>
  </si>
  <si>
    <t>In love with this place</t>
  </si>
  <si>
    <t>Night</t>
  </si>
  <si>
    <t>a.d</t>
  </si>
  <si>
    <t>Adhar Yusuf</t>
  </si>
  <si>
    <t>4 years ago</t>
  </si>
  <si>
    <t>I don't really like the avocado shake... Should have been better than this.. 3 star from me</t>
  </si>
  <si>
    <t>Syahdat Arsal</t>
  </si>
  <si>
    <t>2 years ago</t>
  </si>
  <si>
    <t>Nice place and recommended menu</t>
  </si>
  <si>
    <t>Group Options</t>
  </si>
  <si>
    <t>Jamaluddin Mansyur</t>
  </si>
  <si>
    <t>Exclusive</t>
  </si>
  <si>
    <t>Netral</t>
  </si>
  <si>
    <t>Alone</t>
  </si>
  <si>
    <t>b.a</t>
  </si>
  <si>
    <t>Adil Abdillah</t>
  </si>
  <si>
    <t>Thank you for your service</t>
  </si>
  <si>
    <t>Duo</t>
  </si>
  <si>
    <t>b.b</t>
  </si>
  <si>
    <t xml:space="preserve">Tommy Aw </t>
  </si>
  <si>
    <t>3 years ago</t>
  </si>
  <si>
    <t>Good</t>
  </si>
  <si>
    <t>b.c</t>
  </si>
  <si>
    <t>Rickyanto Gosal</t>
  </si>
  <si>
    <t>Nice Place</t>
  </si>
  <si>
    <t>Halizah Snoor</t>
  </si>
  <si>
    <t>Instagramable</t>
  </si>
  <si>
    <t>Activity Options</t>
  </si>
  <si>
    <t>M Zaldy</t>
  </si>
  <si>
    <t>c.a</t>
  </si>
  <si>
    <t>Nurul Rejeki</t>
  </si>
  <si>
    <t>2 weeks ago</t>
  </si>
  <si>
    <t>Siadjirah Coffee is a cafe located on the edge of Mattirotasi beach. The atmosphere is quite pleasant. The interior is cute and instagrammable, with a vintage concept. There are 3 floors and there are no smoking areas. The food is quite tasty and the portions are large, although many of the menus are empty. OK.</t>
  </si>
  <si>
    <t>Working</t>
  </si>
  <si>
    <t>c.b</t>
  </si>
  <si>
    <t>Yuliana Rahmawati</t>
  </si>
  <si>
    <t>You need to appreciate the cafe's vintage and unfinished style design. Moreover, the arrangement of cassettes on the stairs to the 2nd floor is very authentic. The food and drinks I ordered were okay. Especially the melon lime squash is very fresh in the heat of the day. Maybe a little improvement in service would be better. At that time, I ordered grilled chicken at 2 pm, but it hadn't arrived until 3 o'clock. Ask the waiter, apparently the chef forgot. Just to remind you.</t>
  </si>
  <si>
    <t>Beverages</t>
  </si>
  <si>
    <t xml:space="preserve"> </t>
  </si>
  <si>
    <t>Anshor Muhajir</t>
  </si>
  <si>
    <t>One of the cafes that is quite busy in this city, there are air-conditioned rooms available too. The drinks are standard, nothing unique, there are quite a lot of snacks so lots of choices. The atmosphere was a bit noisy because there was a fan noise in the non-air-conditioned room.</t>
  </si>
  <si>
    <t>Experience Options</t>
  </si>
  <si>
    <t>Reski Muhajir</t>
  </si>
  <si>
    <t>👍🏻👍🏻👍🏻Highly recommended. the atmosphere is comfortable and clean, very suitable as a hangout place for millennials and others, the location is strategic and very easy to reach, the food and drink menu is at friendly prices... 🥳🎉🤗</t>
  </si>
  <si>
    <t>Food</t>
  </si>
  <si>
    <t>d.a</t>
  </si>
  <si>
    <t>Novita Sugiestian</t>
  </si>
  <si>
    <t>Comfortable place, the menu is also delicious. My mainstay is palm iced coffee 😁</t>
  </si>
  <si>
    <t>d.b</t>
  </si>
  <si>
    <t>Hafsah Nuhal</t>
  </si>
  <si>
    <t>Comfortable place. There are AC rooms and smoking spaces on the 1st and 2nd floors. The most expensive menu price is 20 thousand.</t>
  </si>
  <si>
    <t>Live Music</t>
  </si>
  <si>
    <t>d.c</t>
  </si>
  <si>
    <t>Rifqy Redha</t>
  </si>
  <si>
    <t>5 years ago</t>
  </si>
  <si>
    <t>Please provide menus for customers in paper form, so that customers don't have to bother coming to the cashier to order. Especially for visitors in quite large groups</t>
  </si>
  <si>
    <t>d.d</t>
  </si>
  <si>
    <t>Ardi Dadang</t>
  </si>
  <si>
    <t>You enjoy coffee and various other drinks, or are even looking for a coffee place that is equipped with a heavy food menu. I think this suits you. With various models of chairs on the 1st and 2nd floors, various activities can be done here.</t>
  </si>
  <si>
    <t>Muliyani Muliawan</t>
  </si>
  <si>
    <t>Siadjirah Coffee is one of the cafes located on the coast of the city of Pare-Pare which is very comfortable as a fun place to hang out, especially for millennials, by presenting a mix of classic and modern building atmosphere, as well as the sea beach with sunset views in the afternoon and at night... 👍🏻👍🏻👍🏻👍🏻👍🏻 Really recommended 🤗</t>
  </si>
  <si>
    <t>Argi Panjaitan</t>
  </si>
  <si>
    <t>the place is comfortable, Instagram also has lots of photo spots there, there is a special meeting room too, the menu is also delicious, the sea view during the day is nice. it's really good</t>
  </si>
  <si>
    <t>Erwin Syah</t>
  </si>
  <si>
    <t>OK place, really Instagrammable. The drink menu is also interesting, heavy food is also ok, but the snacks are lacking. There are only potatoes, sweet potatoes and bananas (café standards in general).</t>
  </si>
  <si>
    <t>Nurila Widyaningsih</t>
  </si>
  <si>
    <t>This cafe is good and also recommended, but for me there is one thing that I want to respond to, namely about the live music, because it is located outside so when you are in the room you don't really hear the music properly, because there is a glass blocking it so it seems a bit soundproof, Especially if we don't have 2 floors, and we don't have more freedom to tell stories about the live music, but that's possible because this cafe is fully air conditioned so that's how it is.</t>
  </si>
  <si>
    <t>live music</t>
  </si>
  <si>
    <t>Ancaku Ram</t>
  </si>
  <si>
    <t>8 months ago</t>
  </si>
  <si>
    <t>Excellent</t>
  </si>
  <si>
    <t>Desy Nuryandani Patang</t>
  </si>
  <si>
    <t>I think the place is comfortable for relaxing, eating and drinking are also okay...</t>
  </si>
  <si>
    <t>Aminuddin Ainunrahman</t>
  </si>
  <si>
    <t>The location is very good for enjoying the sunset..... Equipped with snacks served kindly by the waiter.</t>
  </si>
  <si>
    <t>Muhammad Ageza Pratama</t>
  </si>
  <si>
    <t>The price is quite affordable, there are many menu variations, the taste is delicious, the recommended menu is to try the signature menu from Siadjirah</t>
  </si>
  <si>
    <t>Nurul Hidayatullah</t>
  </si>
  <si>
    <t>You have to order from the cashier :v if you want to add more and then I have to go down again.. overall it's cool.. the waiter is very friendly</t>
  </si>
  <si>
    <t>Husain Sayadi</t>
  </si>
  <si>
    <t>The place is comfortable and the drinks and food are delicious👍👍 …</t>
  </si>
  <si>
    <t>Musdin Official</t>
  </si>
  <si>
    <t>It is located on Jl. Mattirotasi, next to the S3 Box cafe. Beef teriyaki menu is available here</t>
  </si>
  <si>
    <t>Random Ode</t>
  </si>
  <si>
    <t>Suitable for gathering stories and not noisy</t>
  </si>
  <si>
    <t>Nur Faathir Supardi</t>
  </si>
  <si>
    <t>Enjoy the sunset, this is highly recommended... If it's sunrise, it won't be open yet hahaha</t>
  </si>
  <si>
    <t>Resta Lower</t>
  </si>
  <si>
    <t>a nice place to enjoy original brewed coffee plus a comfortable place with air conditioning</t>
  </si>
  <si>
    <t>Adin Aji</t>
  </si>
  <si>
    <t>one of the aesthetic industrial minimalist concept design in town!!! comfortable to linger. order first and pay immediately :)</t>
  </si>
  <si>
    <t>Fandy 141214</t>
  </si>
  <si>
    <t>The service is great, the place is clean and comfortable, the live music is also cool.</t>
  </si>
  <si>
    <t>Sya's Channel</t>
  </si>
  <si>
    <t>The place is nice, but the prices are a bit expensive compared to other cafes.</t>
  </si>
  <si>
    <t>Negatif</t>
  </si>
  <si>
    <t>Rid1 Project</t>
  </si>
  <si>
    <t>The place is cool, fresh, very suitable for a relaxing coffee break.</t>
  </si>
  <si>
    <t>Edy Mp</t>
  </si>
  <si>
    <t>Great for relaxing</t>
  </si>
  <si>
    <t>Eky Syukri</t>
  </si>
  <si>
    <t>9 months ago</t>
  </si>
  <si>
    <t>The best cafe &amp; rest of Parepare</t>
  </si>
  <si>
    <t>Erby Soemarlin</t>
  </si>
  <si>
    <t>Cool 👍👍</t>
  </si>
  <si>
    <t>Ikhwanul Channel</t>
  </si>
  <si>
    <t>The place is cool and interesting. Suitable for a gathering place with friends.</t>
  </si>
  <si>
    <t>Farhan Farhan</t>
  </si>
  <si>
    <t>10 months ago</t>
  </si>
  <si>
    <t>The barista is handsome</t>
  </si>
  <si>
    <t>Aan Akmal Ali Aan</t>
  </si>
  <si>
    <t>Very satisfying, comfortable place and friendly service😊</t>
  </si>
  <si>
    <t>Iqbal Sativa</t>
  </si>
  <si>
    <t>Great coffee Nice Atmosphere</t>
  </si>
  <si>
    <t>Andy Tambing</t>
  </si>
  <si>
    <t>The coolest place to drink coffee</t>
  </si>
  <si>
    <t>Ahmad Irfandi</t>
  </si>
  <si>
    <t>Clean and unique place</t>
  </si>
  <si>
    <t>Risang Aji</t>
  </si>
  <si>
    <t>quite nice and comfortable.. the advocado coffee is quite good</t>
  </si>
  <si>
    <t>Rian Guffran</t>
  </si>
  <si>
    <t>Nice place, affordable and delicious food</t>
  </si>
  <si>
    <t>Muh Suherman</t>
  </si>
  <si>
    <t>a years ago</t>
  </si>
  <si>
    <t>Cool, but the menu is expensive</t>
  </si>
  <si>
    <t>This is Ramadan</t>
  </si>
  <si>
    <t>The coffee is good. The cafe is spacious. Friendly.</t>
  </si>
  <si>
    <t>David Parengnge</t>
  </si>
  <si>
    <t>Wahhh I am very satisfied..but greentea.y bitterness</t>
  </si>
  <si>
    <t>Sahabat Heintje</t>
  </si>
  <si>
    <t>Fried noodles &amp; lychee tea was delicious</t>
  </si>
  <si>
    <t>Muhammad Taufan</t>
  </si>
  <si>
    <t>The coffee is delicious, the place is comfortable</t>
  </si>
  <si>
    <t>Ellenk Toenk</t>
  </si>
  <si>
    <t>All about flavour</t>
  </si>
  <si>
    <t>Muslinda Muin</t>
  </si>
  <si>
    <t>Favorite</t>
  </si>
  <si>
    <t>Iman Alfath</t>
  </si>
  <si>
    <t>Strategic, nice for hanging out</t>
  </si>
  <si>
    <t>Omesh_capila</t>
  </si>
  <si>
    <t>Cozy</t>
  </si>
  <si>
    <t>Nurman Tjahyono</t>
  </si>
  <si>
    <t>Comfortable and affordable price</t>
  </si>
  <si>
    <t>Yuki Rusnandi</t>
  </si>
  <si>
    <t>Nice place and good coffee</t>
  </si>
  <si>
    <t>Qaqa Qambing</t>
  </si>
  <si>
    <t>Gamers Favorite place 2020</t>
  </si>
  <si>
    <t>Sandhy Hdrwn</t>
  </si>
  <si>
    <t>Arifin Nn</t>
  </si>
  <si>
    <t>One of the relaxing places to have coffee</t>
  </si>
  <si>
    <t>Moh. Nashar Nashar</t>
  </si>
  <si>
    <t>Relaxing coffee</t>
  </si>
  <si>
    <t>Heralm Forever</t>
  </si>
  <si>
    <t>A cool place to hang out</t>
  </si>
  <si>
    <t>PBH Ilham</t>
  </si>
  <si>
    <t>👍</t>
  </si>
  <si>
    <t>M. Jasri</t>
  </si>
  <si>
    <t>The strawberries are delicious</t>
  </si>
  <si>
    <t>Rahmat Saputra</t>
  </si>
  <si>
    <t>Recommended cafe 👍</t>
  </si>
  <si>
    <t>Hamza Abdullah</t>
  </si>
  <si>
    <t>Delicious, Beachside</t>
  </si>
  <si>
    <t>Dwi Febrianto Ilham</t>
  </si>
  <si>
    <t>The most delicious avocado coffee</t>
  </si>
  <si>
    <t>Ibrahim Rani</t>
  </si>
  <si>
    <t>Clean</t>
  </si>
  <si>
    <t>Fajar77</t>
  </si>
  <si>
    <t>Too much</t>
  </si>
  <si>
    <t>Hamza Aziz</t>
  </si>
  <si>
    <t>Come on</t>
  </si>
  <si>
    <t>Ira Piet</t>
  </si>
  <si>
    <t>Comfortable place</t>
  </si>
  <si>
    <t>Bunny Movie</t>
  </si>
  <si>
    <t>Avocado coffee is the mainstay</t>
  </si>
  <si>
    <t>Arifin Mrm</t>
  </si>
  <si>
    <t>Coffee shop</t>
  </si>
  <si>
    <t>Andi Ilham Kris</t>
  </si>
  <si>
    <t>Relax</t>
  </si>
  <si>
    <t>Asma Makmun</t>
  </si>
  <si>
    <t>Okay</t>
  </si>
  <si>
    <t>Suranto</t>
  </si>
  <si>
    <t>none</t>
  </si>
  <si>
    <t>Maya Maya</t>
  </si>
  <si>
    <t>Atri Wijaya</t>
  </si>
  <si>
    <t>MK</t>
  </si>
  <si>
    <t>Makanan dan Pelayanan Baik</t>
  </si>
  <si>
    <t>Adhit Muh</t>
  </si>
  <si>
    <t>Andi Suryadiningrat</t>
  </si>
  <si>
    <t>Makan di tempat</t>
  </si>
  <si>
    <t>Abis Ars</t>
  </si>
  <si>
    <t>ZYX KENZO</t>
  </si>
  <si>
    <t>Pelayanan bagus</t>
  </si>
  <si>
    <t>Syasya Syahrir</t>
  </si>
  <si>
    <t>Andi Sabita Salsabila</t>
  </si>
  <si>
    <t>3 months ago</t>
  </si>
  <si>
    <t>Nurul Fuady Adhalia</t>
  </si>
  <si>
    <t>4 months ago</t>
  </si>
  <si>
    <t>Tri Djulianto</t>
  </si>
  <si>
    <t>Gaming Gamers</t>
  </si>
  <si>
    <t>5 months ago</t>
  </si>
  <si>
    <t>Denny Wahyudi</t>
  </si>
  <si>
    <t>7 months ago</t>
  </si>
  <si>
    <t>Patmawati Dsius</t>
  </si>
  <si>
    <t>Fadel Hamka</t>
  </si>
  <si>
    <t>Riska Jamriani</t>
  </si>
  <si>
    <t>Nimah Nur</t>
  </si>
  <si>
    <t>11 months ago</t>
  </si>
  <si>
    <t>Syamsul Qadar</t>
  </si>
  <si>
    <t>Nunu Nurul Hasrah</t>
  </si>
  <si>
    <t>Muh Aufar Alfarizky</t>
  </si>
  <si>
    <t>Suharman Arman</t>
  </si>
  <si>
    <t>Hamsir Egi</t>
  </si>
  <si>
    <t xml:space="preserve">Musdalifa Ifha </t>
  </si>
  <si>
    <t>Idham ama Muhammad</t>
  </si>
  <si>
    <t>Indra Guna</t>
  </si>
  <si>
    <t>Ichal Boanget</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</si>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</sst>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xf borderId="0" fillId="0" fontId="2" numFmtId="0" xfId="0" applyAlignment="1" applyFont="1">
      <alignment horizontal="center" readingOrder="0"/>
    </xf>
    <xf borderId="0" fillId="0" fontId="3" numFmtId="0" xfId="0" applyAlignment="1" applyFont="1">
      <alignmen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0.57"/>
    <col customWidth="1" min="9" max="9" width="16.57"/>
    <col customWidth="1" min="10" max="10" width="8.71"/>
    <col customWidth="1" min="11" max="11" width="17.57"/>
    <col customWidth="1" min="12" max="12" width="11.43"/>
    <col customWidth="1" min="13" max="13" width="8.71"/>
    <col customWidth="1" min="14" max="14" width="10.29"/>
    <col customWidth="1" min="15" max="15" width="8.71"/>
    <col customWidth="1" min="16" max="16" width="18.0"/>
    <col customWidth="1" min="17" max="17" width="11.43"/>
    <col customWidth="1" min="18" max="18" width="8.71"/>
    <col customWidth="1" min="19" max="19" width="18.0"/>
    <col customWidth="1" min="20" max="21" width="8.71"/>
    <col customWidth="1" min="22" max="22" width="17.43"/>
    <col customWidth="1" min="23" max="26" width="8.71"/>
  </cols>
  <sheetData>
    <row r="1">
      <c r="A1" s="1" t="s">
        <v>0</v>
      </c>
      <c r="B1" s="1" t="s">
        <v>1</v>
      </c>
      <c r="C1" s="1" t="s">
        <v>2</v>
      </c>
      <c r="D1" s="1" t="s">
        <v>3</v>
      </c>
      <c r="E1" s="1" t="s">
        <v>4</v>
      </c>
      <c r="F1" s="1" t="s">
        <v>5</v>
      </c>
      <c r="G1" s="1" t="s">
        <v>6</v>
      </c>
      <c r="H1" s="2" t="s">
        <v>7</v>
      </c>
      <c r="I1" s="2" t="s">
        <v>8</v>
      </c>
    </row>
    <row r="2">
      <c r="A2" s="3">
        <v>1.0</v>
      </c>
      <c r="B2" s="3" t="s">
        <v>9</v>
      </c>
      <c r="C2" s="3" t="s">
        <v>10</v>
      </c>
      <c r="D2" s="3">
        <v>5.0</v>
      </c>
      <c r="E2" s="3" t="s">
        <v>11</v>
      </c>
      <c r="F2" s="3" t="s">
        <v>12</v>
      </c>
      <c r="G2" s="3" t="s">
        <v>13</v>
      </c>
      <c r="H2" s="4" t="s">
        <v>14</v>
      </c>
      <c r="I2" s="3" t="str">
        <f t="shared" ref="I2:I107" si="1">IF(F2="morning", "a.a", IF(F2="afternoon", "a.b", IF(F2="evening", "a.c", IF(F2="night", "a.d", IF(F2="alone", "b.a", IF(F2="duo", "b.b", IF(F2="group", "b.c", IF(F2="chill", "c.a", IF(F2="working", "c.b", IF(F2="coffee", "d.a", IF(F2="beverages", "d.b", IF(F2="live music", "d.c", IF(F2="food","d.d","Not Found")))))))))))))</f>
        <v>d.a</v>
      </c>
      <c r="K2" s="5" t="s">
        <v>15</v>
      </c>
      <c r="L2" s="5" t="s">
        <v>16</v>
      </c>
      <c r="M2" s="5" t="s">
        <v>17</v>
      </c>
      <c r="N2" s="4" t="s">
        <v>18</v>
      </c>
    </row>
    <row r="3">
      <c r="A3" s="3">
        <v>2.0</v>
      </c>
      <c r="B3" s="3" t="s">
        <v>19</v>
      </c>
      <c r="C3" s="3" t="s">
        <v>10</v>
      </c>
      <c r="D3" s="3">
        <v>4.0</v>
      </c>
      <c r="E3" s="3" t="s">
        <v>20</v>
      </c>
      <c r="F3" s="3" t="s">
        <v>21</v>
      </c>
      <c r="G3" s="3" t="s">
        <v>13</v>
      </c>
      <c r="H3" s="4" t="s">
        <v>14</v>
      </c>
      <c r="I3" s="3" t="str">
        <f t="shared" si="1"/>
        <v>Not Found</v>
      </c>
      <c r="K3" s="4" t="s">
        <v>22</v>
      </c>
      <c r="L3" s="4" t="s">
        <v>23</v>
      </c>
      <c r="M3" s="3">
        <f>COUNTIF(I2:I107, "a.a")
</f>
        <v>0</v>
      </c>
      <c r="N3" s="4">
        <v>0.0</v>
      </c>
    </row>
    <row r="4">
      <c r="A4" s="3">
        <v>3.0</v>
      </c>
      <c r="B4" s="3" t="s">
        <v>24</v>
      </c>
      <c r="C4" s="3" t="s">
        <v>10</v>
      </c>
      <c r="D4" s="3">
        <v>5.0</v>
      </c>
      <c r="E4" s="3" t="s">
        <v>25</v>
      </c>
      <c r="F4" s="3" t="s">
        <v>26</v>
      </c>
      <c r="G4" s="3" t="s">
        <v>13</v>
      </c>
      <c r="H4" s="4" t="s">
        <v>14</v>
      </c>
      <c r="I4" s="3" t="str">
        <f t="shared" si="1"/>
        <v>c.a</v>
      </c>
      <c r="K4" s="4" t="s">
        <v>27</v>
      </c>
      <c r="L4" s="4" t="s">
        <v>28</v>
      </c>
      <c r="M4" s="3">
        <f>COUNTIF(I2:I107, "a.b")
</f>
        <v>1</v>
      </c>
      <c r="N4" s="4">
        <v>1.0</v>
      </c>
    </row>
    <row r="5">
      <c r="A5" s="3">
        <v>4.0</v>
      </c>
      <c r="B5" s="3" t="s">
        <v>29</v>
      </c>
      <c r="C5" s="3" t="s">
        <v>10</v>
      </c>
      <c r="D5" s="3">
        <v>5.0</v>
      </c>
      <c r="E5" s="3" t="s">
        <v>30</v>
      </c>
      <c r="F5" s="3" t="s">
        <v>31</v>
      </c>
      <c r="G5" s="3" t="s">
        <v>13</v>
      </c>
      <c r="H5" s="4" t="s">
        <v>14</v>
      </c>
      <c r="I5" s="3" t="str">
        <f t="shared" si="1"/>
        <v>b.c</v>
      </c>
      <c r="K5" s="4" t="s">
        <v>32</v>
      </c>
      <c r="L5" s="4" t="s">
        <v>33</v>
      </c>
      <c r="M5" s="3">
        <f>COUNTIF(I2:I107, "a.c")
</f>
        <v>2</v>
      </c>
      <c r="N5" s="4">
        <v>1.0</v>
      </c>
    </row>
    <row r="6">
      <c r="A6" s="3">
        <v>5.0</v>
      </c>
      <c r="B6" s="3" t="s">
        <v>34</v>
      </c>
      <c r="C6" s="3" t="s">
        <v>10</v>
      </c>
      <c r="D6" s="3">
        <v>5.0</v>
      </c>
      <c r="E6" s="3" t="s">
        <v>35</v>
      </c>
      <c r="F6" s="3" t="s">
        <v>21</v>
      </c>
      <c r="G6" s="3" t="s">
        <v>13</v>
      </c>
      <c r="H6" s="4" t="s">
        <v>14</v>
      </c>
      <c r="I6" s="3" t="str">
        <f t="shared" si="1"/>
        <v>Not Found</v>
      </c>
      <c r="K6" s="4" t="s">
        <v>36</v>
      </c>
      <c r="L6" s="4" t="s">
        <v>37</v>
      </c>
      <c r="M6" s="3">
        <f>COUNTIF(I2:I107, "a.d")
</f>
        <v>0</v>
      </c>
      <c r="N6" s="4">
        <v>0.0</v>
      </c>
    </row>
    <row r="7">
      <c r="A7" s="3">
        <v>6.0</v>
      </c>
      <c r="B7" s="3" t="s">
        <v>38</v>
      </c>
      <c r="C7" s="3" t="s">
        <v>39</v>
      </c>
      <c r="D7" s="3">
        <v>3.0</v>
      </c>
      <c r="E7" s="3" t="s">
        <v>40</v>
      </c>
      <c r="F7" s="3" t="s">
        <v>21</v>
      </c>
      <c r="G7" s="3" t="s">
        <v>13</v>
      </c>
      <c r="H7" s="4" t="s">
        <v>14</v>
      </c>
      <c r="I7" s="3" t="str">
        <f t="shared" si="1"/>
        <v>Not Found</v>
      </c>
    </row>
    <row r="8">
      <c r="A8" s="3">
        <v>7.0</v>
      </c>
      <c r="B8" s="3" t="s">
        <v>41</v>
      </c>
      <c r="C8" s="3" t="s">
        <v>42</v>
      </c>
      <c r="D8" s="3">
        <v>5.0</v>
      </c>
      <c r="E8" s="3" t="s">
        <v>43</v>
      </c>
      <c r="F8" s="3" t="s">
        <v>21</v>
      </c>
      <c r="G8" s="3" t="s">
        <v>13</v>
      </c>
      <c r="H8" s="4" t="s">
        <v>14</v>
      </c>
      <c r="I8" s="3" t="str">
        <f t="shared" si="1"/>
        <v>Not Found</v>
      </c>
      <c r="K8" s="5" t="s">
        <v>44</v>
      </c>
      <c r="L8" s="5" t="s">
        <v>16</v>
      </c>
      <c r="M8" s="5" t="s">
        <v>17</v>
      </c>
      <c r="N8" s="4" t="s">
        <v>18</v>
      </c>
    </row>
    <row r="9">
      <c r="A9" s="3">
        <v>8.0</v>
      </c>
      <c r="B9" s="3" t="s">
        <v>45</v>
      </c>
      <c r="C9" s="3" t="s">
        <v>39</v>
      </c>
      <c r="D9" s="3">
        <v>5.0</v>
      </c>
      <c r="E9" s="3" t="s">
        <v>46</v>
      </c>
      <c r="F9" s="3" t="s">
        <v>21</v>
      </c>
      <c r="G9" s="3" t="s">
        <v>47</v>
      </c>
      <c r="H9" s="4" t="s">
        <v>14</v>
      </c>
      <c r="I9" s="3" t="str">
        <f t="shared" si="1"/>
        <v>Not Found</v>
      </c>
      <c r="K9" s="4" t="s">
        <v>48</v>
      </c>
      <c r="L9" s="4" t="s">
        <v>49</v>
      </c>
      <c r="M9" s="3">
        <f>COUNTIF(I2:I107, "b.a")
</f>
        <v>0</v>
      </c>
      <c r="N9" s="4">
        <v>0.0</v>
      </c>
    </row>
    <row r="10">
      <c r="A10" s="3">
        <v>9.0</v>
      </c>
      <c r="B10" s="3" t="s">
        <v>50</v>
      </c>
      <c r="C10" s="3" t="s">
        <v>42</v>
      </c>
      <c r="D10" s="3">
        <v>4.0</v>
      </c>
      <c r="E10" s="3" t="s">
        <v>51</v>
      </c>
      <c r="F10" s="3" t="s">
        <v>21</v>
      </c>
      <c r="G10" s="3" t="s">
        <v>47</v>
      </c>
      <c r="H10" s="4" t="s">
        <v>14</v>
      </c>
      <c r="I10" s="3" t="str">
        <f t="shared" si="1"/>
        <v>Not Found</v>
      </c>
      <c r="K10" s="4" t="s">
        <v>52</v>
      </c>
      <c r="L10" s="4" t="s">
        <v>53</v>
      </c>
      <c r="M10" s="3">
        <f>COUNTIF(I3:I108, "b.b")
</f>
        <v>0</v>
      </c>
      <c r="N10" s="4">
        <v>0.0</v>
      </c>
    </row>
    <row r="11">
      <c r="A11" s="3">
        <v>10.0</v>
      </c>
      <c r="B11" s="3" t="s">
        <v>54</v>
      </c>
      <c r="C11" s="3" t="s">
        <v>55</v>
      </c>
      <c r="D11" s="3">
        <v>5.0</v>
      </c>
      <c r="E11" s="3" t="s">
        <v>56</v>
      </c>
      <c r="F11" s="3" t="s">
        <v>21</v>
      </c>
      <c r="G11" s="3" t="s">
        <v>13</v>
      </c>
      <c r="H11" s="4" t="s">
        <v>14</v>
      </c>
      <c r="I11" s="3" t="str">
        <f t="shared" si="1"/>
        <v>Not Found</v>
      </c>
      <c r="K11" s="4" t="s">
        <v>31</v>
      </c>
      <c r="L11" s="4" t="s">
        <v>57</v>
      </c>
      <c r="M11" s="3">
        <f>COUNTIF(I4:I109, "b.c")
</f>
        <v>2</v>
      </c>
      <c r="N11" s="4">
        <v>1.0</v>
      </c>
    </row>
    <row r="12">
      <c r="A12" s="3">
        <v>11.0</v>
      </c>
      <c r="B12" s="3" t="s">
        <v>58</v>
      </c>
      <c r="C12" s="3" t="s">
        <v>39</v>
      </c>
      <c r="D12" s="3">
        <v>4.0</v>
      </c>
      <c r="E12" s="3" t="s">
        <v>59</v>
      </c>
      <c r="F12" s="3" t="s">
        <v>21</v>
      </c>
      <c r="G12" s="3" t="s">
        <v>13</v>
      </c>
      <c r="H12" s="4" t="s">
        <v>14</v>
      </c>
      <c r="I12" s="3" t="str">
        <f t="shared" si="1"/>
        <v>Not Found</v>
      </c>
    </row>
    <row r="13">
      <c r="A13" s="3">
        <v>12.0</v>
      </c>
      <c r="B13" s="3" t="s">
        <v>60</v>
      </c>
      <c r="C13" s="3" t="s">
        <v>39</v>
      </c>
      <c r="D13" s="3">
        <v>5.0</v>
      </c>
      <c r="E13" s="3" t="s">
        <v>61</v>
      </c>
      <c r="F13" s="3" t="s">
        <v>21</v>
      </c>
      <c r="G13" s="3" t="s">
        <v>47</v>
      </c>
      <c r="H13" s="4" t="s">
        <v>14</v>
      </c>
      <c r="I13" s="3" t="str">
        <f t="shared" si="1"/>
        <v>Not Found</v>
      </c>
      <c r="K13" s="5" t="s">
        <v>62</v>
      </c>
      <c r="L13" s="5" t="s">
        <v>16</v>
      </c>
      <c r="M13" s="5" t="s">
        <v>17</v>
      </c>
      <c r="N13" s="4" t="s">
        <v>18</v>
      </c>
    </row>
    <row r="14">
      <c r="A14" s="3">
        <v>13.0</v>
      </c>
      <c r="B14" s="3" t="s">
        <v>63</v>
      </c>
      <c r="C14" s="3" t="s">
        <v>55</v>
      </c>
      <c r="D14" s="3">
        <v>4.0</v>
      </c>
      <c r="E14" s="3" t="s">
        <v>56</v>
      </c>
      <c r="F14" s="3" t="s">
        <v>21</v>
      </c>
      <c r="G14" s="3" t="s">
        <v>13</v>
      </c>
      <c r="H14" s="4" t="s">
        <v>14</v>
      </c>
      <c r="I14" s="3" t="str">
        <f t="shared" si="1"/>
        <v>Not Found</v>
      </c>
      <c r="K14" s="4" t="s">
        <v>26</v>
      </c>
      <c r="L14" s="4" t="s">
        <v>64</v>
      </c>
      <c r="M14" s="3">
        <f>COUNTIF(I2:I107, "c.a")
</f>
        <v>13</v>
      </c>
      <c r="N14" s="4">
        <v>1.0</v>
      </c>
    </row>
    <row r="15">
      <c r="A15" s="3">
        <v>14.0</v>
      </c>
      <c r="B15" s="3" t="s">
        <v>65</v>
      </c>
      <c r="C15" s="3" t="s">
        <v>66</v>
      </c>
      <c r="D15" s="3">
        <v>4.0</v>
      </c>
      <c r="E15" s="3" t="s">
        <v>67</v>
      </c>
      <c r="F15" s="3" t="s">
        <v>12</v>
      </c>
      <c r="G15" s="3" t="s">
        <v>13</v>
      </c>
      <c r="H15" s="4" t="s">
        <v>14</v>
      </c>
      <c r="I15" s="3" t="str">
        <f t="shared" si="1"/>
        <v>d.a</v>
      </c>
      <c r="K15" s="4" t="s">
        <v>68</v>
      </c>
      <c r="L15" s="4" t="s">
        <v>69</v>
      </c>
      <c r="M15" s="3">
        <f>COUNTIF(I2:I107, "c.b")
</f>
        <v>0</v>
      </c>
      <c r="N15" s="4">
        <v>0.0</v>
      </c>
    </row>
    <row r="16">
      <c r="A16" s="3">
        <v>15.0</v>
      </c>
      <c r="B16" s="3" t="s">
        <v>70</v>
      </c>
      <c r="C16" s="3" t="s">
        <v>10</v>
      </c>
      <c r="D16" s="3">
        <v>4.0</v>
      </c>
      <c r="E16" s="3" t="s">
        <v>71</v>
      </c>
      <c r="F16" s="3" t="s">
        <v>72</v>
      </c>
      <c r="G16" s="3" t="s">
        <v>13</v>
      </c>
      <c r="H16" s="4" t="s">
        <v>14</v>
      </c>
      <c r="I16" s="3" t="str">
        <f t="shared" si="1"/>
        <v>d.b</v>
      </c>
      <c r="N16" s="4" t="s">
        <v>73</v>
      </c>
    </row>
    <row r="17">
      <c r="A17" s="3">
        <v>16.0</v>
      </c>
      <c r="B17" s="3" t="s">
        <v>74</v>
      </c>
      <c r="C17" s="3" t="s">
        <v>55</v>
      </c>
      <c r="D17" s="3">
        <v>4.0</v>
      </c>
      <c r="E17" s="3" t="s">
        <v>75</v>
      </c>
      <c r="F17" s="3" t="s">
        <v>72</v>
      </c>
      <c r="G17" s="3" t="s">
        <v>13</v>
      </c>
      <c r="H17" s="4" t="s">
        <v>14</v>
      </c>
      <c r="I17" s="3" t="str">
        <f t="shared" si="1"/>
        <v>d.b</v>
      </c>
      <c r="K17" s="5" t="s">
        <v>76</v>
      </c>
      <c r="L17" s="5" t="s">
        <v>16</v>
      </c>
      <c r="M17" s="5" t="s">
        <v>17</v>
      </c>
      <c r="N17" s="4" t="s">
        <v>18</v>
      </c>
    </row>
    <row r="18">
      <c r="A18" s="3">
        <v>17.0</v>
      </c>
      <c r="B18" s="3" t="s">
        <v>77</v>
      </c>
      <c r="C18" s="3" t="s">
        <v>42</v>
      </c>
      <c r="D18" s="3">
        <v>5.0</v>
      </c>
      <c r="E18" s="3" t="s">
        <v>78</v>
      </c>
      <c r="F18" s="3" t="s">
        <v>79</v>
      </c>
      <c r="G18" s="3" t="s">
        <v>13</v>
      </c>
      <c r="H18" s="4" t="s">
        <v>14</v>
      </c>
      <c r="I18" s="3" t="str">
        <f t="shared" si="1"/>
        <v>d.d</v>
      </c>
      <c r="K18" s="4" t="s">
        <v>12</v>
      </c>
      <c r="L18" s="4" t="s">
        <v>80</v>
      </c>
      <c r="M18" s="3">
        <f>COUNTIF(I2:I107, "d.a")
</f>
        <v>13</v>
      </c>
      <c r="N18" s="4">
        <v>1.0</v>
      </c>
    </row>
    <row r="19">
      <c r="A19" s="3">
        <v>18.0</v>
      </c>
      <c r="B19" s="3" t="s">
        <v>81</v>
      </c>
      <c r="C19" s="3" t="s">
        <v>10</v>
      </c>
      <c r="D19" s="3">
        <v>5.0</v>
      </c>
      <c r="E19" s="3" t="s">
        <v>82</v>
      </c>
      <c r="F19" s="3" t="s">
        <v>12</v>
      </c>
      <c r="G19" s="3" t="s">
        <v>13</v>
      </c>
      <c r="H19" s="4" t="s">
        <v>14</v>
      </c>
      <c r="I19" s="3" t="str">
        <f t="shared" si="1"/>
        <v>d.a</v>
      </c>
      <c r="K19" s="4" t="s">
        <v>72</v>
      </c>
      <c r="L19" s="4" t="s">
        <v>83</v>
      </c>
      <c r="M19" s="3">
        <f>COUNTIF(I2:I107, "d.b")
</f>
        <v>5</v>
      </c>
      <c r="N19" s="4">
        <v>1.0</v>
      </c>
    </row>
    <row r="20">
      <c r="A20" s="3">
        <v>19.0</v>
      </c>
      <c r="B20" s="3" t="s">
        <v>84</v>
      </c>
      <c r="C20" s="3" t="s">
        <v>39</v>
      </c>
      <c r="D20" s="3">
        <v>5.0</v>
      </c>
      <c r="E20" s="3" t="s">
        <v>85</v>
      </c>
      <c r="F20" s="3" t="s">
        <v>79</v>
      </c>
      <c r="G20" s="3" t="s">
        <v>13</v>
      </c>
      <c r="H20" s="4" t="s">
        <v>14</v>
      </c>
      <c r="I20" s="3" t="str">
        <f t="shared" si="1"/>
        <v>d.d</v>
      </c>
      <c r="K20" s="4" t="s">
        <v>86</v>
      </c>
      <c r="L20" s="4" t="s">
        <v>87</v>
      </c>
      <c r="M20" s="3">
        <f>COUNTIF(I2:I107, "d.c")
</f>
        <v>1</v>
      </c>
      <c r="N20" s="4">
        <v>1.0</v>
      </c>
    </row>
    <row r="21" ht="15.75" customHeight="1">
      <c r="A21" s="3">
        <v>20.0</v>
      </c>
      <c r="B21" s="3" t="s">
        <v>88</v>
      </c>
      <c r="C21" s="3" t="s">
        <v>89</v>
      </c>
      <c r="D21" s="3">
        <v>4.0</v>
      </c>
      <c r="E21" s="3" t="s">
        <v>90</v>
      </c>
      <c r="F21" s="3" t="s">
        <v>21</v>
      </c>
      <c r="G21" s="3" t="s">
        <v>13</v>
      </c>
      <c r="H21" s="4" t="s">
        <v>14</v>
      </c>
      <c r="I21" s="3" t="str">
        <f t="shared" si="1"/>
        <v>Not Found</v>
      </c>
      <c r="K21" s="4" t="s">
        <v>79</v>
      </c>
      <c r="L21" s="4" t="s">
        <v>91</v>
      </c>
      <c r="M21" s="3">
        <f>COUNTIF(I2:I107, "d.d")
</f>
        <v>7</v>
      </c>
      <c r="N21" s="4">
        <v>1.0</v>
      </c>
    </row>
    <row r="22" ht="15.75" customHeight="1">
      <c r="A22" s="3">
        <v>21.0</v>
      </c>
      <c r="B22" s="3" t="s">
        <v>92</v>
      </c>
      <c r="C22" s="3" t="s">
        <v>55</v>
      </c>
      <c r="D22" s="3">
        <v>5.0</v>
      </c>
      <c r="E22" s="3" t="s">
        <v>93</v>
      </c>
      <c r="F22" s="3" t="s">
        <v>12</v>
      </c>
      <c r="G22" s="3" t="s">
        <v>13</v>
      </c>
      <c r="H22" s="4" t="s">
        <v>14</v>
      </c>
      <c r="I22" s="3" t="str">
        <f t="shared" si="1"/>
        <v>d.a</v>
      </c>
    </row>
    <row r="23" ht="15.75" customHeight="1">
      <c r="A23" s="3">
        <v>22.0</v>
      </c>
      <c r="B23" s="3" t="s">
        <v>94</v>
      </c>
      <c r="C23" s="3" t="s">
        <v>42</v>
      </c>
      <c r="D23" s="3">
        <v>5.0</v>
      </c>
      <c r="E23" s="3" t="s">
        <v>95</v>
      </c>
      <c r="F23" s="3" t="s">
        <v>27</v>
      </c>
      <c r="G23" s="3" t="s">
        <v>13</v>
      </c>
      <c r="H23" s="4" t="s">
        <v>14</v>
      </c>
      <c r="I23" s="3" t="str">
        <f t="shared" si="1"/>
        <v>a.b</v>
      </c>
    </row>
    <row r="24" ht="15.75" customHeight="1">
      <c r="A24" s="3">
        <v>23.0</v>
      </c>
      <c r="B24" s="3" t="s">
        <v>96</v>
      </c>
      <c r="C24" s="3" t="s">
        <v>55</v>
      </c>
      <c r="D24" s="3">
        <v>5.0</v>
      </c>
      <c r="E24" s="3" t="s">
        <v>97</v>
      </c>
      <c r="F24" s="3" t="s">
        <v>21</v>
      </c>
      <c r="G24" s="3" t="s">
        <v>13</v>
      </c>
      <c r="H24" s="4" t="s">
        <v>14</v>
      </c>
      <c r="I24" s="3" t="str">
        <f t="shared" si="1"/>
        <v>Not Found</v>
      </c>
    </row>
    <row r="25" ht="15.75" customHeight="1">
      <c r="A25" s="3">
        <v>24.0</v>
      </c>
      <c r="B25" s="3" t="s">
        <v>98</v>
      </c>
      <c r="C25" s="3" t="s">
        <v>55</v>
      </c>
      <c r="D25" s="3">
        <v>4.0</v>
      </c>
      <c r="E25" s="3" t="s">
        <v>99</v>
      </c>
      <c r="F25" s="3" t="s">
        <v>79</v>
      </c>
      <c r="G25" s="3" t="s">
        <v>13</v>
      </c>
      <c r="H25" s="4" t="s">
        <v>14</v>
      </c>
      <c r="I25" s="3" t="str">
        <f t="shared" si="1"/>
        <v>d.d</v>
      </c>
    </row>
    <row r="26" ht="15.75" customHeight="1">
      <c r="A26" s="3">
        <v>25.0</v>
      </c>
      <c r="B26" s="3" t="s">
        <v>100</v>
      </c>
      <c r="C26" s="3" t="s">
        <v>39</v>
      </c>
      <c r="D26" s="3">
        <v>5.0</v>
      </c>
      <c r="E26" s="3" t="s">
        <v>101</v>
      </c>
      <c r="F26" s="3" t="s">
        <v>102</v>
      </c>
      <c r="G26" s="3" t="s">
        <v>13</v>
      </c>
      <c r="H26" s="4" t="s">
        <v>14</v>
      </c>
      <c r="I26" s="3" t="str">
        <f t="shared" si="1"/>
        <v>d.c</v>
      </c>
    </row>
    <row r="27" ht="15.75" customHeight="1">
      <c r="A27" s="3">
        <v>26.0</v>
      </c>
      <c r="B27" s="3" t="s">
        <v>103</v>
      </c>
      <c r="C27" s="3" t="s">
        <v>104</v>
      </c>
      <c r="D27" s="3">
        <v>5.0</v>
      </c>
      <c r="E27" s="3" t="s">
        <v>105</v>
      </c>
      <c r="F27" s="3" t="s">
        <v>21</v>
      </c>
      <c r="G27" s="3" t="s">
        <v>13</v>
      </c>
      <c r="H27" s="4" t="s">
        <v>14</v>
      </c>
      <c r="I27" s="3" t="str">
        <f t="shared" si="1"/>
        <v>Not Found</v>
      </c>
    </row>
    <row r="28" ht="15.75" customHeight="1">
      <c r="A28" s="3">
        <v>27.0</v>
      </c>
      <c r="B28" s="3" t="s">
        <v>106</v>
      </c>
      <c r="C28" s="3" t="s">
        <v>42</v>
      </c>
      <c r="D28" s="3">
        <v>4.0</v>
      </c>
      <c r="E28" s="3" t="s">
        <v>107</v>
      </c>
      <c r="F28" s="3" t="s">
        <v>26</v>
      </c>
      <c r="G28" s="3" t="s">
        <v>13</v>
      </c>
      <c r="H28" s="4" t="s">
        <v>14</v>
      </c>
      <c r="I28" s="3" t="str">
        <f t="shared" si="1"/>
        <v>c.a</v>
      </c>
    </row>
    <row r="29" ht="15.75" customHeight="1">
      <c r="A29" s="3">
        <v>28.0</v>
      </c>
      <c r="B29" s="3" t="s">
        <v>108</v>
      </c>
      <c r="C29" s="3" t="s">
        <v>42</v>
      </c>
      <c r="D29" s="3">
        <v>4.0</v>
      </c>
      <c r="E29" s="3" t="s">
        <v>109</v>
      </c>
      <c r="F29" s="3" t="s">
        <v>32</v>
      </c>
      <c r="G29" s="3" t="s">
        <v>13</v>
      </c>
      <c r="H29" s="4" t="s">
        <v>14</v>
      </c>
      <c r="I29" s="3" t="str">
        <f t="shared" si="1"/>
        <v>a.c</v>
      </c>
    </row>
    <row r="30" ht="15.75" customHeight="1">
      <c r="A30" s="3">
        <v>29.0</v>
      </c>
      <c r="B30" s="3" t="s">
        <v>110</v>
      </c>
      <c r="C30" s="3" t="s">
        <v>42</v>
      </c>
      <c r="D30" s="3">
        <v>5.0</v>
      </c>
      <c r="E30" s="3" t="s">
        <v>111</v>
      </c>
      <c r="F30" s="3" t="s">
        <v>79</v>
      </c>
      <c r="G30" s="3" t="s">
        <v>13</v>
      </c>
      <c r="H30" s="4" t="s">
        <v>14</v>
      </c>
      <c r="I30" s="3" t="str">
        <f t="shared" si="1"/>
        <v>d.d</v>
      </c>
    </row>
    <row r="31" ht="15.75" customHeight="1">
      <c r="A31" s="3">
        <v>30.0</v>
      </c>
      <c r="B31" s="3" t="s">
        <v>112</v>
      </c>
      <c r="C31" s="3" t="s">
        <v>39</v>
      </c>
      <c r="D31" s="3">
        <v>3.0</v>
      </c>
      <c r="E31" s="3" t="s">
        <v>113</v>
      </c>
      <c r="F31" s="3" t="s">
        <v>26</v>
      </c>
      <c r="G31" s="3" t="s">
        <v>13</v>
      </c>
      <c r="H31" s="4" t="s">
        <v>14</v>
      </c>
      <c r="I31" s="3" t="str">
        <f t="shared" si="1"/>
        <v>c.a</v>
      </c>
    </row>
    <row r="32" ht="15.75" customHeight="1">
      <c r="A32" s="3">
        <v>31.0</v>
      </c>
      <c r="B32" s="3" t="s">
        <v>114</v>
      </c>
      <c r="C32" s="3" t="s">
        <v>39</v>
      </c>
      <c r="D32" s="3">
        <v>3.0</v>
      </c>
      <c r="E32" s="3" t="s">
        <v>115</v>
      </c>
      <c r="F32" s="3" t="s">
        <v>72</v>
      </c>
      <c r="G32" s="3" t="s">
        <v>13</v>
      </c>
      <c r="H32" s="4" t="s">
        <v>14</v>
      </c>
      <c r="I32" s="3" t="str">
        <f t="shared" si="1"/>
        <v>d.b</v>
      </c>
    </row>
    <row r="33" ht="15.75" customHeight="1">
      <c r="A33" s="3">
        <v>32.0</v>
      </c>
      <c r="B33" s="3" t="s">
        <v>116</v>
      </c>
      <c r="C33" s="3" t="s">
        <v>55</v>
      </c>
      <c r="D33" s="3">
        <v>4.0</v>
      </c>
      <c r="E33" s="3" t="s">
        <v>117</v>
      </c>
      <c r="F33" s="3" t="s">
        <v>21</v>
      </c>
      <c r="G33" s="3" t="s">
        <v>13</v>
      </c>
      <c r="H33" s="4" t="s">
        <v>14</v>
      </c>
      <c r="I33" s="3" t="str">
        <f t="shared" si="1"/>
        <v>Not Found</v>
      </c>
    </row>
    <row r="34" ht="15.75" customHeight="1">
      <c r="A34" s="3">
        <v>33.0</v>
      </c>
      <c r="B34" s="3" t="s">
        <v>118</v>
      </c>
      <c r="C34" s="3" t="s">
        <v>39</v>
      </c>
      <c r="D34" s="3">
        <v>4.0</v>
      </c>
      <c r="E34" s="3" t="s">
        <v>119</v>
      </c>
      <c r="F34" s="3" t="s">
        <v>21</v>
      </c>
      <c r="G34" s="3" t="s">
        <v>13</v>
      </c>
      <c r="H34" s="4" t="s">
        <v>14</v>
      </c>
      <c r="I34" s="3" t="str">
        <f t="shared" si="1"/>
        <v>Not Found</v>
      </c>
    </row>
    <row r="35" ht="15.75" customHeight="1">
      <c r="A35" s="3">
        <v>34.0</v>
      </c>
      <c r="B35" s="3" t="s">
        <v>120</v>
      </c>
      <c r="C35" s="3" t="s">
        <v>55</v>
      </c>
      <c r="D35" s="3">
        <v>5.0</v>
      </c>
      <c r="E35" s="3" t="s">
        <v>121</v>
      </c>
      <c r="F35" s="3" t="s">
        <v>32</v>
      </c>
      <c r="G35" s="3" t="s">
        <v>13</v>
      </c>
      <c r="H35" s="4" t="s">
        <v>14</v>
      </c>
      <c r="I35" s="3" t="str">
        <f t="shared" si="1"/>
        <v>a.c</v>
      </c>
    </row>
    <row r="36" ht="15.75" customHeight="1">
      <c r="A36" s="3">
        <v>35.0</v>
      </c>
      <c r="B36" s="3" t="s">
        <v>122</v>
      </c>
      <c r="C36" s="3" t="s">
        <v>55</v>
      </c>
      <c r="D36" s="3">
        <v>5.0</v>
      </c>
      <c r="E36" s="3" t="s">
        <v>123</v>
      </c>
      <c r="F36" s="3" t="s">
        <v>12</v>
      </c>
      <c r="G36" s="3" t="s">
        <v>13</v>
      </c>
      <c r="H36" s="4" t="s">
        <v>14</v>
      </c>
      <c r="I36" s="3" t="str">
        <f t="shared" si="1"/>
        <v>d.a</v>
      </c>
    </row>
    <row r="37" ht="15.75" customHeight="1">
      <c r="A37" s="3">
        <v>36.0</v>
      </c>
      <c r="B37" s="3" t="s">
        <v>124</v>
      </c>
      <c r="C37" s="3" t="s">
        <v>55</v>
      </c>
      <c r="D37" s="3">
        <v>5.0</v>
      </c>
      <c r="E37" s="3" t="s">
        <v>125</v>
      </c>
      <c r="F37" s="3" t="s">
        <v>21</v>
      </c>
      <c r="G37" s="3" t="s">
        <v>13</v>
      </c>
      <c r="H37" s="4" t="s">
        <v>14</v>
      </c>
      <c r="I37" s="3" t="str">
        <f t="shared" si="1"/>
        <v>Not Found</v>
      </c>
    </row>
    <row r="38" ht="15.75" customHeight="1">
      <c r="A38" s="3">
        <v>37.0</v>
      </c>
      <c r="B38" s="3" t="s">
        <v>126</v>
      </c>
      <c r="C38" s="3" t="s">
        <v>39</v>
      </c>
      <c r="D38" s="3">
        <v>5.0</v>
      </c>
      <c r="E38" s="3" t="s">
        <v>127</v>
      </c>
      <c r="F38" s="3" t="s">
        <v>26</v>
      </c>
      <c r="G38" s="3" t="s">
        <v>13</v>
      </c>
      <c r="H38" s="4" t="s">
        <v>14</v>
      </c>
      <c r="I38" s="3" t="str">
        <f t="shared" si="1"/>
        <v>c.a</v>
      </c>
    </row>
    <row r="39" ht="15.75" customHeight="1">
      <c r="A39" s="3">
        <v>38.0</v>
      </c>
      <c r="B39" s="3" t="s">
        <v>128</v>
      </c>
      <c r="C39" s="3" t="s">
        <v>39</v>
      </c>
      <c r="D39" s="3">
        <v>4.0</v>
      </c>
      <c r="E39" s="3" t="s">
        <v>129</v>
      </c>
      <c r="F39" s="3" t="s">
        <v>79</v>
      </c>
      <c r="G39" s="3" t="s">
        <v>130</v>
      </c>
      <c r="H39" s="4" t="s">
        <v>14</v>
      </c>
      <c r="I39" s="3" t="str">
        <f t="shared" si="1"/>
        <v>d.d</v>
      </c>
    </row>
    <row r="40" ht="15.75" customHeight="1">
      <c r="A40" s="3">
        <v>39.0</v>
      </c>
      <c r="B40" s="3" t="s">
        <v>131</v>
      </c>
      <c r="C40" s="3" t="s">
        <v>42</v>
      </c>
      <c r="D40" s="3">
        <v>5.0</v>
      </c>
      <c r="E40" s="3" t="s">
        <v>132</v>
      </c>
      <c r="F40" s="3" t="s">
        <v>26</v>
      </c>
      <c r="G40" s="3" t="s">
        <v>13</v>
      </c>
      <c r="H40" s="4" t="s">
        <v>14</v>
      </c>
      <c r="I40" s="3" t="str">
        <f t="shared" si="1"/>
        <v>c.a</v>
      </c>
    </row>
    <row r="41" ht="15.75" customHeight="1">
      <c r="A41" s="3">
        <v>40.0</v>
      </c>
      <c r="B41" s="3" t="s">
        <v>133</v>
      </c>
      <c r="C41" s="3" t="s">
        <v>42</v>
      </c>
      <c r="D41" s="3">
        <v>5.0</v>
      </c>
      <c r="E41" s="3" t="s">
        <v>134</v>
      </c>
      <c r="F41" s="3" t="s">
        <v>26</v>
      </c>
      <c r="G41" s="3" t="s">
        <v>13</v>
      </c>
      <c r="H41" s="4" t="s">
        <v>14</v>
      </c>
      <c r="I41" s="3" t="str">
        <f t="shared" si="1"/>
        <v>c.a</v>
      </c>
    </row>
    <row r="42" ht="15.75" customHeight="1">
      <c r="A42" s="3">
        <v>41.0</v>
      </c>
      <c r="B42" s="3" t="s">
        <v>135</v>
      </c>
      <c r="C42" s="3" t="s">
        <v>136</v>
      </c>
      <c r="D42" s="3">
        <v>5.0</v>
      </c>
      <c r="E42" s="3" t="s">
        <v>137</v>
      </c>
      <c r="F42" s="3" t="s">
        <v>21</v>
      </c>
      <c r="G42" s="3" t="s">
        <v>13</v>
      </c>
      <c r="H42" s="4" t="s">
        <v>14</v>
      </c>
      <c r="I42" s="3" t="str">
        <f t="shared" si="1"/>
        <v>Not Found</v>
      </c>
    </row>
    <row r="43" ht="15.75" customHeight="1">
      <c r="A43" s="3">
        <v>42.0</v>
      </c>
      <c r="B43" s="3" t="s">
        <v>138</v>
      </c>
      <c r="C43" s="3" t="s">
        <v>89</v>
      </c>
      <c r="D43" s="3">
        <v>5.0</v>
      </c>
      <c r="E43" s="3" t="s">
        <v>139</v>
      </c>
      <c r="F43" s="3" t="s">
        <v>26</v>
      </c>
      <c r="G43" s="3" t="s">
        <v>13</v>
      </c>
      <c r="H43" s="4" t="s">
        <v>14</v>
      </c>
      <c r="I43" s="3" t="str">
        <f t="shared" si="1"/>
        <v>c.a</v>
      </c>
    </row>
    <row r="44" ht="15.75" customHeight="1">
      <c r="A44" s="3">
        <v>43.0</v>
      </c>
      <c r="B44" s="3" t="s">
        <v>140</v>
      </c>
      <c r="C44" s="3" t="s">
        <v>39</v>
      </c>
      <c r="D44" s="3">
        <v>5.0</v>
      </c>
      <c r="E44" s="3" t="s">
        <v>141</v>
      </c>
      <c r="F44" s="3" t="s">
        <v>31</v>
      </c>
      <c r="G44" s="3" t="s">
        <v>13</v>
      </c>
      <c r="H44" s="4" t="s">
        <v>14</v>
      </c>
      <c r="I44" s="3" t="str">
        <f t="shared" si="1"/>
        <v>b.c</v>
      </c>
    </row>
    <row r="45" ht="15.75" customHeight="1">
      <c r="A45" s="3">
        <v>44.0</v>
      </c>
      <c r="B45" s="3" t="s">
        <v>142</v>
      </c>
      <c r="C45" s="3" t="s">
        <v>143</v>
      </c>
      <c r="D45" s="3">
        <v>5.0</v>
      </c>
      <c r="E45" s="3" t="s">
        <v>144</v>
      </c>
      <c r="F45" s="3" t="s">
        <v>21</v>
      </c>
      <c r="G45" s="3" t="s">
        <v>13</v>
      </c>
      <c r="H45" s="4" t="s">
        <v>14</v>
      </c>
      <c r="I45" s="3" t="str">
        <f t="shared" si="1"/>
        <v>Not Found</v>
      </c>
    </row>
    <row r="46" ht="15.75" customHeight="1">
      <c r="A46" s="3">
        <v>45.0</v>
      </c>
      <c r="B46" s="3" t="s">
        <v>145</v>
      </c>
      <c r="C46" s="3" t="s">
        <v>39</v>
      </c>
      <c r="D46" s="3">
        <v>5.0</v>
      </c>
      <c r="E46" s="3" t="s">
        <v>146</v>
      </c>
      <c r="F46" s="3" t="s">
        <v>21</v>
      </c>
      <c r="G46" s="3" t="s">
        <v>13</v>
      </c>
      <c r="H46" s="4" t="s">
        <v>14</v>
      </c>
      <c r="I46" s="3" t="str">
        <f t="shared" si="1"/>
        <v>Not Found</v>
      </c>
    </row>
    <row r="47" ht="15.75" customHeight="1">
      <c r="A47" s="3">
        <v>46.0</v>
      </c>
      <c r="B47" s="3" t="s">
        <v>147</v>
      </c>
      <c r="C47" s="3" t="s">
        <v>42</v>
      </c>
      <c r="D47" s="3">
        <v>5.0</v>
      </c>
      <c r="E47" s="3" t="s">
        <v>148</v>
      </c>
      <c r="F47" s="3" t="s">
        <v>12</v>
      </c>
      <c r="G47" s="3" t="s">
        <v>13</v>
      </c>
      <c r="H47" s="4" t="s">
        <v>14</v>
      </c>
      <c r="I47" s="3" t="str">
        <f t="shared" si="1"/>
        <v>d.a</v>
      </c>
    </row>
    <row r="48" ht="15.75" customHeight="1">
      <c r="A48" s="3">
        <v>47.0</v>
      </c>
      <c r="B48" s="3" t="s">
        <v>149</v>
      </c>
      <c r="C48" s="3" t="s">
        <v>10</v>
      </c>
      <c r="D48" s="3">
        <v>5.0</v>
      </c>
      <c r="E48" s="3" t="s">
        <v>150</v>
      </c>
      <c r="F48" s="3" t="s">
        <v>26</v>
      </c>
      <c r="G48" s="3" t="s">
        <v>47</v>
      </c>
      <c r="H48" s="4" t="s">
        <v>14</v>
      </c>
      <c r="I48" s="3" t="str">
        <f t="shared" si="1"/>
        <v>c.a</v>
      </c>
    </row>
    <row r="49" ht="15.75" customHeight="1">
      <c r="A49" s="3">
        <v>48.0</v>
      </c>
      <c r="B49" s="3" t="s">
        <v>151</v>
      </c>
      <c r="C49" s="3" t="s">
        <v>136</v>
      </c>
      <c r="D49" s="3">
        <v>5.0</v>
      </c>
      <c r="E49" s="3" t="s">
        <v>152</v>
      </c>
      <c r="F49" s="3" t="s">
        <v>21</v>
      </c>
      <c r="G49" s="3" t="s">
        <v>13</v>
      </c>
      <c r="H49" s="4" t="s">
        <v>14</v>
      </c>
      <c r="I49" s="3" t="str">
        <f t="shared" si="1"/>
        <v>Not Found</v>
      </c>
    </row>
    <row r="50" ht="15.75" customHeight="1">
      <c r="A50" s="3">
        <v>49.0</v>
      </c>
      <c r="B50" s="3" t="s">
        <v>153</v>
      </c>
      <c r="C50" s="3" t="s">
        <v>39</v>
      </c>
      <c r="D50" s="3">
        <v>5.0</v>
      </c>
      <c r="E50" s="3" t="s">
        <v>154</v>
      </c>
      <c r="F50" s="3" t="s">
        <v>12</v>
      </c>
      <c r="G50" s="3" t="s">
        <v>13</v>
      </c>
      <c r="H50" s="4" t="s">
        <v>14</v>
      </c>
      <c r="I50" s="3" t="str">
        <f t="shared" si="1"/>
        <v>d.a</v>
      </c>
    </row>
    <row r="51" ht="15.75" customHeight="1">
      <c r="A51" s="3">
        <v>50.0</v>
      </c>
      <c r="B51" s="3" t="s">
        <v>155</v>
      </c>
      <c r="C51" s="3" t="s">
        <v>39</v>
      </c>
      <c r="D51" s="3">
        <v>5.0</v>
      </c>
      <c r="E51" s="3" t="s">
        <v>156</v>
      </c>
      <c r="F51" s="3" t="s">
        <v>79</v>
      </c>
      <c r="G51" s="3" t="s">
        <v>13</v>
      </c>
      <c r="H51" s="4" t="s">
        <v>14</v>
      </c>
      <c r="I51" s="3" t="str">
        <f t="shared" si="1"/>
        <v>d.d</v>
      </c>
    </row>
    <row r="52" ht="15.75" customHeight="1">
      <c r="A52" s="3">
        <v>51.0</v>
      </c>
      <c r="B52" s="3" t="s">
        <v>157</v>
      </c>
      <c r="C52" s="3" t="s">
        <v>158</v>
      </c>
      <c r="D52" s="3">
        <v>5.0</v>
      </c>
      <c r="E52" s="3" t="s">
        <v>159</v>
      </c>
      <c r="F52" s="3" t="s">
        <v>26</v>
      </c>
      <c r="G52" s="3" t="s">
        <v>130</v>
      </c>
      <c r="H52" s="4" t="s">
        <v>14</v>
      </c>
      <c r="I52" s="3" t="str">
        <f t="shared" si="1"/>
        <v>c.a</v>
      </c>
    </row>
    <row r="53" ht="15.75" customHeight="1">
      <c r="A53" s="3">
        <v>52.0</v>
      </c>
      <c r="B53" s="3" t="s">
        <v>160</v>
      </c>
      <c r="C53" s="3" t="s">
        <v>39</v>
      </c>
      <c r="D53" s="3">
        <v>5.0</v>
      </c>
      <c r="E53" s="3" t="s">
        <v>161</v>
      </c>
      <c r="F53" s="3" t="s">
        <v>12</v>
      </c>
      <c r="G53" s="3" t="s">
        <v>13</v>
      </c>
      <c r="H53" s="4" t="s">
        <v>14</v>
      </c>
      <c r="I53" s="3" t="str">
        <f t="shared" si="1"/>
        <v>d.a</v>
      </c>
    </row>
    <row r="54" ht="15.75" customHeight="1">
      <c r="A54" s="3">
        <v>53.0</v>
      </c>
      <c r="B54" s="3" t="s">
        <v>162</v>
      </c>
      <c r="C54" s="3" t="s">
        <v>42</v>
      </c>
      <c r="D54" s="3">
        <v>5.0</v>
      </c>
      <c r="E54" s="3" t="s">
        <v>163</v>
      </c>
      <c r="F54" s="3" t="s">
        <v>72</v>
      </c>
      <c r="G54" s="3" t="s">
        <v>13</v>
      </c>
      <c r="H54" s="4" t="s">
        <v>14</v>
      </c>
      <c r="I54" s="3" t="str">
        <f t="shared" si="1"/>
        <v>d.b</v>
      </c>
    </row>
    <row r="55" ht="15.75" customHeight="1">
      <c r="A55" s="3">
        <v>54.0</v>
      </c>
      <c r="B55" s="3" t="s">
        <v>164</v>
      </c>
      <c r="C55" s="3" t="s">
        <v>42</v>
      </c>
      <c r="D55" s="3">
        <v>5.0</v>
      </c>
      <c r="E55" s="3" t="s">
        <v>165</v>
      </c>
      <c r="F55" s="3" t="s">
        <v>72</v>
      </c>
      <c r="G55" s="3" t="s">
        <v>13</v>
      </c>
      <c r="H55" s="4" t="s">
        <v>14</v>
      </c>
      <c r="I55" s="3" t="str">
        <f t="shared" si="1"/>
        <v>d.b</v>
      </c>
    </row>
    <row r="56" ht="15.75" customHeight="1">
      <c r="A56" s="3">
        <v>55.0</v>
      </c>
      <c r="B56" s="3" t="s">
        <v>166</v>
      </c>
      <c r="C56" s="3" t="s">
        <v>55</v>
      </c>
      <c r="D56" s="3">
        <v>5.0</v>
      </c>
      <c r="E56" s="3" t="s">
        <v>167</v>
      </c>
      <c r="F56" s="3" t="s">
        <v>12</v>
      </c>
      <c r="G56" s="3" t="s">
        <v>13</v>
      </c>
      <c r="H56" s="4" t="s">
        <v>14</v>
      </c>
      <c r="I56" s="3" t="str">
        <f t="shared" si="1"/>
        <v>d.a</v>
      </c>
    </row>
    <row r="57" ht="15.75" customHeight="1">
      <c r="A57" s="3">
        <v>56.0</v>
      </c>
      <c r="B57" s="3" t="s">
        <v>168</v>
      </c>
      <c r="C57" s="3" t="s">
        <v>89</v>
      </c>
      <c r="D57" s="3">
        <v>5.0</v>
      </c>
      <c r="E57" s="3" t="s">
        <v>169</v>
      </c>
      <c r="F57" s="3" t="s">
        <v>21</v>
      </c>
      <c r="G57" s="3" t="s">
        <v>47</v>
      </c>
      <c r="H57" s="4" t="s">
        <v>14</v>
      </c>
      <c r="I57" s="3" t="str">
        <f t="shared" si="1"/>
        <v>Not Found</v>
      </c>
    </row>
    <row r="58" ht="15.75" customHeight="1">
      <c r="A58" s="3">
        <v>57.0</v>
      </c>
      <c r="B58" s="3" t="s">
        <v>170</v>
      </c>
      <c r="C58" s="3" t="s">
        <v>55</v>
      </c>
      <c r="D58" s="3">
        <v>5.0</v>
      </c>
      <c r="E58" s="3" t="s">
        <v>171</v>
      </c>
      <c r="F58" s="3" t="s">
        <v>21</v>
      </c>
      <c r="G58" s="3" t="s">
        <v>13</v>
      </c>
      <c r="H58" s="4" t="s">
        <v>14</v>
      </c>
      <c r="I58" s="3" t="str">
        <f t="shared" si="1"/>
        <v>Not Found</v>
      </c>
    </row>
    <row r="59" ht="15.75" customHeight="1">
      <c r="A59" s="3">
        <v>58.0</v>
      </c>
      <c r="B59" s="3" t="s">
        <v>172</v>
      </c>
      <c r="C59" s="3" t="s">
        <v>55</v>
      </c>
      <c r="D59" s="3">
        <v>4.0</v>
      </c>
      <c r="E59" s="3" t="s">
        <v>173</v>
      </c>
      <c r="F59" s="3" t="s">
        <v>21</v>
      </c>
      <c r="G59" s="3" t="s">
        <v>13</v>
      </c>
      <c r="H59" s="4" t="s">
        <v>14</v>
      </c>
      <c r="I59" s="3" t="str">
        <f t="shared" si="1"/>
        <v>Not Found</v>
      </c>
    </row>
    <row r="60" ht="15.75" customHeight="1">
      <c r="A60" s="3">
        <v>59.0</v>
      </c>
      <c r="B60" s="3" t="s">
        <v>174</v>
      </c>
      <c r="C60" s="3" t="s">
        <v>39</v>
      </c>
      <c r="D60" s="3">
        <v>5.0</v>
      </c>
      <c r="E60" s="3" t="s">
        <v>175</v>
      </c>
      <c r="F60" s="3" t="s">
        <v>21</v>
      </c>
      <c r="G60" s="3" t="s">
        <v>130</v>
      </c>
      <c r="H60" s="4" t="s">
        <v>14</v>
      </c>
      <c r="I60" s="3" t="str">
        <f t="shared" si="1"/>
        <v>Not Found</v>
      </c>
    </row>
    <row r="61" ht="15.75" customHeight="1">
      <c r="A61" s="3">
        <v>60.0</v>
      </c>
      <c r="B61" s="3" t="s">
        <v>176</v>
      </c>
      <c r="C61" s="3" t="s">
        <v>55</v>
      </c>
      <c r="D61" s="3">
        <v>5.0</v>
      </c>
      <c r="E61" s="3" t="s">
        <v>177</v>
      </c>
      <c r="F61" s="3" t="s">
        <v>79</v>
      </c>
      <c r="G61" s="3" t="s">
        <v>13</v>
      </c>
      <c r="H61" s="4" t="s">
        <v>14</v>
      </c>
      <c r="I61" s="3" t="str">
        <f t="shared" si="1"/>
        <v>d.d</v>
      </c>
    </row>
    <row r="62" ht="15.75" customHeight="1">
      <c r="A62" s="3">
        <v>61.0</v>
      </c>
      <c r="B62" s="3" t="s">
        <v>178</v>
      </c>
      <c r="C62" s="3" t="s">
        <v>39</v>
      </c>
      <c r="D62" s="3">
        <v>5.0</v>
      </c>
      <c r="E62" s="3" t="s">
        <v>179</v>
      </c>
      <c r="F62" s="3" t="s">
        <v>12</v>
      </c>
      <c r="G62" s="3" t="s">
        <v>13</v>
      </c>
      <c r="H62" s="4" t="s">
        <v>14</v>
      </c>
      <c r="I62" s="3" t="str">
        <f t="shared" si="1"/>
        <v>d.a</v>
      </c>
    </row>
    <row r="63" ht="15.75" customHeight="1">
      <c r="A63" s="3">
        <v>62.0</v>
      </c>
      <c r="B63" s="3" t="s">
        <v>180</v>
      </c>
      <c r="C63" s="3" t="s">
        <v>39</v>
      </c>
      <c r="D63" s="3">
        <v>5.0</v>
      </c>
      <c r="E63" s="3" t="s">
        <v>181</v>
      </c>
      <c r="F63" s="3" t="s">
        <v>21</v>
      </c>
      <c r="G63" s="3" t="s">
        <v>13</v>
      </c>
      <c r="H63" s="4" t="s">
        <v>14</v>
      </c>
      <c r="I63" s="3" t="str">
        <f t="shared" si="1"/>
        <v>Not Found</v>
      </c>
    </row>
    <row r="64" ht="15.75" customHeight="1">
      <c r="A64" s="3">
        <v>63.0</v>
      </c>
      <c r="B64" s="3" t="s">
        <v>182</v>
      </c>
      <c r="C64" s="3" t="s">
        <v>10</v>
      </c>
      <c r="D64" s="3">
        <v>5.0</v>
      </c>
      <c r="E64" s="3" t="s">
        <v>56</v>
      </c>
      <c r="F64" s="3" t="s">
        <v>21</v>
      </c>
      <c r="G64" s="3" t="s">
        <v>13</v>
      </c>
      <c r="H64" s="4" t="s">
        <v>14</v>
      </c>
      <c r="I64" s="3" t="str">
        <f t="shared" si="1"/>
        <v>Not Found</v>
      </c>
    </row>
    <row r="65" ht="15.75" customHeight="1">
      <c r="A65" s="3">
        <v>64.0</v>
      </c>
      <c r="B65" s="3" t="s">
        <v>183</v>
      </c>
      <c r="C65" s="3" t="s">
        <v>55</v>
      </c>
      <c r="D65" s="3">
        <v>5.0</v>
      </c>
      <c r="E65" s="3" t="s">
        <v>184</v>
      </c>
      <c r="F65" s="3" t="s">
        <v>26</v>
      </c>
      <c r="G65" s="3" t="s">
        <v>47</v>
      </c>
      <c r="H65" s="4" t="s">
        <v>14</v>
      </c>
      <c r="I65" s="3" t="str">
        <f t="shared" si="1"/>
        <v>c.a</v>
      </c>
    </row>
    <row r="66" ht="15.75" customHeight="1">
      <c r="A66" s="3">
        <v>65.0</v>
      </c>
      <c r="B66" s="3" t="s">
        <v>185</v>
      </c>
      <c r="C66" s="3" t="s">
        <v>10</v>
      </c>
      <c r="D66" s="3">
        <v>3.0</v>
      </c>
      <c r="E66" s="3" t="s">
        <v>186</v>
      </c>
      <c r="F66" s="3" t="s">
        <v>26</v>
      </c>
      <c r="G66" s="3" t="s">
        <v>47</v>
      </c>
      <c r="H66" s="4" t="s">
        <v>14</v>
      </c>
      <c r="I66" s="3" t="str">
        <f t="shared" si="1"/>
        <v>c.a</v>
      </c>
    </row>
    <row r="67" ht="15.75" customHeight="1">
      <c r="A67" s="3">
        <v>66.0</v>
      </c>
      <c r="B67" s="3" t="s">
        <v>187</v>
      </c>
      <c r="C67" s="3" t="s">
        <v>55</v>
      </c>
      <c r="D67" s="3">
        <v>5.0</v>
      </c>
      <c r="E67" s="3" t="s">
        <v>188</v>
      </c>
      <c r="F67" s="3" t="s">
        <v>26</v>
      </c>
      <c r="G67" s="3" t="s">
        <v>13</v>
      </c>
      <c r="H67" s="4" t="s">
        <v>14</v>
      </c>
      <c r="I67" s="3" t="str">
        <f t="shared" si="1"/>
        <v>c.a</v>
      </c>
    </row>
    <row r="68" ht="15.75" customHeight="1">
      <c r="A68" s="3">
        <v>67.0</v>
      </c>
      <c r="B68" s="3" t="s">
        <v>189</v>
      </c>
      <c r="C68" s="3" t="s">
        <v>42</v>
      </c>
      <c r="D68" s="3">
        <v>4.0</v>
      </c>
      <c r="E68" s="3" t="s">
        <v>190</v>
      </c>
      <c r="F68" s="3" t="s">
        <v>21</v>
      </c>
      <c r="G68" s="3" t="s">
        <v>47</v>
      </c>
      <c r="H68" s="4" t="s">
        <v>14</v>
      </c>
      <c r="I68" s="3" t="str">
        <f t="shared" si="1"/>
        <v>Not Found</v>
      </c>
    </row>
    <row r="69" ht="15.75" customHeight="1">
      <c r="A69" s="3">
        <v>68.0</v>
      </c>
      <c r="B69" s="3" t="s">
        <v>191</v>
      </c>
      <c r="C69" s="3" t="s">
        <v>55</v>
      </c>
      <c r="D69" s="3">
        <v>5.0</v>
      </c>
      <c r="E69" s="3" t="s">
        <v>192</v>
      </c>
      <c r="F69" s="3" t="s">
        <v>21</v>
      </c>
      <c r="G69" s="3" t="s">
        <v>13</v>
      </c>
      <c r="H69" s="4" t="s">
        <v>14</v>
      </c>
      <c r="I69" s="3" t="str">
        <f t="shared" si="1"/>
        <v>Not Found</v>
      </c>
    </row>
    <row r="70" ht="15.75" customHeight="1">
      <c r="A70" s="3">
        <v>69.0</v>
      </c>
      <c r="B70" s="3" t="s">
        <v>193</v>
      </c>
      <c r="C70" s="3" t="s">
        <v>10</v>
      </c>
      <c r="D70" s="3">
        <v>5.0</v>
      </c>
      <c r="E70" s="3" t="s">
        <v>194</v>
      </c>
      <c r="F70" s="3" t="s">
        <v>21</v>
      </c>
      <c r="G70" s="3" t="s">
        <v>47</v>
      </c>
      <c r="H70" s="4" t="s">
        <v>14</v>
      </c>
      <c r="I70" s="3" t="str">
        <f t="shared" si="1"/>
        <v>Not Found</v>
      </c>
    </row>
    <row r="71" ht="15.75" customHeight="1">
      <c r="A71" s="3">
        <v>70.0</v>
      </c>
      <c r="B71" s="3" t="s">
        <v>195</v>
      </c>
      <c r="C71" s="3" t="s">
        <v>42</v>
      </c>
      <c r="D71" s="3">
        <v>5.0</v>
      </c>
      <c r="E71" s="3" t="s">
        <v>196</v>
      </c>
      <c r="F71" s="3" t="s">
        <v>21</v>
      </c>
      <c r="G71" s="3" t="s">
        <v>13</v>
      </c>
      <c r="H71" s="4" t="s">
        <v>14</v>
      </c>
      <c r="I71" s="3" t="str">
        <f t="shared" si="1"/>
        <v>Not Found</v>
      </c>
    </row>
    <row r="72" ht="15.75" customHeight="1">
      <c r="A72" s="3">
        <v>71.0</v>
      </c>
      <c r="B72" s="3" t="s">
        <v>197</v>
      </c>
      <c r="C72" s="3" t="s">
        <v>39</v>
      </c>
      <c r="D72" s="3">
        <v>5.0</v>
      </c>
      <c r="E72" s="3" t="s">
        <v>198</v>
      </c>
      <c r="F72" s="3" t="s">
        <v>12</v>
      </c>
      <c r="G72" s="3" t="s">
        <v>13</v>
      </c>
      <c r="H72" s="4" t="s">
        <v>14</v>
      </c>
      <c r="I72" s="3" t="str">
        <f t="shared" si="1"/>
        <v>d.a</v>
      </c>
    </row>
    <row r="73" ht="15.75" customHeight="1">
      <c r="A73" s="3">
        <v>72.0</v>
      </c>
      <c r="B73" s="3" t="s">
        <v>199</v>
      </c>
      <c r="C73" s="3" t="s">
        <v>42</v>
      </c>
      <c r="D73" s="3">
        <v>3.0</v>
      </c>
      <c r="E73" s="3" t="s">
        <v>200</v>
      </c>
      <c r="F73" s="3" t="s">
        <v>21</v>
      </c>
      <c r="G73" s="3" t="s">
        <v>13</v>
      </c>
      <c r="H73" s="4" t="s">
        <v>14</v>
      </c>
      <c r="I73" s="3" t="str">
        <f t="shared" si="1"/>
        <v>Not Found</v>
      </c>
    </row>
    <row r="74" ht="15.75" customHeight="1">
      <c r="A74" s="3">
        <v>73.0</v>
      </c>
      <c r="B74" s="3" t="s">
        <v>201</v>
      </c>
      <c r="C74" s="3" t="s">
        <v>42</v>
      </c>
      <c r="D74" s="3">
        <v>5.0</v>
      </c>
      <c r="E74" s="3" t="s">
        <v>202</v>
      </c>
      <c r="F74" s="3" t="s">
        <v>21</v>
      </c>
      <c r="G74" s="3" t="s">
        <v>13</v>
      </c>
      <c r="H74" s="4" t="s">
        <v>14</v>
      </c>
      <c r="I74" s="3" t="str">
        <f t="shared" si="1"/>
        <v>Not Found</v>
      </c>
    </row>
    <row r="75" ht="15.75" customHeight="1">
      <c r="A75" s="3">
        <v>74.0</v>
      </c>
      <c r="B75" s="3" t="s">
        <v>203</v>
      </c>
      <c r="C75" s="3" t="s">
        <v>55</v>
      </c>
      <c r="D75" s="3">
        <v>5.0</v>
      </c>
      <c r="E75" s="3" t="s">
        <v>204</v>
      </c>
      <c r="F75" s="3" t="s">
        <v>21</v>
      </c>
      <c r="G75" s="3" t="s">
        <v>47</v>
      </c>
      <c r="H75" s="4" t="s">
        <v>14</v>
      </c>
      <c r="I75" s="3" t="str">
        <f t="shared" si="1"/>
        <v>Not Found</v>
      </c>
    </row>
    <row r="76" ht="15.75" customHeight="1">
      <c r="A76" s="3">
        <v>75.0</v>
      </c>
      <c r="B76" s="3" t="s">
        <v>205</v>
      </c>
      <c r="C76" s="3" t="s">
        <v>39</v>
      </c>
      <c r="D76" s="3">
        <v>5.0</v>
      </c>
      <c r="E76" s="3" t="s">
        <v>206</v>
      </c>
      <c r="F76" s="3" t="s">
        <v>21</v>
      </c>
      <c r="G76" s="3" t="s">
        <v>13</v>
      </c>
      <c r="H76" s="4" t="s">
        <v>14</v>
      </c>
      <c r="I76" s="3" t="str">
        <f t="shared" si="1"/>
        <v>Not Found</v>
      </c>
    </row>
    <row r="77" ht="15.75" customHeight="1">
      <c r="A77" s="3">
        <v>76.0</v>
      </c>
      <c r="B77" s="3" t="s">
        <v>207</v>
      </c>
      <c r="C77" s="3" t="s">
        <v>55</v>
      </c>
      <c r="D77" s="3">
        <v>5.0</v>
      </c>
      <c r="E77" s="3" t="s">
        <v>208</v>
      </c>
      <c r="F77" s="3" t="s">
        <v>12</v>
      </c>
      <c r="G77" s="3" t="s">
        <v>47</v>
      </c>
      <c r="H77" s="4" t="s">
        <v>14</v>
      </c>
      <c r="I77" s="3" t="str">
        <f t="shared" si="1"/>
        <v>d.a</v>
      </c>
    </row>
    <row r="78" ht="15.75" customHeight="1">
      <c r="A78" s="3">
        <v>77.0</v>
      </c>
      <c r="B78" s="3" t="s">
        <v>209</v>
      </c>
      <c r="C78" s="3" t="s">
        <v>39</v>
      </c>
      <c r="D78" s="3">
        <v>3.0</v>
      </c>
      <c r="E78" s="3" t="s">
        <v>210</v>
      </c>
      <c r="F78" s="3" t="s">
        <v>12</v>
      </c>
      <c r="G78" s="3" t="s">
        <v>47</v>
      </c>
      <c r="H78" s="4" t="s">
        <v>14</v>
      </c>
      <c r="I78" s="3" t="str">
        <f t="shared" si="1"/>
        <v>d.a</v>
      </c>
    </row>
    <row r="79" ht="15.75" customHeight="1">
      <c r="A79" s="3">
        <v>78.0</v>
      </c>
      <c r="B79" s="3" t="s">
        <v>211</v>
      </c>
      <c r="C79" s="3" t="s">
        <v>39</v>
      </c>
      <c r="D79" s="3">
        <v>5.0</v>
      </c>
      <c r="E79" s="3" t="s">
        <v>212</v>
      </c>
      <c r="F79" s="3" t="s">
        <v>26</v>
      </c>
      <c r="G79" s="3" t="s">
        <v>47</v>
      </c>
      <c r="H79" s="4" t="s">
        <v>14</v>
      </c>
      <c r="I79" s="3" t="str">
        <f t="shared" si="1"/>
        <v>c.a</v>
      </c>
    </row>
    <row r="80" ht="15.75" customHeight="1">
      <c r="A80" s="3">
        <v>79.0</v>
      </c>
      <c r="B80" s="3" t="s">
        <v>213</v>
      </c>
      <c r="C80" s="3" t="s">
        <v>10</v>
      </c>
      <c r="D80" s="3">
        <v>5.0</v>
      </c>
      <c r="E80" s="3" t="s">
        <v>214</v>
      </c>
      <c r="F80" s="3" t="s">
        <v>21</v>
      </c>
      <c r="G80" s="3" t="s">
        <v>13</v>
      </c>
      <c r="H80" s="4" t="s">
        <v>14</v>
      </c>
      <c r="I80" s="3" t="str">
        <f t="shared" si="1"/>
        <v>Not Found</v>
      </c>
    </row>
    <row r="81" ht="15.75" customHeight="1">
      <c r="A81" s="3">
        <v>80.0</v>
      </c>
      <c r="B81" s="3" t="s">
        <v>215</v>
      </c>
      <c r="C81" s="3" t="s">
        <v>39</v>
      </c>
      <c r="D81" s="3">
        <v>5.0</v>
      </c>
      <c r="E81" s="3" t="s">
        <v>216</v>
      </c>
      <c r="F81" s="3" t="s">
        <v>21</v>
      </c>
      <c r="G81" s="3" t="s">
        <v>47</v>
      </c>
      <c r="H81" s="4" t="s">
        <v>14</v>
      </c>
      <c r="I81" s="3" t="str">
        <f t="shared" si="1"/>
        <v>Not Found</v>
      </c>
    </row>
    <row r="82" ht="15.75" customHeight="1">
      <c r="A82" s="3">
        <v>81.0</v>
      </c>
      <c r="B82" s="3" t="s">
        <v>217</v>
      </c>
      <c r="C82" s="3" t="s">
        <v>55</v>
      </c>
      <c r="D82" s="3">
        <v>5.0</v>
      </c>
      <c r="E82" s="3" t="s">
        <v>216</v>
      </c>
      <c r="F82" s="3" t="s">
        <v>21</v>
      </c>
      <c r="G82" s="3" t="s">
        <v>47</v>
      </c>
      <c r="H82" s="4" t="s">
        <v>14</v>
      </c>
      <c r="I82" s="3" t="str">
        <f t="shared" si="1"/>
        <v>Not Found</v>
      </c>
    </row>
    <row r="83" ht="15.75" customHeight="1">
      <c r="A83" s="3">
        <v>82.0</v>
      </c>
      <c r="B83" s="3" t="s">
        <v>218</v>
      </c>
      <c r="C83" s="3" t="s">
        <v>55</v>
      </c>
      <c r="D83" s="3">
        <v>4.0</v>
      </c>
      <c r="E83" s="3" t="s">
        <v>216</v>
      </c>
      <c r="F83" s="3" t="s">
        <v>21</v>
      </c>
      <c r="G83" s="3" t="s">
        <v>47</v>
      </c>
      <c r="H83" s="4" t="s">
        <v>14</v>
      </c>
      <c r="I83" s="3" t="str">
        <f t="shared" si="1"/>
        <v>Not Found</v>
      </c>
    </row>
    <row r="84" ht="15.75" customHeight="1">
      <c r="A84" s="3">
        <v>83.0</v>
      </c>
      <c r="B84" s="3" t="s">
        <v>219</v>
      </c>
      <c r="C84" s="3" t="s">
        <v>10</v>
      </c>
      <c r="D84" s="3">
        <v>5.0</v>
      </c>
      <c r="E84" s="3" t="s">
        <v>220</v>
      </c>
      <c r="F84" s="3" t="s">
        <v>21</v>
      </c>
      <c r="G84" s="3" t="s">
        <v>47</v>
      </c>
      <c r="H84" s="4" t="s">
        <v>14</v>
      </c>
      <c r="I84" s="3" t="str">
        <f t="shared" si="1"/>
        <v>Not Found</v>
      </c>
    </row>
    <row r="85" ht="15.75" customHeight="1">
      <c r="A85" s="3">
        <v>84.0</v>
      </c>
      <c r="B85" s="3" t="s">
        <v>221</v>
      </c>
      <c r="C85" s="3" t="s">
        <v>10</v>
      </c>
      <c r="D85" s="3">
        <v>5.0</v>
      </c>
      <c r="E85" s="3" t="s">
        <v>220</v>
      </c>
      <c r="F85" s="3" t="s">
        <v>21</v>
      </c>
      <c r="G85" s="3" t="s">
        <v>47</v>
      </c>
      <c r="H85" s="4" t="s">
        <v>14</v>
      </c>
      <c r="I85" s="3" t="str">
        <f t="shared" si="1"/>
        <v>Not Found</v>
      </c>
    </row>
    <row r="86" ht="15.75" customHeight="1">
      <c r="A86" s="3">
        <v>85.0</v>
      </c>
      <c r="B86" s="3" t="s">
        <v>222</v>
      </c>
      <c r="C86" s="3" t="s">
        <v>10</v>
      </c>
      <c r="D86" s="3">
        <v>4.0</v>
      </c>
      <c r="E86" s="3" t="s">
        <v>223</v>
      </c>
      <c r="F86" s="3" t="s">
        <v>21</v>
      </c>
      <c r="G86" s="3" t="s">
        <v>47</v>
      </c>
      <c r="H86" s="4" t="s">
        <v>14</v>
      </c>
      <c r="I86" s="3" t="str">
        <f t="shared" si="1"/>
        <v>Not Found</v>
      </c>
    </row>
    <row r="87" ht="15.75" customHeight="1">
      <c r="A87" s="3">
        <v>86.0</v>
      </c>
      <c r="B87" s="3" t="s">
        <v>224</v>
      </c>
      <c r="C87" s="3" t="s">
        <v>10</v>
      </c>
      <c r="D87" s="3">
        <v>5.0</v>
      </c>
      <c r="E87" s="3" t="s">
        <v>220</v>
      </c>
      <c r="F87" s="3" t="s">
        <v>21</v>
      </c>
      <c r="G87" s="3" t="s">
        <v>47</v>
      </c>
      <c r="H87" s="4" t="s">
        <v>14</v>
      </c>
      <c r="I87" s="3" t="str">
        <f t="shared" si="1"/>
        <v>Not Found</v>
      </c>
    </row>
    <row r="88" ht="15.75" customHeight="1">
      <c r="A88" s="3">
        <v>87.0</v>
      </c>
      <c r="B88" s="3" t="s">
        <v>225</v>
      </c>
      <c r="C88" s="3" t="s">
        <v>39</v>
      </c>
      <c r="D88" s="3">
        <v>5.0</v>
      </c>
      <c r="E88" s="3" t="s">
        <v>226</v>
      </c>
      <c r="F88" s="3" t="s">
        <v>21</v>
      </c>
      <c r="G88" s="3" t="s">
        <v>47</v>
      </c>
      <c r="H88" s="4" t="s">
        <v>14</v>
      </c>
      <c r="I88" s="3" t="str">
        <f t="shared" si="1"/>
        <v>Not Found</v>
      </c>
    </row>
    <row r="89" ht="15.75" customHeight="1">
      <c r="A89" s="3">
        <v>88.0</v>
      </c>
      <c r="B89" s="3" t="s">
        <v>227</v>
      </c>
      <c r="C89" s="3" t="s">
        <v>42</v>
      </c>
      <c r="D89" s="3">
        <v>5.0</v>
      </c>
      <c r="E89" s="3" t="s">
        <v>223</v>
      </c>
      <c r="F89" s="3" t="s">
        <v>21</v>
      </c>
      <c r="G89" s="3" t="s">
        <v>47</v>
      </c>
      <c r="H89" s="4" t="s">
        <v>14</v>
      </c>
      <c r="I89" s="3" t="str">
        <f t="shared" si="1"/>
        <v>Not Found</v>
      </c>
    </row>
    <row r="90" ht="15.75" customHeight="1">
      <c r="A90" s="3">
        <v>89.0</v>
      </c>
      <c r="B90" s="3" t="s">
        <v>228</v>
      </c>
      <c r="C90" s="3" t="s">
        <v>229</v>
      </c>
      <c r="D90" s="3">
        <v>4.0</v>
      </c>
      <c r="E90" s="3" t="s">
        <v>223</v>
      </c>
      <c r="F90" s="3" t="s">
        <v>21</v>
      </c>
      <c r="G90" s="3" t="s">
        <v>47</v>
      </c>
      <c r="H90" s="4" t="s">
        <v>14</v>
      </c>
      <c r="I90" s="3" t="str">
        <f t="shared" si="1"/>
        <v>Not Found</v>
      </c>
    </row>
    <row r="91" ht="15.75" customHeight="1">
      <c r="A91" s="3">
        <v>90.0</v>
      </c>
      <c r="B91" s="3" t="s">
        <v>230</v>
      </c>
      <c r="C91" s="3" t="s">
        <v>231</v>
      </c>
      <c r="D91" s="3">
        <v>4.0</v>
      </c>
      <c r="E91" s="3" t="s">
        <v>220</v>
      </c>
      <c r="F91" s="3" t="s">
        <v>21</v>
      </c>
      <c r="G91" s="3" t="s">
        <v>47</v>
      </c>
      <c r="H91" s="4" t="s">
        <v>14</v>
      </c>
      <c r="I91" s="3" t="str">
        <f t="shared" si="1"/>
        <v>Not Found</v>
      </c>
    </row>
    <row r="92" ht="15.75" customHeight="1">
      <c r="A92" s="3">
        <v>91.0</v>
      </c>
      <c r="B92" s="3" t="s">
        <v>232</v>
      </c>
      <c r="C92" s="3" t="s">
        <v>231</v>
      </c>
      <c r="D92" s="3">
        <v>5.0</v>
      </c>
      <c r="E92" s="3" t="s">
        <v>220</v>
      </c>
      <c r="F92" s="3" t="s">
        <v>21</v>
      </c>
      <c r="G92" s="3" t="s">
        <v>47</v>
      </c>
      <c r="H92" s="4" t="s">
        <v>14</v>
      </c>
      <c r="I92" s="3" t="str">
        <f t="shared" si="1"/>
        <v>Not Found</v>
      </c>
    </row>
    <row r="93" ht="15.75" customHeight="1">
      <c r="A93" s="3">
        <v>92.0</v>
      </c>
      <c r="B93" s="3" t="s">
        <v>233</v>
      </c>
      <c r="C93" s="3" t="s">
        <v>234</v>
      </c>
      <c r="D93" s="3">
        <v>4.0</v>
      </c>
      <c r="E93" s="3" t="s">
        <v>216</v>
      </c>
      <c r="F93" s="3" t="s">
        <v>21</v>
      </c>
      <c r="G93" s="3" t="s">
        <v>47</v>
      </c>
      <c r="H93" s="4" t="s">
        <v>14</v>
      </c>
      <c r="I93" s="3" t="str">
        <f t="shared" si="1"/>
        <v>Not Found</v>
      </c>
    </row>
    <row r="94" ht="15.75" customHeight="1">
      <c r="A94" s="3">
        <v>93.0</v>
      </c>
      <c r="B94" s="3" t="s">
        <v>235</v>
      </c>
      <c r="C94" s="3" t="s">
        <v>236</v>
      </c>
      <c r="D94" s="3">
        <v>5.0</v>
      </c>
      <c r="E94" s="3" t="s">
        <v>216</v>
      </c>
      <c r="F94" s="3" t="s">
        <v>21</v>
      </c>
      <c r="G94" s="3" t="s">
        <v>47</v>
      </c>
      <c r="H94" s="4" t="s">
        <v>14</v>
      </c>
      <c r="I94" s="3" t="str">
        <f t="shared" si="1"/>
        <v>Not Found</v>
      </c>
    </row>
    <row r="95" ht="15.75" customHeight="1">
      <c r="A95" s="3">
        <v>94.0</v>
      </c>
      <c r="B95" s="3" t="s">
        <v>237</v>
      </c>
      <c r="C95" s="3" t="s">
        <v>104</v>
      </c>
      <c r="D95" s="3">
        <v>5.0</v>
      </c>
      <c r="E95" s="3" t="s">
        <v>216</v>
      </c>
      <c r="F95" s="3" t="s">
        <v>21</v>
      </c>
      <c r="G95" s="3" t="s">
        <v>47</v>
      </c>
      <c r="H95" s="4" t="s">
        <v>14</v>
      </c>
      <c r="I95" s="3" t="str">
        <f t="shared" si="1"/>
        <v>Not Found</v>
      </c>
    </row>
    <row r="96" ht="15.75" customHeight="1">
      <c r="A96" s="3">
        <v>95.0</v>
      </c>
      <c r="B96" s="3" t="s">
        <v>238</v>
      </c>
      <c r="C96" s="3" t="s">
        <v>136</v>
      </c>
      <c r="D96" s="3">
        <v>5.0</v>
      </c>
      <c r="E96" s="3" t="s">
        <v>216</v>
      </c>
      <c r="F96" s="3" t="s">
        <v>21</v>
      </c>
      <c r="G96" s="3" t="s">
        <v>47</v>
      </c>
      <c r="H96" s="4" t="s">
        <v>14</v>
      </c>
      <c r="I96" s="3" t="str">
        <f t="shared" si="1"/>
        <v>Not Found</v>
      </c>
    </row>
    <row r="97" ht="15.75" customHeight="1">
      <c r="A97" s="3">
        <v>96.0</v>
      </c>
      <c r="B97" s="3" t="s">
        <v>239</v>
      </c>
      <c r="C97" s="3" t="s">
        <v>143</v>
      </c>
      <c r="D97" s="3">
        <v>4.0</v>
      </c>
      <c r="E97" s="3" t="s">
        <v>216</v>
      </c>
      <c r="F97" s="3" t="s">
        <v>21</v>
      </c>
      <c r="G97" s="3" t="s">
        <v>47</v>
      </c>
      <c r="H97" s="4" t="s">
        <v>14</v>
      </c>
      <c r="I97" s="3" t="str">
        <f t="shared" si="1"/>
        <v>Not Found</v>
      </c>
    </row>
    <row r="98" ht="15.75" customHeight="1">
      <c r="A98" s="3">
        <v>97.0</v>
      </c>
      <c r="B98" s="3" t="s">
        <v>240</v>
      </c>
      <c r="C98" s="3" t="s">
        <v>241</v>
      </c>
      <c r="D98" s="3">
        <v>5.0</v>
      </c>
      <c r="E98" s="3" t="s">
        <v>216</v>
      </c>
      <c r="F98" s="3" t="s">
        <v>21</v>
      </c>
      <c r="G98" s="3" t="s">
        <v>47</v>
      </c>
      <c r="H98" s="4" t="s">
        <v>14</v>
      </c>
      <c r="I98" s="3" t="str">
        <f t="shared" si="1"/>
        <v>Not Found</v>
      </c>
    </row>
    <row r="99" ht="15.75" customHeight="1">
      <c r="A99" s="3">
        <v>98.0</v>
      </c>
      <c r="B99" s="3" t="s">
        <v>242</v>
      </c>
      <c r="C99" s="3" t="s">
        <v>10</v>
      </c>
      <c r="D99" s="3">
        <v>4.0</v>
      </c>
      <c r="E99" s="3" t="s">
        <v>223</v>
      </c>
      <c r="F99" s="3" t="s">
        <v>21</v>
      </c>
      <c r="G99" s="3" t="s">
        <v>47</v>
      </c>
      <c r="H99" s="4" t="s">
        <v>14</v>
      </c>
      <c r="I99" s="3" t="str">
        <f t="shared" si="1"/>
        <v>Not Found</v>
      </c>
    </row>
    <row r="100" ht="15.75" customHeight="1">
      <c r="A100" s="3">
        <v>99.0</v>
      </c>
      <c r="B100" s="3" t="s">
        <v>243</v>
      </c>
      <c r="C100" s="3" t="s">
        <v>10</v>
      </c>
      <c r="D100" s="3">
        <v>5.0</v>
      </c>
      <c r="E100" s="3" t="s">
        <v>223</v>
      </c>
      <c r="F100" s="3" t="s">
        <v>21</v>
      </c>
      <c r="G100" s="3" t="s">
        <v>47</v>
      </c>
      <c r="H100" s="4" t="s">
        <v>14</v>
      </c>
      <c r="I100" s="3" t="str">
        <f t="shared" si="1"/>
        <v>Not Found</v>
      </c>
    </row>
    <row r="101" ht="15.75" customHeight="1">
      <c r="A101" s="3">
        <v>100.0</v>
      </c>
      <c r="B101" s="3" t="s">
        <v>244</v>
      </c>
      <c r="C101" s="3" t="s">
        <v>10</v>
      </c>
      <c r="D101" s="3">
        <v>4.0</v>
      </c>
      <c r="E101" s="3" t="s">
        <v>216</v>
      </c>
      <c r="F101" s="3" t="s">
        <v>21</v>
      </c>
      <c r="G101" s="3" t="s">
        <v>47</v>
      </c>
      <c r="H101" s="4" t="s">
        <v>14</v>
      </c>
      <c r="I101" s="3" t="str">
        <f t="shared" si="1"/>
        <v>Not Found</v>
      </c>
    </row>
    <row r="102" ht="15.75" customHeight="1">
      <c r="A102" s="3">
        <v>101.0</v>
      </c>
      <c r="B102" s="3" t="s">
        <v>245</v>
      </c>
      <c r="C102" s="3" t="s">
        <v>10</v>
      </c>
      <c r="D102" s="3">
        <v>5.0</v>
      </c>
      <c r="E102" s="3" t="s">
        <v>216</v>
      </c>
      <c r="F102" s="3" t="s">
        <v>21</v>
      </c>
      <c r="G102" s="3" t="s">
        <v>47</v>
      </c>
      <c r="H102" s="4" t="s">
        <v>14</v>
      </c>
      <c r="I102" s="3" t="str">
        <f t="shared" si="1"/>
        <v>Not Found</v>
      </c>
    </row>
    <row r="103" ht="15.75" customHeight="1">
      <c r="A103" s="3">
        <v>102.0</v>
      </c>
      <c r="B103" s="3" t="s">
        <v>246</v>
      </c>
      <c r="C103" s="3" t="s">
        <v>10</v>
      </c>
      <c r="D103" s="3">
        <v>4.0</v>
      </c>
      <c r="E103" s="3" t="s">
        <v>216</v>
      </c>
      <c r="F103" s="3" t="s">
        <v>21</v>
      </c>
      <c r="G103" s="3" t="s">
        <v>47</v>
      </c>
      <c r="H103" s="4" t="s">
        <v>14</v>
      </c>
      <c r="I103" s="3" t="str">
        <f t="shared" si="1"/>
        <v>Not Found</v>
      </c>
    </row>
    <row r="104" ht="15.75" customHeight="1">
      <c r="A104" s="3">
        <v>103.0</v>
      </c>
      <c r="B104" s="3" t="s">
        <v>247</v>
      </c>
      <c r="C104" s="3" t="s">
        <v>10</v>
      </c>
      <c r="D104" s="3">
        <v>5.0</v>
      </c>
      <c r="E104" s="3" t="s">
        <v>216</v>
      </c>
      <c r="F104" s="3" t="s">
        <v>21</v>
      </c>
      <c r="G104" s="3" t="s">
        <v>47</v>
      </c>
      <c r="H104" s="4" t="s">
        <v>14</v>
      </c>
      <c r="I104" s="3" t="str">
        <f t="shared" si="1"/>
        <v>Not Found</v>
      </c>
    </row>
    <row r="105" ht="15.75" customHeight="1">
      <c r="A105" s="3">
        <v>104.0</v>
      </c>
      <c r="B105" s="3" t="s">
        <v>248</v>
      </c>
      <c r="C105" s="3" t="s">
        <v>42</v>
      </c>
      <c r="D105" s="3">
        <v>5.0</v>
      </c>
      <c r="E105" s="3" t="s">
        <v>216</v>
      </c>
      <c r="F105" s="3" t="s">
        <v>21</v>
      </c>
      <c r="G105" s="3" t="s">
        <v>47</v>
      </c>
      <c r="H105" s="4" t="s">
        <v>14</v>
      </c>
      <c r="I105" s="3" t="str">
        <f t="shared" si="1"/>
        <v>Not Found</v>
      </c>
    </row>
    <row r="106" ht="15.75" customHeight="1">
      <c r="A106" s="3">
        <v>105.0</v>
      </c>
      <c r="B106" s="3" t="s">
        <v>249</v>
      </c>
      <c r="C106" s="3" t="s">
        <v>42</v>
      </c>
      <c r="D106" s="3">
        <v>5.0</v>
      </c>
      <c r="E106" s="3" t="s">
        <v>216</v>
      </c>
      <c r="F106" s="3" t="s">
        <v>21</v>
      </c>
      <c r="G106" s="3" t="s">
        <v>47</v>
      </c>
      <c r="H106" s="4" t="s">
        <v>14</v>
      </c>
      <c r="I106" s="3" t="str">
        <f t="shared" si="1"/>
        <v>Not Found</v>
      </c>
    </row>
    <row r="107" ht="15.75" customHeight="1">
      <c r="A107" s="3">
        <v>106.0</v>
      </c>
      <c r="B107" s="3" t="s">
        <v>250</v>
      </c>
      <c r="C107" s="3" t="s">
        <v>42</v>
      </c>
      <c r="D107" s="3">
        <v>5.0</v>
      </c>
      <c r="E107" s="3" t="s">
        <v>216</v>
      </c>
      <c r="F107" s="3" t="s">
        <v>21</v>
      </c>
      <c r="G107" s="3" t="s">
        <v>47</v>
      </c>
      <c r="H107" s="4" t="s">
        <v>14</v>
      </c>
      <c r="I107" s="3" t="str">
        <f t="shared" si="1"/>
        <v>Not Found</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3" t="s">
        <v>251</v>
      </c>
      <c r="B1" s="3" t="s">
        <v>252</v>
      </c>
      <c r="C1" s="3" t="s">
        <v>253</v>
      </c>
      <c r="D1" s="3" t="s">
        <v>254</v>
      </c>
      <c r="E1" s="3" t="s">
        <v>255</v>
      </c>
    </row>
    <row r="2">
      <c r="A2" s="3" t="s">
        <v>23</v>
      </c>
      <c r="B2" s="3" t="s">
        <v>49</v>
      </c>
      <c r="C2" s="3" t="s">
        <v>64</v>
      </c>
      <c r="D2" s="3" t="s">
        <v>80</v>
      </c>
      <c r="E2" s="3" t="str">
        <f>IF(N3=0, "Tidak Lanjut", IF(N9=0, "Tidak Lanjut", IF(N14=0, "Tidak Lanjut", IF(N18=0, "Tidak Lanjut", "Lanjut"))))</f>
        <v>Tidak Lanjut</v>
      </c>
      <c r="N2" s="6" t="s">
        <v>18</v>
      </c>
    </row>
    <row r="3">
      <c r="A3" s="3" t="s">
        <v>23</v>
      </c>
      <c r="B3" s="3" t="s">
        <v>49</v>
      </c>
      <c r="C3" s="3" t="s">
        <v>64</v>
      </c>
      <c r="D3" s="3" t="s">
        <v>83</v>
      </c>
      <c r="E3" s="3" t="str">
        <f>IF(N3=0, "Tidak Lanjut", IF(N9=0, "Tidak Lanjut", IF(N14=0, "Tidak Lanjut", IF(N19=0, "Tidak Lanjut", "Lanjut"))))</f>
        <v>Tidak Lanjut</v>
      </c>
      <c r="N3" s="7">
        <v>0.0</v>
      </c>
    </row>
    <row r="4">
      <c r="A4" s="3" t="s">
        <v>23</v>
      </c>
      <c r="B4" s="3" t="s">
        <v>49</v>
      </c>
      <c r="C4" s="3" t="s">
        <v>64</v>
      </c>
      <c r="D4" s="3" t="s">
        <v>87</v>
      </c>
      <c r="E4" s="3" t="str">
        <f>IF(N3=0, "Tidak Lanjut", IF(N9=0, "Tidak Lanjut", IF(N14=0, "Tidak Lanjut", IF(N20=0, "Tidak Lanjut", "Lanjut"))))</f>
        <v>Tidak Lanjut</v>
      </c>
      <c r="N4" s="7">
        <v>1.0</v>
      </c>
    </row>
    <row r="5">
      <c r="A5" s="3" t="s">
        <v>23</v>
      </c>
      <c r="B5" s="3" t="s">
        <v>49</v>
      </c>
      <c r="C5" s="3" t="s">
        <v>64</v>
      </c>
      <c r="D5" s="3" t="s">
        <v>91</v>
      </c>
      <c r="E5" s="3" t="str">
        <f>IF(N3=0, "Tidak Lanjut", IF(N9=0, "Tidak Lanjut", IF(N14=0, "Tidak Lanjut", IF(N21=0, "Tidak Lanjut", "Lanjut"))))</f>
        <v>Tidak Lanjut</v>
      </c>
      <c r="N5" s="7">
        <v>1.0</v>
      </c>
    </row>
    <row r="6">
      <c r="A6" s="3" t="s">
        <v>23</v>
      </c>
      <c r="B6" s="3" t="s">
        <v>49</v>
      </c>
      <c r="C6" s="3" t="s">
        <v>69</v>
      </c>
      <c r="D6" s="3" t="s">
        <v>80</v>
      </c>
      <c r="E6" s="3" t="str">
        <f>IF(N3=0, "Tidak Lanjut", IF(N9=0, "Tidak Lanjut", IF(N15=0, "Tidak Lanjut", IF(N18=0, "Tidak Lanjut", "Lanjut"))))</f>
        <v>Tidak Lanjut</v>
      </c>
      <c r="N6" s="7">
        <v>0.0</v>
      </c>
    </row>
    <row r="7">
      <c r="A7" s="3" t="s">
        <v>23</v>
      </c>
      <c r="B7" s="3" t="s">
        <v>49</v>
      </c>
      <c r="C7" s="3" t="s">
        <v>69</v>
      </c>
      <c r="D7" s="3" t="s">
        <v>83</v>
      </c>
      <c r="E7" s="3" t="str">
        <f>IF(N3=0, "Tidak Lanjut", IF(N9=0, "Tidak Lanjut", IF(N15=0, "Tidak Lanjut", IF(N19=0, "Tidak Lanjut", "Lanjut"))))</f>
        <v>Tidak Lanjut</v>
      </c>
      <c r="N7" s="6"/>
    </row>
    <row r="8">
      <c r="A8" s="3" t="s">
        <v>23</v>
      </c>
      <c r="B8" s="3" t="s">
        <v>49</v>
      </c>
      <c r="C8" s="3" t="s">
        <v>69</v>
      </c>
      <c r="D8" s="3" t="s">
        <v>87</v>
      </c>
      <c r="E8" s="3" t="str">
        <f>IF(N3=0, "Tidak Lanjut", IF(N9=0, "Tidak Lanjut", IF(N15=0, "Tidak Lanjut", IF(N20=0, "Tidak Lanjut", "Lanjut"))))</f>
        <v>Tidak Lanjut</v>
      </c>
      <c r="N8" s="6" t="s">
        <v>18</v>
      </c>
    </row>
    <row r="9">
      <c r="A9" s="3" t="s">
        <v>23</v>
      </c>
      <c r="B9" s="3" t="s">
        <v>49</v>
      </c>
      <c r="C9" s="3" t="s">
        <v>69</v>
      </c>
      <c r="D9" s="3" t="s">
        <v>91</v>
      </c>
      <c r="E9" s="3" t="str">
        <f>IF(N3=0, "Tidak Lanjut", IF(N9=0, "Tidak Lanjut", IF(N15=0, "Tidak Lanjut", IF(N21=0, "Tidak Lanjut", "Lanjut"))))</f>
        <v>Tidak Lanjut</v>
      </c>
      <c r="N9" s="7">
        <v>0.0</v>
      </c>
    </row>
    <row r="10">
      <c r="A10" s="3" t="s">
        <v>23</v>
      </c>
      <c r="B10" s="3" t="s">
        <v>53</v>
      </c>
      <c r="C10" s="3" t="s">
        <v>64</v>
      </c>
      <c r="D10" s="3" t="s">
        <v>80</v>
      </c>
      <c r="E10" s="3" t="str">
        <f>IF(N3=0, "Tidak Lanjut", IF(N10=0, "Tidak Lanjut", IF(N14=0, "Tidak Lanjut", IF(N18=0, "Tidak Lanjut", "Lanjut"))))</f>
        <v>Tidak Lanjut</v>
      </c>
      <c r="N10" s="7">
        <v>0.0</v>
      </c>
    </row>
    <row r="11">
      <c r="A11" s="3" t="s">
        <v>23</v>
      </c>
      <c r="B11" s="3" t="s">
        <v>53</v>
      </c>
      <c r="C11" s="3" t="s">
        <v>64</v>
      </c>
      <c r="D11" s="3" t="s">
        <v>83</v>
      </c>
      <c r="E11" s="3" t="str">
        <f>IF(N3=0, "Tidak Lanjut", IF(N10=0, "Tidak Lanjut", IF(N14=0, "Tidak Lanjut", IF(N19=0, "Tidak Lanjut", "Lanjut"))))</f>
        <v>Tidak Lanjut</v>
      </c>
      <c r="N11" s="7">
        <v>1.0</v>
      </c>
    </row>
    <row r="12">
      <c r="A12" s="3" t="s">
        <v>23</v>
      </c>
      <c r="B12" s="3" t="s">
        <v>53</v>
      </c>
      <c r="C12" s="3" t="s">
        <v>64</v>
      </c>
      <c r="D12" s="3" t="s">
        <v>87</v>
      </c>
      <c r="E12" s="3" t="str">
        <f>IF(N3=0, "Tidak Lanjut", IF(N10=0, "Tidak Lanjut", IF(N14=0, "Tidak Lanjut", IF(N20=0, "Tidak Lanjut", "Lanjut"))))</f>
        <v>Tidak Lanjut</v>
      </c>
      <c r="N12" s="6"/>
    </row>
    <row r="13">
      <c r="A13" s="3" t="s">
        <v>23</v>
      </c>
      <c r="B13" s="3" t="s">
        <v>53</v>
      </c>
      <c r="C13" s="3" t="s">
        <v>64</v>
      </c>
      <c r="D13" s="3" t="s">
        <v>91</v>
      </c>
      <c r="E13" s="3" t="str">
        <f>IF(N3=0, "Tidak Lanjut", IF(N10=0, "Tidak Lanjut", IF(N14=0, "Tidak Lanjut", IF(N21=0, "Tidak Lanjut", "Lanjut"))))</f>
        <v>Tidak Lanjut</v>
      </c>
      <c r="N13" s="6" t="s">
        <v>18</v>
      </c>
    </row>
    <row r="14">
      <c r="A14" s="3" t="s">
        <v>23</v>
      </c>
      <c r="B14" s="3" t="s">
        <v>53</v>
      </c>
      <c r="C14" s="3" t="s">
        <v>69</v>
      </c>
      <c r="D14" s="3" t="s">
        <v>80</v>
      </c>
      <c r="E14" s="3" t="str">
        <f>IF(N3=0, "Tidak Lanjut", IF(N10=0, "Tidak Lanjut", IF(N15=0, "Tidak Lanjut", IF(N18=0, "Tidak Lanjut", "Lanjut"))))</f>
        <v>Tidak Lanjut</v>
      </c>
      <c r="N14" s="7">
        <v>1.0</v>
      </c>
    </row>
    <row r="15">
      <c r="A15" s="3" t="s">
        <v>23</v>
      </c>
      <c r="B15" s="3" t="s">
        <v>53</v>
      </c>
      <c r="C15" s="3" t="s">
        <v>69</v>
      </c>
      <c r="D15" s="3" t="s">
        <v>83</v>
      </c>
      <c r="E15" s="3" t="str">
        <f>IF(N3=0, "Tidak Lanjut", IF(N10=0, "Tidak Lanjut", IF(N15=0, "Tidak Lanjut", IF(N19=0, "Tidak Lanjut", "Lanjut"))))</f>
        <v>Tidak Lanjut</v>
      </c>
      <c r="N15" s="7">
        <v>0.0</v>
      </c>
    </row>
    <row r="16">
      <c r="A16" s="3" t="s">
        <v>23</v>
      </c>
      <c r="B16" s="3" t="s">
        <v>53</v>
      </c>
      <c r="C16" s="3" t="s">
        <v>69</v>
      </c>
      <c r="D16" s="3" t="s">
        <v>87</v>
      </c>
      <c r="E16" s="3" t="str">
        <f>IF(N3=0, "Tidak Lanjut", IF(N10=0, "Tidak Lanjut", IF(N15=0, "Tidak Lanjut", IF(N20=0, "Tidak Lanjut", "Lanjut"))))</f>
        <v>Tidak Lanjut</v>
      </c>
      <c r="N16" s="6" t="s">
        <v>73</v>
      </c>
    </row>
    <row r="17">
      <c r="A17" s="3" t="s">
        <v>23</v>
      </c>
      <c r="B17" s="3" t="s">
        <v>53</v>
      </c>
      <c r="C17" s="3" t="s">
        <v>69</v>
      </c>
      <c r="D17" s="3" t="s">
        <v>91</v>
      </c>
      <c r="E17" s="3" t="str">
        <f>IF(N3=0, "Tidak Lanjut", IF(N10=0, "Tidak Lanjut", IF(N15=0, "Tidak Lanjut", IF(N21=0, "Tidak Lanjut", "Lanjut"))))</f>
        <v>Tidak Lanjut</v>
      </c>
      <c r="N17" s="6" t="s">
        <v>18</v>
      </c>
    </row>
    <row r="18">
      <c r="A18" s="3" t="s">
        <v>23</v>
      </c>
      <c r="B18" s="3" t="s">
        <v>57</v>
      </c>
      <c r="C18" s="3" t="s">
        <v>64</v>
      </c>
      <c r="D18" s="3" t="s">
        <v>80</v>
      </c>
      <c r="E18" s="3" t="str">
        <f>IF(N3=0, "Tidak Lanjut", IF(N11=0, "Tidak Lanjut", IF(N14=0, "Tidak Lanjut", IF(N18=0, "Tidak Lanjut", "Lanjut"))))</f>
        <v>Tidak Lanjut</v>
      </c>
      <c r="N18" s="7">
        <v>1.0</v>
      </c>
    </row>
    <row r="19">
      <c r="A19" s="3" t="s">
        <v>23</v>
      </c>
      <c r="B19" s="3" t="s">
        <v>57</v>
      </c>
      <c r="C19" s="3" t="s">
        <v>64</v>
      </c>
      <c r="D19" s="3" t="s">
        <v>83</v>
      </c>
      <c r="E19" s="3" t="str">
        <f>IF(N3=0, "Tidak Lanjut", IF(N11=0, "Tidak Lanjut", IF(N14=0, "Tidak Lanjut", IF(N19=0, "Tidak Lanjut", "Lanjut"))))</f>
        <v>Tidak Lanjut</v>
      </c>
      <c r="N19" s="7">
        <v>1.0</v>
      </c>
    </row>
    <row r="20">
      <c r="A20" s="3" t="s">
        <v>23</v>
      </c>
      <c r="B20" s="3" t="s">
        <v>57</v>
      </c>
      <c r="C20" s="3" t="s">
        <v>64</v>
      </c>
      <c r="D20" s="3" t="s">
        <v>87</v>
      </c>
      <c r="E20" s="3" t="str">
        <f>IF(N3=0, "Tidak Lanjut", IF(N11=0, "Tidak Lanjut", IF(N14=0, "Tidak Lanjut", IF(N20=0, "Tidak Lanjut", "Lanjut"))))</f>
        <v>Tidak Lanjut</v>
      </c>
      <c r="N20" s="7">
        <v>1.0</v>
      </c>
    </row>
    <row r="21" ht="15.75" customHeight="1">
      <c r="A21" s="3" t="s">
        <v>23</v>
      </c>
      <c r="B21" s="3" t="s">
        <v>57</v>
      </c>
      <c r="C21" s="3" t="s">
        <v>64</v>
      </c>
      <c r="D21" s="3" t="s">
        <v>91</v>
      </c>
      <c r="E21" s="3" t="str">
        <f>IF(N3=0, "Tidak Lanjut", IF(N11=0, "Tidak Lanjut", IF(N14=0, "Tidak Lanjut", IF(N21=0, "Tidak Lanjut", "Lanjut"))))</f>
        <v>Tidak Lanjut</v>
      </c>
      <c r="N21" s="7">
        <v>1.0</v>
      </c>
    </row>
    <row r="22" ht="15.75" customHeight="1">
      <c r="A22" s="3" t="s">
        <v>23</v>
      </c>
      <c r="B22" s="3" t="s">
        <v>57</v>
      </c>
      <c r="C22" s="3" t="s">
        <v>69</v>
      </c>
      <c r="D22" s="3" t="s">
        <v>80</v>
      </c>
      <c r="E22" s="3" t="str">
        <f>IF(N3=0, "Tidak Lanjut", IF(N11=0, "Tidak Lanjut", IF(N15=0, "Tidak Lanjut", IF(N18=0, "Tidak Lanjut", "Lanjut"))))</f>
        <v>Tidak Lanjut</v>
      </c>
    </row>
    <row r="23" ht="15.75" customHeight="1">
      <c r="A23" s="3" t="s">
        <v>23</v>
      </c>
      <c r="B23" s="3" t="s">
        <v>57</v>
      </c>
      <c r="C23" s="3" t="s">
        <v>69</v>
      </c>
      <c r="D23" s="3" t="s">
        <v>83</v>
      </c>
      <c r="E23" s="3" t="str">
        <f>IF(N3=0, "Tidak Lanjut", IF(N11=0, "Tidak Lanjut", IF(N15=0, "Tidak Lanjut", IF(N19=0, "Tidak Lanjut", "Lanjut"))))</f>
        <v>Tidak Lanjut</v>
      </c>
    </row>
    <row r="24" ht="15.75" customHeight="1">
      <c r="A24" s="3" t="s">
        <v>23</v>
      </c>
      <c r="B24" s="3" t="s">
        <v>57</v>
      </c>
      <c r="C24" s="3" t="s">
        <v>69</v>
      </c>
      <c r="D24" s="3" t="s">
        <v>87</v>
      </c>
      <c r="E24" s="3" t="str">
        <f>IF(N3=0, "Tidak Lanjut", IF(N11=0, "Tidak Lanjut", IF(N15=0, "Tidak Lanjut", IF(N20=0, "Tidak Lanjut", "Lanjut"))))</f>
        <v>Tidak Lanjut</v>
      </c>
    </row>
    <row r="25" ht="15.75" customHeight="1">
      <c r="A25" s="3" t="s">
        <v>23</v>
      </c>
      <c r="B25" s="3" t="s">
        <v>57</v>
      </c>
      <c r="C25" s="3" t="s">
        <v>69</v>
      </c>
      <c r="D25" s="3" t="s">
        <v>91</v>
      </c>
      <c r="E25" s="3" t="str">
        <f>IF(N3=0, "Tidak Lanjut", IF(N11=0, "Tidak Lanjut", IF(N15=0, "Tidak Lanjut", IF(N21=0, "Tidak Lanjut", "Lanjut"))))</f>
        <v>Tidak Lanjut</v>
      </c>
    </row>
    <row r="26" ht="15.75" customHeight="1">
      <c r="A26" s="3" t="s">
        <v>28</v>
      </c>
      <c r="B26" s="3" t="s">
        <v>49</v>
      </c>
      <c r="C26" s="3" t="s">
        <v>64</v>
      </c>
      <c r="D26" s="3" t="s">
        <v>80</v>
      </c>
      <c r="E26" s="3" t="str">
        <f>IF(N4=0, "Tidak Lanjut", IF(N9=0, "Tidak Lanjut", IF(N14=0, "Tidak Lanjut", IF(N18=0, "Tidak Lanjut", "Lanjut"))))</f>
        <v>Tidak Lanjut</v>
      </c>
    </row>
    <row r="27" ht="15.75" customHeight="1">
      <c r="A27" s="3" t="s">
        <v>28</v>
      </c>
      <c r="B27" s="3" t="s">
        <v>49</v>
      </c>
      <c r="C27" s="3" t="s">
        <v>64</v>
      </c>
      <c r="D27" s="3" t="s">
        <v>83</v>
      </c>
      <c r="E27" s="3" t="str">
        <f>IF(N4=0, "Tidak Lanjut", IF(N9=0, "Tidak Lanjut", IF(N14=0, "Tidak Lanjut", IF(N19=0, "Tidak Lanjut", "Lanjut"))))</f>
        <v>Tidak Lanjut</v>
      </c>
    </row>
    <row r="28" ht="15.75" customHeight="1">
      <c r="A28" s="3" t="s">
        <v>28</v>
      </c>
      <c r="B28" s="3" t="s">
        <v>49</v>
      </c>
      <c r="C28" s="3" t="s">
        <v>64</v>
      </c>
      <c r="D28" s="3" t="s">
        <v>87</v>
      </c>
      <c r="E28" s="3" t="str">
        <f>IF(N4=0, "Tidak Lanjut", IF(N9=0, "Tidak Lanjut", IF(N14=0, "Tidak Lanjut", IF(N20=0, "Tidak Lanjut", "Lanjut"))))</f>
        <v>Tidak Lanjut</v>
      </c>
    </row>
    <row r="29" ht="15.75" customHeight="1">
      <c r="A29" s="3" t="s">
        <v>28</v>
      </c>
      <c r="B29" s="3" t="s">
        <v>49</v>
      </c>
      <c r="C29" s="3" t="s">
        <v>64</v>
      </c>
      <c r="D29" s="3" t="s">
        <v>91</v>
      </c>
      <c r="E29" s="3" t="str">
        <f>IF(N4=0, "Tidak Lanjut", IF(N9=0, "Tidak Lanjut", IF(N14=0, "Tidak Lanjut", IF(N21=0, "Tidak Lanjut", "Lanjut"))))</f>
        <v>Tidak Lanjut</v>
      </c>
    </row>
    <row r="30" ht="15.75" customHeight="1">
      <c r="A30" s="3" t="s">
        <v>28</v>
      </c>
      <c r="B30" s="3" t="s">
        <v>49</v>
      </c>
      <c r="C30" s="3" t="s">
        <v>69</v>
      </c>
      <c r="D30" s="3" t="s">
        <v>80</v>
      </c>
      <c r="E30" s="3" t="str">
        <f>IF(N4=0, "Tidak Lanjut", IF(N9=0, "Tidak Lanjut", IF(N15=0, "Tidak Lanjut", IF(N18=0, "Tidak Lanjut", "Lanjut"))))</f>
        <v>Tidak Lanjut</v>
      </c>
    </row>
    <row r="31" ht="15.75" customHeight="1">
      <c r="A31" s="3" t="s">
        <v>28</v>
      </c>
      <c r="B31" s="3" t="s">
        <v>49</v>
      </c>
      <c r="C31" s="3" t="s">
        <v>69</v>
      </c>
      <c r="D31" s="3" t="s">
        <v>83</v>
      </c>
      <c r="E31" s="3" t="str">
        <f>IF(N4=0, "Tidak Lanjut", IF(N9=0, "Tidak Lanjut", IF(N15=0, "Tidak Lanjut", IF(N19=0, "Tidak Lanjut", "Lanjut"))))</f>
        <v>Tidak Lanjut</v>
      </c>
    </row>
    <row r="32" ht="15.75" customHeight="1">
      <c r="A32" s="3" t="s">
        <v>28</v>
      </c>
      <c r="B32" s="3" t="s">
        <v>49</v>
      </c>
      <c r="C32" s="3" t="s">
        <v>69</v>
      </c>
      <c r="D32" s="3" t="s">
        <v>87</v>
      </c>
      <c r="E32" s="3" t="str">
        <f>IF(N4=0, "Tidak Lanjut", IF(N9=0, "Tidak Lanjut", IF(N15=0, "Tidak Lanjut", IF(N20=0, "Tidak Lanjut", "Lanjut"))))</f>
        <v>Tidak Lanjut</v>
      </c>
    </row>
    <row r="33" ht="15.75" customHeight="1">
      <c r="A33" s="3" t="s">
        <v>28</v>
      </c>
      <c r="B33" s="3" t="s">
        <v>49</v>
      </c>
      <c r="C33" s="3" t="s">
        <v>69</v>
      </c>
      <c r="D33" s="3" t="s">
        <v>91</v>
      </c>
      <c r="E33" s="3" t="str">
        <f>IF(N4=0, "Tidak Lanjut", IF(N9=0, "Tidak Lanjut", IF(N15=0, "Tidak Lanjut", IF(N21=0, "Tidak Lanjut", "Lanjut"))))</f>
        <v>Tidak Lanjut</v>
      </c>
    </row>
    <row r="34" ht="15.75" customHeight="1">
      <c r="A34" s="3" t="s">
        <v>28</v>
      </c>
      <c r="B34" s="3" t="s">
        <v>53</v>
      </c>
      <c r="C34" s="3" t="s">
        <v>64</v>
      </c>
      <c r="D34" s="3" t="s">
        <v>80</v>
      </c>
      <c r="E34" s="3" t="str">
        <f>IF(N4=0, "Tidak Lanjut", IF(N10=0, "Tidak Lanjut", IF(N14=0, "Tidak Lanjut", IF(N18=0, "Tidak Lanjut", "Lanjut"))))</f>
        <v>Tidak Lanjut</v>
      </c>
    </row>
    <row r="35" ht="15.75" customHeight="1">
      <c r="A35" s="3" t="s">
        <v>28</v>
      </c>
      <c r="B35" s="3" t="s">
        <v>53</v>
      </c>
      <c r="C35" s="3" t="s">
        <v>64</v>
      </c>
      <c r="D35" s="3" t="s">
        <v>83</v>
      </c>
      <c r="E35" s="3" t="str">
        <f>IF(N4=0, "Tidak Lanjut", IF(N10=0, "Tidak Lanjut", IF(N14=0, "Tidak Lanjut", IF(N19=0, "Tidak Lanjut", "Lanjut"))))</f>
        <v>Tidak Lanjut</v>
      </c>
    </row>
    <row r="36" ht="15.75" customHeight="1">
      <c r="A36" s="3" t="s">
        <v>28</v>
      </c>
      <c r="B36" s="3" t="s">
        <v>53</v>
      </c>
      <c r="C36" s="3" t="s">
        <v>64</v>
      </c>
      <c r="D36" s="3" t="s">
        <v>87</v>
      </c>
      <c r="E36" s="3" t="str">
        <f>IF(N4=0, "Tidak Lanjut", IF(N10=0, "Tidak Lanjut", IF(N14=0, "Tidak Lanjut", IF(N20=0, "Tidak Lanjut", "Lanjut"))))</f>
        <v>Tidak Lanjut</v>
      </c>
    </row>
    <row r="37" ht="15.75" customHeight="1">
      <c r="A37" s="3" t="s">
        <v>28</v>
      </c>
      <c r="B37" s="3" t="s">
        <v>53</v>
      </c>
      <c r="C37" s="3" t="s">
        <v>64</v>
      </c>
      <c r="D37" s="3" t="s">
        <v>91</v>
      </c>
      <c r="E37" s="3" t="str">
        <f>IF(N4=0, "Tidak Lanjut", IF(N10=0, "Tidak Lanjut", IF(N14=0, "Tidak Lanjut", IF(N21=0, "Tidak Lanjut", "Lanjut"))))</f>
        <v>Tidak Lanjut</v>
      </c>
    </row>
    <row r="38" ht="15.75" customHeight="1">
      <c r="A38" s="3" t="s">
        <v>28</v>
      </c>
      <c r="B38" s="3" t="s">
        <v>53</v>
      </c>
      <c r="C38" s="3" t="s">
        <v>69</v>
      </c>
      <c r="D38" s="3" t="s">
        <v>80</v>
      </c>
      <c r="E38" s="3" t="str">
        <f>IF(N4=0, "Tidak Lanjut", IF(N10=0, "Tidak Lanjut", IF(N15=0, "Tidak Lanjut", IF(N18=0, "Tidak Lanjut", "Lanjut"))))</f>
        <v>Tidak Lanjut</v>
      </c>
    </row>
    <row r="39" ht="15.75" customHeight="1">
      <c r="A39" s="3" t="s">
        <v>28</v>
      </c>
      <c r="B39" s="3" t="s">
        <v>53</v>
      </c>
      <c r="C39" s="3" t="s">
        <v>69</v>
      </c>
      <c r="D39" s="3" t="s">
        <v>83</v>
      </c>
      <c r="E39" s="3" t="str">
        <f>IF(N4=0, "Tidak Lanjut", IF(N10=0, "Tidak Lanjut", IF(N15=0, "Tidak Lanjut", IF(N19=0, "Tidak Lanjut", "Lanjut"))))</f>
        <v>Tidak Lanjut</v>
      </c>
    </row>
    <row r="40" ht="15.75" customHeight="1">
      <c r="A40" s="3" t="s">
        <v>28</v>
      </c>
      <c r="B40" s="3" t="s">
        <v>53</v>
      </c>
      <c r="C40" s="3" t="s">
        <v>69</v>
      </c>
      <c r="D40" s="3" t="s">
        <v>87</v>
      </c>
      <c r="E40" s="3" t="str">
        <f>IF(N4=0, "Tidak Lanjut", IF(N10=0, "Tidak Lanjut", IF(N15=0, "Tidak Lanjut", IF(N20=0, "Tidak Lanjut", "Lanjut"))))</f>
        <v>Tidak Lanjut</v>
      </c>
    </row>
    <row r="41" ht="15.75" customHeight="1">
      <c r="A41" s="3" t="s">
        <v>28</v>
      </c>
      <c r="B41" s="3" t="s">
        <v>53</v>
      </c>
      <c r="C41" s="3" t="s">
        <v>69</v>
      </c>
      <c r="D41" s="3" t="s">
        <v>91</v>
      </c>
      <c r="E41" s="3" t="str">
        <f>IF(N4=0, "Tidak Lanjut", IF(N10=0, "Tidak Lanjut", IF(N15=0, "Tidak Lanjut", IF(N21=0, "Tidak Lanjut", "Lanjut"))))</f>
        <v>Tidak Lanjut</v>
      </c>
    </row>
    <row r="42" ht="15.75" customHeight="1">
      <c r="A42" s="3" t="s">
        <v>28</v>
      </c>
      <c r="B42" s="3" t="s">
        <v>57</v>
      </c>
      <c r="C42" s="3" t="s">
        <v>64</v>
      </c>
      <c r="D42" s="3" t="s">
        <v>80</v>
      </c>
      <c r="E42" s="3" t="str">
        <f>IF(N4=0, "Tidak Lanjut", IF(N11=0, "Tidak Lanjut", IF(N14=0, "Tidak Lanjut", IF(N18=0, "Tidak Lanjut", "Lanjut"))))</f>
        <v>Lanjut</v>
      </c>
    </row>
    <row r="43" ht="15.75" customHeight="1">
      <c r="A43" s="3" t="s">
        <v>28</v>
      </c>
      <c r="B43" s="3" t="s">
        <v>57</v>
      </c>
      <c r="C43" s="3" t="s">
        <v>64</v>
      </c>
      <c r="D43" s="3" t="s">
        <v>83</v>
      </c>
      <c r="E43" s="3" t="str">
        <f>IF(N4=0, "Tidak Lanjut", IF(N11=0, "Tidak Lanjut", IF(N14=0, "Tidak Lanjut", IF(N19=0, "Tidak Lanjut", "Lanjut"))))</f>
        <v>Lanjut</v>
      </c>
    </row>
    <row r="44" ht="15.75" customHeight="1">
      <c r="A44" s="3" t="s">
        <v>28</v>
      </c>
      <c r="B44" s="3" t="s">
        <v>57</v>
      </c>
      <c r="C44" s="3" t="s">
        <v>64</v>
      </c>
      <c r="D44" s="3" t="s">
        <v>87</v>
      </c>
      <c r="E44" s="3" t="str">
        <f>IF(N4=0, "Tidak Lanjut", IF(N11=0, "Tidak Lanjut", IF(N14=0, "Tidak Lanjut", IF(N20=0, "Tidak Lanjut", "Lanjut"))))</f>
        <v>Lanjut</v>
      </c>
    </row>
    <row r="45" ht="15.75" customHeight="1">
      <c r="A45" s="3" t="s">
        <v>28</v>
      </c>
      <c r="B45" s="3" t="s">
        <v>57</v>
      </c>
      <c r="C45" s="3" t="s">
        <v>64</v>
      </c>
      <c r="D45" s="3" t="s">
        <v>91</v>
      </c>
      <c r="E45" s="3" t="str">
        <f>IF(N4=0, "Tidak Lanjut", IF(N11=0, "Tidak Lanjut", IF(N14=0, "Tidak Lanjut", IF(N21=0, "Tidak Lanjut", "Lanjut"))))</f>
        <v>Lanjut</v>
      </c>
    </row>
    <row r="46" ht="15.75" customHeight="1">
      <c r="A46" s="3" t="s">
        <v>28</v>
      </c>
      <c r="B46" s="3" t="s">
        <v>57</v>
      </c>
      <c r="C46" s="3" t="s">
        <v>69</v>
      </c>
      <c r="D46" s="3" t="s">
        <v>80</v>
      </c>
      <c r="E46" s="3" t="str">
        <f>IF(N4=0, "Tidak Lanjut", IF(N11=0, "Tidak Lanjut", IF(N15=0, "Tidak Lanjut", IF(N18=0, "Tidak Lanjut", "Lanjut"))))</f>
        <v>Tidak Lanjut</v>
      </c>
    </row>
    <row r="47" ht="15.75" customHeight="1">
      <c r="A47" s="3" t="s">
        <v>28</v>
      </c>
      <c r="B47" s="3" t="s">
        <v>57</v>
      </c>
      <c r="C47" s="3" t="s">
        <v>69</v>
      </c>
      <c r="D47" s="3" t="s">
        <v>83</v>
      </c>
      <c r="E47" s="3" t="str">
        <f>IF(N4=0, "Tidak Lanjut", IF(N11=0, "Tidak Lanjut", IF(N15=0, "Tidak Lanjut", IF(N19=0, "Tidak Lanjut", "Lanjut"))))</f>
        <v>Tidak Lanjut</v>
      </c>
    </row>
    <row r="48" ht="15.75" customHeight="1">
      <c r="A48" s="3" t="s">
        <v>28</v>
      </c>
      <c r="B48" s="3" t="s">
        <v>57</v>
      </c>
      <c r="C48" s="3" t="s">
        <v>69</v>
      </c>
      <c r="D48" s="3" t="s">
        <v>87</v>
      </c>
      <c r="E48" s="3" t="str">
        <f>IF(N4=0, "Tidak Lanjut", IF(N11=0, "Tidak Lanjut", IF(N15=0, "Tidak Lanjut", IF(N20=0, "Tidak Lanjut", "Lanjut"))))</f>
        <v>Tidak Lanjut</v>
      </c>
    </row>
    <row r="49" ht="15.75" customHeight="1">
      <c r="A49" s="3" t="s">
        <v>28</v>
      </c>
      <c r="B49" s="3" t="s">
        <v>57</v>
      </c>
      <c r="C49" s="3" t="s">
        <v>69</v>
      </c>
      <c r="D49" s="3" t="s">
        <v>91</v>
      </c>
      <c r="E49" s="3" t="str">
        <f>IF(N4=0, "Tidak Lanjut", IF(N11=0, "Tidak Lanjut", IF(N15=0, "Tidak Lanjut", IF(N21=0, "Tidak Lanjut", "Lanjut"))))</f>
        <v>Tidak Lanjut</v>
      </c>
    </row>
    <row r="50" ht="15.75" customHeight="1">
      <c r="A50" s="3" t="s">
        <v>33</v>
      </c>
      <c r="B50" s="3" t="s">
        <v>49</v>
      </c>
      <c r="C50" s="3" t="s">
        <v>64</v>
      </c>
      <c r="D50" s="3" t="s">
        <v>80</v>
      </c>
      <c r="E50" s="3" t="str">
        <f>IF(N5=0, "Tidak Lanjut", IF(N9=0, "Tidak Lanjut", IF(N14=0, "Tidak Lanjut", IF(N18=0, "Tidak Lanjut", "Lanjut"))))</f>
        <v>Tidak Lanjut</v>
      </c>
    </row>
    <row r="51" ht="15.75" customHeight="1">
      <c r="A51" s="3" t="s">
        <v>33</v>
      </c>
      <c r="B51" s="3" t="s">
        <v>49</v>
      </c>
      <c r="C51" s="3" t="s">
        <v>64</v>
      </c>
      <c r="D51" s="3" t="s">
        <v>83</v>
      </c>
      <c r="E51" s="3" t="str">
        <f>IF(N5=0, "Tidak Lanjut", IF(N9=0, "Tidak Lanjut", IF(N14=0, "Tidak Lanjut", IF(N19=0, "Tidak Lanjut", "Lanjut"))))</f>
        <v>Tidak Lanjut</v>
      </c>
    </row>
    <row r="52" ht="15.75" customHeight="1">
      <c r="A52" s="3" t="s">
        <v>33</v>
      </c>
      <c r="B52" s="3" t="s">
        <v>49</v>
      </c>
      <c r="C52" s="3" t="s">
        <v>64</v>
      </c>
      <c r="D52" s="3" t="s">
        <v>87</v>
      </c>
      <c r="E52" s="3" t="str">
        <f>IF(N5=0, "Tidak Lanjut", IF(N9=0, "Tidak Lanjut", IF(N14=0, "Tidak Lanjut", IF(N20=0, "Tidak Lanjut", "Lanjut"))))</f>
        <v>Tidak Lanjut</v>
      </c>
    </row>
    <row r="53" ht="15.75" customHeight="1">
      <c r="A53" s="3" t="s">
        <v>33</v>
      </c>
      <c r="B53" s="3" t="s">
        <v>49</v>
      </c>
      <c r="C53" s="3" t="s">
        <v>64</v>
      </c>
      <c r="D53" s="3" t="s">
        <v>91</v>
      </c>
      <c r="E53" s="3" t="str">
        <f>IF(N5=0, "Tidak Lanjut", IF(N9=0, "Tidak Lanjut", IF(N14=0, "Tidak Lanjut", IF(N21=0, "Tidak Lanjut", "Lanjut"))))</f>
        <v>Tidak Lanjut</v>
      </c>
    </row>
    <row r="54" ht="15.75" customHeight="1">
      <c r="A54" s="3" t="s">
        <v>33</v>
      </c>
      <c r="B54" s="3" t="s">
        <v>49</v>
      </c>
      <c r="C54" s="3" t="s">
        <v>69</v>
      </c>
      <c r="D54" s="3" t="s">
        <v>80</v>
      </c>
      <c r="E54" s="3" t="str">
        <f>IF(N5=0, "Tidak Lanjut", IF(N9=0, "Tidak Lanjut", IF(N15=0, "Tidak Lanjut", IF(N18=0, "Tidak Lanjut", "Lanjut"))))</f>
        <v>Tidak Lanjut</v>
      </c>
    </row>
    <row r="55" ht="15.75" customHeight="1">
      <c r="A55" s="3" t="s">
        <v>33</v>
      </c>
      <c r="B55" s="3" t="s">
        <v>49</v>
      </c>
      <c r="C55" s="3" t="s">
        <v>69</v>
      </c>
      <c r="D55" s="3" t="s">
        <v>83</v>
      </c>
      <c r="E55" s="3" t="str">
        <f>IF(N5=0, "Tidak Lanjut", IF(N9=0, "Tidak Lanjut", IF(N15=0, "Tidak Lanjut", IF(N19=0, "Tidak Lanjut", "Lanjut"))))</f>
        <v>Tidak Lanjut</v>
      </c>
    </row>
    <row r="56" ht="15.75" customHeight="1">
      <c r="A56" s="3" t="s">
        <v>33</v>
      </c>
      <c r="B56" s="3" t="s">
        <v>49</v>
      </c>
      <c r="C56" s="3" t="s">
        <v>69</v>
      </c>
      <c r="D56" s="3" t="s">
        <v>87</v>
      </c>
      <c r="E56" s="3" t="str">
        <f>IF(N5=0, "Tidak Lanjut", IF(N9=0, "Tidak Lanjut", IF(N15=0, "Tidak Lanjut", IF(N20=0, "Tidak Lanjut", "Lanjut"))))</f>
        <v>Tidak Lanjut</v>
      </c>
    </row>
    <row r="57" ht="15.75" customHeight="1">
      <c r="A57" s="3" t="s">
        <v>33</v>
      </c>
      <c r="B57" s="3" t="s">
        <v>49</v>
      </c>
      <c r="C57" s="3" t="s">
        <v>69</v>
      </c>
      <c r="D57" s="3" t="s">
        <v>91</v>
      </c>
      <c r="E57" s="3" t="str">
        <f>IF(N5=0, "Tidak Lanjut", IF(N9=0, "Tidak Lanjut", IF(N15=0, "Tidak Lanjut", IF(N21=0, "Tidak Lanjut", "Lanjut"))))</f>
        <v>Tidak Lanjut</v>
      </c>
    </row>
    <row r="58" ht="15.75" customHeight="1">
      <c r="A58" s="3" t="s">
        <v>33</v>
      </c>
      <c r="B58" s="3" t="s">
        <v>53</v>
      </c>
      <c r="C58" s="3" t="s">
        <v>64</v>
      </c>
      <c r="D58" s="3" t="s">
        <v>80</v>
      </c>
      <c r="E58" s="3" t="str">
        <f>IF(N5=0, "Tidak Lanjut", IF(N10=0, "Tidak Lanjut", IF(N14=0, "Tidak Lanjut", IF(N18=0, "Tidak Lanjut", "Lanjut"))))</f>
        <v>Tidak Lanjut</v>
      </c>
    </row>
    <row r="59" ht="15.75" customHeight="1">
      <c r="A59" s="3" t="s">
        <v>33</v>
      </c>
      <c r="B59" s="3" t="s">
        <v>53</v>
      </c>
      <c r="C59" s="3" t="s">
        <v>64</v>
      </c>
      <c r="D59" s="3" t="s">
        <v>83</v>
      </c>
      <c r="E59" s="3" t="str">
        <f>IF(N5=0, "Tidak Lanjut", IF(N10=0, "Tidak Lanjut", IF(N14=0, "Tidak Lanjut", IF(N19=0, "Tidak Lanjut", "Lanjut"))))</f>
        <v>Tidak Lanjut</v>
      </c>
    </row>
    <row r="60" ht="15.75" customHeight="1">
      <c r="A60" s="3" t="s">
        <v>33</v>
      </c>
      <c r="B60" s="3" t="s">
        <v>53</v>
      </c>
      <c r="C60" s="3" t="s">
        <v>64</v>
      </c>
      <c r="D60" s="3" t="s">
        <v>87</v>
      </c>
      <c r="E60" s="3" t="str">
        <f>IF(N5=0, "Tidak Lanjut", IF(N10=0, "Tidak Lanjut", IF(N14=0, "Tidak Lanjut", IF(N20=0, "Tidak Lanjut", "Lanjut"))))</f>
        <v>Tidak Lanjut</v>
      </c>
    </row>
    <row r="61" ht="15.75" customHeight="1">
      <c r="A61" s="3" t="s">
        <v>33</v>
      </c>
      <c r="B61" s="3" t="s">
        <v>53</v>
      </c>
      <c r="C61" s="3" t="s">
        <v>64</v>
      </c>
      <c r="D61" s="3" t="s">
        <v>91</v>
      </c>
      <c r="E61" s="3" t="str">
        <f>IF(N5=0, "Tidak Lanjut", IF(N10=0, "Tidak Lanjut", IF(N14=0, "Tidak Lanjut", IF(N21=0, "Tidak Lanjut", "Lanjut"))))</f>
        <v>Tidak Lanjut</v>
      </c>
    </row>
    <row r="62" ht="15.75" customHeight="1">
      <c r="A62" s="3" t="s">
        <v>33</v>
      </c>
      <c r="B62" s="3" t="s">
        <v>53</v>
      </c>
      <c r="C62" s="3" t="s">
        <v>69</v>
      </c>
      <c r="D62" s="3" t="s">
        <v>80</v>
      </c>
      <c r="E62" s="3" t="str">
        <f>IF(N5=0, "Tidak Lanjut", IF(N10=0, "Tidak Lanjut", IF(N15=0, "Tidak Lanjut", IF(N18=0, "Tidak Lanjut", "Lanjut"))))</f>
        <v>Tidak Lanjut</v>
      </c>
    </row>
    <row r="63" ht="15.75" customHeight="1">
      <c r="A63" s="3" t="s">
        <v>33</v>
      </c>
      <c r="B63" s="3" t="s">
        <v>53</v>
      </c>
      <c r="C63" s="3" t="s">
        <v>69</v>
      </c>
      <c r="D63" s="3" t="s">
        <v>83</v>
      </c>
      <c r="E63" s="3" t="str">
        <f>IF(N5=0, "Tidak Lanjut", IF(N10=0, "Tidak Lanjut", IF(N15=0, "Tidak Lanjut", IF(N19=0, "Tidak Lanjut", "Lanjut"))))</f>
        <v>Tidak Lanjut</v>
      </c>
    </row>
    <row r="64" ht="15.75" customHeight="1">
      <c r="A64" s="3" t="s">
        <v>33</v>
      </c>
      <c r="B64" s="3" t="s">
        <v>53</v>
      </c>
      <c r="C64" s="3" t="s">
        <v>69</v>
      </c>
      <c r="D64" s="3" t="s">
        <v>87</v>
      </c>
      <c r="E64" s="3" t="str">
        <f>IF(N5=0, "Tidak Lanjut", IF(N10=0, "Tidak Lanjut", IF(N15=0, "Tidak Lanjut", IF(N20=0, "Tidak Lanjut", "Lanjut"))))</f>
        <v>Tidak Lanjut</v>
      </c>
    </row>
    <row r="65" ht="15.75" customHeight="1">
      <c r="A65" s="3" t="s">
        <v>33</v>
      </c>
      <c r="B65" s="3" t="s">
        <v>53</v>
      </c>
      <c r="C65" s="3" t="s">
        <v>69</v>
      </c>
      <c r="D65" s="3" t="s">
        <v>91</v>
      </c>
      <c r="E65" s="3" t="str">
        <f>IF(N5=0, "Tidak Lanjut", IF(N10=0, "Tidak Lanjut", IF(N15=0, "Tidak Lanjut", IF(N21=0, "Tidak Lanjut", "Lanjut"))))</f>
        <v>Tidak Lanjut</v>
      </c>
    </row>
    <row r="66" ht="15.75" customHeight="1">
      <c r="A66" s="3" t="s">
        <v>33</v>
      </c>
      <c r="B66" s="3" t="s">
        <v>57</v>
      </c>
      <c r="C66" s="3" t="s">
        <v>64</v>
      </c>
      <c r="D66" s="3" t="s">
        <v>80</v>
      </c>
      <c r="E66" s="3" t="str">
        <f>IF(N5=0, "Tidak Lanjut", IF(N11=0, "Tidak Lanjut", IF(N14=0, "Tidak Lanjut", IF(N18=0, "Tidak Lanjut", "Lanjut"))))</f>
        <v>Lanjut</v>
      </c>
    </row>
    <row r="67" ht="15.75" customHeight="1">
      <c r="A67" s="3" t="s">
        <v>33</v>
      </c>
      <c r="B67" s="3" t="s">
        <v>57</v>
      </c>
      <c r="C67" s="3" t="s">
        <v>64</v>
      </c>
      <c r="D67" s="3" t="s">
        <v>83</v>
      </c>
      <c r="E67" s="3" t="str">
        <f>IF(N5=0, "Tidak Lanjut", IF(N11=0, "Tidak Lanjut", IF(N14=0, "Tidak Lanjut", IF(N19=0, "Tidak Lanjut", "Lanjut"))))</f>
        <v>Lanjut</v>
      </c>
    </row>
    <row r="68" ht="15.75" customHeight="1">
      <c r="A68" s="3" t="s">
        <v>33</v>
      </c>
      <c r="B68" s="3" t="s">
        <v>57</v>
      </c>
      <c r="C68" s="3" t="s">
        <v>64</v>
      </c>
      <c r="D68" s="3" t="s">
        <v>87</v>
      </c>
      <c r="E68" s="3" t="str">
        <f>IF(N5=0, "Tidak Lanjut", IF(N11=0, "Tidak Lanjut", IF(N14=0, "Tidak Lanjut", IF(N20=0, "Tidak Lanjut", "Lanjut"))))</f>
        <v>Lanjut</v>
      </c>
    </row>
    <row r="69" ht="15.75" customHeight="1">
      <c r="A69" s="3" t="s">
        <v>33</v>
      </c>
      <c r="B69" s="3" t="s">
        <v>57</v>
      </c>
      <c r="C69" s="3" t="s">
        <v>64</v>
      </c>
      <c r="D69" s="3" t="s">
        <v>91</v>
      </c>
      <c r="E69" s="3" t="str">
        <f>IF(N5=0, "Tidak Lanjut", IF(N11=0, "Tidak Lanjut", IF(N14=0, "Tidak Lanjut", IF(N21=0, "Tidak Lanjut", "Lanjut"))))</f>
        <v>Lanjut</v>
      </c>
    </row>
    <row r="70" ht="15.75" customHeight="1">
      <c r="A70" s="3" t="s">
        <v>33</v>
      </c>
      <c r="B70" s="3" t="s">
        <v>57</v>
      </c>
      <c r="C70" s="3" t="s">
        <v>69</v>
      </c>
      <c r="D70" s="3" t="s">
        <v>80</v>
      </c>
      <c r="E70" s="3" t="str">
        <f>IF(N5=0, "Tidak Lanjut", IF(N11=0, "Tidak Lanjut", IF(N15=0, "Tidak Lanjut", IF(N18=0, "Tidak Lanjut", "Lanjut"))))</f>
        <v>Tidak Lanjut</v>
      </c>
    </row>
    <row r="71" ht="15.75" customHeight="1">
      <c r="A71" s="3" t="s">
        <v>33</v>
      </c>
      <c r="B71" s="3" t="s">
        <v>57</v>
      </c>
      <c r="C71" s="3" t="s">
        <v>69</v>
      </c>
      <c r="D71" s="3" t="s">
        <v>83</v>
      </c>
      <c r="E71" s="3" t="str">
        <f>IF(N5=0, "Tidak Lanjut", IF(N11=0, "Tidak Lanjut", IF(N15=0, "Tidak Lanjut", IF(N19=0, "Tidak Lanjut", "Lanjut"))))</f>
        <v>Tidak Lanjut</v>
      </c>
    </row>
    <row r="72" ht="15.75" customHeight="1">
      <c r="A72" s="3" t="s">
        <v>33</v>
      </c>
      <c r="B72" s="3" t="s">
        <v>57</v>
      </c>
      <c r="C72" s="3" t="s">
        <v>69</v>
      </c>
      <c r="D72" s="3" t="s">
        <v>87</v>
      </c>
      <c r="E72" s="3" t="str">
        <f>IF(N5=0, "Tidak Lanjut", IF(N11=0, "Tidak Lanjut", IF(N15=0, "Tidak Lanjut", IF(N20=0, "Tidak Lanjut", "Lanjut"))))</f>
        <v>Tidak Lanjut</v>
      </c>
    </row>
    <row r="73" ht="15.75" customHeight="1">
      <c r="A73" s="3" t="s">
        <v>33</v>
      </c>
      <c r="B73" s="3" t="s">
        <v>57</v>
      </c>
      <c r="C73" s="3" t="s">
        <v>69</v>
      </c>
      <c r="D73" s="3" t="s">
        <v>91</v>
      </c>
      <c r="E73" s="3" t="str">
        <f>IF(N5=0, "Tidak Lanjut", IF(N11=0, "Tidak Lanjut", IF(N15=0, "Tidak Lanjut", IF(N21=0, "Tidak Lanjut", "Lanjut"))))</f>
        <v>Tidak Lanjut</v>
      </c>
    </row>
    <row r="74" ht="15.75" customHeight="1">
      <c r="A74" s="3" t="s">
        <v>37</v>
      </c>
      <c r="B74" s="3" t="s">
        <v>49</v>
      </c>
      <c r="C74" s="3" t="s">
        <v>64</v>
      </c>
      <c r="D74" s="3" t="s">
        <v>80</v>
      </c>
      <c r="E74" s="3" t="str">
        <f>IF(N6=0, "Tidak Lanjut", IF(N9=0, "Tidak Lanjut", IF(N14=0, "Tidak Lanjut", IF(N18=0, "Tidak Lanjut", "Lanjut"))))</f>
        <v>Tidak Lanjut</v>
      </c>
    </row>
    <row r="75" ht="15.75" customHeight="1">
      <c r="A75" s="3" t="s">
        <v>37</v>
      </c>
      <c r="B75" s="3" t="s">
        <v>49</v>
      </c>
      <c r="C75" s="3" t="s">
        <v>64</v>
      </c>
      <c r="D75" s="3" t="s">
        <v>83</v>
      </c>
      <c r="E75" s="3" t="str">
        <f>IF(N6=0, "Tidak Lanjut", IF(N9=0, "Tidak Lanjut", IF(N14=0, "Tidak Lanjut", IF(N19=0, "Tidak Lanjut", "Lanjut"))))</f>
        <v>Tidak Lanjut</v>
      </c>
    </row>
    <row r="76" ht="15.75" customHeight="1">
      <c r="A76" s="3" t="s">
        <v>37</v>
      </c>
      <c r="B76" s="3" t="s">
        <v>49</v>
      </c>
      <c r="C76" s="3" t="s">
        <v>64</v>
      </c>
      <c r="D76" s="3" t="s">
        <v>87</v>
      </c>
      <c r="E76" s="3" t="str">
        <f>IF(N6=0, "Tidak Lanjut", IF(N9=0, "Tidak Lanjut", IF(N14=0, "Tidak Lanjut", IF(N20=0, "Tidak Lanjut", "Lanjut"))))</f>
        <v>Tidak Lanjut</v>
      </c>
    </row>
    <row r="77" ht="15.75" customHeight="1">
      <c r="A77" s="3" t="s">
        <v>37</v>
      </c>
      <c r="B77" s="3" t="s">
        <v>49</v>
      </c>
      <c r="C77" s="3" t="s">
        <v>64</v>
      </c>
      <c r="D77" s="3" t="s">
        <v>91</v>
      </c>
      <c r="E77" s="3" t="str">
        <f>IF(N6=0, "Tidak Lanjut", IF(N9=0, "Tidak Lanjut", IF(N14=0, "Tidak Lanjut", IF(N21=0, "Tidak Lanjut", "Lanjut"))))</f>
        <v>Tidak Lanjut</v>
      </c>
    </row>
    <row r="78" ht="15.75" customHeight="1">
      <c r="A78" s="3" t="s">
        <v>37</v>
      </c>
      <c r="B78" s="3" t="s">
        <v>49</v>
      </c>
      <c r="C78" s="3" t="s">
        <v>69</v>
      </c>
      <c r="D78" s="3" t="s">
        <v>80</v>
      </c>
      <c r="E78" s="3" t="str">
        <f>IF(N6=0, "Tidak Lanjut", IF(N9=0, "Tidak Lanjut", IF(N15=0, "Tidak Lanjut", IF(N18=0, "Tidak Lanjut", "Lanjut"))))</f>
        <v>Tidak Lanjut</v>
      </c>
    </row>
    <row r="79" ht="15.75" customHeight="1">
      <c r="A79" s="3" t="s">
        <v>37</v>
      </c>
      <c r="B79" s="3" t="s">
        <v>49</v>
      </c>
      <c r="C79" s="3" t="s">
        <v>69</v>
      </c>
      <c r="D79" s="3" t="s">
        <v>83</v>
      </c>
      <c r="E79" s="3" t="str">
        <f>IF(N6=0, "Tidak Lanjut", IF(N9=0, "Tidak Lanjut", IF(N15=0, "Tidak Lanjut", IF(N19=0, "Tidak Lanjut", "Lanjut"))))</f>
        <v>Tidak Lanjut</v>
      </c>
    </row>
    <row r="80" ht="15.75" customHeight="1">
      <c r="A80" s="3" t="s">
        <v>37</v>
      </c>
      <c r="B80" s="3" t="s">
        <v>49</v>
      </c>
      <c r="C80" s="3" t="s">
        <v>69</v>
      </c>
      <c r="D80" s="3" t="s">
        <v>87</v>
      </c>
      <c r="E80" s="3" t="str">
        <f>IF(N6=0, "Tidak Lanjut", IF(N9=0, "Tidak Lanjut", IF(N15=0, "Tidak Lanjut", IF(N20=0, "Tidak Lanjut", "Lanjut"))))</f>
        <v>Tidak Lanjut</v>
      </c>
    </row>
    <row r="81" ht="15.75" customHeight="1">
      <c r="A81" s="3" t="s">
        <v>37</v>
      </c>
      <c r="B81" s="3" t="s">
        <v>49</v>
      </c>
      <c r="C81" s="3" t="s">
        <v>69</v>
      </c>
      <c r="D81" s="3" t="s">
        <v>91</v>
      </c>
      <c r="E81" s="3" t="str">
        <f>IF(N6=0, "Tidak Lanjut", IF(N9=0, "Tidak Lanjut", IF(N15=0, "Tidak Lanjut", IF(N21=0, "Tidak Lanjut", "Lanjut"))))</f>
        <v>Tidak Lanjut</v>
      </c>
    </row>
    <row r="82" ht="15.75" customHeight="1">
      <c r="A82" s="3" t="s">
        <v>37</v>
      </c>
      <c r="B82" s="3" t="s">
        <v>53</v>
      </c>
      <c r="C82" s="3" t="s">
        <v>64</v>
      </c>
      <c r="D82" s="3" t="s">
        <v>80</v>
      </c>
      <c r="E82" s="3" t="str">
        <f>IF(N6=0, "Tidak Lanjut", IF(N10=0, "Tidak Lanjut", IF(N14=0, "Tidak Lanjut", IF(N18=0, "Tidak Lanjut", "Lanjut"))))</f>
        <v>Tidak Lanjut</v>
      </c>
    </row>
    <row r="83" ht="15.75" customHeight="1">
      <c r="A83" s="3" t="s">
        <v>37</v>
      </c>
      <c r="B83" s="3" t="s">
        <v>53</v>
      </c>
      <c r="C83" s="3" t="s">
        <v>64</v>
      </c>
      <c r="D83" s="3" t="s">
        <v>83</v>
      </c>
      <c r="E83" s="3" t="str">
        <f>IF(N6=0, "Tidak Lanjut", IF(N10=0, "Tidak Lanjut", IF(N14=0, "Tidak Lanjut", IF(N19=0, "Tidak Lanjut", "Lanjut"))))</f>
        <v>Tidak Lanjut</v>
      </c>
    </row>
    <row r="84" ht="15.75" customHeight="1">
      <c r="A84" s="3" t="s">
        <v>37</v>
      </c>
      <c r="B84" s="3" t="s">
        <v>53</v>
      </c>
      <c r="C84" s="3" t="s">
        <v>64</v>
      </c>
      <c r="D84" s="3" t="s">
        <v>87</v>
      </c>
      <c r="E84" s="3" t="str">
        <f>IF(N6=0, "Tidak Lanjut", IF(N10=0, "Tidak Lanjut", IF(N14=0, "Tidak Lanjut", IF(N20=0, "Tidak Lanjut", "Lanjut"))))</f>
        <v>Tidak Lanjut</v>
      </c>
    </row>
    <row r="85" ht="15.75" customHeight="1">
      <c r="A85" s="3" t="s">
        <v>37</v>
      </c>
      <c r="B85" s="3" t="s">
        <v>53</v>
      </c>
      <c r="C85" s="3" t="s">
        <v>64</v>
      </c>
      <c r="D85" s="3" t="s">
        <v>91</v>
      </c>
      <c r="E85" s="3" t="str">
        <f>IF(N6=0, "Tidak Lanjut", IF(N10=0, "Tidak Lanjut", IF(N14=0, "Tidak Lanjut", IF(N21=0, "Tidak Lanjut", "Lanjut"))))</f>
        <v>Tidak Lanjut</v>
      </c>
    </row>
    <row r="86" ht="15.75" customHeight="1">
      <c r="A86" s="3" t="s">
        <v>37</v>
      </c>
      <c r="B86" s="3" t="s">
        <v>53</v>
      </c>
      <c r="C86" s="3" t="s">
        <v>69</v>
      </c>
      <c r="D86" s="3" t="s">
        <v>80</v>
      </c>
      <c r="E86" s="3" t="str">
        <f>IF(N6=0, "Tidak Lanjut", IF(N10=0, "Tidak Lanjut", IF(N15=0, "Tidak Lanjut", IF(N18=0, "Tidak Lanjut", "Lanjut"))))</f>
        <v>Tidak Lanjut</v>
      </c>
    </row>
    <row r="87" ht="15.75" customHeight="1">
      <c r="A87" s="3" t="s">
        <v>37</v>
      </c>
      <c r="B87" s="3" t="s">
        <v>53</v>
      </c>
      <c r="C87" s="3" t="s">
        <v>69</v>
      </c>
      <c r="D87" s="3" t="s">
        <v>83</v>
      </c>
      <c r="E87" s="3" t="str">
        <f>IF(N6=0, "Tidak Lanjut", IF(N10=0, "Tidak Lanjut", IF(N15=0, "Tidak Lanjut", IF(N19=0, "Tidak Lanjut", "Lanjut"))))</f>
        <v>Tidak Lanjut</v>
      </c>
    </row>
    <row r="88" ht="15.75" customHeight="1">
      <c r="A88" s="3" t="s">
        <v>37</v>
      </c>
      <c r="B88" s="3" t="s">
        <v>53</v>
      </c>
      <c r="C88" s="3" t="s">
        <v>69</v>
      </c>
      <c r="D88" s="3" t="s">
        <v>87</v>
      </c>
      <c r="E88" s="3" t="str">
        <f>IF(N6=0, "Tidak Lanjut", IF(N10=0, "Tidak Lanjut", IF(N15=0, "Tidak Lanjut", IF(N20=0, "Tidak Lanjut", "Lanjut"))))</f>
        <v>Tidak Lanjut</v>
      </c>
    </row>
    <row r="89" ht="15.75" customHeight="1">
      <c r="A89" s="3" t="s">
        <v>37</v>
      </c>
      <c r="B89" s="3" t="s">
        <v>53</v>
      </c>
      <c r="C89" s="3" t="s">
        <v>69</v>
      </c>
      <c r="D89" s="3" t="s">
        <v>91</v>
      </c>
      <c r="E89" s="3" t="str">
        <f>IF(N6=0, "Tidak Lanjut", IF(N10=0, "Tidak Lanjut", IF(N15=0, "Tidak Lanjut", IF(N21=0, "Tidak Lanjut", "Lanjut"))))</f>
        <v>Tidak Lanjut</v>
      </c>
    </row>
    <row r="90" ht="15.75" customHeight="1">
      <c r="A90" s="3" t="s">
        <v>37</v>
      </c>
      <c r="B90" s="3" t="s">
        <v>57</v>
      </c>
      <c r="C90" s="3" t="s">
        <v>64</v>
      </c>
      <c r="D90" s="3" t="s">
        <v>80</v>
      </c>
      <c r="E90" s="3" t="str">
        <f>IF(N6=0, "Tidak Lanjut", IF(N11=0, "Tidak Lanjut", IF(N14=0, "Tidak Lanjut", IF(N18=0, "Tidak Lanjut", "Lanjut"))))</f>
        <v>Tidak Lanjut</v>
      </c>
    </row>
    <row r="91" ht="15.75" customHeight="1">
      <c r="A91" s="3" t="s">
        <v>37</v>
      </c>
      <c r="B91" s="3" t="s">
        <v>57</v>
      </c>
      <c r="C91" s="3" t="s">
        <v>64</v>
      </c>
      <c r="D91" s="3" t="s">
        <v>83</v>
      </c>
      <c r="E91" s="3" t="str">
        <f>IF(N6=0, "Tidak Lanjut", IF(N11=0, "Tidak Lanjut", IF(N14=0, "Tidak Lanjut", IF(N19=0, "Tidak Lanjut", "Lanjut"))))</f>
        <v>Tidak Lanjut</v>
      </c>
    </row>
    <row r="92" ht="15.75" customHeight="1">
      <c r="A92" s="3" t="s">
        <v>37</v>
      </c>
      <c r="B92" s="3" t="s">
        <v>57</v>
      </c>
      <c r="C92" s="3" t="s">
        <v>64</v>
      </c>
      <c r="D92" s="3" t="s">
        <v>87</v>
      </c>
      <c r="E92" s="3" t="str">
        <f>IF(N6=0, "Tidak Lanjut", IF(N11=0, "Tidak Lanjut", IF(N14=0, "Tidak Lanjut", IF(N20=0, "Tidak Lanjut", "Lanjut"))))</f>
        <v>Tidak Lanjut</v>
      </c>
    </row>
    <row r="93" ht="15.75" customHeight="1">
      <c r="A93" s="3" t="s">
        <v>37</v>
      </c>
      <c r="B93" s="3" t="s">
        <v>57</v>
      </c>
      <c r="C93" s="3" t="s">
        <v>64</v>
      </c>
      <c r="D93" s="3" t="s">
        <v>91</v>
      </c>
      <c r="E93" s="3" t="str">
        <f>IF(N6=0, "Tidak Lanjut", IF(N11=0, "Tidak Lanjut", IF(N14=0, "Tidak Lanjut", IF(N21=0, "Tidak Lanjut", "Lanjut"))))</f>
        <v>Tidak Lanjut</v>
      </c>
    </row>
    <row r="94" ht="15.75" customHeight="1">
      <c r="A94" s="3" t="s">
        <v>37</v>
      </c>
      <c r="B94" s="3" t="s">
        <v>57</v>
      </c>
      <c r="C94" s="3" t="s">
        <v>69</v>
      </c>
      <c r="D94" s="3" t="s">
        <v>80</v>
      </c>
      <c r="E94" s="3" t="str">
        <f>IF(N6=0, "Tidak Lanjut", IF(N11=0, "Tidak Lanjut", IF(N15=0, "Tidak Lanjut", IF(N18=0, "Tidak Lanjut", "Lanjut"))))</f>
        <v>Tidak Lanjut</v>
      </c>
    </row>
    <row r="95" ht="15.75" customHeight="1">
      <c r="A95" s="3" t="s">
        <v>37</v>
      </c>
      <c r="B95" s="3" t="s">
        <v>57</v>
      </c>
      <c r="C95" s="3" t="s">
        <v>69</v>
      </c>
      <c r="D95" s="3" t="s">
        <v>83</v>
      </c>
      <c r="E95" s="3" t="str">
        <f>IF(N6=0, "Tidak Lanjut", IF(N11=0, "Tidak Lanjut", IF(N15=0, "Tidak Lanjut", IF(N19=0, "Tidak Lanjut", "Lanjut"))))</f>
        <v>Tidak Lanjut</v>
      </c>
    </row>
    <row r="96" ht="15.75" customHeight="1">
      <c r="A96" s="3" t="s">
        <v>37</v>
      </c>
      <c r="B96" s="3" t="s">
        <v>57</v>
      </c>
      <c r="C96" s="3" t="s">
        <v>69</v>
      </c>
      <c r="D96" s="3" t="s">
        <v>87</v>
      </c>
      <c r="E96" s="3" t="str">
        <f>IF(N6=0, "Tidak Lanjut", IF(N11=0, "Tidak Lanjut", IF(N15=0, "Tidak Lanjut", IF(N20=0, "Tidak Lanjut", "Lanjut"))))</f>
        <v>Tidak Lanjut</v>
      </c>
    </row>
    <row r="97" ht="15.75" customHeight="1">
      <c r="A97" s="3" t="s">
        <v>37</v>
      </c>
      <c r="B97" s="3" t="s">
        <v>57</v>
      </c>
      <c r="C97" s="3" t="s">
        <v>69</v>
      </c>
      <c r="D97" s="3" t="s">
        <v>91</v>
      </c>
      <c r="E97" s="3"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