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mbinations" sheetId="2" r:id="rId5"/>
  </sheets>
  <definedNames/>
  <calcPr/>
</workbook>
</file>

<file path=xl/sharedStrings.xml><?xml version="1.0" encoding="utf-8"?>
<sst xmlns="http://schemas.openxmlformats.org/spreadsheetml/2006/main" count="1166" uniqueCount="239">
  <si>
    <t>No</t>
  </si>
  <si>
    <t>Nama Pengulas</t>
  </si>
  <si>
    <t>Tanggal Ulasan</t>
  </si>
  <si>
    <t>Rating Bintang</t>
  </si>
  <si>
    <t>Teks Ulasan</t>
  </si>
  <si>
    <t>Topik Utama</t>
  </si>
  <si>
    <t>Sentimen</t>
  </si>
  <si>
    <t>Nama Cafe</t>
  </si>
  <si>
    <t>Nilai Topik Utama</t>
  </si>
  <si>
    <t>Nura Sambolinngi</t>
  </si>
  <si>
    <t>6 months ago</t>
  </si>
  <si>
    <t>The palm sugar coffee and hot latte are delicious. The vibe is contemporary and the location is easy to access. Parking for motorbikes and cars is possible. The toilet is clean. Many people come to work or do assignments at this cafe. The only downside is that they don't provide snacks to accompany the coffee 🫠</t>
  </si>
  <si>
    <t>Coffee</t>
  </si>
  <si>
    <t>Positif</t>
  </si>
  <si>
    <t>Toko Kopi M</t>
  </si>
  <si>
    <t>Time Options</t>
  </si>
  <si>
    <t>Initialization</t>
  </si>
  <si>
    <t>Spawn</t>
  </si>
  <si>
    <t>Final Score</t>
  </si>
  <si>
    <t>Kaki panjang</t>
  </si>
  <si>
    <t>9 months ago</t>
  </si>
  <si>
    <t>One of the best and recommended cafes in this city. The price is pocket-friendly. The vibe is contemporary and instagrammable for photos and definitely aesthetic. Maybe there is no food or snacks. But we hope it will be soon</t>
  </si>
  <si>
    <t>Food</t>
  </si>
  <si>
    <t>Morning</t>
  </si>
  <si>
    <t>a.a</t>
  </si>
  <si>
    <t>yuliana rahmawati</t>
  </si>
  <si>
    <t>1 years ago</t>
  </si>
  <si>
    <t>1. It turns out the place is quite spacious, even though from the front it looks small. The place is clean and the layout is good.
2. For the ordering system, is it not possible for the waiter to bring it directly to the customer? If you call with a loudspeaker it seems to disturb others.
3. The coffee is delicious. There are many coffee variants here. It's a coffee specialist.</t>
  </si>
  <si>
    <t>Afternoon</t>
  </si>
  <si>
    <t>a.b</t>
  </si>
  <si>
    <t>RIO ANGGARA</t>
  </si>
  <si>
    <t>3 weeks ago</t>
  </si>
  <si>
    <t>Our iced coffee was really good 👍 but the cashier was very loud but he was reprimanding me, but he was stepped on the wall and the flowers, I thought I had stepped on it until I got gas and then I apologized 🤣🗿</t>
  </si>
  <si>
    <t>Evening</t>
  </si>
  <si>
    <t>a.c</t>
  </si>
  <si>
    <t>Nindyatama</t>
  </si>
  <si>
    <t>The Espresso Doubleshot is great....this cafe is affordable...comfortable if you visit in the afternoon or evening...it's really hot during the day...everything is open...parking the car is difficult...right on the side of the road &amp; not there is a special parking area...😊 …</t>
  </si>
  <si>
    <t>Night</t>
  </si>
  <si>
    <t>a.d</t>
  </si>
  <si>
    <t>Teh Botol</t>
  </si>
  <si>
    <t>The place is comfortable, the coffee is the best, only maybe the music needs to be reduced, because it's a bit annoying because the volume is too loud ☺️</t>
  </si>
  <si>
    <t>Yulianti Bahar</t>
  </si>
  <si>
    <t>7 months ago</t>
  </si>
  <si>
    <t>If you go to Pare-Pare or leave the area and pass through Pare-Pare, it is mandatory to stop to buy coffee here. As much as I like the coffee here, the service is also okay.</t>
  </si>
  <si>
    <t>Group Options</t>
  </si>
  <si>
    <t>panda ckck</t>
  </si>
  <si>
    <t>Yesterday's Coffee is a mainstay menu. A place to gather together to be creative, talk about projects</t>
  </si>
  <si>
    <t>Alone</t>
  </si>
  <si>
    <t>b.a</t>
  </si>
  <si>
    <t>Ashari Lubis</t>
  </si>
  <si>
    <t>Cool place for today's young people,
The drinks are also unique and varied
So it feels different from other places in Parepare
Just an example
Here they provide Longblack
What I think is that it is still rare for anyone to sell in Parepare
Dare to be different from other warkops or similar with a semi-outdoor concept
If there's a shortage, maybe it's the plants behind our seats.
I sometimes get annoyed when I want to lean back because the leaves touch my ears or hair
Very suitable for extrovert people to hang out
I don't recommend it for introverts
The right choice for freelance workers/students who want to find a place to do assignments, etc.
It can still be used as a place to chat</t>
  </si>
  <si>
    <t>Chill</t>
  </si>
  <si>
    <t>Duo</t>
  </si>
  <si>
    <t>b.b</t>
  </si>
  <si>
    <t>rohalya melcy patandean</t>
  </si>
  <si>
    <t>11 months  ago</t>
  </si>
  <si>
    <t>Maybe the drinks are not my taste. But the atmosphere is great. Pretty too. But not very friendly. Smile sister</t>
  </si>
  <si>
    <t>Beverages</t>
  </si>
  <si>
    <t>Group</t>
  </si>
  <si>
    <t>b.c</t>
  </si>
  <si>
    <t>Miftahulkhair Aminuddin</t>
  </si>
  <si>
    <t>3 years ago</t>
  </si>
  <si>
    <t>Relatively cheap price in terms of very good taste. Fav menu. Yesterday's coffee. However, it is unfortunate that the place is not comfortable to linger and the toilet needs are inadequate (no closet).</t>
  </si>
  <si>
    <t>Juas Rianto</t>
  </si>
  <si>
    <t>2 years ago</t>
  </si>
  <si>
    <t>The place is cool, clean and comfortable. The drinks served are delicious. I recommend trying the “ice coffee yesterday”...</t>
  </si>
  <si>
    <t>Activity Options</t>
  </si>
  <si>
    <t>Mirnawati Gaib</t>
  </si>
  <si>
    <t>8 months ago</t>
  </si>
  <si>
    <t>This time I only ordered non coffee next time another menu</t>
  </si>
  <si>
    <t>Netral</t>
  </si>
  <si>
    <t>c.a</t>
  </si>
  <si>
    <t>DAENG SANRE</t>
  </si>
  <si>
    <t>try lychee tea with ice cream topping</t>
  </si>
  <si>
    <t>Working</t>
  </si>
  <si>
    <t>c.b</t>
  </si>
  <si>
    <t>Muhammad Sudwikamono</t>
  </si>
  <si>
    <t>The atmosphere of the cafe is good. Only the wifi network is not fast enough 🙏🏻...</t>
  </si>
  <si>
    <t>Umum</t>
  </si>
  <si>
    <t xml:space="preserve"> </t>
  </si>
  <si>
    <t>Denni x Adipura</t>
  </si>
  <si>
    <t>4 years ago</t>
  </si>
  <si>
    <t>The menu is varied. Yesterday's recommended menu was iced coffee. If you want something creamier. There is ice coffee today. The baristas are friendly. And the place is cozy</t>
  </si>
  <si>
    <t>Experience Options</t>
  </si>
  <si>
    <t>Rafsanjani Supardi</t>
  </si>
  <si>
    <t>The place is cozy, with plenty of seating. The atmosphere is like a Japanese coffee cafe. The coffee is good. Especially the coffee menu</t>
  </si>
  <si>
    <t>d.a</t>
  </si>
  <si>
    <t>Brian</t>
  </si>
  <si>
    <t>2 months ago</t>
  </si>
  <si>
    <t>Ordered an Americano, and was served in a friendly manner. You can request additional hot water if the Americano tastes too thick. The atmosphere of the cafe is cozy.</t>
  </si>
  <si>
    <t>d.b</t>
  </si>
  <si>
    <t>Ardi Dadang</t>
  </si>
  <si>
    <t>Varied drinks, affordable prices, clean place, friendly and fast service. Located in an area that is very easy to reach</t>
  </si>
  <si>
    <t>Live Music</t>
  </si>
  <si>
    <t>d.c</t>
  </si>
  <si>
    <t>Ahmad Miftah</t>
  </si>
  <si>
    <t>10 months ago</t>
  </si>
  <si>
    <t>A coffee place with a contemporary feel in the center of Parepare city</t>
  </si>
  <si>
    <t>d.d</t>
  </si>
  <si>
    <t>Agil romansyah</t>
  </si>
  <si>
    <t>cozy and delicious</t>
  </si>
  <si>
    <t>Rudy Hamzah</t>
  </si>
  <si>
    <t>The cafe is clean and quite cozy</t>
  </si>
  <si>
    <t>JANGKAR Parepare</t>
  </si>
  <si>
    <t>Highly recommended for inspiration</t>
  </si>
  <si>
    <t>Herwin Hasan</t>
  </si>
  <si>
    <t>11 months ago</t>
  </si>
  <si>
    <t>“Yesterday's” coffee, delicious</t>
  </si>
  <si>
    <t>Diky Darmawan</t>
  </si>
  <si>
    <t>5 years ago</t>
  </si>
  <si>
    <t>Good drinks, strategic location. Suitable for young people</t>
  </si>
  <si>
    <t>Denni Adipura</t>
  </si>
  <si>
    <t>There are various menus besides coffee.</t>
  </si>
  <si>
    <t>Ahmad Idris Habibi</t>
  </si>
  <si>
    <t xml:space="preserve">Coffee friends stay up late
*yesterday's iced coffee 👍👍👍👍 </t>
  </si>
  <si>
    <t>Negatif</t>
  </si>
  <si>
    <t xml:space="preserve">Hasman Aceng </t>
  </si>
  <si>
    <t>delicious</t>
  </si>
  <si>
    <t>iksan bro</t>
  </si>
  <si>
    <t>Clean and good coffee</t>
  </si>
  <si>
    <t>wawan indratha</t>
  </si>
  <si>
    <t>Steady</t>
  </si>
  <si>
    <t>A.Rachmad Thair</t>
  </si>
  <si>
    <t>The coffee brew is mantafffff</t>
  </si>
  <si>
    <t>guntur aswardi</t>
  </si>
  <si>
    <t>Good coffee</t>
  </si>
  <si>
    <t>Achmad saif</t>
  </si>
  <si>
    <t>Recommended coffee place</t>
  </si>
  <si>
    <t>riswandiyip wandi</t>
  </si>
  <si>
    <t>1  years ago</t>
  </si>
  <si>
    <t>Good enough for entertainment</t>
  </si>
  <si>
    <t>live music</t>
  </si>
  <si>
    <t>HERMAN</t>
  </si>
  <si>
    <t>Nice relaxing place</t>
  </si>
  <si>
    <t>Ari Anugrah</t>
  </si>
  <si>
    <t>Great place</t>
  </si>
  <si>
    <t>Masniar Mansyur</t>
  </si>
  <si>
    <t>🤍🤍 …</t>
  </si>
  <si>
    <t>Doffenzhmirz</t>
  </si>
  <si>
    <t>not enough seats</t>
  </si>
  <si>
    <t>Andi Riky</t>
  </si>
  <si>
    <t>M coffee... Mantul</t>
  </si>
  <si>
    <t>Arnoux david</t>
  </si>
  <si>
    <t>Sunday night at pare2 😁...</t>
  </si>
  <si>
    <t>Muh . Saadilla</t>
  </si>
  <si>
    <t>sipp👍 …</t>
  </si>
  <si>
    <t>Florentin Devina</t>
  </si>
  <si>
    <t>It's good. Open early too, which is rare in Sulawesi. Good atmosphere but no toilet</t>
  </si>
  <si>
    <t>Hasviranda alfairah</t>
  </si>
  <si>
    <t>Best</t>
  </si>
  <si>
    <t>Muhammad Irsyand azis</t>
  </si>
  <si>
    <t>The flavor is more fitting than others...</t>
  </si>
  <si>
    <t>Fajrian Mancong</t>
  </si>
  <si>
    <t>-</t>
  </si>
  <si>
    <t>Jaemshon</t>
  </si>
  <si>
    <t>You</t>
  </si>
  <si>
    <t>Abdillah sukri</t>
  </si>
  <si>
    <t>syaniah gina</t>
  </si>
  <si>
    <t>Bornfreeonelove 131</t>
  </si>
  <si>
    <t>Juasrianto Vexel</t>
  </si>
  <si>
    <t>I love this place...</t>
  </si>
  <si>
    <t>jemson ciayadi</t>
  </si>
  <si>
    <t>Oke</t>
  </si>
  <si>
    <t>Arpin Hardiana</t>
  </si>
  <si>
    <t>masita nonci</t>
  </si>
  <si>
    <t>1 months ago</t>
  </si>
  <si>
    <t>Vithra Riani</t>
  </si>
  <si>
    <t>Abbas Pare</t>
  </si>
  <si>
    <t>djawae arc</t>
  </si>
  <si>
    <t>4 months ago</t>
  </si>
  <si>
    <t>Inho Trisno</t>
  </si>
  <si>
    <t>Ardiansyah Kasman</t>
  </si>
  <si>
    <t>Fachrul Azzam</t>
  </si>
  <si>
    <t>Lewi Sambokaraeng</t>
  </si>
  <si>
    <t>Kevin Khomaro</t>
  </si>
  <si>
    <t>Khaerul Mahendra</t>
  </si>
  <si>
    <t>rudi gosal</t>
  </si>
  <si>
    <t>Miftahul Dzihnii</t>
  </si>
  <si>
    <t>Mhd.Nazmi Izwan</t>
  </si>
  <si>
    <t>Andi Asrafil</t>
  </si>
  <si>
    <t>Firmansyah Firman</t>
  </si>
  <si>
    <t>Husna Malik</t>
  </si>
  <si>
    <t>ffajrin karim</t>
  </si>
  <si>
    <t>Ryan Febriansyah</t>
  </si>
  <si>
    <t>Budi IT</t>
  </si>
  <si>
    <t>Kevin Vennesia</t>
  </si>
  <si>
    <t>Zetsubou Buzz</t>
  </si>
  <si>
    <t>Imam Adyatma</t>
  </si>
  <si>
    <t>ana anaanniza</t>
  </si>
  <si>
    <t>rahmat saputra</t>
  </si>
  <si>
    <t>yaya syrf</t>
  </si>
  <si>
    <t>evdxylte</t>
  </si>
  <si>
    <t>Yudhy Aprianto Juhri</t>
  </si>
  <si>
    <t>Ramadan Bari alfito</t>
  </si>
  <si>
    <t>Joko Suhardiman</t>
  </si>
  <si>
    <t>Athar Abdurrahman</t>
  </si>
  <si>
    <t>Muhammad irham</t>
  </si>
  <si>
    <t>PBH.ILHAM</t>
  </si>
  <si>
    <t>Fahriyadi Hastira</t>
  </si>
  <si>
    <t>Ningsih Hajja</t>
  </si>
  <si>
    <t>GIOVANI JULIA HENDRIK PRAJA</t>
  </si>
  <si>
    <t>Muhammad Ikhsan Muchlis</t>
  </si>
  <si>
    <t>Wirmah Yanti</t>
  </si>
  <si>
    <t>iksan Jr</t>
  </si>
  <si>
    <t>Anggara Putra</t>
  </si>
  <si>
    <t>Sahat Situmorang</t>
  </si>
  <si>
    <t>Rezki Mukarramah</t>
  </si>
  <si>
    <t>rahmat pandoyo</t>
  </si>
  <si>
    <t>Adinda Thalia Syalsabila</t>
  </si>
  <si>
    <t>ilmi ariesta</t>
  </si>
  <si>
    <t>My music David</t>
  </si>
  <si>
    <t>tyo pramana</t>
  </si>
  <si>
    <t>Aby Muhliza</t>
  </si>
  <si>
    <t>IRWAN SIPATONGAN</t>
  </si>
  <si>
    <t>Hamzah SA</t>
  </si>
  <si>
    <t>M jasri</t>
  </si>
  <si>
    <t>Dedy Yono</t>
  </si>
  <si>
    <t>Serio Vanester</t>
  </si>
  <si>
    <t>Bunga Mustari</t>
  </si>
  <si>
    <t>Amma Fatmah</t>
  </si>
  <si>
    <t>Edhwin Saputra</t>
  </si>
  <si>
    <t>Fatri Fratama</t>
  </si>
  <si>
    <t>Muharlis</t>
  </si>
  <si>
    <t>Rep Faceman</t>
  </si>
  <si>
    <t>Iqbal pamungkas</t>
  </si>
  <si>
    <t>Radit Radit</t>
  </si>
  <si>
    <t>Aksa Dwi Nugraha</t>
  </si>
  <si>
    <t>Nrml Febr</t>
  </si>
  <si>
    <t>Iqbal Ismail</t>
  </si>
  <si>
    <t>Andra Hirmansyah</t>
  </si>
  <si>
    <t xml:space="preserve">Imam </t>
  </si>
  <si>
    <t>Sandhy  hdrwn</t>
  </si>
  <si>
    <t>Agung Prawoto</t>
  </si>
  <si>
    <t>Juliarsel Riber Riber</t>
  </si>
  <si>
    <t>Kode A</t>
  </si>
  <si>
    <t>Kode B</t>
  </si>
  <si>
    <t>Kode C</t>
  </si>
  <si>
    <t>Kode D</t>
  </si>
  <si>
    <t>Rumus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</si>
</sst>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scheme val="minor"/>
    </font>
    <font>
      <b/>
      <sz val="11.0"/>
      <color theme="1"/>
      <name val="Calibri"/>
    </font>
    <font>
      <color theme="1"/>
      <name val="Calibri"/>
      <scheme val="minor"/>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1" fillId="0" fontId="2" numFmtId="0" xfId="0" applyAlignment="1" applyBorder="1" applyFont="1">
      <alignment horizontal="center" vertical="top"/>
    </xf>
    <xf borderId="0" fillId="0" fontId="3" numFmtId="0" xfId="0" applyFont="1"/>
    <xf borderId="0" fillId="0" fontId="3" numFmtId="0" xfId="0" applyAlignment="1" applyFont="1">
      <alignment readingOrder="0"/>
    </xf>
    <xf borderId="0" fillId="0" fontId="4" numFmtId="0" xfId="0" applyAlignment="1" applyFont="1">
      <alignment vertical="bottom"/>
    </xf>
    <xf borderId="0" fillId="0" fontId="4" numFmtId="0" xfId="0" applyAlignment="1" applyFont="1">
      <alignment horizontal="center" vertical="bottom"/>
    </xf>
    <xf borderId="0" fillId="0" fontId="4" numFmtId="0" xfId="0" applyAlignment="1" applyFont="1">
      <alignment horizontal="right" vertical="bottom"/>
    </xf>
    <xf borderId="0" fillId="0" fontId="4"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7.57"/>
    <col customWidth="1" min="3" max="3" width="14.29"/>
    <col customWidth="1" min="4" max="7" width="8.71"/>
    <col customWidth="1" min="8" max="8" width="11.57"/>
    <col customWidth="1" min="9" max="9" width="16.57"/>
    <col customWidth="1" min="10" max="10" width="8.71"/>
    <col customWidth="1" min="11" max="11" width="17.57"/>
    <col customWidth="1" min="12" max="12" width="11.57"/>
    <col customWidth="1" min="13" max="13" width="6.86"/>
    <col customWidth="1" min="14" max="26" width="8.71"/>
  </cols>
  <sheetData>
    <row r="1">
      <c r="A1" s="1" t="s">
        <v>0</v>
      </c>
      <c r="B1" s="1" t="s">
        <v>1</v>
      </c>
      <c r="C1" s="1" t="s">
        <v>2</v>
      </c>
      <c r="D1" s="1" t="s">
        <v>3</v>
      </c>
      <c r="E1" s="1" t="s">
        <v>4</v>
      </c>
      <c r="F1" s="1" t="s">
        <v>5</v>
      </c>
      <c r="G1" s="1" t="s">
        <v>6</v>
      </c>
      <c r="H1" s="2" t="s">
        <v>7</v>
      </c>
      <c r="I1" s="3" t="s">
        <v>8</v>
      </c>
    </row>
    <row r="2">
      <c r="A2" s="4">
        <v>1.0</v>
      </c>
      <c r="B2" s="4" t="s">
        <v>9</v>
      </c>
      <c r="C2" s="4" t="s">
        <v>10</v>
      </c>
      <c r="D2" s="4">
        <v>5.0</v>
      </c>
      <c r="E2" s="4" t="s">
        <v>11</v>
      </c>
      <c r="F2" s="4" t="s">
        <v>12</v>
      </c>
      <c r="G2" s="4" t="s">
        <v>13</v>
      </c>
      <c r="H2" s="5" t="s">
        <v>14</v>
      </c>
      <c r="I2" s="6" t="str">
        <f t="shared" ref="I2:I121" si="1">IF(F2="morning", "a.a", IF(F2="afternoon", "a.b", IF(F2="evening", "a.c", IF(F2="night", "a.d", IF(F2="alone", "b.a", IF(F2="duo", "b.b", IF(F2="group", "b.c", IF(F2="chill", "c.a", IF(F2="working", "c.b", IF(F2="coffee", "d.a", IF(F2="beverages", "d.b", IF(F2="live music", "d.c", IF(F2="food","d.d","Not Found")))))))))))))</f>
        <v>d.a</v>
      </c>
      <c r="K2" s="7" t="s">
        <v>15</v>
      </c>
      <c r="L2" s="7" t="s">
        <v>16</v>
      </c>
      <c r="M2" s="7" t="s">
        <v>17</v>
      </c>
      <c r="N2" s="6" t="s">
        <v>18</v>
      </c>
    </row>
    <row r="3">
      <c r="A3" s="4">
        <v>2.0</v>
      </c>
      <c r="B3" s="4" t="s">
        <v>19</v>
      </c>
      <c r="C3" s="4" t="s">
        <v>20</v>
      </c>
      <c r="D3" s="4">
        <v>5.0</v>
      </c>
      <c r="E3" s="4" t="s">
        <v>21</v>
      </c>
      <c r="F3" s="4" t="s">
        <v>22</v>
      </c>
      <c r="G3" s="4" t="s">
        <v>13</v>
      </c>
      <c r="H3" s="5" t="s">
        <v>14</v>
      </c>
      <c r="I3" s="6" t="str">
        <f t="shared" si="1"/>
        <v>d.d</v>
      </c>
      <c r="K3" s="6" t="s">
        <v>23</v>
      </c>
      <c r="L3" s="6" t="s">
        <v>24</v>
      </c>
      <c r="M3" s="8">
        <f>COUNTIF(I2:I107, "a.a")
</f>
        <v>0</v>
      </c>
      <c r="N3" s="8">
        <v>0.0</v>
      </c>
    </row>
    <row r="4">
      <c r="A4" s="4">
        <v>3.0</v>
      </c>
      <c r="B4" s="4" t="s">
        <v>25</v>
      </c>
      <c r="C4" s="4" t="s">
        <v>26</v>
      </c>
      <c r="D4" s="4">
        <v>4.0</v>
      </c>
      <c r="E4" s="4" t="s">
        <v>27</v>
      </c>
      <c r="F4" s="4" t="s">
        <v>12</v>
      </c>
      <c r="G4" s="4" t="s">
        <v>13</v>
      </c>
      <c r="H4" s="5" t="s">
        <v>14</v>
      </c>
      <c r="I4" s="6" t="str">
        <f t="shared" si="1"/>
        <v>d.a</v>
      </c>
      <c r="K4" s="6" t="s">
        <v>28</v>
      </c>
      <c r="L4" s="6" t="s">
        <v>29</v>
      </c>
      <c r="M4" s="8">
        <f>COUNTIF(I2:I107, "a.b")
</f>
        <v>1</v>
      </c>
      <c r="N4" s="9">
        <v>1.0</v>
      </c>
    </row>
    <row r="5">
      <c r="A5" s="4">
        <v>4.0</v>
      </c>
      <c r="B5" s="4" t="s">
        <v>30</v>
      </c>
      <c r="C5" s="4" t="s">
        <v>31</v>
      </c>
      <c r="D5" s="4">
        <v>1.0</v>
      </c>
      <c r="E5" s="4" t="s">
        <v>32</v>
      </c>
      <c r="F5" s="4" t="s">
        <v>12</v>
      </c>
      <c r="G5" s="4" t="s">
        <v>13</v>
      </c>
      <c r="H5" s="5" t="s">
        <v>14</v>
      </c>
      <c r="I5" s="6" t="str">
        <f t="shared" si="1"/>
        <v>d.a</v>
      </c>
      <c r="K5" s="6" t="s">
        <v>33</v>
      </c>
      <c r="L5" s="6" t="s">
        <v>34</v>
      </c>
      <c r="M5" s="8">
        <f>COUNTIF(I2:I107, "a.c")
</f>
        <v>0</v>
      </c>
      <c r="N5" s="8">
        <v>0.0</v>
      </c>
    </row>
    <row r="6">
      <c r="A6" s="4">
        <v>5.0</v>
      </c>
      <c r="B6" s="4" t="s">
        <v>35</v>
      </c>
      <c r="C6" s="4" t="s">
        <v>20</v>
      </c>
      <c r="D6" s="4">
        <v>5.0</v>
      </c>
      <c r="E6" s="4" t="s">
        <v>36</v>
      </c>
      <c r="F6" s="4" t="s">
        <v>28</v>
      </c>
      <c r="G6" s="4" t="s">
        <v>13</v>
      </c>
      <c r="H6" s="5" t="s">
        <v>14</v>
      </c>
      <c r="I6" s="6" t="str">
        <f t="shared" si="1"/>
        <v>a.b</v>
      </c>
      <c r="K6" s="6" t="s">
        <v>37</v>
      </c>
      <c r="L6" s="6" t="s">
        <v>38</v>
      </c>
      <c r="M6" s="8">
        <f>COUNTIF(I2:I107, "a.d")
</f>
        <v>1</v>
      </c>
      <c r="N6" s="9">
        <v>1.0</v>
      </c>
    </row>
    <row r="7">
      <c r="A7" s="4">
        <v>6.0</v>
      </c>
      <c r="B7" s="4" t="s">
        <v>39</v>
      </c>
      <c r="C7" s="4" t="s">
        <v>10</v>
      </c>
      <c r="D7" s="4">
        <v>4.0</v>
      </c>
      <c r="E7" s="4" t="s">
        <v>40</v>
      </c>
      <c r="F7" s="4" t="s">
        <v>12</v>
      </c>
      <c r="G7" s="4" t="s">
        <v>13</v>
      </c>
      <c r="H7" s="5" t="s">
        <v>14</v>
      </c>
      <c r="I7" s="6" t="str">
        <f t="shared" si="1"/>
        <v>d.a</v>
      </c>
      <c r="K7" s="6"/>
      <c r="L7" s="6"/>
      <c r="M7" s="6"/>
      <c r="N7" s="6"/>
    </row>
    <row r="8">
      <c r="A8" s="4">
        <v>7.0</v>
      </c>
      <c r="B8" s="4" t="s">
        <v>41</v>
      </c>
      <c r="C8" s="4" t="s">
        <v>42</v>
      </c>
      <c r="D8" s="4">
        <v>5.0</v>
      </c>
      <c r="E8" s="4" t="s">
        <v>43</v>
      </c>
      <c r="F8" s="4" t="s">
        <v>12</v>
      </c>
      <c r="G8" s="4" t="s">
        <v>13</v>
      </c>
      <c r="H8" s="5" t="s">
        <v>14</v>
      </c>
      <c r="I8" s="6" t="str">
        <f t="shared" si="1"/>
        <v>d.a</v>
      </c>
      <c r="K8" s="7" t="s">
        <v>44</v>
      </c>
      <c r="L8" s="7" t="s">
        <v>16</v>
      </c>
      <c r="M8" s="7" t="s">
        <v>17</v>
      </c>
      <c r="N8" s="6" t="s">
        <v>18</v>
      </c>
    </row>
    <row r="9">
      <c r="A9" s="4">
        <v>8.0</v>
      </c>
      <c r="B9" s="4" t="s">
        <v>45</v>
      </c>
      <c r="C9" s="4" t="s">
        <v>26</v>
      </c>
      <c r="D9" s="4">
        <v>5.0</v>
      </c>
      <c r="E9" s="4" t="s">
        <v>46</v>
      </c>
      <c r="F9" s="4" t="s">
        <v>12</v>
      </c>
      <c r="G9" s="4" t="s">
        <v>13</v>
      </c>
      <c r="H9" s="5" t="s">
        <v>14</v>
      </c>
      <c r="I9" s="6" t="str">
        <f t="shared" si="1"/>
        <v>d.a</v>
      </c>
      <c r="K9" s="6" t="s">
        <v>47</v>
      </c>
      <c r="L9" s="6" t="s">
        <v>48</v>
      </c>
      <c r="M9" s="8">
        <f>COUNTIF(I2:I107, "b.a")
</f>
        <v>0</v>
      </c>
      <c r="N9" s="8">
        <v>0.0</v>
      </c>
    </row>
    <row r="10">
      <c r="A10" s="4">
        <v>9.0</v>
      </c>
      <c r="B10" s="4" t="s">
        <v>49</v>
      </c>
      <c r="C10" s="4" t="s">
        <v>26</v>
      </c>
      <c r="D10" s="4">
        <v>4.0</v>
      </c>
      <c r="E10" s="4" t="s">
        <v>50</v>
      </c>
      <c r="F10" s="4" t="s">
        <v>51</v>
      </c>
      <c r="G10" s="4" t="s">
        <v>13</v>
      </c>
      <c r="H10" s="5" t="s">
        <v>14</v>
      </c>
      <c r="I10" s="6" t="str">
        <f t="shared" si="1"/>
        <v>c.a</v>
      </c>
      <c r="K10" s="6" t="s">
        <v>52</v>
      </c>
      <c r="L10" s="6" t="s">
        <v>53</v>
      </c>
      <c r="M10" s="8">
        <f>COUNTIF(I3:I108, "b.b")
</f>
        <v>0</v>
      </c>
      <c r="N10" s="8">
        <v>0.0</v>
      </c>
    </row>
    <row r="11">
      <c r="A11" s="4">
        <v>10.0</v>
      </c>
      <c r="B11" s="4" t="s">
        <v>54</v>
      </c>
      <c r="C11" s="4" t="s">
        <v>55</v>
      </c>
      <c r="D11" s="4">
        <v>4.0</v>
      </c>
      <c r="E11" s="4" t="s">
        <v>56</v>
      </c>
      <c r="F11" s="4" t="s">
        <v>57</v>
      </c>
      <c r="G11" s="4" t="s">
        <v>13</v>
      </c>
      <c r="H11" s="5" t="s">
        <v>14</v>
      </c>
      <c r="I11" s="6" t="str">
        <f t="shared" si="1"/>
        <v>d.b</v>
      </c>
      <c r="K11" s="6" t="s">
        <v>58</v>
      </c>
      <c r="L11" s="6" t="s">
        <v>59</v>
      </c>
      <c r="M11" s="8">
        <f>COUNTIF(I4:I109, "b.c")
</f>
        <v>1</v>
      </c>
      <c r="N11" s="8">
        <v>1.0</v>
      </c>
    </row>
    <row r="12">
      <c r="A12" s="4">
        <v>11.0</v>
      </c>
      <c r="B12" s="4" t="s">
        <v>60</v>
      </c>
      <c r="C12" s="4" t="s">
        <v>61</v>
      </c>
      <c r="D12" s="4">
        <v>4.0</v>
      </c>
      <c r="E12" s="4" t="s">
        <v>62</v>
      </c>
      <c r="F12" s="4" t="s">
        <v>12</v>
      </c>
      <c r="G12" s="4" t="s">
        <v>13</v>
      </c>
      <c r="H12" s="5" t="s">
        <v>14</v>
      </c>
      <c r="I12" s="6" t="str">
        <f t="shared" si="1"/>
        <v>d.a</v>
      </c>
      <c r="K12" s="6"/>
      <c r="L12" s="6"/>
      <c r="M12" s="6"/>
      <c r="N12" s="6"/>
    </row>
    <row r="13">
      <c r="A13" s="4">
        <v>12.0</v>
      </c>
      <c r="B13" s="4" t="s">
        <v>63</v>
      </c>
      <c r="C13" s="4" t="s">
        <v>64</v>
      </c>
      <c r="D13" s="4">
        <v>5.0</v>
      </c>
      <c r="E13" s="4" t="s">
        <v>65</v>
      </c>
      <c r="F13" s="4" t="s">
        <v>51</v>
      </c>
      <c r="G13" s="4" t="s">
        <v>13</v>
      </c>
      <c r="H13" s="5" t="s">
        <v>14</v>
      </c>
      <c r="I13" s="6" t="str">
        <f t="shared" si="1"/>
        <v>c.a</v>
      </c>
      <c r="K13" s="7" t="s">
        <v>66</v>
      </c>
      <c r="L13" s="7" t="s">
        <v>16</v>
      </c>
      <c r="M13" s="7" t="s">
        <v>17</v>
      </c>
      <c r="N13" s="6" t="s">
        <v>18</v>
      </c>
    </row>
    <row r="14">
      <c r="A14" s="4">
        <v>13.0</v>
      </c>
      <c r="B14" s="4" t="s">
        <v>67</v>
      </c>
      <c r="C14" s="4" t="s">
        <v>68</v>
      </c>
      <c r="D14" s="4">
        <v>4.0</v>
      </c>
      <c r="E14" s="4" t="s">
        <v>69</v>
      </c>
      <c r="F14" s="4" t="s">
        <v>12</v>
      </c>
      <c r="G14" s="4" t="s">
        <v>70</v>
      </c>
      <c r="H14" s="5" t="s">
        <v>14</v>
      </c>
      <c r="I14" s="6" t="str">
        <f t="shared" si="1"/>
        <v>d.a</v>
      </c>
      <c r="K14" s="6" t="s">
        <v>51</v>
      </c>
      <c r="L14" s="6" t="s">
        <v>71</v>
      </c>
      <c r="M14" s="8">
        <f>COUNTIF(I2:I107, "c.a")
</f>
        <v>3</v>
      </c>
      <c r="N14" s="8">
        <v>1.0</v>
      </c>
    </row>
    <row r="15">
      <c r="A15" s="4">
        <v>14.0</v>
      </c>
      <c r="B15" s="4" t="s">
        <v>72</v>
      </c>
      <c r="C15" s="4" t="s">
        <v>64</v>
      </c>
      <c r="D15" s="4">
        <v>5.0</v>
      </c>
      <c r="E15" s="4" t="s">
        <v>73</v>
      </c>
      <c r="F15" s="4" t="s">
        <v>57</v>
      </c>
      <c r="G15" s="4" t="s">
        <v>70</v>
      </c>
      <c r="H15" s="5" t="s">
        <v>14</v>
      </c>
      <c r="I15" s="6" t="str">
        <f t="shared" si="1"/>
        <v>d.b</v>
      </c>
      <c r="K15" s="6" t="s">
        <v>74</v>
      </c>
      <c r="L15" s="6" t="s">
        <v>75</v>
      </c>
      <c r="M15" s="8">
        <f>COUNTIF(I2:I107, "c.b")
</f>
        <v>0</v>
      </c>
      <c r="N15" s="9">
        <v>0.0</v>
      </c>
    </row>
    <row r="16">
      <c r="A16" s="4">
        <v>15.0</v>
      </c>
      <c r="B16" s="4" t="s">
        <v>76</v>
      </c>
      <c r="C16" s="4" t="s">
        <v>26</v>
      </c>
      <c r="D16" s="4">
        <v>5.0</v>
      </c>
      <c r="E16" s="4" t="s">
        <v>77</v>
      </c>
      <c r="F16" s="4" t="s">
        <v>78</v>
      </c>
      <c r="G16" s="4" t="s">
        <v>13</v>
      </c>
      <c r="H16" s="5" t="s">
        <v>14</v>
      </c>
      <c r="I16" s="6" t="str">
        <f t="shared" si="1"/>
        <v>Not Found</v>
      </c>
      <c r="K16" s="6"/>
      <c r="L16" s="6"/>
      <c r="M16" s="6"/>
      <c r="N16" s="6" t="s">
        <v>79</v>
      </c>
    </row>
    <row r="17">
      <c r="A17" s="4">
        <v>16.0</v>
      </c>
      <c r="B17" s="4" t="s">
        <v>80</v>
      </c>
      <c r="C17" s="4" t="s">
        <v>81</v>
      </c>
      <c r="D17" s="4">
        <v>4.0</v>
      </c>
      <c r="E17" s="4" t="s">
        <v>82</v>
      </c>
      <c r="F17" s="4" t="s">
        <v>12</v>
      </c>
      <c r="G17" s="4" t="s">
        <v>13</v>
      </c>
      <c r="H17" s="5" t="s">
        <v>14</v>
      </c>
      <c r="I17" s="6" t="str">
        <f t="shared" si="1"/>
        <v>d.a</v>
      </c>
      <c r="K17" s="7" t="s">
        <v>83</v>
      </c>
      <c r="L17" s="7" t="s">
        <v>16</v>
      </c>
      <c r="M17" s="7" t="s">
        <v>17</v>
      </c>
      <c r="N17" s="6" t="s">
        <v>18</v>
      </c>
    </row>
    <row r="18">
      <c r="A18" s="4">
        <v>17.0</v>
      </c>
      <c r="B18" s="4" t="s">
        <v>84</v>
      </c>
      <c r="C18" s="4" t="s">
        <v>81</v>
      </c>
      <c r="D18" s="4">
        <v>5.0</v>
      </c>
      <c r="E18" s="4" t="s">
        <v>85</v>
      </c>
      <c r="F18" s="4" t="s">
        <v>12</v>
      </c>
      <c r="G18" s="4" t="s">
        <v>13</v>
      </c>
      <c r="H18" s="5" t="s">
        <v>14</v>
      </c>
      <c r="I18" s="6" t="str">
        <f t="shared" si="1"/>
        <v>d.a</v>
      </c>
      <c r="K18" s="6" t="s">
        <v>12</v>
      </c>
      <c r="L18" s="6" t="s">
        <v>86</v>
      </c>
      <c r="M18" s="8">
        <f>COUNTIF(I2:I107, "d.a")
</f>
        <v>19</v>
      </c>
      <c r="N18" s="8">
        <v>1.0</v>
      </c>
    </row>
    <row r="19">
      <c r="A19" s="4">
        <v>18.0</v>
      </c>
      <c r="B19" s="4" t="s">
        <v>87</v>
      </c>
      <c r="C19" s="4" t="s">
        <v>88</v>
      </c>
      <c r="D19" s="4">
        <v>5.0</v>
      </c>
      <c r="E19" s="4" t="s">
        <v>89</v>
      </c>
      <c r="F19" s="4" t="s">
        <v>12</v>
      </c>
      <c r="G19" s="4" t="s">
        <v>13</v>
      </c>
      <c r="H19" s="5" t="s">
        <v>14</v>
      </c>
      <c r="I19" s="6" t="str">
        <f t="shared" si="1"/>
        <v>d.a</v>
      </c>
      <c r="K19" s="6" t="s">
        <v>57</v>
      </c>
      <c r="L19" s="6" t="s">
        <v>90</v>
      </c>
      <c r="M19" s="8">
        <f>COUNTIF(I2:I107, "d.b")
</f>
        <v>5</v>
      </c>
      <c r="N19" s="9">
        <v>1.0</v>
      </c>
    </row>
    <row r="20">
      <c r="A20" s="4">
        <v>19.0</v>
      </c>
      <c r="B20" s="4" t="s">
        <v>91</v>
      </c>
      <c r="C20" s="4" t="s">
        <v>61</v>
      </c>
      <c r="D20" s="4">
        <v>5.0</v>
      </c>
      <c r="E20" s="4" t="s">
        <v>92</v>
      </c>
      <c r="F20" s="4" t="s">
        <v>57</v>
      </c>
      <c r="G20" s="4" t="s">
        <v>13</v>
      </c>
      <c r="H20" s="5" t="s">
        <v>14</v>
      </c>
      <c r="I20" s="6" t="str">
        <f t="shared" si="1"/>
        <v>d.b</v>
      </c>
      <c r="K20" s="6" t="s">
        <v>93</v>
      </c>
      <c r="L20" s="6" t="s">
        <v>94</v>
      </c>
      <c r="M20" s="8">
        <f>COUNTIF(I2:I107, "d.c")
</f>
        <v>1</v>
      </c>
      <c r="N20" s="9">
        <v>1.0</v>
      </c>
    </row>
    <row r="21" ht="15.75" customHeight="1">
      <c r="A21" s="4">
        <v>20.0</v>
      </c>
      <c r="B21" s="4" t="s">
        <v>95</v>
      </c>
      <c r="C21" s="4" t="s">
        <v>96</v>
      </c>
      <c r="D21" s="4">
        <v>5.0</v>
      </c>
      <c r="E21" s="4" t="s">
        <v>97</v>
      </c>
      <c r="F21" s="4" t="s">
        <v>12</v>
      </c>
      <c r="G21" s="4" t="s">
        <v>13</v>
      </c>
      <c r="H21" s="5" t="s">
        <v>14</v>
      </c>
      <c r="I21" s="6" t="str">
        <f t="shared" si="1"/>
        <v>d.a</v>
      </c>
      <c r="K21" s="6" t="s">
        <v>22</v>
      </c>
      <c r="L21" s="6" t="s">
        <v>98</v>
      </c>
      <c r="M21" s="8">
        <f>COUNTIF(I2:I107, "d.d")
</f>
        <v>1</v>
      </c>
      <c r="N21" s="9">
        <v>1.0</v>
      </c>
    </row>
    <row r="22" ht="15.75" customHeight="1">
      <c r="A22" s="4">
        <v>21.0</v>
      </c>
      <c r="B22" s="4" t="s">
        <v>99</v>
      </c>
      <c r="C22" s="4" t="s">
        <v>10</v>
      </c>
      <c r="D22" s="4">
        <v>5.0</v>
      </c>
      <c r="E22" s="4" t="s">
        <v>100</v>
      </c>
      <c r="F22" s="4" t="s">
        <v>78</v>
      </c>
      <c r="G22" s="4" t="s">
        <v>13</v>
      </c>
      <c r="H22" s="5" t="s">
        <v>14</v>
      </c>
      <c r="I22" s="6" t="str">
        <f t="shared" si="1"/>
        <v>Not Found</v>
      </c>
    </row>
    <row r="23" ht="15.75" customHeight="1">
      <c r="A23" s="4">
        <v>22.0</v>
      </c>
      <c r="B23" s="4" t="s">
        <v>101</v>
      </c>
      <c r="C23" s="4" t="s">
        <v>26</v>
      </c>
      <c r="D23" s="4">
        <v>3.0</v>
      </c>
      <c r="E23" s="4" t="s">
        <v>102</v>
      </c>
      <c r="F23" s="4" t="s">
        <v>78</v>
      </c>
      <c r="G23" s="4" t="s">
        <v>13</v>
      </c>
      <c r="H23" s="5" t="s">
        <v>14</v>
      </c>
      <c r="I23" s="6" t="str">
        <f t="shared" si="1"/>
        <v>Not Found</v>
      </c>
    </row>
    <row r="24" ht="15.75" customHeight="1">
      <c r="A24" s="4">
        <v>23.0</v>
      </c>
      <c r="B24" s="4" t="s">
        <v>103</v>
      </c>
      <c r="C24" s="4" t="s">
        <v>42</v>
      </c>
      <c r="D24" s="4">
        <v>5.0</v>
      </c>
      <c r="E24" s="4" t="s">
        <v>104</v>
      </c>
      <c r="F24" s="4" t="s">
        <v>78</v>
      </c>
      <c r="G24" s="4" t="s">
        <v>13</v>
      </c>
      <c r="H24" s="5" t="s">
        <v>14</v>
      </c>
      <c r="I24" s="6" t="str">
        <f t="shared" si="1"/>
        <v>Not Found</v>
      </c>
    </row>
    <row r="25" ht="15.75" customHeight="1">
      <c r="A25" s="4">
        <v>24.0</v>
      </c>
      <c r="B25" s="4" t="s">
        <v>105</v>
      </c>
      <c r="C25" s="4" t="s">
        <v>106</v>
      </c>
      <c r="D25" s="4">
        <v>5.0</v>
      </c>
      <c r="E25" s="4" t="s">
        <v>107</v>
      </c>
      <c r="F25" s="4" t="s">
        <v>12</v>
      </c>
      <c r="G25" s="4" t="s">
        <v>13</v>
      </c>
      <c r="H25" s="5" t="s">
        <v>14</v>
      </c>
      <c r="I25" s="6" t="str">
        <f t="shared" si="1"/>
        <v>d.a</v>
      </c>
    </row>
    <row r="26" ht="15.75" customHeight="1">
      <c r="A26" s="4">
        <v>25.0</v>
      </c>
      <c r="B26" s="4" t="s">
        <v>108</v>
      </c>
      <c r="C26" s="4" t="s">
        <v>109</v>
      </c>
      <c r="D26" s="4">
        <v>5.0</v>
      </c>
      <c r="E26" s="4" t="s">
        <v>110</v>
      </c>
      <c r="F26" s="4" t="s">
        <v>57</v>
      </c>
      <c r="G26" s="4" t="s">
        <v>13</v>
      </c>
      <c r="H26" s="5" t="s">
        <v>14</v>
      </c>
      <c r="I26" s="6" t="str">
        <f t="shared" si="1"/>
        <v>d.b</v>
      </c>
    </row>
    <row r="27" ht="15.75" customHeight="1">
      <c r="A27" s="4">
        <v>26.0</v>
      </c>
      <c r="B27" s="4" t="s">
        <v>111</v>
      </c>
      <c r="C27" s="4" t="s">
        <v>64</v>
      </c>
      <c r="D27" s="4">
        <v>4.0</v>
      </c>
      <c r="E27" s="4" t="s">
        <v>112</v>
      </c>
      <c r="F27" s="4" t="s">
        <v>12</v>
      </c>
      <c r="G27" s="4" t="s">
        <v>70</v>
      </c>
      <c r="H27" s="5" t="s">
        <v>14</v>
      </c>
      <c r="I27" s="6" t="str">
        <f t="shared" si="1"/>
        <v>d.a</v>
      </c>
    </row>
    <row r="28" ht="15.75" customHeight="1">
      <c r="A28" s="4">
        <v>27.0</v>
      </c>
      <c r="B28" s="4" t="s">
        <v>113</v>
      </c>
      <c r="C28" s="4" t="s">
        <v>64</v>
      </c>
      <c r="D28" s="4">
        <v>5.0</v>
      </c>
      <c r="E28" s="4" t="s">
        <v>114</v>
      </c>
      <c r="F28" s="4" t="s">
        <v>58</v>
      </c>
      <c r="G28" s="4" t="s">
        <v>115</v>
      </c>
      <c r="H28" s="5" t="s">
        <v>14</v>
      </c>
      <c r="I28" s="6" t="str">
        <f t="shared" si="1"/>
        <v>b.c</v>
      </c>
    </row>
    <row r="29" ht="15.75" customHeight="1">
      <c r="A29" s="4">
        <v>28.0</v>
      </c>
      <c r="B29" s="4" t="s">
        <v>116</v>
      </c>
      <c r="C29" s="4" t="s">
        <v>64</v>
      </c>
      <c r="D29" s="4">
        <v>5.0</v>
      </c>
      <c r="E29" s="4" t="s">
        <v>117</v>
      </c>
      <c r="F29" s="4" t="s">
        <v>78</v>
      </c>
      <c r="G29" s="4" t="s">
        <v>13</v>
      </c>
      <c r="H29" s="5" t="s">
        <v>14</v>
      </c>
      <c r="I29" s="6" t="str">
        <f t="shared" si="1"/>
        <v>Not Found</v>
      </c>
    </row>
    <row r="30" ht="15.75" customHeight="1">
      <c r="A30" s="4">
        <v>29.0</v>
      </c>
      <c r="B30" s="4" t="s">
        <v>118</v>
      </c>
      <c r="C30" s="4" t="s">
        <v>61</v>
      </c>
      <c r="D30" s="4">
        <v>5.0</v>
      </c>
      <c r="E30" s="4" t="s">
        <v>119</v>
      </c>
      <c r="F30" s="4" t="s">
        <v>12</v>
      </c>
      <c r="G30" s="4" t="s">
        <v>13</v>
      </c>
      <c r="H30" s="5" t="s">
        <v>14</v>
      </c>
      <c r="I30" s="6" t="str">
        <f t="shared" si="1"/>
        <v>d.a</v>
      </c>
    </row>
    <row r="31" ht="15.75" customHeight="1">
      <c r="A31" s="4">
        <v>30.0</v>
      </c>
      <c r="B31" s="4" t="s">
        <v>120</v>
      </c>
      <c r="C31" s="4" t="s">
        <v>20</v>
      </c>
      <c r="D31" s="4">
        <v>5.0</v>
      </c>
      <c r="E31" s="4" t="s">
        <v>121</v>
      </c>
      <c r="F31" s="4" t="s">
        <v>57</v>
      </c>
      <c r="G31" s="4" t="s">
        <v>13</v>
      </c>
      <c r="H31" s="5" t="s">
        <v>14</v>
      </c>
      <c r="I31" s="6" t="str">
        <f t="shared" si="1"/>
        <v>d.b</v>
      </c>
    </row>
    <row r="32" ht="15.75" customHeight="1">
      <c r="A32" s="4">
        <v>31.0</v>
      </c>
      <c r="B32" s="4" t="s">
        <v>122</v>
      </c>
      <c r="C32" s="4" t="s">
        <v>81</v>
      </c>
      <c r="D32" s="4">
        <v>5.0</v>
      </c>
      <c r="E32" s="4" t="s">
        <v>123</v>
      </c>
      <c r="F32" s="4" t="s">
        <v>12</v>
      </c>
      <c r="G32" s="4" t="s">
        <v>70</v>
      </c>
      <c r="H32" s="5" t="s">
        <v>14</v>
      </c>
      <c r="I32" s="6" t="str">
        <f t="shared" si="1"/>
        <v>d.a</v>
      </c>
    </row>
    <row r="33" ht="15.75" customHeight="1">
      <c r="A33" s="4">
        <v>32.0</v>
      </c>
      <c r="B33" s="4" t="s">
        <v>124</v>
      </c>
      <c r="C33" s="4" t="s">
        <v>64</v>
      </c>
      <c r="D33" s="4">
        <v>5.0</v>
      </c>
      <c r="E33" s="4" t="s">
        <v>125</v>
      </c>
      <c r="F33" s="4" t="s">
        <v>12</v>
      </c>
      <c r="G33" s="4" t="s">
        <v>13</v>
      </c>
      <c r="H33" s="5" t="s">
        <v>14</v>
      </c>
      <c r="I33" s="6" t="str">
        <f t="shared" si="1"/>
        <v>d.a</v>
      </c>
    </row>
    <row r="34" ht="15.75" customHeight="1">
      <c r="A34" s="4">
        <v>33.0</v>
      </c>
      <c r="B34" s="4" t="s">
        <v>126</v>
      </c>
      <c r="C34" s="4" t="s">
        <v>81</v>
      </c>
      <c r="D34" s="4">
        <v>5.0</v>
      </c>
      <c r="E34" s="4" t="s">
        <v>127</v>
      </c>
      <c r="F34" s="4" t="s">
        <v>12</v>
      </c>
      <c r="G34" s="4" t="s">
        <v>70</v>
      </c>
      <c r="H34" s="5" t="s">
        <v>14</v>
      </c>
      <c r="I34" s="6" t="str">
        <f t="shared" si="1"/>
        <v>d.a</v>
      </c>
    </row>
    <row r="35" ht="15.75" customHeight="1">
      <c r="A35" s="4">
        <v>34.0</v>
      </c>
      <c r="B35" s="4" t="s">
        <v>128</v>
      </c>
      <c r="C35" s="4" t="s">
        <v>129</v>
      </c>
      <c r="D35" s="4">
        <v>3.0</v>
      </c>
      <c r="E35" s="4" t="s">
        <v>130</v>
      </c>
      <c r="F35" s="4" t="s">
        <v>131</v>
      </c>
      <c r="G35" s="4" t="s">
        <v>13</v>
      </c>
      <c r="H35" s="5" t="s">
        <v>14</v>
      </c>
      <c r="I35" s="6" t="str">
        <f t="shared" si="1"/>
        <v>d.c</v>
      </c>
    </row>
    <row r="36" ht="15.75" customHeight="1">
      <c r="A36" s="4">
        <v>35.0</v>
      </c>
      <c r="B36" s="4" t="s">
        <v>132</v>
      </c>
      <c r="C36" s="4" t="s">
        <v>61</v>
      </c>
      <c r="D36" s="4">
        <v>4.0</v>
      </c>
      <c r="E36" s="4" t="s">
        <v>133</v>
      </c>
      <c r="F36" s="4" t="s">
        <v>51</v>
      </c>
      <c r="G36" s="4" t="s">
        <v>13</v>
      </c>
      <c r="H36" s="5" t="s">
        <v>14</v>
      </c>
      <c r="I36" s="6" t="str">
        <f t="shared" si="1"/>
        <v>c.a</v>
      </c>
    </row>
    <row r="37" ht="15.75" customHeight="1">
      <c r="A37" s="4">
        <v>36.0</v>
      </c>
      <c r="B37" s="4" t="s">
        <v>134</v>
      </c>
      <c r="C37" s="4" t="s">
        <v>61</v>
      </c>
      <c r="D37" s="4">
        <v>4.0</v>
      </c>
      <c r="E37" s="4" t="s">
        <v>135</v>
      </c>
      <c r="F37" s="4" t="s">
        <v>78</v>
      </c>
      <c r="G37" s="4" t="s">
        <v>13</v>
      </c>
      <c r="H37" s="5" t="s">
        <v>14</v>
      </c>
      <c r="I37" s="6" t="str">
        <f t="shared" si="1"/>
        <v>Not Found</v>
      </c>
    </row>
    <row r="38" ht="15.75" customHeight="1">
      <c r="A38" s="4">
        <v>37.0</v>
      </c>
      <c r="B38" s="4" t="s">
        <v>136</v>
      </c>
      <c r="C38" s="4" t="s">
        <v>64</v>
      </c>
      <c r="D38" s="4">
        <v>5.0</v>
      </c>
      <c r="E38" s="4" t="s">
        <v>137</v>
      </c>
      <c r="F38" s="4" t="s">
        <v>78</v>
      </c>
      <c r="G38" s="4" t="s">
        <v>70</v>
      </c>
      <c r="H38" s="5" t="s">
        <v>14</v>
      </c>
      <c r="I38" s="6" t="str">
        <f t="shared" si="1"/>
        <v>Not Found</v>
      </c>
    </row>
    <row r="39" ht="15.75" customHeight="1">
      <c r="A39" s="4">
        <v>38.0</v>
      </c>
      <c r="B39" s="4" t="s">
        <v>138</v>
      </c>
      <c r="C39" s="4" t="s">
        <v>61</v>
      </c>
      <c r="D39" s="4">
        <v>4.0</v>
      </c>
      <c r="E39" s="4" t="s">
        <v>139</v>
      </c>
      <c r="F39" s="4" t="s">
        <v>78</v>
      </c>
      <c r="G39" s="4" t="s">
        <v>70</v>
      </c>
      <c r="H39" s="5" t="s">
        <v>14</v>
      </c>
      <c r="I39" s="6" t="str">
        <f t="shared" si="1"/>
        <v>Not Found</v>
      </c>
    </row>
    <row r="40" ht="15.75" customHeight="1">
      <c r="A40" s="4">
        <v>39.0</v>
      </c>
      <c r="B40" s="4" t="s">
        <v>140</v>
      </c>
      <c r="C40" s="4" t="s">
        <v>61</v>
      </c>
      <c r="D40" s="4">
        <v>5.0</v>
      </c>
      <c r="E40" s="4" t="s">
        <v>141</v>
      </c>
      <c r="F40" s="4" t="s">
        <v>12</v>
      </c>
      <c r="G40" s="4" t="s">
        <v>70</v>
      </c>
      <c r="H40" s="5" t="s">
        <v>14</v>
      </c>
      <c r="I40" s="6" t="str">
        <f t="shared" si="1"/>
        <v>d.a</v>
      </c>
    </row>
    <row r="41" ht="15.75" customHeight="1">
      <c r="A41" s="4">
        <v>40.0</v>
      </c>
      <c r="B41" s="4" t="s">
        <v>142</v>
      </c>
      <c r="C41" s="4" t="s">
        <v>61</v>
      </c>
      <c r="D41" s="4">
        <v>5.0</v>
      </c>
      <c r="E41" s="4" t="s">
        <v>143</v>
      </c>
      <c r="F41" s="4" t="s">
        <v>37</v>
      </c>
      <c r="G41" s="4" t="s">
        <v>70</v>
      </c>
      <c r="H41" s="5" t="s">
        <v>14</v>
      </c>
      <c r="I41" s="6" t="str">
        <f t="shared" si="1"/>
        <v>a.d</v>
      </c>
    </row>
    <row r="42" ht="15.75" customHeight="1">
      <c r="A42" s="4">
        <v>41.0</v>
      </c>
      <c r="B42" s="4" t="s">
        <v>144</v>
      </c>
      <c r="C42" s="4" t="s">
        <v>81</v>
      </c>
      <c r="D42" s="4">
        <v>5.0</v>
      </c>
      <c r="E42" s="4" t="s">
        <v>145</v>
      </c>
      <c r="F42" s="4" t="s">
        <v>78</v>
      </c>
      <c r="G42" s="4" t="s">
        <v>70</v>
      </c>
      <c r="H42" s="5" t="s">
        <v>14</v>
      </c>
      <c r="I42" s="6" t="str">
        <f t="shared" si="1"/>
        <v>Not Found</v>
      </c>
    </row>
    <row r="43" ht="15.75" customHeight="1">
      <c r="A43" s="4">
        <v>42.0</v>
      </c>
      <c r="B43" s="4" t="s">
        <v>146</v>
      </c>
      <c r="C43" s="4" t="s">
        <v>64</v>
      </c>
      <c r="D43" s="4">
        <v>4.0</v>
      </c>
      <c r="E43" s="4" t="s">
        <v>147</v>
      </c>
      <c r="F43" s="4" t="s">
        <v>78</v>
      </c>
      <c r="G43" s="4" t="s">
        <v>13</v>
      </c>
      <c r="H43" s="5" t="s">
        <v>14</v>
      </c>
      <c r="I43" s="6" t="str">
        <f t="shared" si="1"/>
        <v>Not Found</v>
      </c>
    </row>
    <row r="44" ht="15.75" customHeight="1">
      <c r="A44" s="4">
        <v>43.0</v>
      </c>
      <c r="B44" s="4" t="s">
        <v>148</v>
      </c>
      <c r="C44" s="4" t="s">
        <v>26</v>
      </c>
      <c r="D44" s="4">
        <v>5.0</v>
      </c>
      <c r="E44" s="4" t="s">
        <v>149</v>
      </c>
      <c r="F44" s="4" t="s">
        <v>78</v>
      </c>
      <c r="G44" s="4" t="s">
        <v>13</v>
      </c>
      <c r="H44" s="5" t="s">
        <v>14</v>
      </c>
      <c r="I44" s="6" t="str">
        <f t="shared" si="1"/>
        <v>Not Found</v>
      </c>
    </row>
    <row r="45" ht="15.75" customHeight="1">
      <c r="A45" s="4">
        <v>44.0</v>
      </c>
      <c r="B45" s="4" t="s">
        <v>150</v>
      </c>
      <c r="C45" s="4" t="s">
        <v>64</v>
      </c>
      <c r="D45" s="4">
        <v>5.0</v>
      </c>
      <c r="E45" s="4" t="s">
        <v>151</v>
      </c>
      <c r="F45" s="4" t="s">
        <v>78</v>
      </c>
      <c r="G45" s="4" t="s">
        <v>13</v>
      </c>
      <c r="H45" s="5" t="s">
        <v>14</v>
      </c>
      <c r="I45" s="6" t="str">
        <f t="shared" si="1"/>
        <v>Not Found</v>
      </c>
    </row>
    <row r="46" ht="15.75" customHeight="1">
      <c r="A46" s="4">
        <v>45.0</v>
      </c>
      <c r="B46" s="4" t="s">
        <v>152</v>
      </c>
      <c r="C46" s="4" t="s">
        <v>64</v>
      </c>
      <c r="D46" s="4">
        <v>5.0</v>
      </c>
      <c r="E46" s="4" t="s">
        <v>153</v>
      </c>
      <c r="F46" s="4" t="s">
        <v>78</v>
      </c>
      <c r="G46" s="4" t="s">
        <v>70</v>
      </c>
      <c r="H46" s="5" t="s">
        <v>14</v>
      </c>
      <c r="I46" s="6" t="str">
        <f t="shared" si="1"/>
        <v>Not Found</v>
      </c>
    </row>
    <row r="47" ht="15.75" customHeight="1">
      <c r="A47" s="4">
        <v>46.0</v>
      </c>
      <c r="B47" s="4" t="s">
        <v>154</v>
      </c>
      <c r="C47" s="4" t="s">
        <v>64</v>
      </c>
      <c r="D47" s="4">
        <v>5.0</v>
      </c>
      <c r="E47" s="4" t="s">
        <v>155</v>
      </c>
      <c r="F47" s="4" t="s">
        <v>78</v>
      </c>
      <c r="G47" s="4" t="s">
        <v>70</v>
      </c>
      <c r="H47" s="5" t="s">
        <v>14</v>
      </c>
      <c r="I47" s="6" t="str">
        <f t="shared" si="1"/>
        <v>Not Found</v>
      </c>
    </row>
    <row r="48" ht="15.75" customHeight="1">
      <c r="A48" s="4">
        <v>47.0</v>
      </c>
      <c r="B48" s="4" t="s">
        <v>156</v>
      </c>
      <c r="C48" s="4" t="s">
        <v>26</v>
      </c>
      <c r="D48" s="4">
        <v>5.0</v>
      </c>
      <c r="E48" s="4" t="s">
        <v>153</v>
      </c>
      <c r="F48" s="4" t="s">
        <v>78</v>
      </c>
      <c r="G48" s="4" t="s">
        <v>70</v>
      </c>
      <c r="H48" s="5" t="s">
        <v>14</v>
      </c>
      <c r="I48" s="6" t="str">
        <f t="shared" si="1"/>
        <v>Not Found</v>
      </c>
    </row>
    <row r="49" ht="15.75" customHeight="1">
      <c r="A49" s="4">
        <v>48.0</v>
      </c>
      <c r="B49" s="4" t="s">
        <v>157</v>
      </c>
      <c r="C49" s="4" t="s">
        <v>26</v>
      </c>
      <c r="D49" s="4">
        <v>5.0</v>
      </c>
      <c r="E49" s="4" t="s">
        <v>153</v>
      </c>
      <c r="F49" s="4" t="s">
        <v>78</v>
      </c>
      <c r="G49" s="4" t="s">
        <v>70</v>
      </c>
      <c r="H49" s="5" t="s">
        <v>14</v>
      </c>
      <c r="I49" s="6" t="str">
        <f t="shared" si="1"/>
        <v>Not Found</v>
      </c>
    </row>
    <row r="50" ht="15.75" customHeight="1">
      <c r="A50" s="4">
        <v>49.0</v>
      </c>
      <c r="B50" s="4" t="s">
        <v>158</v>
      </c>
      <c r="C50" s="4" t="s">
        <v>26</v>
      </c>
      <c r="D50" s="4">
        <v>3.0</v>
      </c>
      <c r="E50" s="4" t="s">
        <v>153</v>
      </c>
      <c r="F50" s="4" t="s">
        <v>78</v>
      </c>
      <c r="G50" s="4" t="s">
        <v>70</v>
      </c>
      <c r="H50" s="5" t="s">
        <v>14</v>
      </c>
      <c r="I50" s="6" t="str">
        <f t="shared" si="1"/>
        <v>Not Found</v>
      </c>
    </row>
    <row r="51" ht="15.75" customHeight="1">
      <c r="A51" s="4">
        <v>50.0</v>
      </c>
      <c r="B51" s="4" t="s">
        <v>159</v>
      </c>
      <c r="C51" s="4" t="s">
        <v>64</v>
      </c>
      <c r="D51" s="4">
        <v>5.0</v>
      </c>
      <c r="E51" s="4" t="s">
        <v>160</v>
      </c>
      <c r="F51" s="4" t="s">
        <v>78</v>
      </c>
      <c r="G51" s="4" t="s">
        <v>13</v>
      </c>
      <c r="H51" s="5" t="s">
        <v>14</v>
      </c>
      <c r="I51" s="6" t="str">
        <f t="shared" si="1"/>
        <v>Not Found</v>
      </c>
    </row>
    <row r="52" ht="15.75" customHeight="1">
      <c r="A52" s="4">
        <v>51.0</v>
      </c>
      <c r="B52" s="4" t="s">
        <v>161</v>
      </c>
      <c r="C52" s="4" t="s">
        <v>61</v>
      </c>
      <c r="D52" s="4">
        <v>5.0</v>
      </c>
      <c r="E52" s="4" t="s">
        <v>162</v>
      </c>
      <c r="F52" s="4" t="s">
        <v>78</v>
      </c>
      <c r="G52" s="4" t="s">
        <v>70</v>
      </c>
      <c r="H52" s="5" t="s">
        <v>14</v>
      </c>
      <c r="I52" s="6" t="str">
        <f t="shared" si="1"/>
        <v>Not Found</v>
      </c>
    </row>
    <row r="53" ht="15.75" customHeight="1">
      <c r="A53" s="4">
        <v>52.0</v>
      </c>
      <c r="B53" s="4" t="s">
        <v>163</v>
      </c>
      <c r="C53" s="4" t="s">
        <v>81</v>
      </c>
      <c r="D53" s="4">
        <v>5.0</v>
      </c>
      <c r="E53" s="4" t="s">
        <v>153</v>
      </c>
      <c r="F53" s="4" t="s">
        <v>78</v>
      </c>
      <c r="G53" s="4" t="s">
        <v>70</v>
      </c>
      <c r="H53" s="5" t="s">
        <v>14</v>
      </c>
      <c r="I53" s="6" t="str">
        <f t="shared" si="1"/>
        <v>Not Found</v>
      </c>
    </row>
    <row r="54" ht="15.75" customHeight="1">
      <c r="A54" s="4">
        <v>53.0</v>
      </c>
      <c r="B54" s="4" t="s">
        <v>164</v>
      </c>
      <c r="C54" s="4" t="s">
        <v>165</v>
      </c>
      <c r="D54" s="4">
        <v>5.0</v>
      </c>
      <c r="E54" s="4" t="s">
        <v>153</v>
      </c>
      <c r="F54" s="4" t="s">
        <v>78</v>
      </c>
      <c r="G54" s="4" t="s">
        <v>70</v>
      </c>
      <c r="H54" s="5" t="s">
        <v>14</v>
      </c>
      <c r="I54" s="6" t="str">
        <f t="shared" si="1"/>
        <v>Not Found</v>
      </c>
    </row>
    <row r="55" ht="15.75" customHeight="1">
      <c r="A55" s="4">
        <v>54.0</v>
      </c>
      <c r="B55" s="4" t="s">
        <v>166</v>
      </c>
      <c r="C55" s="4" t="s">
        <v>88</v>
      </c>
      <c r="D55" s="4">
        <v>4.0</v>
      </c>
      <c r="E55" s="4" t="s">
        <v>153</v>
      </c>
      <c r="F55" s="4" t="s">
        <v>78</v>
      </c>
      <c r="G55" s="4" t="s">
        <v>70</v>
      </c>
      <c r="H55" s="5" t="s">
        <v>14</v>
      </c>
      <c r="I55" s="6" t="str">
        <f t="shared" si="1"/>
        <v>Not Found</v>
      </c>
    </row>
    <row r="56" ht="15.75" customHeight="1">
      <c r="A56" s="4">
        <v>55.0</v>
      </c>
      <c r="B56" s="4" t="s">
        <v>167</v>
      </c>
      <c r="C56" s="4" t="s">
        <v>88</v>
      </c>
      <c r="D56" s="4">
        <v>5.0</v>
      </c>
      <c r="E56" s="4" t="s">
        <v>153</v>
      </c>
      <c r="F56" s="4" t="s">
        <v>78</v>
      </c>
      <c r="G56" s="4" t="s">
        <v>70</v>
      </c>
      <c r="H56" s="5" t="s">
        <v>14</v>
      </c>
      <c r="I56" s="6" t="str">
        <f t="shared" si="1"/>
        <v>Not Found</v>
      </c>
    </row>
    <row r="57" ht="15.75" customHeight="1">
      <c r="A57" s="4">
        <v>56.0</v>
      </c>
      <c r="B57" s="4" t="s">
        <v>168</v>
      </c>
      <c r="C57" s="4" t="s">
        <v>169</v>
      </c>
      <c r="D57" s="4">
        <v>5.0</v>
      </c>
      <c r="E57" s="4" t="s">
        <v>153</v>
      </c>
      <c r="F57" s="4" t="s">
        <v>78</v>
      </c>
      <c r="G57" s="4" t="s">
        <v>70</v>
      </c>
      <c r="H57" s="5" t="s">
        <v>14</v>
      </c>
      <c r="I57" s="6" t="str">
        <f t="shared" si="1"/>
        <v>Not Found</v>
      </c>
    </row>
    <row r="58" ht="15.75" customHeight="1">
      <c r="A58" s="4">
        <v>57.0</v>
      </c>
      <c r="B58" s="4" t="s">
        <v>170</v>
      </c>
      <c r="C58" s="4" t="s">
        <v>169</v>
      </c>
      <c r="D58" s="4">
        <v>5.0</v>
      </c>
      <c r="E58" s="4" t="s">
        <v>153</v>
      </c>
      <c r="F58" s="4" t="s">
        <v>78</v>
      </c>
      <c r="G58" s="4" t="s">
        <v>70</v>
      </c>
      <c r="H58" s="5" t="s">
        <v>14</v>
      </c>
      <c r="I58" s="6" t="str">
        <f t="shared" si="1"/>
        <v>Not Found</v>
      </c>
    </row>
    <row r="59" ht="15.75" customHeight="1">
      <c r="A59" s="4">
        <v>58.0</v>
      </c>
      <c r="B59" s="4" t="s">
        <v>171</v>
      </c>
      <c r="C59" s="4" t="s">
        <v>10</v>
      </c>
      <c r="D59" s="4">
        <v>5.0</v>
      </c>
      <c r="E59" s="4" t="s">
        <v>153</v>
      </c>
      <c r="F59" s="4" t="s">
        <v>78</v>
      </c>
      <c r="G59" s="4" t="s">
        <v>70</v>
      </c>
      <c r="H59" s="5" t="s">
        <v>14</v>
      </c>
      <c r="I59" s="6" t="str">
        <f t="shared" si="1"/>
        <v>Not Found</v>
      </c>
    </row>
    <row r="60" ht="15.75" customHeight="1">
      <c r="A60" s="4">
        <v>59.0</v>
      </c>
      <c r="B60" s="4" t="s">
        <v>172</v>
      </c>
      <c r="C60" s="4" t="s">
        <v>10</v>
      </c>
      <c r="D60" s="4">
        <v>5.0</v>
      </c>
      <c r="E60" s="4" t="s">
        <v>153</v>
      </c>
      <c r="F60" s="4" t="s">
        <v>78</v>
      </c>
      <c r="G60" s="4" t="s">
        <v>70</v>
      </c>
      <c r="H60" s="5" t="s">
        <v>14</v>
      </c>
      <c r="I60" s="6" t="str">
        <f t="shared" si="1"/>
        <v>Not Found</v>
      </c>
    </row>
    <row r="61" ht="15.75" customHeight="1">
      <c r="A61" s="4">
        <v>60.0</v>
      </c>
      <c r="B61" s="4" t="s">
        <v>173</v>
      </c>
      <c r="C61" s="4" t="s">
        <v>42</v>
      </c>
      <c r="D61" s="4">
        <v>5.0</v>
      </c>
      <c r="E61" s="4" t="s">
        <v>153</v>
      </c>
      <c r="F61" s="4" t="s">
        <v>78</v>
      </c>
      <c r="G61" s="4" t="s">
        <v>70</v>
      </c>
      <c r="H61" s="5" t="s">
        <v>14</v>
      </c>
      <c r="I61" s="6" t="str">
        <f t="shared" si="1"/>
        <v>Not Found</v>
      </c>
    </row>
    <row r="62" ht="15.75" customHeight="1">
      <c r="A62" s="4">
        <v>61.0</v>
      </c>
      <c r="B62" s="4" t="s">
        <v>174</v>
      </c>
      <c r="C62" s="4" t="s">
        <v>68</v>
      </c>
      <c r="D62" s="4">
        <v>5.0</v>
      </c>
      <c r="E62" s="4" t="s">
        <v>153</v>
      </c>
      <c r="F62" s="4" t="s">
        <v>78</v>
      </c>
      <c r="G62" s="4" t="s">
        <v>70</v>
      </c>
      <c r="H62" s="5" t="s">
        <v>14</v>
      </c>
      <c r="I62" s="6" t="str">
        <f t="shared" si="1"/>
        <v>Not Found</v>
      </c>
    </row>
    <row r="63" ht="15.75" customHeight="1">
      <c r="A63" s="4">
        <v>62.0</v>
      </c>
      <c r="B63" s="4" t="s">
        <v>175</v>
      </c>
      <c r="C63" s="4" t="s">
        <v>68</v>
      </c>
      <c r="D63" s="4">
        <v>5.0</v>
      </c>
      <c r="E63" s="4" t="s">
        <v>153</v>
      </c>
      <c r="F63" s="4" t="s">
        <v>78</v>
      </c>
      <c r="G63" s="4" t="s">
        <v>70</v>
      </c>
      <c r="H63" s="5" t="s">
        <v>14</v>
      </c>
      <c r="I63" s="6" t="str">
        <f t="shared" si="1"/>
        <v>Not Found</v>
      </c>
    </row>
    <row r="64" ht="15.75" customHeight="1">
      <c r="A64" s="4">
        <v>63.0</v>
      </c>
      <c r="B64" s="4" t="s">
        <v>176</v>
      </c>
      <c r="C64" s="4" t="s">
        <v>68</v>
      </c>
      <c r="D64" s="4">
        <v>5.0</v>
      </c>
      <c r="E64" s="4" t="s">
        <v>153</v>
      </c>
      <c r="F64" s="4" t="s">
        <v>78</v>
      </c>
      <c r="G64" s="4" t="s">
        <v>70</v>
      </c>
      <c r="H64" s="5" t="s">
        <v>14</v>
      </c>
      <c r="I64" s="6" t="str">
        <f t="shared" si="1"/>
        <v>Not Found</v>
      </c>
    </row>
    <row r="65" ht="15.75" customHeight="1">
      <c r="A65" s="4">
        <v>64.0</v>
      </c>
      <c r="B65" s="4" t="s">
        <v>177</v>
      </c>
      <c r="C65" s="4" t="s">
        <v>20</v>
      </c>
      <c r="D65" s="4">
        <v>5.0</v>
      </c>
      <c r="E65" s="4" t="s">
        <v>153</v>
      </c>
      <c r="F65" s="4" t="s">
        <v>78</v>
      </c>
      <c r="G65" s="4" t="s">
        <v>70</v>
      </c>
      <c r="H65" s="5" t="s">
        <v>14</v>
      </c>
      <c r="I65" s="6" t="str">
        <f t="shared" si="1"/>
        <v>Not Found</v>
      </c>
    </row>
    <row r="66" ht="15.75" customHeight="1">
      <c r="A66" s="4">
        <v>65.0</v>
      </c>
      <c r="B66" s="4" t="s">
        <v>178</v>
      </c>
      <c r="C66" s="4" t="s">
        <v>106</v>
      </c>
      <c r="D66" s="4">
        <v>5.0</v>
      </c>
      <c r="E66" s="4" t="s">
        <v>153</v>
      </c>
      <c r="F66" s="4" t="s">
        <v>78</v>
      </c>
      <c r="G66" s="4" t="s">
        <v>70</v>
      </c>
      <c r="H66" s="5" t="s">
        <v>14</v>
      </c>
      <c r="I66" s="6" t="str">
        <f t="shared" si="1"/>
        <v>Not Found</v>
      </c>
    </row>
    <row r="67" ht="15.75" customHeight="1">
      <c r="A67" s="4">
        <v>66.0</v>
      </c>
      <c r="B67" s="4" t="s">
        <v>179</v>
      </c>
      <c r="C67" s="4" t="s">
        <v>106</v>
      </c>
      <c r="D67" s="4">
        <v>5.0</v>
      </c>
      <c r="E67" s="4" t="s">
        <v>153</v>
      </c>
      <c r="F67" s="4" t="s">
        <v>78</v>
      </c>
      <c r="G67" s="4" t="s">
        <v>70</v>
      </c>
      <c r="H67" s="5" t="s">
        <v>14</v>
      </c>
      <c r="I67" s="6" t="str">
        <f t="shared" si="1"/>
        <v>Not Found</v>
      </c>
    </row>
    <row r="68" ht="15.75" customHeight="1">
      <c r="A68" s="4">
        <v>67.0</v>
      </c>
      <c r="B68" s="4" t="s">
        <v>180</v>
      </c>
      <c r="C68" s="4" t="s">
        <v>26</v>
      </c>
      <c r="D68" s="4">
        <v>5.0</v>
      </c>
      <c r="E68" s="4" t="s">
        <v>153</v>
      </c>
      <c r="F68" s="4" t="s">
        <v>78</v>
      </c>
      <c r="G68" s="4" t="s">
        <v>70</v>
      </c>
      <c r="H68" s="5" t="s">
        <v>14</v>
      </c>
      <c r="I68" s="6" t="str">
        <f t="shared" si="1"/>
        <v>Not Found</v>
      </c>
    </row>
    <row r="69" ht="15.75" customHeight="1">
      <c r="A69" s="4">
        <v>68.0</v>
      </c>
      <c r="B69" s="4" t="s">
        <v>181</v>
      </c>
      <c r="C69" s="4" t="s">
        <v>26</v>
      </c>
      <c r="D69" s="4">
        <v>5.0</v>
      </c>
      <c r="E69" s="4" t="s">
        <v>153</v>
      </c>
      <c r="F69" s="4" t="s">
        <v>78</v>
      </c>
      <c r="G69" s="4" t="s">
        <v>70</v>
      </c>
      <c r="H69" s="5" t="s">
        <v>14</v>
      </c>
      <c r="I69" s="6" t="str">
        <f t="shared" si="1"/>
        <v>Not Found</v>
      </c>
    </row>
    <row r="70" ht="15.75" customHeight="1">
      <c r="A70" s="4">
        <v>69.0</v>
      </c>
      <c r="B70" s="4" t="s">
        <v>182</v>
      </c>
      <c r="C70" s="4" t="s">
        <v>26</v>
      </c>
      <c r="D70" s="4">
        <v>5.0</v>
      </c>
      <c r="E70" s="4" t="s">
        <v>153</v>
      </c>
      <c r="F70" s="4" t="s">
        <v>78</v>
      </c>
      <c r="G70" s="4" t="s">
        <v>70</v>
      </c>
      <c r="H70" s="5" t="s">
        <v>14</v>
      </c>
      <c r="I70" s="6" t="str">
        <f t="shared" si="1"/>
        <v>Not Found</v>
      </c>
    </row>
    <row r="71" ht="15.75" customHeight="1">
      <c r="A71" s="4">
        <v>70.0</v>
      </c>
      <c r="B71" s="4" t="s">
        <v>183</v>
      </c>
      <c r="C71" s="4" t="s">
        <v>26</v>
      </c>
      <c r="D71" s="4">
        <v>5.0</v>
      </c>
      <c r="E71" s="4" t="s">
        <v>153</v>
      </c>
      <c r="F71" s="4" t="s">
        <v>78</v>
      </c>
      <c r="G71" s="4" t="s">
        <v>70</v>
      </c>
      <c r="H71" s="5" t="s">
        <v>14</v>
      </c>
      <c r="I71" s="6" t="str">
        <f t="shared" si="1"/>
        <v>Not Found</v>
      </c>
    </row>
    <row r="72" ht="15.75" customHeight="1">
      <c r="A72" s="4">
        <v>71.0</v>
      </c>
      <c r="B72" s="4" t="s">
        <v>184</v>
      </c>
      <c r="C72" s="4" t="s">
        <v>26</v>
      </c>
      <c r="D72" s="4">
        <v>5.0</v>
      </c>
      <c r="E72" s="4" t="s">
        <v>153</v>
      </c>
      <c r="F72" s="4" t="s">
        <v>78</v>
      </c>
      <c r="G72" s="4" t="s">
        <v>70</v>
      </c>
      <c r="H72" s="5" t="s">
        <v>14</v>
      </c>
      <c r="I72" s="6" t="str">
        <f t="shared" si="1"/>
        <v>Not Found</v>
      </c>
    </row>
    <row r="73" ht="15.75" customHeight="1">
      <c r="A73" s="4">
        <v>72.0</v>
      </c>
      <c r="B73" s="4" t="s">
        <v>185</v>
      </c>
      <c r="C73" s="4" t="s">
        <v>26</v>
      </c>
      <c r="D73" s="4">
        <v>5.0</v>
      </c>
      <c r="E73" s="4" t="s">
        <v>153</v>
      </c>
      <c r="F73" s="4" t="s">
        <v>78</v>
      </c>
      <c r="G73" s="4" t="s">
        <v>70</v>
      </c>
      <c r="H73" s="5" t="s">
        <v>14</v>
      </c>
      <c r="I73" s="6" t="str">
        <f t="shared" si="1"/>
        <v>Not Found</v>
      </c>
    </row>
    <row r="74" ht="15.75" customHeight="1">
      <c r="A74" s="4">
        <v>73.0</v>
      </c>
      <c r="B74" s="4" t="s">
        <v>186</v>
      </c>
      <c r="C74" s="4" t="s">
        <v>26</v>
      </c>
      <c r="D74" s="4">
        <v>5.0</v>
      </c>
      <c r="E74" s="4" t="s">
        <v>153</v>
      </c>
      <c r="F74" s="4" t="s">
        <v>78</v>
      </c>
      <c r="G74" s="4" t="s">
        <v>70</v>
      </c>
      <c r="H74" s="5" t="s">
        <v>14</v>
      </c>
      <c r="I74" s="6" t="str">
        <f t="shared" si="1"/>
        <v>Not Found</v>
      </c>
    </row>
    <row r="75" ht="15.75" customHeight="1">
      <c r="A75" s="4">
        <v>74.0</v>
      </c>
      <c r="B75" s="4" t="s">
        <v>187</v>
      </c>
      <c r="C75" s="4" t="s">
        <v>26</v>
      </c>
      <c r="D75" s="4">
        <v>5.0</v>
      </c>
      <c r="E75" s="4" t="s">
        <v>153</v>
      </c>
      <c r="F75" s="4" t="s">
        <v>78</v>
      </c>
      <c r="G75" s="4" t="s">
        <v>70</v>
      </c>
      <c r="H75" s="5" t="s">
        <v>14</v>
      </c>
      <c r="I75" s="6" t="str">
        <f t="shared" si="1"/>
        <v>Not Found</v>
      </c>
    </row>
    <row r="76" ht="15.75" customHeight="1">
      <c r="A76" s="4">
        <v>75.0</v>
      </c>
      <c r="B76" s="4" t="s">
        <v>188</v>
      </c>
      <c r="C76" s="4" t="s">
        <v>26</v>
      </c>
      <c r="D76" s="4">
        <v>5.0</v>
      </c>
      <c r="E76" s="4" t="s">
        <v>153</v>
      </c>
      <c r="F76" s="4" t="s">
        <v>78</v>
      </c>
      <c r="G76" s="4" t="s">
        <v>70</v>
      </c>
      <c r="H76" s="5" t="s">
        <v>14</v>
      </c>
      <c r="I76" s="6" t="str">
        <f t="shared" si="1"/>
        <v>Not Found</v>
      </c>
    </row>
    <row r="77" ht="15.75" customHeight="1">
      <c r="A77" s="4">
        <v>76.0</v>
      </c>
      <c r="B77" s="4" t="s">
        <v>189</v>
      </c>
      <c r="C77" s="4" t="s">
        <v>26</v>
      </c>
      <c r="D77" s="4">
        <v>5.0</v>
      </c>
      <c r="E77" s="4" t="s">
        <v>153</v>
      </c>
      <c r="F77" s="4" t="s">
        <v>78</v>
      </c>
      <c r="G77" s="4" t="s">
        <v>70</v>
      </c>
      <c r="H77" s="5" t="s">
        <v>14</v>
      </c>
      <c r="I77" s="6" t="str">
        <f t="shared" si="1"/>
        <v>Not Found</v>
      </c>
    </row>
    <row r="78" ht="15.75" customHeight="1">
      <c r="A78" s="4">
        <v>77.0</v>
      </c>
      <c r="B78" s="4" t="s">
        <v>190</v>
      </c>
      <c r="C78" s="4" t="s">
        <v>26</v>
      </c>
      <c r="D78" s="4">
        <v>5.0</v>
      </c>
      <c r="E78" s="4" t="s">
        <v>153</v>
      </c>
      <c r="F78" s="4" t="s">
        <v>78</v>
      </c>
      <c r="G78" s="4" t="s">
        <v>70</v>
      </c>
      <c r="H78" s="5" t="s">
        <v>14</v>
      </c>
      <c r="I78" s="6" t="str">
        <f t="shared" si="1"/>
        <v>Not Found</v>
      </c>
    </row>
    <row r="79" ht="15.75" customHeight="1">
      <c r="A79" s="4">
        <v>78.0</v>
      </c>
      <c r="B79" s="4" t="s">
        <v>191</v>
      </c>
      <c r="C79" s="4" t="s">
        <v>26</v>
      </c>
      <c r="D79" s="4">
        <v>5.0</v>
      </c>
      <c r="E79" s="4" t="s">
        <v>153</v>
      </c>
      <c r="F79" s="4" t="s">
        <v>78</v>
      </c>
      <c r="G79" s="4" t="s">
        <v>70</v>
      </c>
      <c r="H79" s="5" t="s">
        <v>14</v>
      </c>
      <c r="I79" s="6" t="str">
        <f t="shared" si="1"/>
        <v>Not Found</v>
      </c>
    </row>
    <row r="80" ht="15.75" customHeight="1">
      <c r="A80" s="4">
        <v>79.0</v>
      </c>
      <c r="B80" s="4" t="s">
        <v>192</v>
      </c>
      <c r="C80" s="4" t="s">
        <v>64</v>
      </c>
      <c r="D80" s="4">
        <v>5.0</v>
      </c>
      <c r="E80" s="4" t="s">
        <v>153</v>
      </c>
      <c r="F80" s="4" t="s">
        <v>78</v>
      </c>
      <c r="G80" s="4" t="s">
        <v>70</v>
      </c>
      <c r="H80" s="5" t="s">
        <v>14</v>
      </c>
      <c r="I80" s="6" t="str">
        <f t="shared" si="1"/>
        <v>Not Found</v>
      </c>
    </row>
    <row r="81" ht="15.75" customHeight="1">
      <c r="A81" s="4">
        <v>80.0</v>
      </c>
      <c r="B81" s="4" t="s">
        <v>193</v>
      </c>
      <c r="C81" s="4" t="s">
        <v>64</v>
      </c>
      <c r="D81" s="4">
        <v>5.0</v>
      </c>
      <c r="E81" s="4" t="s">
        <v>153</v>
      </c>
      <c r="F81" s="4" t="s">
        <v>78</v>
      </c>
      <c r="G81" s="4" t="s">
        <v>70</v>
      </c>
      <c r="H81" s="5" t="s">
        <v>14</v>
      </c>
      <c r="I81" s="6" t="str">
        <f t="shared" si="1"/>
        <v>Not Found</v>
      </c>
    </row>
    <row r="82" ht="15.75" customHeight="1">
      <c r="A82" s="4">
        <v>81.0</v>
      </c>
      <c r="B82" s="4" t="s">
        <v>194</v>
      </c>
      <c r="C82" s="4" t="s">
        <v>64</v>
      </c>
      <c r="D82" s="4">
        <v>5.0</v>
      </c>
      <c r="E82" s="4" t="s">
        <v>153</v>
      </c>
      <c r="F82" s="4" t="s">
        <v>78</v>
      </c>
      <c r="G82" s="4" t="s">
        <v>70</v>
      </c>
      <c r="H82" s="5" t="s">
        <v>14</v>
      </c>
      <c r="I82" s="6" t="str">
        <f t="shared" si="1"/>
        <v>Not Found</v>
      </c>
    </row>
    <row r="83" ht="15.75" customHeight="1">
      <c r="A83" s="4">
        <v>82.0</v>
      </c>
      <c r="B83" s="4" t="s">
        <v>195</v>
      </c>
      <c r="C83" s="4" t="s">
        <v>64</v>
      </c>
      <c r="D83" s="4">
        <v>5.0</v>
      </c>
      <c r="E83" s="4" t="s">
        <v>153</v>
      </c>
      <c r="F83" s="4" t="s">
        <v>78</v>
      </c>
      <c r="G83" s="4" t="s">
        <v>70</v>
      </c>
      <c r="H83" s="5" t="s">
        <v>14</v>
      </c>
      <c r="I83" s="6" t="str">
        <f t="shared" si="1"/>
        <v>Not Found</v>
      </c>
    </row>
    <row r="84" ht="15.75" customHeight="1">
      <c r="A84" s="4">
        <v>83.0</v>
      </c>
      <c r="B84" s="4" t="s">
        <v>196</v>
      </c>
      <c r="C84" s="4" t="s">
        <v>64</v>
      </c>
      <c r="D84" s="4">
        <v>5.0</v>
      </c>
      <c r="E84" s="4" t="s">
        <v>153</v>
      </c>
      <c r="F84" s="4" t="s">
        <v>78</v>
      </c>
      <c r="G84" s="4" t="s">
        <v>70</v>
      </c>
      <c r="H84" s="5" t="s">
        <v>14</v>
      </c>
      <c r="I84" s="6" t="str">
        <f t="shared" si="1"/>
        <v>Not Found</v>
      </c>
    </row>
    <row r="85" ht="15.75" customHeight="1">
      <c r="A85" s="4">
        <v>84.0</v>
      </c>
      <c r="B85" s="4" t="s">
        <v>197</v>
      </c>
      <c r="C85" s="4" t="s">
        <v>64</v>
      </c>
      <c r="D85" s="4">
        <v>5.0</v>
      </c>
      <c r="E85" s="4" t="s">
        <v>153</v>
      </c>
      <c r="F85" s="4" t="s">
        <v>78</v>
      </c>
      <c r="G85" s="4" t="s">
        <v>70</v>
      </c>
      <c r="H85" s="5" t="s">
        <v>14</v>
      </c>
      <c r="I85" s="6" t="str">
        <f t="shared" si="1"/>
        <v>Not Found</v>
      </c>
    </row>
    <row r="86" ht="15.75" customHeight="1">
      <c r="A86" s="4">
        <v>85.0</v>
      </c>
      <c r="B86" s="4" t="s">
        <v>198</v>
      </c>
      <c r="C86" s="4" t="s">
        <v>61</v>
      </c>
      <c r="D86" s="4">
        <v>5.0</v>
      </c>
      <c r="E86" s="4" t="s">
        <v>153</v>
      </c>
      <c r="F86" s="4" t="s">
        <v>78</v>
      </c>
      <c r="G86" s="4" t="s">
        <v>70</v>
      </c>
      <c r="H86" s="5" t="s">
        <v>14</v>
      </c>
      <c r="I86" s="6" t="str">
        <f t="shared" si="1"/>
        <v>Not Found</v>
      </c>
    </row>
    <row r="87" ht="15.75" customHeight="1">
      <c r="A87" s="4">
        <v>86.0</v>
      </c>
      <c r="B87" s="4" t="s">
        <v>199</v>
      </c>
      <c r="C87" s="4" t="s">
        <v>61</v>
      </c>
      <c r="D87" s="4">
        <v>5.0</v>
      </c>
      <c r="E87" s="4" t="s">
        <v>153</v>
      </c>
      <c r="F87" s="4" t="s">
        <v>78</v>
      </c>
      <c r="G87" s="4" t="s">
        <v>70</v>
      </c>
      <c r="H87" s="5" t="s">
        <v>14</v>
      </c>
      <c r="I87" s="6" t="str">
        <f t="shared" si="1"/>
        <v>Not Found</v>
      </c>
    </row>
    <row r="88" ht="15.75" customHeight="1">
      <c r="A88" s="4">
        <v>87.0</v>
      </c>
      <c r="B88" s="4" t="s">
        <v>200</v>
      </c>
      <c r="C88" s="4" t="s">
        <v>61</v>
      </c>
      <c r="D88" s="4">
        <v>5.0</v>
      </c>
      <c r="E88" s="4" t="s">
        <v>153</v>
      </c>
      <c r="F88" s="4" t="s">
        <v>78</v>
      </c>
      <c r="G88" s="4" t="s">
        <v>70</v>
      </c>
      <c r="H88" s="5" t="s">
        <v>14</v>
      </c>
      <c r="I88" s="6" t="str">
        <f t="shared" si="1"/>
        <v>Not Found</v>
      </c>
    </row>
    <row r="89" ht="15.75" customHeight="1">
      <c r="A89" s="4">
        <v>88.0</v>
      </c>
      <c r="B89" s="4" t="s">
        <v>201</v>
      </c>
      <c r="C89" s="4" t="s">
        <v>61</v>
      </c>
      <c r="D89" s="4">
        <v>5.0</v>
      </c>
      <c r="E89" s="4" t="s">
        <v>153</v>
      </c>
      <c r="F89" s="4" t="s">
        <v>78</v>
      </c>
      <c r="G89" s="4" t="s">
        <v>70</v>
      </c>
      <c r="H89" s="5" t="s">
        <v>14</v>
      </c>
      <c r="I89" s="6" t="str">
        <f t="shared" si="1"/>
        <v>Not Found</v>
      </c>
    </row>
    <row r="90" ht="15.75" customHeight="1">
      <c r="A90" s="4">
        <v>89.0</v>
      </c>
      <c r="B90" s="4" t="s">
        <v>202</v>
      </c>
      <c r="C90" s="4" t="s">
        <v>61</v>
      </c>
      <c r="D90" s="4">
        <v>5.0</v>
      </c>
      <c r="E90" s="4" t="s">
        <v>153</v>
      </c>
      <c r="F90" s="4" t="s">
        <v>78</v>
      </c>
      <c r="G90" s="4" t="s">
        <v>70</v>
      </c>
      <c r="H90" s="5" t="s">
        <v>14</v>
      </c>
      <c r="I90" s="6" t="str">
        <f t="shared" si="1"/>
        <v>Not Found</v>
      </c>
    </row>
    <row r="91" ht="15.75" customHeight="1">
      <c r="A91" s="4">
        <v>90.0</v>
      </c>
      <c r="B91" s="4" t="s">
        <v>203</v>
      </c>
      <c r="C91" s="4" t="s">
        <v>61</v>
      </c>
      <c r="D91" s="4">
        <v>5.0</v>
      </c>
      <c r="E91" s="4" t="s">
        <v>153</v>
      </c>
      <c r="F91" s="4" t="s">
        <v>78</v>
      </c>
      <c r="G91" s="4" t="s">
        <v>70</v>
      </c>
      <c r="H91" s="5" t="s">
        <v>14</v>
      </c>
      <c r="I91" s="6" t="str">
        <f t="shared" si="1"/>
        <v>Not Found</v>
      </c>
    </row>
    <row r="92" ht="15.75" customHeight="1">
      <c r="A92" s="4">
        <v>91.0</v>
      </c>
      <c r="B92" s="4" t="s">
        <v>204</v>
      </c>
      <c r="C92" s="4" t="s">
        <v>61</v>
      </c>
      <c r="D92" s="4">
        <v>5.0</v>
      </c>
      <c r="E92" s="4" t="s">
        <v>153</v>
      </c>
      <c r="F92" s="4" t="s">
        <v>78</v>
      </c>
      <c r="G92" s="4" t="s">
        <v>70</v>
      </c>
      <c r="H92" s="5" t="s">
        <v>14</v>
      </c>
      <c r="I92" s="6" t="str">
        <f t="shared" si="1"/>
        <v>Not Found</v>
      </c>
    </row>
    <row r="93" ht="15.75" customHeight="1">
      <c r="A93" s="4">
        <v>92.0</v>
      </c>
      <c r="B93" s="4" t="s">
        <v>205</v>
      </c>
      <c r="C93" s="4" t="s">
        <v>61</v>
      </c>
      <c r="D93" s="4">
        <v>5.0</v>
      </c>
      <c r="E93" s="4" t="s">
        <v>153</v>
      </c>
      <c r="F93" s="4" t="s">
        <v>78</v>
      </c>
      <c r="G93" s="4" t="s">
        <v>70</v>
      </c>
      <c r="H93" s="5" t="s">
        <v>14</v>
      </c>
      <c r="I93" s="6" t="str">
        <f t="shared" si="1"/>
        <v>Not Found</v>
      </c>
    </row>
    <row r="94" ht="15.75" customHeight="1">
      <c r="A94" s="4">
        <v>93.0</v>
      </c>
      <c r="B94" s="4" t="s">
        <v>206</v>
      </c>
      <c r="C94" s="4" t="s">
        <v>61</v>
      </c>
      <c r="D94" s="4">
        <v>5.0</v>
      </c>
      <c r="E94" s="4" t="s">
        <v>153</v>
      </c>
      <c r="F94" s="4" t="s">
        <v>78</v>
      </c>
      <c r="G94" s="4" t="s">
        <v>70</v>
      </c>
      <c r="H94" s="5" t="s">
        <v>14</v>
      </c>
      <c r="I94" s="6" t="str">
        <f t="shared" si="1"/>
        <v>Not Found</v>
      </c>
    </row>
    <row r="95" ht="15.75" customHeight="1">
      <c r="A95" s="4">
        <v>94.0</v>
      </c>
      <c r="B95" s="4" t="s">
        <v>207</v>
      </c>
      <c r="C95" s="4" t="s">
        <v>61</v>
      </c>
      <c r="D95" s="4">
        <v>5.0</v>
      </c>
      <c r="E95" s="4" t="s">
        <v>153</v>
      </c>
      <c r="F95" s="4" t="s">
        <v>78</v>
      </c>
      <c r="G95" s="4" t="s">
        <v>70</v>
      </c>
      <c r="H95" s="5" t="s">
        <v>14</v>
      </c>
      <c r="I95" s="6" t="str">
        <f t="shared" si="1"/>
        <v>Not Found</v>
      </c>
    </row>
    <row r="96" ht="15.75" customHeight="1">
      <c r="A96" s="4">
        <v>95.0</v>
      </c>
      <c r="B96" s="4" t="s">
        <v>208</v>
      </c>
      <c r="C96" s="4" t="s">
        <v>61</v>
      </c>
      <c r="D96" s="4">
        <v>5.0</v>
      </c>
      <c r="E96" s="4" t="s">
        <v>153</v>
      </c>
      <c r="F96" s="4" t="s">
        <v>78</v>
      </c>
      <c r="G96" s="4" t="s">
        <v>70</v>
      </c>
      <c r="H96" s="5" t="s">
        <v>14</v>
      </c>
      <c r="I96" s="6" t="str">
        <f t="shared" si="1"/>
        <v>Not Found</v>
      </c>
    </row>
    <row r="97" ht="15.75" customHeight="1">
      <c r="A97" s="4">
        <v>96.0</v>
      </c>
      <c r="B97" s="4" t="s">
        <v>209</v>
      </c>
      <c r="C97" s="4" t="s">
        <v>61</v>
      </c>
      <c r="D97" s="4">
        <v>5.0</v>
      </c>
      <c r="E97" s="4" t="s">
        <v>153</v>
      </c>
      <c r="F97" s="4" t="s">
        <v>78</v>
      </c>
      <c r="G97" s="4" t="s">
        <v>70</v>
      </c>
      <c r="H97" s="5" t="s">
        <v>14</v>
      </c>
      <c r="I97" s="6" t="str">
        <f t="shared" si="1"/>
        <v>Not Found</v>
      </c>
    </row>
    <row r="98" ht="15.75" customHeight="1">
      <c r="A98" s="4">
        <v>97.0</v>
      </c>
      <c r="B98" s="4" t="s">
        <v>210</v>
      </c>
      <c r="C98" s="4" t="s">
        <v>61</v>
      </c>
      <c r="D98" s="4">
        <v>5.0</v>
      </c>
      <c r="E98" s="4" t="s">
        <v>153</v>
      </c>
      <c r="F98" s="4" t="s">
        <v>78</v>
      </c>
      <c r="G98" s="4" t="s">
        <v>70</v>
      </c>
      <c r="H98" s="5" t="s">
        <v>14</v>
      </c>
      <c r="I98" s="6" t="str">
        <f t="shared" si="1"/>
        <v>Not Found</v>
      </c>
    </row>
    <row r="99" ht="15.75" customHeight="1">
      <c r="A99" s="4">
        <v>98.0</v>
      </c>
      <c r="B99" s="4" t="s">
        <v>211</v>
      </c>
      <c r="C99" s="4" t="s">
        <v>61</v>
      </c>
      <c r="D99" s="4">
        <v>5.0</v>
      </c>
      <c r="E99" s="4" t="s">
        <v>153</v>
      </c>
      <c r="F99" s="4" t="s">
        <v>78</v>
      </c>
      <c r="G99" s="4" t="s">
        <v>70</v>
      </c>
      <c r="H99" s="5" t="s">
        <v>14</v>
      </c>
      <c r="I99" s="6" t="str">
        <f t="shared" si="1"/>
        <v>Not Found</v>
      </c>
    </row>
    <row r="100" ht="15.75" customHeight="1">
      <c r="A100" s="4">
        <v>99.0</v>
      </c>
      <c r="B100" s="4" t="s">
        <v>212</v>
      </c>
      <c r="C100" s="4" t="s">
        <v>61</v>
      </c>
      <c r="D100" s="4">
        <v>5.0</v>
      </c>
      <c r="E100" s="4" t="s">
        <v>153</v>
      </c>
      <c r="F100" s="4" t="s">
        <v>78</v>
      </c>
      <c r="G100" s="4" t="s">
        <v>70</v>
      </c>
      <c r="H100" s="5" t="s">
        <v>14</v>
      </c>
      <c r="I100" s="6" t="str">
        <f t="shared" si="1"/>
        <v>Not Found</v>
      </c>
    </row>
    <row r="101" ht="15.75" customHeight="1">
      <c r="A101" s="4">
        <v>100.0</v>
      </c>
      <c r="B101" s="4" t="s">
        <v>213</v>
      </c>
      <c r="C101" s="4" t="s">
        <v>61</v>
      </c>
      <c r="D101" s="4">
        <v>5.0</v>
      </c>
      <c r="E101" s="4" t="s">
        <v>153</v>
      </c>
      <c r="F101" s="4" t="s">
        <v>78</v>
      </c>
      <c r="G101" s="4" t="s">
        <v>70</v>
      </c>
      <c r="H101" s="5" t="s">
        <v>14</v>
      </c>
      <c r="I101" s="6" t="str">
        <f t="shared" si="1"/>
        <v>Not Found</v>
      </c>
    </row>
    <row r="102" ht="15.75" customHeight="1">
      <c r="A102" s="4">
        <v>101.0</v>
      </c>
      <c r="B102" s="4" t="s">
        <v>214</v>
      </c>
      <c r="C102" s="4" t="s">
        <v>61</v>
      </c>
      <c r="D102" s="4">
        <v>5.0</v>
      </c>
      <c r="E102" s="4" t="s">
        <v>153</v>
      </c>
      <c r="F102" s="4" t="s">
        <v>78</v>
      </c>
      <c r="G102" s="4" t="s">
        <v>70</v>
      </c>
      <c r="H102" s="5" t="s">
        <v>14</v>
      </c>
      <c r="I102" s="6" t="str">
        <f t="shared" si="1"/>
        <v>Not Found</v>
      </c>
    </row>
    <row r="103" ht="15.75" customHeight="1">
      <c r="A103" s="4">
        <v>102.0</v>
      </c>
      <c r="B103" s="4" t="s">
        <v>215</v>
      </c>
      <c r="C103" s="4" t="s">
        <v>81</v>
      </c>
      <c r="D103" s="4">
        <v>5.0</v>
      </c>
      <c r="E103" s="4" t="s">
        <v>153</v>
      </c>
      <c r="F103" s="4" t="s">
        <v>78</v>
      </c>
      <c r="G103" s="4" t="s">
        <v>70</v>
      </c>
      <c r="H103" s="5" t="s">
        <v>14</v>
      </c>
      <c r="I103" s="6" t="str">
        <f t="shared" si="1"/>
        <v>Not Found</v>
      </c>
    </row>
    <row r="104" ht="15.75" customHeight="1">
      <c r="A104" s="4">
        <v>103.0</v>
      </c>
      <c r="B104" s="4" t="s">
        <v>216</v>
      </c>
      <c r="C104" s="4" t="s">
        <v>81</v>
      </c>
      <c r="D104" s="4">
        <v>5.0</v>
      </c>
      <c r="E104" s="4" t="s">
        <v>153</v>
      </c>
      <c r="F104" s="4" t="s">
        <v>78</v>
      </c>
      <c r="G104" s="4" t="s">
        <v>70</v>
      </c>
      <c r="H104" s="5" t="s">
        <v>14</v>
      </c>
      <c r="I104" s="6" t="str">
        <f t="shared" si="1"/>
        <v>Not Found</v>
      </c>
    </row>
    <row r="105" ht="15.75" customHeight="1">
      <c r="A105" s="4">
        <v>104.0</v>
      </c>
      <c r="B105" s="4" t="s">
        <v>217</v>
      </c>
      <c r="C105" s="4" t="s">
        <v>81</v>
      </c>
      <c r="D105" s="4">
        <v>5.0</v>
      </c>
      <c r="E105" s="4" t="s">
        <v>153</v>
      </c>
      <c r="F105" s="4" t="s">
        <v>78</v>
      </c>
      <c r="G105" s="4" t="s">
        <v>70</v>
      </c>
      <c r="H105" s="5" t="s">
        <v>14</v>
      </c>
      <c r="I105" s="6" t="str">
        <f t="shared" si="1"/>
        <v>Not Found</v>
      </c>
    </row>
    <row r="106" ht="15.75" customHeight="1">
      <c r="A106" s="4">
        <v>105.0</v>
      </c>
      <c r="B106" s="4" t="s">
        <v>218</v>
      </c>
      <c r="C106" s="4" t="s">
        <v>81</v>
      </c>
      <c r="D106" s="4">
        <v>5.0</v>
      </c>
      <c r="E106" s="4" t="s">
        <v>153</v>
      </c>
      <c r="F106" s="4" t="s">
        <v>78</v>
      </c>
      <c r="G106" s="4" t="s">
        <v>70</v>
      </c>
      <c r="H106" s="5" t="s">
        <v>14</v>
      </c>
      <c r="I106" s="6" t="str">
        <f t="shared" si="1"/>
        <v>Not Found</v>
      </c>
    </row>
    <row r="107" ht="15.75" customHeight="1">
      <c r="A107" s="4">
        <v>106.0</v>
      </c>
      <c r="B107" s="4" t="s">
        <v>219</v>
      </c>
      <c r="C107" s="4" t="s">
        <v>81</v>
      </c>
      <c r="D107" s="4">
        <v>5.0</v>
      </c>
      <c r="E107" s="4" t="s">
        <v>153</v>
      </c>
      <c r="F107" s="4" t="s">
        <v>78</v>
      </c>
      <c r="G107" s="4" t="s">
        <v>70</v>
      </c>
      <c r="H107" s="5" t="s">
        <v>14</v>
      </c>
      <c r="I107" s="6" t="str">
        <f t="shared" si="1"/>
        <v>Not Found</v>
      </c>
    </row>
    <row r="108" ht="15.75" customHeight="1">
      <c r="A108" s="4">
        <v>107.0</v>
      </c>
      <c r="B108" s="4" t="s">
        <v>220</v>
      </c>
      <c r="C108" s="4" t="s">
        <v>81</v>
      </c>
      <c r="D108" s="4">
        <v>5.0</v>
      </c>
      <c r="E108" s="4" t="s">
        <v>153</v>
      </c>
      <c r="F108" s="4" t="s">
        <v>78</v>
      </c>
      <c r="G108" s="4" t="s">
        <v>70</v>
      </c>
      <c r="H108" s="5" t="s">
        <v>14</v>
      </c>
      <c r="I108" s="6" t="str">
        <f t="shared" si="1"/>
        <v>Not Found</v>
      </c>
    </row>
    <row r="109" ht="15.75" customHeight="1">
      <c r="A109" s="4">
        <v>108.0</v>
      </c>
      <c r="B109" s="4" t="s">
        <v>221</v>
      </c>
      <c r="C109" s="4" t="s">
        <v>81</v>
      </c>
      <c r="D109" s="4">
        <v>5.0</v>
      </c>
      <c r="E109" s="4" t="s">
        <v>153</v>
      </c>
      <c r="F109" s="4" t="s">
        <v>78</v>
      </c>
      <c r="G109" s="4" t="s">
        <v>70</v>
      </c>
      <c r="H109" s="5" t="s">
        <v>14</v>
      </c>
      <c r="I109" s="6" t="str">
        <f t="shared" si="1"/>
        <v>Not Found</v>
      </c>
    </row>
    <row r="110" ht="15.75" customHeight="1">
      <c r="A110" s="4">
        <v>109.0</v>
      </c>
      <c r="B110" s="4" t="s">
        <v>222</v>
      </c>
      <c r="C110" s="4" t="s">
        <v>81</v>
      </c>
      <c r="D110" s="4">
        <v>5.0</v>
      </c>
      <c r="E110" s="4" t="s">
        <v>153</v>
      </c>
      <c r="F110" s="4" t="s">
        <v>78</v>
      </c>
      <c r="G110" s="4" t="s">
        <v>70</v>
      </c>
      <c r="H110" s="5" t="s">
        <v>14</v>
      </c>
      <c r="I110" s="6" t="str">
        <f t="shared" si="1"/>
        <v>Not Found</v>
      </c>
    </row>
    <row r="111" ht="15.75" customHeight="1">
      <c r="A111" s="4">
        <v>110.0</v>
      </c>
      <c r="B111" s="4" t="s">
        <v>223</v>
      </c>
      <c r="C111" s="4" t="s">
        <v>81</v>
      </c>
      <c r="D111" s="4">
        <v>5.0</v>
      </c>
      <c r="E111" s="4" t="s">
        <v>153</v>
      </c>
      <c r="F111" s="4" t="s">
        <v>78</v>
      </c>
      <c r="G111" s="4" t="s">
        <v>70</v>
      </c>
      <c r="H111" s="5" t="s">
        <v>14</v>
      </c>
      <c r="I111" s="6" t="str">
        <f t="shared" si="1"/>
        <v>Not Found</v>
      </c>
    </row>
    <row r="112" ht="15.75" customHeight="1">
      <c r="A112" s="4">
        <v>111.0</v>
      </c>
      <c r="B112" s="4" t="s">
        <v>224</v>
      </c>
      <c r="C112" s="4" t="s">
        <v>81</v>
      </c>
      <c r="D112" s="4">
        <v>5.0</v>
      </c>
      <c r="E112" s="4" t="s">
        <v>153</v>
      </c>
      <c r="F112" s="4" t="s">
        <v>78</v>
      </c>
      <c r="G112" s="4" t="s">
        <v>70</v>
      </c>
      <c r="H112" s="5" t="s">
        <v>14</v>
      </c>
      <c r="I112" s="6" t="str">
        <f t="shared" si="1"/>
        <v>Not Found</v>
      </c>
    </row>
    <row r="113" ht="15.75" customHeight="1">
      <c r="A113" s="4">
        <v>112.0</v>
      </c>
      <c r="B113" s="4" t="s">
        <v>225</v>
      </c>
      <c r="C113" s="4" t="s">
        <v>81</v>
      </c>
      <c r="D113" s="4">
        <v>5.0</v>
      </c>
      <c r="E113" s="4" t="s">
        <v>153</v>
      </c>
      <c r="F113" s="4" t="s">
        <v>78</v>
      </c>
      <c r="G113" s="4" t="s">
        <v>70</v>
      </c>
      <c r="H113" s="5" t="s">
        <v>14</v>
      </c>
      <c r="I113" s="6" t="str">
        <f t="shared" si="1"/>
        <v>Not Found</v>
      </c>
    </row>
    <row r="114" ht="15.75" customHeight="1">
      <c r="A114" s="4">
        <v>113.0</v>
      </c>
      <c r="B114" s="4" t="s">
        <v>226</v>
      </c>
      <c r="C114" s="4" t="s">
        <v>81</v>
      </c>
      <c r="D114" s="4">
        <v>5.0</v>
      </c>
      <c r="E114" s="4" t="s">
        <v>153</v>
      </c>
      <c r="F114" s="4" t="s">
        <v>78</v>
      </c>
      <c r="G114" s="4" t="s">
        <v>70</v>
      </c>
      <c r="H114" s="5" t="s">
        <v>14</v>
      </c>
      <c r="I114" s="6" t="str">
        <f t="shared" si="1"/>
        <v>Not Found</v>
      </c>
    </row>
    <row r="115" ht="15.75" customHeight="1">
      <c r="A115" s="4">
        <v>114.0</v>
      </c>
      <c r="B115" s="4" t="s">
        <v>227</v>
      </c>
      <c r="C115" s="4" t="s">
        <v>81</v>
      </c>
      <c r="D115" s="4">
        <v>5.0</v>
      </c>
      <c r="E115" s="4" t="s">
        <v>153</v>
      </c>
      <c r="F115" s="4" t="s">
        <v>78</v>
      </c>
      <c r="G115" s="4" t="s">
        <v>70</v>
      </c>
      <c r="H115" s="5" t="s">
        <v>14</v>
      </c>
      <c r="I115" s="6" t="str">
        <f t="shared" si="1"/>
        <v>Not Found</v>
      </c>
    </row>
    <row r="116" ht="15.75" customHeight="1">
      <c r="A116" s="4">
        <v>115.0</v>
      </c>
      <c r="B116" s="4" t="s">
        <v>228</v>
      </c>
      <c r="C116" s="4" t="s">
        <v>81</v>
      </c>
      <c r="D116" s="4">
        <v>5.0</v>
      </c>
      <c r="E116" s="4" t="s">
        <v>153</v>
      </c>
      <c r="F116" s="4" t="s">
        <v>78</v>
      </c>
      <c r="G116" s="4" t="s">
        <v>70</v>
      </c>
      <c r="H116" s="5" t="s">
        <v>14</v>
      </c>
      <c r="I116" s="6" t="str">
        <f t="shared" si="1"/>
        <v>Not Found</v>
      </c>
    </row>
    <row r="117" ht="15.75" customHeight="1">
      <c r="A117" s="4">
        <v>116.0</v>
      </c>
      <c r="B117" s="4" t="s">
        <v>229</v>
      </c>
      <c r="C117" s="4" t="s">
        <v>81</v>
      </c>
      <c r="D117" s="4">
        <v>5.0</v>
      </c>
      <c r="E117" s="4" t="s">
        <v>153</v>
      </c>
      <c r="F117" s="4" t="s">
        <v>78</v>
      </c>
      <c r="G117" s="4" t="s">
        <v>70</v>
      </c>
      <c r="H117" s="5" t="s">
        <v>14</v>
      </c>
      <c r="I117" s="6" t="str">
        <f t="shared" si="1"/>
        <v>Not Found</v>
      </c>
    </row>
    <row r="118" ht="15.75" customHeight="1">
      <c r="A118" s="4">
        <v>117.0</v>
      </c>
      <c r="B118" s="4" t="s">
        <v>230</v>
      </c>
      <c r="C118" s="4" t="s">
        <v>81</v>
      </c>
      <c r="D118" s="4">
        <v>5.0</v>
      </c>
      <c r="E118" s="4" t="s">
        <v>153</v>
      </c>
      <c r="F118" s="4" t="s">
        <v>78</v>
      </c>
      <c r="G118" s="4" t="s">
        <v>70</v>
      </c>
      <c r="H118" s="5" t="s">
        <v>14</v>
      </c>
      <c r="I118" s="6" t="str">
        <f t="shared" si="1"/>
        <v>Not Found</v>
      </c>
    </row>
    <row r="119" ht="15.75" customHeight="1">
      <c r="A119" s="5">
        <v>118.0</v>
      </c>
      <c r="B119" s="4" t="s">
        <v>231</v>
      </c>
      <c r="C119" s="4" t="s">
        <v>81</v>
      </c>
      <c r="D119" s="4">
        <v>5.0</v>
      </c>
      <c r="E119" s="4" t="s">
        <v>153</v>
      </c>
      <c r="F119" s="4" t="s">
        <v>78</v>
      </c>
      <c r="G119" s="4" t="s">
        <v>70</v>
      </c>
      <c r="H119" s="5" t="s">
        <v>14</v>
      </c>
      <c r="I119" s="6" t="str">
        <f t="shared" si="1"/>
        <v>Not Found</v>
      </c>
    </row>
    <row r="120" ht="15.75" customHeight="1">
      <c r="A120" s="5">
        <v>119.0</v>
      </c>
      <c r="B120" s="4" t="s">
        <v>232</v>
      </c>
      <c r="C120" s="4" t="s">
        <v>81</v>
      </c>
      <c r="D120" s="4">
        <v>5.0</v>
      </c>
      <c r="E120" s="4" t="s">
        <v>153</v>
      </c>
      <c r="F120" s="4" t="s">
        <v>78</v>
      </c>
      <c r="G120" s="4" t="s">
        <v>70</v>
      </c>
      <c r="H120" s="5" t="s">
        <v>14</v>
      </c>
      <c r="I120" s="6" t="str">
        <f t="shared" si="1"/>
        <v>Not Found</v>
      </c>
    </row>
    <row r="121" ht="15.75" customHeight="1">
      <c r="A121" s="5">
        <v>120.0</v>
      </c>
      <c r="B121" s="4" t="s">
        <v>233</v>
      </c>
      <c r="C121" s="4" t="s">
        <v>81</v>
      </c>
      <c r="D121" s="4">
        <v>5.0</v>
      </c>
      <c r="E121" s="4" t="s">
        <v>153</v>
      </c>
      <c r="F121" s="4" t="s">
        <v>78</v>
      </c>
      <c r="G121" s="4" t="s">
        <v>70</v>
      </c>
      <c r="H121" s="5" t="s">
        <v>14</v>
      </c>
      <c r="I121" s="6" t="str">
        <f t="shared" si="1"/>
        <v>Not Found</v>
      </c>
    </row>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11.43"/>
    <col customWidth="1" min="6" max="26" width="8.71"/>
  </cols>
  <sheetData>
    <row r="1">
      <c r="A1" s="4" t="s">
        <v>234</v>
      </c>
      <c r="B1" s="4" t="s">
        <v>235</v>
      </c>
      <c r="C1" s="4" t="s">
        <v>236</v>
      </c>
      <c r="D1" s="4" t="s">
        <v>237</v>
      </c>
      <c r="E1" s="4" t="s">
        <v>238</v>
      </c>
    </row>
    <row r="2">
      <c r="A2" s="4" t="s">
        <v>24</v>
      </c>
      <c r="B2" s="4" t="s">
        <v>48</v>
      </c>
      <c r="C2" s="4" t="s">
        <v>71</v>
      </c>
      <c r="D2" s="4" t="s">
        <v>86</v>
      </c>
      <c r="E2" s="4" t="str">
        <f>IF(N3=0, "Tidak Lanjut", IF(N9=0, "Tidak Lanjut", IF(N14=0, "Tidak Lanjut", IF(N18=0, "Tidak Lanjut", "Lanjut"))))</f>
        <v>Tidak Lanjut</v>
      </c>
      <c r="N2" s="6" t="s">
        <v>18</v>
      </c>
    </row>
    <row r="3">
      <c r="A3" s="4" t="s">
        <v>24</v>
      </c>
      <c r="B3" s="4" t="s">
        <v>48</v>
      </c>
      <c r="C3" s="4" t="s">
        <v>71</v>
      </c>
      <c r="D3" s="4" t="s">
        <v>90</v>
      </c>
      <c r="E3" s="4" t="str">
        <f>IF(N3=0, "Tidak Lanjut", IF(N9=0, "Tidak Lanjut", IF(N14=0, "Tidak Lanjut", IF(N19=0, "Tidak Lanjut", "Lanjut"))))</f>
        <v>Tidak Lanjut</v>
      </c>
      <c r="N3" s="8">
        <v>0.0</v>
      </c>
    </row>
    <row r="4">
      <c r="A4" s="4" t="s">
        <v>24</v>
      </c>
      <c r="B4" s="4" t="s">
        <v>48</v>
      </c>
      <c r="C4" s="4" t="s">
        <v>71</v>
      </c>
      <c r="D4" s="4" t="s">
        <v>94</v>
      </c>
      <c r="E4" s="4" t="str">
        <f>IF(N3=0, "Tidak Lanjut", IF(N9=0, "Tidak Lanjut", IF(N14=0, "Tidak Lanjut", IF(N20=0, "Tidak Lanjut", "Lanjut"))))</f>
        <v>Tidak Lanjut</v>
      </c>
      <c r="N4" s="9">
        <v>1.0</v>
      </c>
    </row>
    <row r="5">
      <c r="A5" s="4" t="s">
        <v>24</v>
      </c>
      <c r="B5" s="4" t="s">
        <v>48</v>
      </c>
      <c r="C5" s="4" t="s">
        <v>71</v>
      </c>
      <c r="D5" s="4" t="s">
        <v>98</v>
      </c>
      <c r="E5" s="4" t="str">
        <f>IF(N3=0, "Tidak Lanjut", IF(N9=0, "Tidak Lanjut", IF(N14=0, "Tidak Lanjut", IF(N21=0, "Tidak Lanjut", "Lanjut"))))</f>
        <v>Tidak Lanjut</v>
      </c>
      <c r="N5" s="8">
        <v>0.0</v>
      </c>
    </row>
    <row r="6">
      <c r="A6" s="4" t="s">
        <v>24</v>
      </c>
      <c r="B6" s="4" t="s">
        <v>48</v>
      </c>
      <c r="C6" s="4" t="s">
        <v>75</v>
      </c>
      <c r="D6" s="4" t="s">
        <v>86</v>
      </c>
      <c r="E6" s="4" t="str">
        <f>IF(N3=0, "Tidak Lanjut", IF(N9=0, "Tidak Lanjut", IF(N15=0, "Tidak Lanjut", IF(N18=0, "Tidak Lanjut", "Lanjut"))))</f>
        <v>Tidak Lanjut</v>
      </c>
      <c r="N6" s="9">
        <v>1.0</v>
      </c>
    </row>
    <row r="7">
      <c r="A7" s="4" t="s">
        <v>24</v>
      </c>
      <c r="B7" s="4" t="s">
        <v>48</v>
      </c>
      <c r="C7" s="4" t="s">
        <v>75</v>
      </c>
      <c r="D7" s="4" t="s">
        <v>90</v>
      </c>
      <c r="E7" s="4" t="str">
        <f>IF(N3=0, "Tidak Lanjut", IF(N9=0, "Tidak Lanjut", IF(N15=0, "Tidak Lanjut", IF(N19=0, "Tidak Lanjut", "Lanjut"))))</f>
        <v>Tidak Lanjut</v>
      </c>
      <c r="N7" s="6"/>
    </row>
    <row r="8">
      <c r="A8" s="4" t="s">
        <v>24</v>
      </c>
      <c r="B8" s="4" t="s">
        <v>48</v>
      </c>
      <c r="C8" s="4" t="s">
        <v>75</v>
      </c>
      <c r="D8" s="4" t="s">
        <v>94</v>
      </c>
      <c r="E8" s="4" t="str">
        <f>IF(N3=0, "Tidak Lanjut", IF(N9=0, "Tidak Lanjut", IF(N15=0, "Tidak Lanjut", IF(N20=0, "Tidak Lanjut", "Lanjut"))))</f>
        <v>Tidak Lanjut</v>
      </c>
      <c r="N8" s="6" t="s">
        <v>18</v>
      </c>
    </row>
    <row r="9">
      <c r="A9" s="4" t="s">
        <v>24</v>
      </c>
      <c r="B9" s="4" t="s">
        <v>48</v>
      </c>
      <c r="C9" s="4" t="s">
        <v>75</v>
      </c>
      <c r="D9" s="4" t="s">
        <v>98</v>
      </c>
      <c r="E9" s="4" t="str">
        <f>IF(N3=0, "Tidak Lanjut", IF(N9=0, "Tidak Lanjut", IF(N15=0, "Tidak Lanjut", IF(N21=0, "Tidak Lanjut", "Lanjut"))))</f>
        <v>Tidak Lanjut</v>
      </c>
      <c r="N9" s="8">
        <v>0.0</v>
      </c>
    </row>
    <row r="10">
      <c r="A10" s="4" t="s">
        <v>24</v>
      </c>
      <c r="B10" s="4" t="s">
        <v>53</v>
      </c>
      <c r="C10" s="4" t="s">
        <v>71</v>
      </c>
      <c r="D10" s="4" t="s">
        <v>86</v>
      </c>
      <c r="E10" s="4" t="str">
        <f>IF(N3=0, "Tidak Lanjut", IF(N10=0, "Tidak Lanjut", IF(N14=0, "Tidak Lanjut", IF(N18=0, "Tidak Lanjut", "Lanjut"))))</f>
        <v>Tidak Lanjut</v>
      </c>
      <c r="N10" s="8">
        <v>0.0</v>
      </c>
    </row>
    <row r="11">
      <c r="A11" s="4" t="s">
        <v>24</v>
      </c>
      <c r="B11" s="4" t="s">
        <v>53</v>
      </c>
      <c r="C11" s="4" t="s">
        <v>71</v>
      </c>
      <c r="D11" s="4" t="s">
        <v>90</v>
      </c>
      <c r="E11" s="4" t="str">
        <f>IF(N3=0, "Tidak Lanjut", IF(N10=0, "Tidak Lanjut", IF(N14=0, "Tidak Lanjut", IF(N19=0, "Tidak Lanjut", "Lanjut"))))</f>
        <v>Tidak Lanjut</v>
      </c>
      <c r="N11" s="8">
        <v>1.0</v>
      </c>
    </row>
    <row r="12">
      <c r="A12" s="4" t="s">
        <v>24</v>
      </c>
      <c r="B12" s="4" t="s">
        <v>53</v>
      </c>
      <c r="C12" s="4" t="s">
        <v>71</v>
      </c>
      <c r="D12" s="4" t="s">
        <v>94</v>
      </c>
      <c r="E12" s="4" t="str">
        <f>IF(N3=0, "Tidak Lanjut", IF(N10=0, "Tidak Lanjut", IF(N14=0, "Tidak Lanjut", IF(N20=0, "Tidak Lanjut", "Lanjut"))))</f>
        <v>Tidak Lanjut</v>
      </c>
      <c r="N12" s="6"/>
    </row>
    <row r="13">
      <c r="A13" s="4" t="s">
        <v>24</v>
      </c>
      <c r="B13" s="4" t="s">
        <v>53</v>
      </c>
      <c r="C13" s="4" t="s">
        <v>71</v>
      </c>
      <c r="D13" s="4" t="s">
        <v>98</v>
      </c>
      <c r="E13" s="4" t="str">
        <f>IF(N3=0, "Tidak Lanjut", IF(N10=0, "Tidak Lanjut", IF(N14=0, "Tidak Lanjut", IF(N21=0, "Tidak Lanjut", "Lanjut"))))</f>
        <v>Tidak Lanjut</v>
      </c>
      <c r="N13" s="6" t="s">
        <v>18</v>
      </c>
    </row>
    <row r="14">
      <c r="A14" s="4" t="s">
        <v>24</v>
      </c>
      <c r="B14" s="4" t="s">
        <v>53</v>
      </c>
      <c r="C14" s="4" t="s">
        <v>75</v>
      </c>
      <c r="D14" s="4" t="s">
        <v>86</v>
      </c>
      <c r="E14" s="4" t="str">
        <f>IF(N3=0, "Tidak Lanjut", IF(N10=0, "Tidak Lanjut", IF(N15=0, "Tidak Lanjut", IF(N18=0, "Tidak Lanjut", "Lanjut"))))</f>
        <v>Tidak Lanjut</v>
      </c>
      <c r="N14" s="8">
        <v>1.0</v>
      </c>
    </row>
    <row r="15">
      <c r="A15" s="4" t="s">
        <v>24</v>
      </c>
      <c r="B15" s="4" t="s">
        <v>53</v>
      </c>
      <c r="C15" s="4" t="s">
        <v>75</v>
      </c>
      <c r="D15" s="4" t="s">
        <v>90</v>
      </c>
      <c r="E15" s="4" t="str">
        <f>IF(N3=0, "Tidak Lanjut", IF(N10=0, "Tidak Lanjut", IF(N15=0, "Tidak Lanjut", IF(N19=0, "Tidak Lanjut", "Lanjut"))))</f>
        <v>Tidak Lanjut</v>
      </c>
      <c r="N15" s="9">
        <v>0.0</v>
      </c>
    </row>
    <row r="16">
      <c r="A16" s="4" t="s">
        <v>24</v>
      </c>
      <c r="B16" s="4" t="s">
        <v>53</v>
      </c>
      <c r="C16" s="4" t="s">
        <v>75</v>
      </c>
      <c r="D16" s="4" t="s">
        <v>94</v>
      </c>
      <c r="E16" s="4" t="str">
        <f>IF(N3=0, "Tidak Lanjut", IF(N10=0, "Tidak Lanjut", IF(N15=0, "Tidak Lanjut", IF(N20=0, "Tidak Lanjut", "Lanjut"))))</f>
        <v>Tidak Lanjut</v>
      </c>
      <c r="N16" s="6" t="s">
        <v>79</v>
      </c>
    </row>
    <row r="17">
      <c r="A17" s="4" t="s">
        <v>24</v>
      </c>
      <c r="B17" s="4" t="s">
        <v>53</v>
      </c>
      <c r="C17" s="4" t="s">
        <v>75</v>
      </c>
      <c r="D17" s="4" t="s">
        <v>98</v>
      </c>
      <c r="E17" s="4" t="str">
        <f>IF(N3=0, "Tidak Lanjut", IF(N10=0, "Tidak Lanjut", IF(N15=0, "Tidak Lanjut", IF(N21=0, "Tidak Lanjut", "Lanjut"))))</f>
        <v>Tidak Lanjut</v>
      </c>
      <c r="N17" s="6" t="s">
        <v>18</v>
      </c>
    </row>
    <row r="18">
      <c r="A18" s="4" t="s">
        <v>24</v>
      </c>
      <c r="B18" s="4" t="s">
        <v>59</v>
      </c>
      <c r="C18" s="4" t="s">
        <v>71</v>
      </c>
      <c r="D18" s="4" t="s">
        <v>86</v>
      </c>
      <c r="E18" s="4" t="str">
        <f>IF(N3=0, "Tidak Lanjut", IF(N11=0, "Tidak Lanjut", IF(N14=0, "Tidak Lanjut", IF(N18=0, "Tidak Lanjut", "Lanjut"))))</f>
        <v>Tidak Lanjut</v>
      </c>
      <c r="N18" s="8">
        <v>1.0</v>
      </c>
    </row>
    <row r="19">
      <c r="A19" s="4" t="s">
        <v>24</v>
      </c>
      <c r="B19" s="4" t="s">
        <v>59</v>
      </c>
      <c r="C19" s="4" t="s">
        <v>71</v>
      </c>
      <c r="D19" s="4" t="s">
        <v>90</v>
      </c>
      <c r="E19" s="4" t="str">
        <f>IF(N3=0, "Tidak Lanjut", IF(N11=0, "Tidak Lanjut", IF(N14=0, "Tidak Lanjut", IF(N19=0, "Tidak Lanjut", "Lanjut"))))</f>
        <v>Tidak Lanjut</v>
      </c>
      <c r="N19" s="9">
        <v>1.0</v>
      </c>
    </row>
    <row r="20">
      <c r="A20" s="4" t="s">
        <v>24</v>
      </c>
      <c r="B20" s="4" t="s">
        <v>59</v>
      </c>
      <c r="C20" s="4" t="s">
        <v>71</v>
      </c>
      <c r="D20" s="4" t="s">
        <v>94</v>
      </c>
      <c r="E20" s="4" t="str">
        <f>IF(N3=0, "Tidak Lanjut", IF(N11=0, "Tidak Lanjut", IF(N14=0, "Tidak Lanjut", IF(N20=0, "Tidak Lanjut", "Lanjut"))))</f>
        <v>Tidak Lanjut</v>
      </c>
      <c r="N20" s="9">
        <v>1.0</v>
      </c>
    </row>
    <row r="21" ht="15.75" customHeight="1">
      <c r="A21" s="4" t="s">
        <v>24</v>
      </c>
      <c r="B21" s="4" t="s">
        <v>59</v>
      </c>
      <c r="C21" s="4" t="s">
        <v>71</v>
      </c>
      <c r="D21" s="4" t="s">
        <v>98</v>
      </c>
      <c r="E21" s="4" t="str">
        <f>IF(N3=0, "Tidak Lanjut", IF(N11=0, "Tidak Lanjut", IF(N14=0, "Tidak Lanjut", IF(N21=0, "Tidak Lanjut", "Lanjut"))))</f>
        <v>Tidak Lanjut</v>
      </c>
      <c r="N21" s="9">
        <v>1.0</v>
      </c>
    </row>
    <row r="22" ht="15.75" customHeight="1">
      <c r="A22" s="4" t="s">
        <v>24</v>
      </c>
      <c r="B22" s="4" t="s">
        <v>59</v>
      </c>
      <c r="C22" s="4" t="s">
        <v>75</v>
      </c>
      <c r="D22" s="4" t="s">
        <v>86</v>
      </c>
      <c r="E22" s="4" t="str">
        <f>IF(N3=0, "Tidak Lanjut", IF(N11=0, "Tidak Lanjut", IF(N15=0, "Tidak Lanjut", IF(N18=0, "Tidak Lanjut", "Lanjut"))))</f>
        <v>Tidak Lanjut</v>
      </c>
    </row>
    <row r="23" ht="15.75" customHeight="1">
      <c r="A23" s="4" t="s">
        <v>24</v>
      </c>
      <c r="B23" s="4" t="s">
        <v>59</v>
      </c>
      <c r="C23" s="4" t="s">
        <v>75</v>
      </c>
      <c r="D23" s="4" t="s">
        <v>90</v>
      </c>
      <c r="E23" s="4" t="str">
        <f>IF(N3=0, "Tidak Lanjut", IF(N11=0, "Tidak Lanjut", IF(N15=0, "Tidak Lanjut", IF(N19=0, "Tidak Lanjut", "Lanjut"))))</f>
        <v>Tidak Lanjut</v>
      </c>
    </row>
    <row r="24" ht="15.75" customHeight="1">
      <c r="A24" s="4" t="s">
        <v>24</v>
      </c>
      <c r="B24" s="4" t="s">
        <v>59</v>
      </c>
      <c r="C24" s="4" t="s">
        <v>75</v>
      </c>
      <c r="D24" s="4" t="s">
        <v>94</v>
      </c>
      <c r="E24" s="4" t="str">
        <f>IF(N3=0, "Tidak Lanjut", IF(N11=0, "Tidak Lanjut", IF(N15=0, "Tidak Lanjut", IF(N20=0, "Tidak Lanjut", "Lanjut"))))</f>
        <v>Tidak Lanjut</v>
      </c>
    </row>
    <row r="25" ht="15.75" customHeight="1">
      <c r="A25" s="4" t="s">
        <v>24</v>
      </c>
      <c r="B25" s="4" t="s">
        <v>59</v>
      </c>
      <c r="C25" s="4" t="s">
        <v>75</v>
      </c>
      <c r="D25" s="4" t="s">
        <v>98</v>
      </c>
      <c r="E25" s="4" t="str">
        <f>IF(N3=0, "Tidak Lanjut", IF(N11=0, "Tidak Lanjut", IF(N15=0, "Tidak Lanjut", IF(N21=0, "Tidak Lanjut", "Lanjut"))))</f>
        <v>Tidak Lanjut</v>
      </c>
    </row>
    <row r="26" ht="15.75" customHeight="1">
      <c r="A26" s="4" t="s">
        <v>29</v>
      </c>
      <c r="B26" s="4" t="s">
        <v>48</v>
      </c>
      <c r="C26" s="4" t="s">
        <v>71</v>
      </c>
      <c r="D26" s="4" t="s">
        <v>86</v>
      </c>
      <c r="E26" s="4" t="str">
        <f>IF(N4=0, "Tidak Lanjut", IF(N9=0, "Tidak Lanjut", IF(N14=0, "Tidak Lanjut", IF(N18=0, "Tidak Lanjut", "Lanjut"))))</f>
        <v>Tidak Lanjut</v>
      </c>
    </row>
    <row r="27" ht="15.75" customHeight="1">
      <c r="A27" s="4" t="s">
        <v>29</v>
      </c>
      <c r="B27" s="4" t="s">
        <v>48</v>
      </c>
      <c r="C27" s="4" t="s">
        <v>71</v>
      </c>
      <c r="D27" s="4" t="s">
        <v>90</v>
      </c>
      <c r="E27" s="4" t="str">
        <f>IF(N4=0, "Tidak Lanjut", IF(N9=0, "Tidak Lanjut", IF(N14=0, "Tidak Lanjut", IF(N19=0, "Tidak Lanjut", "Lanjut"))))</f>
        <v>Tidak Lanjut</v>
      </c>
    </row>
    <row r="28" ht="15.75" customHeight="1">
      <c r="A28" s="4" t="s">
        <v>29</v>
      </c>
      <c r="B28" s="4" t="s">
        <v>48</v>
      </c>
      <c r="C28" s="4" t="s">
        <v>71</v>
      </c>
      <c r="D28" s="4" t="s">
        <v>94</v>
      </c>
      <c r="E28" s="4" t="str">
        <f>IF(N4=0, "Tidak Lanjut", IF(N9=0, "Tidak Lanjut", IF(N14=0, "Tidak Lanjut", IF(N20=0, "Tidak Lanjut", "Lanjut"))))</f>
        <v>Tidak Lanjut</v>
      </c>
    </row>
    <row r="29" ht="15.75" customHeight="1">
      <c r="A29" s="4" t="s">
        <v>29</v>
      </c>
      <c r="B29" s="4" t="s">
        <v>48</v>
      </c>
      <c r="C29" s="4" t="s">
        <v>71</v>
      </c>
      <c r="D29" s="4" t="s">
        <v>98</v>
      </c>
      <c r="E29" s="4" t="str">
        <f>IF(N4=0, "Tidak Lanjut", IF(N9=0, "Tidak Lanjut", IF(N14=0, "Tidak Lanjut", IF(N21=0, "Tidak Lanjut", "Lanjut"))))</f>
        <v>Tidak Lanjut</v>
      </c>
    </row>
    <row r="30" ht="15.75" customHeight="1">
      <c r="A30" s="4" t="s">
        <v>29</v>
      </c>
      <c r="B30" s="4" t="s">
        <v>48</v>
      </c>
      <c r="C30" s="4" t="s">
        <v>75</v>
      </c>
      <c r="D30" s="4" t="s">
        <v>86</v>
      </c>
      <c r="E30" s="4" t="str">
        <f>IF(N4=0, "Tidak Lanjut", IF(N9=0, "Tidak Lanjut", IF(N15=0, "Tidak Lanjut", IF(N18=0, "Tidak Lanjut", "Lanjut"))))</f>
        <v>Tidak Lanjut</v>
      </c>
    </row>
    <row r="31" ht="15.75" customHeight="1">
      <c r="A31" s="4" t="s">
        <v>29</v>
      </c>
      <c r="B31" s="4" t="s">
        <v>48</v>
      </c>
      <c r="C31" s="4" t="s">
        <v>75</v>
      </c>
      <c r="D31" s="4" t="s">
        <v>90</v>
      </c>
      <c r="E31" s="4" t="str">
        <f>IF(N4=0, "Tidak Lanjut", IF(N9=0, "Tidak Lanjut", IF(N15=0, "Tidak Lanjut", IF(N19=0, "Tidak Lanjut", "Lanjut"))))</f>
        <v>Tidak Lanjut</v>
      </c>
    </row>
    <row r="32" ht="15.75" customHeight="1">
      <c r="A32" s="4" t="s">
        <v>29</v>
      </c>
      <c r="B32" s="4" t="s">
        <v>48</v>
      </c>
      <c r="C32" s="4" t="s">
        <v>75</v>
      </c>
      <c r="D32" s="4" t="s">
        <v>94</v>
      </c>
      <c r="E32" s="4" t="str">
        <f>IF(N4=0, "Tidak Lanjut", IF(N9=0, "Tidak Lanjut", IF(N15=0, "Tidak Lanjut", IF(N20=0, "Tidak Lanjut", "Lanjut"))))</f>
        <v>Tidak Lanjut</v>
      </c>
    </row>
    <row r="33" ht="15.75" customHeight="1">
      <c r="A33" s="4" t="s">
        <v>29</v>
      </c>
      <c r="B33" s="4" t="s">
        <v>48</v>
      </c>
      <c r="C33" s="4" t="s">
        <v>75</v>
      </c>
      <c r="D33" s="4" t="s">
        <v>98</v>
      </c>
      <c r="E33" s="4" t="str">
        <f>IF(N4=0, "Tidak Lanjut", IF(N9=0, "Tidak Lanjut", IF(N15=0, "Tidak Lanjut", IF(N21=0, "Tidak Lanjut", "Lanjut"))))</f>
        <v>Tidak Lanjut</v>
      </c>
    </row>
    <row r="34" ht="15.75" customHeight="1">
      <c r="A34" s="4" t="s">
        <v>29</v>
      </c>
      <c r="B34" s="4" t="s">
        <v>53</v>
      </c>
      <c r="C34" s="4" t="s">
        <v>71</v>
      </c>
      <c r="D34" s="4" t="s">
        <v>86</v>
      </c>
      <c r="E34" s="4" t="str">
        <f>IF(N4=0, "Tidak Lanjut", IF(N10=0, "Tidak Lanjut", IF(N14=0, "Tidak Lanjut", IF(N18=0, "Tidak Lanjut", "Lanjut"))))</f>
        <v>Tidak Lanjut</v>
      </c>
    </row>
    <row r="35" ht="15.75" customHeight="1">
      <c r="A35" s="4" t="s">
        <v>29</v>
      </c>
      <c r="B35" s="4" t="s">
        <v>53</v>
      </c>
      <c r="C35" s="4" t="s">
        <v>71</v>
      </c>
      <c r="D35" s="4" t="s">
        <v>90</v>
      </c>
      <c r="E35" s="4" t="str">
        <f>IF(N4=0, "Tidak Lanjut", IF(N10=0, "Tidak Lanjut", IF(N14=0, "Tidak Lanjut", IF(N19=0, "Tidak Lanjut", "Lanjut"))))</f>
        <v>Tidak Lanjut</v>
      </c>
    </row>
    <row r="36" ht="15.75" customHeight="1">
      <c r="A36" s="4" t="s">
        <v>29</v>
      </c>
      <c r="B36" s="4" t="s">
        <v>53</v>
      </c>
      <c r="C36" s="4" t="s">
        <v>71</v>
      </c>
      <c r="D36" s="4" t="s">
        <v>94</v>
      </c>
      <c r="E36" s="4" t="str">
        <f>IF(N4=0, "Tidak Lanjut", IF(N10=0, "Tidak Lanjut", IF(N14=0, "Tidak Lanjut", IF(N20=0, "Tidak Lanjut", "Lanjut"))))</f>
        <v>Tidak Lanjut</v>
      </c>
    </row>
    <row r="37" ht="15.75" customHeight="1">
      <c r="A37" s="4" t="s">
        <v>29</v>
      </c>
      <c r="B37" s="4" t="s">
        <v>53</v>
      </c>
      <c r="C37" s="4" t="s">
        <v>71</v>
      </c>
      <c r="D37" s="4" t="s">
        <v>98</v>
      </c>
      <c r="E37" s="4" t="str">
        <f>IF(N4=0, "Tidak Lanjut", IF(N10=0, "Tidak Lanjut", IF(N14=0, "Tidak Lanjut", IF(N21=0, "Tidak Lanjut", "Lanjut"))))</f>
        <v>Tidak Lanjut</v>
      </c>
    </row>
    <row r="38" ht="15.75" customHeight="1">
      <c r="A38" s="4" t="s">
        <v>29</v>
      </c>
      <c r="B38" s="4" t="s">
        <v>53</v>
      </c>
      <c r="C38" s="4" t="s">
        <v>75</v>
      </c>
      <c r="D38" s="4" t="s">
        <v>86</v>
      </c>
      <c r="E38" s="4" t="str">
        <f>IF(N4=0, "Tidak Lanjut", IF(N10=0, "Tidak Lanjut", IF(N15=0, "Tidak Lanjut", IF(N18=0, "Tidak Lanjut", "Lanjut"))))</f>
        <v>Tidak Lanjut</v>
      </c>
    </row>
    <row r="39" ht="15.75" customHeight="1">
      <c r="A39" s="4" t="s">
        <v>29</v>
      </c>
      <c r="B39" s="4" t="s">
        <v>53</v>
      </c>
      <c r="C39" s="4" t="s">
        <v>75</v>
      </c>
      <c r="D39" s="4" t="s">
        <v>90</v>
      </c>
      <c r="E39" s="4" t="str">
        <f>IF(N4=0, "Tidak Lanjut", IF(N10=0, "Tidak Lanjut", IF(N15=0, "Tidak Lanjut", IF(N19=0, "Tidak Lanjut", "Lanjut"))))</f>
        <v>Tidak Lanjut</v>
      </c>
    </row>
    <row r="40" ht="15.75" customHeight="1">
      <c r="A40" s="4" t="s">
        <v>29</v>
      </c>
      <c r="B40" s="4" t="s">
        <v>53</v>
      </c>
      <c r="C40" s="4" t="s">
        <v>75</v>
      </c>
      <c r="D40" s="4" t="s">
        <v>94</v>
      </c>
      <c r="E40" s="4" t="str">
        <f>IF(N4=0, "Tidak Lanjut", IF(N10=0, "Tidak Lanjut", IF(N15=0, "Tidak Lanjut", IF(N20=0, "Tidak Lanjut", "Lanjut"))))</f>
        <v>Tidak Lanjut</v>
      </c>
    </row>
    <row r="41" ht="15.75" customHeight="1">
      <c r="A41" s="4" t="s">
        <v>29</v>
      </c>
      <c r="B41" s="4" t="s">
        <v>53</v>
      </c>
      <c r="C41" s="4" t="s">
        <v>75</v>
      </c>
      <c r="D41" s="4" t="s">
        <v>98</v>
      </c>
      <c r="E41" s="4" t="str">
        <f>IF(N4=0, "Tidak Lanjut", IF(N10=0, "Tidak Lanjut", IF(N15=0, "Tidak Lanjut", IF(N21=0, "Tidak Lanjut", "Lanjut"))))</f>
        <v>Tidak Lanjut</v>
      </c>
    </row>
    <row r="42" ht="15.75" customHeight="1">
      <c r="A42" s="4" t="s">
        <v>29</v>
      </c>
      <c r="B42" s="4" t="s">
        <v>59</v>
      </c>
      <c r="C42" s="4" t="s">
        <v>71</v>
      </c>
      <c r="D42" s="4" t="s">
        <v>86</v>
      </c>
      <c r="E42" s="4" t="str">
        <f>IF(N4=0, "Tidak Lanjut", IF(N11=0, "Tidak Lanjut", IF(N14=0, "Tidak Lanjut", IF(N18=0, "Tidak Lanjut", "Lanjut"))))</f>
        <v>Lanjut</v>
      </c>
    </row>
    <row r="43" ht="15.75" customHeight="1">
      <c r="A43" s="4" t="s">
        <v>29</v>
      </c>
      <c r="B43" s="4" t="s">
        <v>59</v>
      </c>
      <c r="C43" s="4" t="s">
        <v>71</v>
      </c>
      <c r="D43" s="4" t="s">
        <v>90</v>
      </c>
      <c r="E43" s="4" t="str">
        <f>IF(N4=0, "Tidak Lanjut", IF(N11=0, "Tidak Lanjut", IF(N14=0, "Tidak Lanjut", IF(N19=0, "Tidak Lanjut", "Lanjut"))))</f>
        <v>Lanjut</v>
      </c>
    </row>
    <row r="44" ht="15.75" customHeight="1">
      <c r="A44" s="4" t="s">
        <v>29</v>
      </c>
      <c r="B44" s="4" t="s">
        <v>59</v>
      </c>
      <c r="C44" s="4" t="s">
        <v>71</v>
      </c>
      <c r="D44" s="4" t="s">
        <v>94</v>
      </c>
      <c r="E44" s="4" t="str">
        <f>IF(N4=0, "Tidak Lanjut", IF(N11=0, "Tidak Lanjut", IF(N14=0, "Tidak Lanjut", IF(N20=0, "Tidak Lanjut", "Lanjut"))))</f>
        <v>Lanjut</v>
      </c>
    </row>
    <row r="45" ht="15.75" customHeight="1">
      <c r="A45" s="4" t="s">
        <v>29</v>
      </c>
      <c r="B45" s="4" t="s">
        <v>59</v>
      </c>
      <c r="C45" s="4" t="s">
        <v>71</v>
      </c>
      <c r="D45" s="4" t="s">
        <v>98</v>
      </c>
      <c r="E45" s="4" t="str">
        <f>IF(N4=0, "Tidak Lanjut", IF(N11=0, "Tidak Lanjut", IF(N14=0, "Tidak Lanjut", IF(N21=0, "Tidak Lanjut", "Lanjut"))))</f>
        <v>Lanjut</v>
      </c>
    </row>
    <row r="46" ht="15.75" customHeight="1">
      <c r="A46" s="4" t="s">
        <v>29</v>
      </c>
      <c r="B46" s="4" t="s">
        <v>59</v>
      </c>
      <c r="C46" s="4" t="s">
        <v>75</v>
      </c>
      <c r="D46" s="4" t="s">
        <v>86</v>
      </c>
      <c r="E46" s="4" t="str">
        <f>IF(N4=0, "Tidak Lanjut", IF(N11=0, "Tidak Lanjut", IF(N15=0, "Tidak Lanjut", IF(N18=0, "Tidak Lanjut", "Lanjut"))))</f>
        <v>Tidak Lanjut</v>
      </c>
    </row>
    <row r="47" ht="15.75" customHeight="1">
      <c r="A47" s="4" t="s">
        <v>29</v>
      </c>
      <c r="B47" s="4" t="s">
        <v>59</v>
      </c>
      <c r="C47" s="4" t="s">
        <v>75</v>
      </c>
      <c r="D47" s="4" t="s">
        <v>90</v>
      </c>
      <c r="E47" s="4" t="str">
        <f>IF(N4=0, "Tidak Lanjut", IF(N11=0, "Tidak Lanjut", IF(N15=0, "Tidak Lanjut", IF(N19=0, "Tidak Lanjut", "Lanjut"))))</f>
        <v>Tidak Lanjut</v>
      </c>
    </row>
    <row r="48" ht="15.75" customHeight="1">
      <c r="A48" s="4" t="s">
        <v>29</v>
      </c>
      <c r="B48" s="4" t="s">
        <v>59</v>
      </c>
      <c r="C48" s="4" t="s">
        <v>75</v>
      </c>
      <c r="D48" s="4" t="s">
        <v>94</v>
      </c>
      <c r="E48" s="4" t="str">
        <f>IF(N4=0, "Tidak Lanjut", IF(N11=0, "Tidak Lanjut", IF(N15=0, "Tidak Lanjut", IF(N20=0, "Tidak Lanjut", "Lanjut"))))</f>
        <v>Tidak Lanjut</v>
      </c>
    </row>
    <row r="49" ht="15.75" customHeight="1">
      <c r="A49" s="4" t="s">
        <v>29</v>
      </c>
      <c r="B49" s="4" t="s">
        <v>59</v>
      </c>
      <c r="C49" s="4" t="s">
        <v>75</v>
      </c>
      <c r="D49" s="4" t="s">
        <v>98</v>
      </c>
      <c r="E49" s="4" t="str">
        <f>IF(N4=0, "Tidak Lanjut", IF(N11=0, "Tidak Lanjut", IF(N15=0, "Tidak Lanjut", IF(N21=0, "Tidak Lanjut", "Lanjut"))))</f>
        <v>Tidak Lanjut</v>
      </c>
    </row>
    <row r="50" ht="15.75" customHeight="1">
      <c r="A50" s="4" t="s">
        <v>34</v>
      </c>
      <c r="B50" s="4" t="s">
        <v>48</v>
      </c>
      <c r="C50" s="4" t="s">
        <v>71</v>
      </c>
      <c r="D50" s="4" t="s">
        <v>86</v>
      </c>
      <c r="E50" s="4" t="str">
        <f>IF(N5=0, "Tidak Lanjut", IF(N9=0, "Tidak Lanjut", IF(N14=0, "Tidak Lanjut", IF(N18=0, "Tidak Lanjut", "Lanjut"))))</f>
        <v>Tidak Lanjut</v>
      </c>
    </row>
    <row r="51" ht="15.75" customHeight="1">
      <c r="A51" s="4" t="s">
        <v>34</v>
      </c>
      <c r="B51" s="4" t="s">
        <v>48</v>
      </c>
      <c r="C51" s="4" t="s">
        <v>71</v>
      </c>
      <c r="D51" s="4" t="s">
        <v>90</v>
      </c>
      <c r="E51" s="4" t="str">
        <f>IF(N5=0, "Tidak Lanjut", IF(N9=0, "Tidak Lanjut", IF(N14=0, "Tidak Lanjut", IF(N19=0, "Tidak Lanjut", "Lanjut"))))</f>
        <v>Tidak Lanjut</v>
      </c>
    </row>
    <row r="52" ht="15.75" customHeight="1">
      <c r="A52" s="4" t="s">
        <v>34</v>
      </c>
      <c r="B52" s="4" t="s">
        <v>48</v>
      </c>
      <c r="C52" s="4" t="s">
        <v>71</v>
      </c>
      <c r="D52" s="4" t="s">
        <v>94</v>
      </c>
      <c r="E52" s="4" t="str">
        <f>IF(N5=0, "Tidak Lanjut", IF(N9=0, "Tidak Lanjut", IF(N14=0, "Tidak Lanjut", IF(N20=0, "Tidak Lanjut", "Lanjut"))))</f>
        <v>Tidak Lanjut</v>
      </c>
    </row>
    <row r="53" ht="15.75" customHeight="1">
      <c r="A53" s="4" t="s">
        <v>34</v>
      </c>
      <c r="B53" s="4" t="s">
        <v>48</v>
      </c>
      <c r="C53" s="4" t="s">
        <v>71</v>
      </c>
      <c r="D53" s="4" t="s">
        <v>98</v>
      </c>
      <c r="E53" s="4" t="str">
        <f>IF(N5=0, "Tidak Lanjut", IF(N9=0, "Tidak Lanjut", IF(N14=0, "Tidak Lanjut", IF(N21=0, "Tidak Lanjut", "Lanjut"))))</f>
        <v>Tidak Lanjut</v>
      </c>
    </row>
    <row r="54" ht="15.75" customHeight="1">
      <c r="A54" s="4" t="s">
        <v>34</v>
      </c>
      <c r="B54" s="4" t="s">
        <v>48</v>
      </c>
      <c r="C54" s="4" t="s">
        <v>75</v>
      </c>
      <c r="D54" s="4" t="s">
        <v>86</v>
      </c>
      <c r="E54" s="4" t="str">
        <f>IF(N5=0, "Tidak Lanjut", IF(N9=0, "Tidak Lanjut", IF(N15=0, "Tidak Lanjut", IF(N18=0, "Tidak Lanjut", "Lanjut"))))</f>
        <v>Tidak Lanjut</v>
      </c>
    </row>
    <row r="55" ht="15.75" customHeight="1">
      <c r="A55" s="4" t="s">
        <v>34</v>
      </c>
      <c r="B55" s="4" t="s">
        <v>48</v>
      </c>
      <c r="C55" s="4" t="s">
        <v>75</v>
      </c>
      <c r="D55" s="4" t="s">
        <v>90</v>
      </c>
      <c r="E55" s="4" t="str">
        <f>IF(N5=0, "Tidak Lanjut", IF(N9=0, "Tidak Lanjut", IF(N15=0, "Tidak Lanjut", IF(N19=0, "Tidak Lanjut", "Lanjut"))))</f>
        <v>Tidak Lanjut</v>
      </c>
    </row>
    <row r="56" ht="15.75" customHeight="1">
      <c r="A56" s="4" t="s">
        <v>34</v>
      </c>
      <c r="B56" s="4" t="s">
        <v>48</v>
      </c>
      <c r="C56" s="4" t="s">
        <v>75</v>
      </c>
      <c r="D56" s="4" t="s">
        <v>94</v>
      </c>
      <c r="E56" s="4" t="str">
        <f>IF(N5=0, "Tidak Lanjut", IF(N9=0, "Tidak Lanjut", IF(N15=0, "Tidak Lanjut", IF(N20=0, "Tidak Lanjut", "Lanjut"))))</f>
        <v>Tidak Lanjut</v>
      </c>
    </row>
    <row r="57" ht="15.75" customHeight="1">
      <c r="A57" s="4" t="s">
        <v>34</v>
      </c>
      <c r="B57" s="4" t="s">
        <v>48</v>
      </c>
      <c r="C57" s="4" t="s">
        <v>75</v>
      </c>
      <c r="D57" s="4" t="s">
        <v>98</v>
      </c>
      <c r="E57" s="4" t="str">
        <f>IF(N5=0, "Tidak Lanjut", IF(N9=0, "Tidak Lanjut", IF(N15=0, "Tidak Lanjut", IF(N21=0, "Tidak Lanjut", "Lanjut"))))</f>
        <v>Tidak Lanjut</v>
      </c>
    </row>
    <row r="58" ht="15.75" customHeight="1">
      <c r="A58" s="4" t="s">
        <v>34</v>
      </c>
      <c r="B58" s="4" t="s">
        <v>53</v>
      </c>
      <c r="C58" s="4" t="s">
        <v>71</v>
      </c>
      <c r="D58" s="4" t="s">
        <v>86</v>
      </c>
      <c r="E58" s="4" t="str">
        <f>IF(N5=0, "Tidak Lanjut", IF(N10=0, "Tidak Lanjut", IF(N14=0, "Tidak Lanjut", IF(N18=0, "Tidak Lanjut", "Lanjut"))))</f>
        <v>Tidak Lanjut</v>
      </c>
    </row>
    <row r="59" ht="15.75" customHeight="1">
      <c r="A59" s="4" t="s">
        <v>34</v>
      </c>
      <c r="B59" s="4" t="s">
        <v>53</v>
      </c>
      <c r="C59" s="4" t="s">
        <v>71</v>
      </c>
      <c r="D59" s="4" t="s">
        <v>90</v>
      </c>
      <c r="E59" s="4" t="str">
        <f>IF(N5=0, "Tidak Lanjut", IF(N10=0, "Tidak Lanjut", IF(N14=0, "Tidak Lanjut", IF(N19=0, "Tidak Lanjut", "Lanjut"))))</f>
        <v>Tidak Lanjut</v>
      </c>
    </row>
    <row r="60" ht="15.75" customHeight="1">
      <c r="A60" s="4" t="s">
        <v>34</v>
      </c>
      <c r="B60" s="4" t="s">
        <v>53</v>
      </c>
      <c r="C60" s="4" t="s">
        <v>71</v>
      </c>
      <c r="D60" s="4" t="s">
        <v>94</v>
      </c>
      <c r="E60" s="4" t="str">
        <f>IF(N5=0, "Tidak Lanjut", IF(N10=0, "Tidak Lanjut", IF(N14=0, "Tidak Lanjut", IF(N20=0, "Tidak Lanjut", "Lanjut"))))</f>
        <v>Tidak Lanjut</v>
      </c>
    </row>
    <row r="61" ht="15.75" customHeight="1">
      <c r="A61" s="4" t="s">
        <v>34</v>
      </c>
      <c r="B61" s="4" t="s">
        <v>53</v>
      </c>
      <c r="C61" s="4" t="s">
        <v>71</v>
      </c>
      <c r="D61" s="4" t="s">
        <v>98</v>
      </c>
      <c r="E61" s="4" t="str">
        <f>IF(N5=0, "Tidak Lanjut", IF(N10=0, "Tidak Lanjut", IF(N14=0, "Tidak Lanjut", IF(N21=0, "Tidak Lanjut", "Lanjut"))))</f>
        <v>Tidak Lanjut</v>
      </c>
    </row>
    <row r="62" ht="15.75" customHeight="1">
      <c r="A62" s="4" t="s">
        <v>34</v>
      </c>
      <c r="B62" s="4" t="s">
        <v>53</v>
      </c>
      <c r="C62" s="4" t="s">
        <v>75</v>
      </c>
      <c r="D62" s="4" t="s">
        <v>86</v>
      </c>
      <c r="E62" s="4" t="str">
        <f>IF(N5=0, "Tidak Lanjut", IF(N10=0, "Tidak Lanjut", IF(N15=0, "Tidak Lanjut", IF(N18=0, "Tidak Lanjut", "Lanjut"))))</f>
        <v>Tidak Lanjut</v>
      </c>
    </row>
    <row r="63" ht="15.75" customHeight="1">
      <c r="A63" s="4" t="s">
        <v>34</v>
      </c>
      <c r="B63" s="4" t="s">
        <v>53</v>
      </c>
      <c r="C63" s="4" t="s">
        <v>75</v>
      </c>
      <c r="D63" s="4" t="s">
        <v>90</v>
      </c>
      <c r="E63" s="4" t="str">
        <f>IF(N5=0, "Tidak Lanjut", IF(N10=0, "Tidak Lanjut", IF(N15=0, "Tidak Lanjut", IF(N19=0, "Tidak Lanjut", "Lanjut"))))</f>
        <v>Tidak Lanjut</v>
      </c>
    </row>
    <row r="64" ht="15.75" customHeight="1">
      <c r="A64" s="4" t="s">
        <v>34</v>
      </c>
      <c r="B64" s="4" t="s">
        <v>53</v>
      </c>
      <c r="C64" s="4" t="s">
        <v>75</v>
      </c>
      <c r="D64" s="4" t="s">
        <v>94</v>
      </c>
      <c r="E64" s="4" t="str">
        <f>IF(N5=0, "Tidak Lanjut", IF(N10=0, "Tidak Lanjut", IF(N15=0, "Tidak Lanjut", IF(N20=0, "Tidak Lanjut", "Lanjut"))))</f>
        <v>Tidak Lanjut</v>
      </c>
    </row>
    <row r="65" ht="15.75" customHeight="1">
      <c r="A65" s="4" t="s">
        <v>34</v>
      </c>
      <c r="B65" s="4" t="s">
        <v>53</v>
      </c>
      <c r="C65" s="4" t="s">
        <v>75</v>
      </c>
      <c r="D65" s="4" t="s">
        <v>98</v>
      </c>
      <c r="E65" s="4" t="str">
        <f>IF(N5=0, "Tidak Lanjut", IF(N10=0, "Tidak Lanjut", IF(N15=0, "Tidak Lanjut", IF(N21=0, "Tidak Lanjut", "Lanjut"))))</f>
        <v>Tidak Lanjut</v>
      </c>
    </row>
    <row r="66" ht="15.75" customHeight="1">
      <c r="A66" s="4" t="s">
        <v>34</v>
      </c>
      <c r="B66" s="4" t="s">
        <v>59</v>
      </c>
      <c r="C66" s="4" t="s">
        <v>71</v>
      </c>
      <c r="D66" s="4" t="s">
        <v>86</v>
      </c>
      <c r="E66" s="4" t="str">
        <f>IF(N5=0, "Tidak Lanjut", IF(N11=0, "Tidak Lanjut", IF(N14=0, "Tidak Lanjut", IF(N18=0, "Tidak Lanjut", "Lanjut"))))</f>
        <v>Tidak Lanjut</v>
      </c>
    </row>
    <row r="67" ht="15.75" customHeight="1">
      <c r="A67" s="4" t="s">
        <v>34</v>
      </c>
      <c r="B67" s="4" t="s">
        <v>59</v>
      </c>
      <c r="C67" s="4" t="s">
        <v>71</v>
      </c>
      <c r="D67" s="4" t="s">
        <v>90</v>
      </c>
      <c r="E67" s="4" t="str">
        <f>IF(N5=0, "Tidak Lanjut", IF(N11=0, "Tidak Lanjut", IF(N14=0, "Tidak Lanjut", IF(N19=0, "Tidak Lanjut", "Lanjut"))))</f>
        <v>Tidak Lanjut</v>
      </c>
    </row>
    <row r="68" ht="15.75" customHeight="1">
      <c r="A68" s="4" t="s">
        <v>34</v>
      </c>
      <c r="B68" s="4" t="s">
        <v>59</v>
      </c>
      <c r="C68" s="4" t="s">
        <v>71</v>
      </c>
      <c r="D68" s="4" t="s">
        <v>94</v>
      </c>
      <c r="E68" s="4" t="str">
        <f>IF(N5=0, "Tidak Lanjut", IF(N11=0, "Tidak Lanjut", IF(N14=0, "Tidak Lanjut", IF(N20=0, "Tidak Lanjut", "Lanjut"))))</f>
        <v>Tidak Lanjut</v>
      </c>
    </row>
    <row r="69" ht="15.75" customHeight="1">
      <c r="A69" s="4" t="s">
        <v>34</v>
      </c>
      <c r="B69" s="4" t="s">
        <v>59</v>
      </c>
      <c r="C69" s="4" t="s">
        <v>71</v>
      </c>
      <c r="D69" s="4" t="s">
        <v>98</v>
      </c>
      <c r="E69" s="4" t="str">
        <f>IF(N5=0, "Tidak Lanjut", IF(N11=0, "Tidak Lanjut", IF(N14=0, "Tidak Lanjut", IF(N21=0, "Tidak Lanjut", "Lanjut"))))</f>
        <v>Tidak Lanjut</v>
      </c>
    </row>
    <row r="70" ht="15.75" customHeight="1">
      <c r="A70" s="4" t="s">
        <v>34</v>
      </c>
      <c r="B70" s="4" t="s">
        <v>59</v>
      </c>
      <c r="C70" s="4" t="s">
        <v>75</v>
      </c>
      <c r="D70" s="4" t="s">
        <v>86</v>
      </c>
      <c r="E70" s="4" t="str">
        <f>IF(N5=0, "Tidak Lanjut", IF(N11=0, "Tidak Lanjut", IF(N15=0, "Tidak Lanjut", IF(N18=0, "Tidak Lanjut", "Lanjut"))))</f>
        <v>Tidak Lanjut</v>
      </c>
    </row>
    <row r="71" ht="15.75" customHeight="1">
      <c r="A71" s="4" t="s">
        <v>34</v>
      </c>
      <c r="B71" s="4" t="s">
        <v>59</v>
      </c>
      <c r="C71" s="4" t="s">
        <v>75</v>
      </c>
      <c r="D71" s="4" t="s">
        <v>90</v>
      </c>
      <c r="E71" s="4" t="str">
        <f>IF(N5=0, "Tidak Lanjut", IF(N11=0, "Tidak Lanjut", IF(N15=0, "Tidak Lanjut", IF(N19=0, "Tidak Lanjut", "Lanjut"))))</f>
        <v>Tidak Lanjut</v>
      </c>
    </row>
    <row r="72" ht="15.75" customHeight="1">
      <c r="A72" s="4" t="s">
        <v>34</v>
      </c>
      <c r="B72" s="4" t="s">
        <v>59</v>
      </c>
      <c r="C72" s="4" t="s">
        <v>75</v>
      </c>
      <c r="D72" s="4" t="s">
        <v>94</v>
      </c>
      <c r="E72" s="4" t="str">
        <f>IF(N5=0, "Tidak Lanjut", IF(N11=0, "Tidak Lanjut", IF(N15=0, "Tidak Lanjut", IF(N20=0, "Tidak Lanjut", "Lanjut"))))</f>
        <v>Tidak Lanjut</v>
      </c>
    </row>
    <row r="73" ht="15.75" customHeight="1">
      <c r="A73" s="4" t="s">
        <v>34</v>
      </c>
      <c r="B73" s="4" t="s">
        <v>59</v>
      </c>
      <c r="C73" s="4" t="s">
        <v>75</v>
      </c>
      <c r="D73" s="4" t="s">
        <v>98</v>
      </c>
      <c r="E73" s="4" t="str">
        <f>IF(N5=0, "Tidak Lanjut", IF(N11=0, "Tidak Lanjut", IF(N15=0, "Tidak Lanjut", IF(N21=0, "Tidak Lanjut", "Lanjut"))))</f>
        <v>Tidak Lanjut</v>
      </c>
    </row>
    <row r="74" ht="15.75" customHeight="1">
      <c r="A74" s="4" t="s">
        <v>38</v>
      </c>
      <c r="B74" s="4" t="s">
        <v>48</v>
      </c>
      <c r="C74" s="4" t="s">
        <v>71</v>
      </c>
      <c r="D74" s="4" t="s">
        <v>86</v>
      </c>
      <c r="E74" s="4" t="str">
        <f>IF(N6=0, "Tidak Lanjut", IF(N9=0, "Tidak Lanjut", IF(N14=0, "Tidak Lanjut", IF(N18=0, "Tidak Lanjut", "Lanjut"))))</f>
        <v>Tidak Lanjut</v>
      </c>
    </row>
    <row r="75" ht="15.75" customHeight="1">
      <c r="A75" s="4" t="s">
        <v>38</v>
      </c>
      <c r="B75" s="4" t="s">
        <v>48</v>
      </c>
      <c r="C75" s="4" t="s">
        <v>71</v>
      </c>
      <c r="D75" s="4" t="s">
        <v>90</v>
      </c>
      <c r="E75" s="4" t="str">
        <f>IF(N6=0, "Tidak Lanjut", IF(N9=0, "Tidak Lanjut", IF(N14=0, "Tidak Lanjut", IF(N19=0, "Tidak Lanjut", "Lanjut"))))</f>
        <v>Tidak Lanjut</v>
      </c>
    </row>
    <row r="76" ht="15.75" customHeight="1">
      <c r="A76" s="4" t="s">
        <v>38</v>
      </c>
      <c r="B76" s="4" t="s">
        <v>48</v>
      </c>
      <c r="C76" s="4" t="s">
        <v>71</v>
      </c>
      <c r="D76" s="4" t="s">
        <v>94</v>
      </c>
      <c r="E76" s="4" t="str">
        <f>IF(N6=0, "Tidak Lanjut", IF(N9=0, "Tidak Lanjut", IF(N14=0, "Tidak Lanjut", IF(N20=0, "Tidak Lanjut", "Lanjut"))))</f>
        <v>Tidak Lanjut</v>
      </c>
    </row>
    <row r="77" ht="15.75" customHeight="1">
      <c r="A77" s="4" t="s">
        <v>38</v>
      </c>
      <c r="B77" s="4" t="s">
        <v>48</v>
      </c>
      <c r="C77" s="4" t="s">
        <v>71</v>
      </c>
      <c r="D77" s="4" t="s">
        <v>98</v>
      </c>
      <c r="E77" s="4" t="str">
        <f>IF(N6=0, "Tidak Lanjut", IF(N9=0, "Tidak Lanjut", IF(N14=0, "Tidak Lanjut", IF(N21=0, "Tidak Lanjut", "Lanjut"))))</f>
        <v>Tidak Lanjut</v>
      </c>
    </row>
    <row r="78" ht="15.75" customHeight="1">
      <c r="A78" s="4" t="s">
        <v>38</v>
      </c>
      <c r="B78" s="4" t="s">
        <v>48</v>
      </c>
      <c r="C78" s="4" t="s">
        <v>75</v>
      </c>
      <c r="D78" s="4" t="s">
        <v>86</v>
      </c>
      <c r="E78" s="4" t="str">
        <f>IF(N6=0, "Tidak Lanjut", IF(N9=0, "Tidak Lanjut", IF(N15=0, "Tidak Lanjut", IF(N18=0, "Tidak Lanjut", "Lanjut"))))</f>
        <v>Tidak Lanjut</v>
      </c>
    </row>
    <row r="79" ht="15.75" customHeight="1">
      <c r="A79" s="4" t="s">
        <v>38</v>
      </c>
      <c r="B79" s="4" t="s">
        <v>48</v>
      </c>
      <c r="C79" s="4" t="s">
        <v>75</v>
      </c>
      <c r="D79" s="4" t="s">
        <v>90</v>
      </c>
      <c r="E79" s="4" t="str">
        <f>IF(N6=0, "Tidak Lanjut", IF(N9=0, "Tidak Lanjut", IF(N15=0, "Tidak Lanjut", IF(N19=0, "Tidak Lanjut", "Lanjut"))))</f>
        <v>Tidak Lanjut</v>
      </c>
    </row>
    <row r="80" ht="15.75" customHeight="1">
      <c r="A80" s="4" t="s">
        <v>38</v>
      </c>
      <c r="B80" s="4" t="s">
        <v>48</v>
      </c>
      <c r="C80" s="4" t="s">
        <v>75</v>
      </c>
      <c r="D80" s="4" t="s">
        <v>94</v>
      </c>
      <c r="E80" s="4" t="str">
        <f>IF(N6=0, "Tidak Lanjut", IF(N9=0, "Tidak Lanjut", IF(N15=0, "Tidak Lanjut", IF(N20=0, "Tidak Lanjut", "Lanjut"))))</f>
        <v>Tidak Lanjut</v>
      </c>
    </row>
    <row r="81" ht="15.75" customHeight="1">
      <c r="A81" s="4" t="s">
        <v>38</v>
      </c>
      <c r="B81" s="4" t="s">
        <v>48</v>
      </c>
      <c r="C81" s="4" t="s">
        <v>75</v>
      </c>
      <c r="D81" s="4" t="s">
        <v>98</v>
      </c>
      <c r="E81" s="4" t="str">
        <f>IF(N6=0, "Tidak Lanjut", IF(N9=0, "Tidak Lanjut", IF(N15=0, "Tidak Lanjut", IF(N21=0, "Tidak Lanjut", "Lanjut"))))</f>
        <v>Tidak Lanjut</v>
      </c>
    </row>
    <row r="82" ht="15.75" customHeight="1">
      <c r="A82" s="4" t="s">
        <v>38</v>
      </c>
      <c r="B82" s="4" t="s">
        <v>53</v>
      </c>
      <c r="C82" s="4" t="s">
        <v>71</v>
      </c>
      <c r="D82" s="4" t="s">
        <v>86</v>
      </c>
      <c r="E82" s="4" t="str">
        <f>IF(N6=0, "Tidak Lanjut", IF(N10=0, "Tidak Lanjut", IF(N14=0, "Tidak Lanjut", IF(N18=0, "Tidak Lanjut", "Lanjut"))))</f>
        <v>Tidak Lanjut</v>
      </c>
    </row>
    <row r="83" ht="15.75" customHeight="1">
      <c r="A83" s="4" t="s">
        <v>38</v>
      </c>
      <c r="B83" s="4" t="s">
        <v>53</v>
      </c>
      <c r="C83" s="4" t="s">
        <v>71</v>
      </c>
      <c r="D83" s="4" t="s">
        <v>90</v>
      </c>
      <c r="E83" s="4" t="str">
        <f>IF(N6=0, "Tidak Lanjut", IF(N10=0, "Tidak Lanjut", IF(N14=0, "Tidak Lanjut", IF(N19=0, "Tidak Lanjut", "Lanjut"))))</f>
        <v>Tidak Lanjut</v>
      </c>
    </row>
    <row r="84" ht="15.75" customHeight="1">
      <c r="A84" s="4" t="s">
        <v>38</v>
      </c>
      <c r="B84" s="4" t="s">
        <v>53</v>
      </c>
      <c r="C84" s="4" t="s">
        <v>71</v>
      </c>
      <c r="D84" s="4" t="s">
        <v>94</v>
      </c>
      <c r="E84" s="4" t="str">
        <f>IF(N6=0, "Tidak Lanjut", IF(N10=0, "Tidak Lanjut", IF(N14=0, "Tidak Lanjut", IF(N20=0, "Tidak Lanjut", "Lanjut"))))</f>
        <v>Tidak Lanjut</v>
      </c>
    </row>
    <row r="85" ht="15.75" customHeight="1">
      <c r="A85" s="4" t="s">
        <v>38</v>
      </c>
      <c r="B85" s="4" t="s">
        <v>53</v>
      </c>
      <c r="C85" s="4" t="s">
        <v>71</v>
      </c>
      <c r="D85" s="4" t="s">
        <v>98</v>
      </c>
      <c r="E85" s="4" t="str">
        <f>IF(N6=0, "Tidak Lanjut", IF(N10=0, "Tidak Lanjut", IF(N14=0, "Tidak Lanjut", IF(N21=0, "Tidak Lanjut", "Lanjut"))))</f>
        <v>Tidak Lanjut</v>
      </c>
    </row>
    <row r="86" ht="15.75" customHeight="1">
      <c r="A86" s="4" t="s">
        <v>38</v>
      </c>
      <c r="B86" s="4" t="s">
        <v>53</v>
      </c>
      <c r="C86" s="4" t="s">
        <v>75</v>
      </c>
      <c r="D86" s="4" t="s">
        <v>86</v>
      </c>
      <c r="E86" s="4" t="str">
        <f>IF(N6=0, "Tidak Lanjut", IF(N10=0, "Tidak Lanjut", IF(N15=0, "Tidak Lanjut", IF(N18=0, "Tidak Lanjut", "Lanjut"))))</f>
        <v>Tidak Lanjut</v>
      </c>
    </row>
    <row r="87" ht="15.75" customHeight="1">
      <c r="A87" s="4" t="s">
        <v>38</v>
      </c>
      <c r="B87" s="4" t="s">
        <v>53</v>
      </c>
      <c r="C87" s="4" t="s">
        <v>75</v>
      </c>
      <c r="D87" s="4" t="s">
        <v>90</v>
      </c>
      <c r="E87" s="4" t="str">
        <f>IF(N6=0, "Tidak Lanjut", IF(N10=0, "Tidak Lanjut", IF(N15=0, "Tidak Lanjut", IF(N19=0, "Tidak Lanjut", "Lanjut"))))</f>
        <v>Tidak Lanjut</v>
      </c>
    </row>
    <row r="88" ht="15.75" customHeight="1">
      <c r="A88" s="4" t="s">
        <v>38</v>
      </c>
      <c r="B88" s="4" t="s">
        <v>53</v>
      </c>
      <c r="C88" s="4" t="s">
        <v>75</v>
      </c>
      <c r="D88" s="4" t="s">
        <v>94</v>
      </c>
      <c r="E88" s="4" t="str">
        <f>IF(N6=0, "Tidak Lanjut", IF(N10=0, "Tidak Lanjut", IF(N15=0, "Tidak Lanjut", IF(N20=0, "Tidak Lanjut", "Lanjut"))))</f>
        <v>Tidak Lanjut</v>
      </c>
    </row>
    <row r="89" ht="15.75" customHeight="1">
      <c r="A89" s="4" t="s">
        <v>38</v>
      </c>
      <c r="B89" s="4" t="s">
        <v>53</v>
      </c>
      <c r="C89" s="4" t="s">
        <v>75</v>
      </c>
      <c r="D89" s="4" t="s">
        <v>98</v>
      </c>
      <c r="E89" s="4" t="str">
        <f>IF(N6=0, "Tidak Lanjut", IF(N10=0, "Tidak Lanjut", IF(N15=0, "Tidak Lanjut", IF(N21=0, "Tidak Lanjut", "Lanjut"))))</f>
        <v>Tidak Lanjut</v>
      </c>
    </row>
    <row r="90" ht="15.75" customHeight="1">
      <c r="A90" s="4" t="s">
        <v>38</v>
      </c>
      <c r="B90" s="4" t="s">
        <v>59</v>
      </c>
      <c r="C90" s="4" t="s">
        <v>71</v>
      </c>
      <c r="D90" s="4" t="s">
        <v>86</v>
      </c>
      <c r="E90" s="4" t="str">
        <f>IF(N6=0, "Tidak Lanjut", IF(N11=0, "Tidak Lanjut", IF(N14=0, "Tidak Lanjut", IF(N18=0, "Tidak Lanjut", "Lanjut"))))</f>
        <v>Lanjut</v>
      </c>
    </row>
    <row r="91" ht="15.75" customHeight="1">
      <c r="A91" s="4" t="s">
        <v>38</v>
      </c>
      <c r="B91" s="4" t="s">
        <v>59</v>
      </c>
      <c r="C91" s="4" t="s">
        <v>71</v>
      </c>
      <c r="D91" s="4" t="s">
        <v>90</v>
      </c>
      <c r="E91" s="4" t="str">
        <f>IF(N6=0, "Tidak Lanjut", IF(N11=0, "Tidak Lanjut", IF(N14=0, "Tidak Lanjut", IF(N19=0, "Tidak Lanjut", "Lanjut"))))</f>
        <v>Lanjut</v>
      </c>
    </row>
    <row r="92" ht="15.75" customHeight="1">
      <c r="A92" s="4" t="s">
        <v>38</v>
      </c>
      <c r="B92" s="4" t="s">
        <v>59</v>
      </c>
      <c r="C92" s="4" t="s">
        <v>71</v>
      </c>
      <c r="D92" s="4" t="s">
        <v>94</v>
      </c>
      <c r="E92" s="4" t="str">
        <f>IF(N6=0, "Tidak Lanjut", IF(N11=0, "Tidak Lanjut", IF(N14=0, "Tidak Lanjut", IF(N20=0, "Tidak Lanjut", "Lanjut"))))</f>
        <v>Lanjut</v>
      </c>
    </row>
    <row r="93" ht="15.75" customHeight="1">
      <c r="A93" s="4" t="s">
        <v>38</v>
      </c>
      <c r="B93" s="4" t="s">
        <v>59</v>
      </c>
      <c r="C93" s="4" t="s">
        <v>71</v>
      </c>
      <c r="D93" s="4" t="s">
        <v>98</v>
      </c>
      <c r="E93" s="4" t="str">
        <f>IF(N6=0, "Tidak Lanjut", IF(N11=0, "Tidak Lanjut", IF(N14=0, "Tidak Lanjut", IF(N21=0, "Tidak Lanjut", "Lanjut"))))</f>
        <v>Lanjut</v>
      </c>
    </row>
    <row r="94" ht="15.75" customHeight="1">
      <c r="A94" s="4" t="s">
        <v>38</v>
      </c>
      <c r="B94" s="4" t="s">
        <v>59</v>
      </c>
      <c r="C94" s="4" t="s">
        <v>75</v>
      </c>
      <c r="D94" s="4" t="s">
        <v>86</v>
      </c>
      <c r="E94" s="4" t="str">
        <f>IF(N6=0, "Tidak Lanjut", IF(N11=0, "Tidak Lanjut", IF(N15=0, "Tidak Lanjut", IF(N18=0, "Tidak Lanjut", "Lanjut"))))</f>
        <v>Tidak Lanjut</v>
      </c>
    </row>
    <row r="95" ht="15.75" customHeight="1">
      <c r="A95" s="4" t="s">
        <v>38</v>
      </c>
      <c r="B95" s="4" t="s">
        <v>59</v>
      </c>
      <c r="C95" s="4" t="s">
        <v>75</v>
      </c>
      <c r="D95" s="4" t="s">
        <v>90</v>
      </c>
      <c r="E95" s="4" t="str">
        <f>IF(N6=0, "Tidak Lanjut", IF(N11=0, "Tidak Lanjut", IF(N15=0, "Tidak Lanjut", IF(N19=0, "Tidak Lanjut", "Lanjut"))))</f>
        <v>Tidak Lanjut</v>
      </c>
    </row>
    <row r="96" ht="15.75" customHeight="1">
      <c r="A96" s="4" t="s">
        <v>38</v>
      </c>
      <c r="B96" s="4" t="s">
        <v>59</v>
      </c>
      <c r="C96" s="4" t="s">
        <v>75</v>
      </c>
      <c r="D96" s="4" t="s">
        <v>94</v>
      </c>
      <c r="E96" s="4" t="str">
        <f>IF(N6=0, "Tidak Lanjut", IF(N11=0, "Tidak Lanjut", IF(N15=0, "Tidak Lanjut", IF(N20=0, "Tidak Lanjut", "Lanjut"))))</f>
        <v>Tidak Lanjut</v>
      </c>
    </row>
    <row r="97" ht="15.75" customHeight="1">
      <c r="A97" s="4" t="s">
        <v>38</v>
      </c>
      <c r="B97" s="4" t="s">
        <v>59</v>
      </c>
      <c r="C97" s="4" t="s">
        <v>75</v>
      </c>
      <c r="D97" s="4" t="s">
        <v>98</v>
      </c>
      <c r="E97" s="4" t="str">
        <f>IF(N6=0, "Tidak Lanjut", IF(N11=0, "Tidak Lanjut", IF(N15=0, "Tidak Lanjut", IF(N21=0, "Tidak Lanjut", "Lanjut"))))</f>
        <v>Tidak Lanjut</v>
      </c>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