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semantic priming\analysis\"/>
    </mc:Choice>
  </mc:AlternateContent>
  <xr:revisionPtr revIDLastSave="0" documentId="13_ncr:1_{3C4FEFCD-A553-44F9-A0C6-985968E1E9B1}" xr6:coauthVersionLast="47" xr6:coauthVersionMax="47" xr10:uidLastSave="{00000000-0000-0000-0000-000000000000}"/>
  <bookViews>
    <workbookView xWindow="-98" yWindow="-98" windowWidth="21795" windowHeight="13875" firstSheet="8" activeTab="11" xr2:uid="{2590D010-D7CB-4115-A832-E75D28B25F99}"/>
  </bookViews>
  <sheets>
    <sheet name="P1" sheetId="9" r:id="rId1"/>
    <sheet name="participant_1" sheetId="1" r:id="rId2"/>
    <sheet name="P2" sheetId="10" r:id="rId3"/>
    <sheet name="participant_2" sheetId="2" r:id="rId4"/>
    <sheet name="P3" sheetId="12" r:id="rId5"/>
    <sheet name="participant_3" sheetId="3" r:id="rId6"/>
    <sheet name="P4" sheetId="16" r:id="rId7"/>
    <sheet name="participant_4" sheetId="4" r:id="rId8"/>
    <sheet name="P5" sheetId="11" r:id="rId9"/>
    <sheet name="participant_5" sheetId="5" r:id="rId10"/>
    <sheet name="P6" sheetId="13" r:id="rId11"/>
    <sheet name="participant_6" sheetId="6" r:id="rId12"/>
    <sheet name="P7" sheetId="15" r:id="rId13"/>
    <sheet name="participant_7" sheetId="7" r:id="rId14"/>
    <sheet name="P8" sheetId="14" r:id="rId15"/>
    <sheet name="participant_8" sheetId="8" r:id="rId16"/>
    <sheet name="Analysis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8" l="1"/>
  <c r="E37" i="8"/>
  <c r="C42" i="8"/>
  <c r="C50" i="2"/>
  <c r="C45" i="2"/>
  <c r="C41" i="2"/>
  <c r="F36" i="2"/>
  <c r="E36" i="2"/>
  <c r="C50" i="1"/>
  <c r="C45" i="1"/>
  <c r="C41" i="1"/>
  <c r="F36" i="1"/>
  <c r="E36" i="1"/>
  <c r="D51" i="4"/>
  <c r="D46" i="4"/>
  <c r="D42" i="4"/>
  <c r="G37" i="4"/>
  <c r="F37" i="4"/>
  <c r="C51" i="5"/>
  <c r="C46" i="5"/>
  <c r="C42" i="5"/>
  <c r="F37" i="5"/>
  <c r="E37" i="5"/>
  <c r="C51" i="3"/>
  <c r="C46" i="3"/>
  <c r="C42" i="3"/>
  <c r="F37" i="3"/>
  <c r="E37" i="3"/>
  <c r="C41" i="6"/>
  <c r="E36" i="6"/>
  <c r="C50" i="7"/>
  <c r="C45" i="7"/>
  <c r="C41" i="7"/>
  <c r="F36" i="7"/>
  <c r="E36" i="7"/>
  <c r="F6" i="8"/>
  <c r="F6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<sst xmlns="http://schemas.openxmlformats.org/spreadsheetml/2006/main" count="4706" uniqueCount="621">
  <si>
    <t>reference</t>
  </si>
  <si>
    <t>test_word</t>
  </si>
  <si>
    <t>test_textbox.text</t>
  </si>
  <si>
    <t>fitness</t>
  </si>
  <si>
    <t>f_tn_s_</t>
  </si>
  <si>
    <t xml:space="preserve">exercise </t>
  </si>
  <si>
    <t>e_e_c_s_</t>
  </si>
  <si>
    <t>exercise</t>
  </si>
  <si>
    <t xml:space="preserve">wellness </t>
  </si>
  <si>
    <t>w_ll_e_s</t>
  </si>
  <si>
    <t>wellness</t>
  </si>
  <si>
    <t xml:space="preserve">boxes </t>
  </si>
  <si>
    <t>_o_e_s</t>
  </si>
  <si>
    <t>toes</t>
  </si>
  <si>
    <t>table</t>
  </si>
  <si>
    <t>t_b_e</t>
  </si>
  <si>
    <t>climate</t>
  </si>
  <si>
    <t>c_im_t_</t>
  </si>
  <si>
    <t xml:space="preserve"> climate</t>
  </si>
  <si>
    <t>monsoon</t>
  </si>
  <si>
    <t>m_ns_o_</t>
  </si>
  <si>
    <t>rainbow</t>
  </si>
  <si>
    <t>r_in_ow</t>
  </si>
  <si>
    <t>bedroom</t>
  </si>
  <si>
    <t>_ed_o_m</t>
  </si>
  <si>
    <t>freedom</t>
  </si>
  <si>
    <t>tshirt</t>
  </si>
  <si>
    <t>_s_i_t</t>
  </si>
  <si>
    <t>sit</t>
  </si>
  <si>
    <t>biology</t>
  </si>
  <si>
    <t>b_ol_g_</t>
  </si>
  <si>
    <t xml:space="preserve"> biology</t>
  </si>
  <si>
    <t>chemisry</t>
  </si>
  <si>
    <t>ch_m_s_ry</t>
  </si>
  <si>
    <t>chemistry</t>
  </si>
  <si>
    <t>physics</t>
  </si>
  <si>
    <t>p_y_i_s</t>
  </si>
  <si>
    <t>window</t>
  </si>
  <si>
    <t>w_n_o_</t>
  </si>
  <si>
    <t>jacket</t>
  </si>
  <si>
    <t>_ac_e_</t>
  </si>
  <si>
    <t>tickle</t>
  </si>
  <si>
    <t>music</t>
  </si>
  <si>
    <t>m_s_c</t>
  </si>
  <si>
    <t xml:space="preserve"> music</t>
  </si>
  <si>
    <t>television</t>
  </si>
  <si>
    <t>t_l_vi_i_n</t>
  </si>
  <si>
    <t>concert</t>
  </si>
  <si>
    <t>c_nc_r_</t>
  </si>
  <si>
    <t xml:space="preserve">chair </t>
  </si>
  <si>
    <t>c_ai_</t>
  </si>
  <si>
    <t>braid</t>
  </si>
  <si>
    <t>cupboard</t>
  </si>
  <si>
    <t>_u_bo_r_</t>
  </si>
  <si>
    <t>unborn</t>
  </si>
  <si>
    <t>mammals</t>
  </si>
  <si>
    <t>m_mm_l_</t>
  </si>
  <si>
    <t>habitat</t>
  </si>
  <si>
    <t>h_b_t_t</t>
  </si>
  <si>
    <t xml:space="preserve">reptiles </t>
  </si>
  <si>
    <t>r_pt_l_</t>
  </si>
  <si>
    <t>reptile</t>
  </si>
  <si>
    <t xml:space="preserve">softboard </t>
  </si>
  <si>
    <t>_of_b_a_d</t>
  </si>
  <si>
    <t>offbeat</t>
  </si>
  <si>
    <t xml:space="preserve">speaker </t>
  </si>
  <si>
    <t>s_e_k_r</t>
  </si>
  <si>
    <t>ANALYSIS</t>
  </si>
  <si>
    <t>sum of proprtion hit</t>
  </si>
  <si>
    <t>proprtion hit for semantic priming</t>
  </si>
  <si>
    <t xml:space="preserve"> 14/15</t>
  </si>
  <si>
    <t xml:space="preserve"> = </t>
  </si>
  <si>
    <t xml:space="preserve">proportio hit for non semantic priming </t>
  </si>
  <si>
    <t xml:space="preserve">  2/10</t>
  </si>
  <si>
    <t xml:space="preserve">priming score </t>
  </si>
  <si>
    <t xml:space="preserve">proportion hit for semantic - proportion hit for non semantic </t>
  </si>
  <si>
    <t>0.9333333333-0.2</t>
  </si>
  <si>
    <t xml:space="preserve"> fitness</t>
  </si>
  <si>
    <t xml:space="preserve"> b</t>
  </si>
  <si>
    <t>winter</t>
  </si>
  <si>
    <t>televsion</t>
  </si>
  <si>
    <t>concere</t>
  </si>
  <si>
    <t>clame</t>
  </si>
  <si>
    <t xml:space="preserve"> mammals</t>
  </si>
  <si>
    <t>seeker</t>
  </si>
  <si>
    <t xml:space="preserve">  12/15</t>
  </si>
  <si>
    <t xml:space="preserve"> fitness </t>
  </si>
  <si>
    <t>boxes</t>
  </si>
  <si>
    <t>caairo</t>
  </si>
  <si>
    <t xml:space="preserve">stuborn </t>
  </si>
  <si>
    <t xml:space="preserve">  14/15</t>
  </si>
  <si>
    <t xml:space="preserve">  3/10</t>
  </si>
  <si>
    <t>0.93333333-0.3</t>
  </si>
  <si>
    <t>elec</t>
  </si>
  <si>
    <t>shoes</t>
  </si>
  <si>
    <t>chemsitry</t>
  </si>
  <si>
    <t>wan</t>
  </si>
  <si>
    <t>facade</t>
  </si>
  <si>
    <t>concern</t>
  </si>
  <si>
    <t>chain</t>
  </si>
  <si>
    <t>bur</t>
  </si>
  <si>
    <t>mammal</t>
  </si>
  <si>
    <t>sofa</t>
  </si>
  <si>
    <t>seekers</t>
  </si>
  <si>
    <t xml:space="preserve">  1/10</t>
  </si>
  <si>
    <t>b</t>
  </si>
  <si>
    <t xml:space="preserve">  13/15</t>
  </si>
  <si>
    <t>0.866666667-0.2</t>
  </si>
  <si>
    <t>test_textbox</t>
  </si>
  <si>
    <t>chart</t>
  </si>
  <si>
    <t>burborn</t>
  </si>
  <si>
    <t>softboard</t>
  </si>
  <si>
    <t>15/15</t>
  </si>
  <si>
    <t>1-0.3</t>
  </si>
  <si>
    <t>test_textbox5.text</t>
  </si>
  <si>
    <t>fedroom</t>
  </si>
  <si>
    <t>pacmen</t>
  </si>
  <si>
    <t>m_mm_s_</t>
  </si>
  <si>
    <t>Pal</t>
  </si>
  <si>
    <t>2023-11-29_02h05.58.526</t>
  </si>
  <si>
    <t>final_project</t>
  </si>
  <si>
    <t>2023.1.3</t>
  </si>
  <si>
    <t>None</t>
  </si>
  <si>
    <t>sneaker</t>
  </si>
  <si>
    <t>Sum of proprotion HIT</t>
  </si>
  <si>
    <t>13/15</t>
  </si>
  <si>
    <t xml:space="preserve"> 1/10</t>
  </si>
  <si>
    <t>0.866667-0.1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</si>
  <si>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</si>
  <si>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</si>
  <si>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</si>
  <si>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</si>
  <si>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</si>
  <si>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</si>
  <si>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</si>
  <si>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</si>
  <si>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</si>
  <si>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</si>
  <si>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</si>
  <si>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</si>
  <si>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</si>
  <si>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</si>
  <si>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</si>
  <si>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</si>
  <si>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trials_5.thisRepN</t>
  </si>
  <si>
    <t>trials_5.thisTrialN</t>
  </si>
  <si>
    <t>trials_5.thisN</t>
  </si>
  <si>
    <t>trials_5.thisIndex</t>
  </si>
  <si>
    <t>TRIAL_1.started</t>
  </si>
  <si>
    <t>key_resp.started</t>
  </si>
  <si>
    <t>key_resp.keys</t>
  </si>
  <si>
    <t>key_resp.rt</t>
  </si>
  <si>
    <t>key_resp.duration</t>
  </si>
  <si>
    <t>TestText.started</t>
  </si>
  <si>
    <t>test_textbox.started</t>
  </si>
  <si>
    <t>submit_text.started</t>
  </si>
  <si>
    <t>test_mouse.started</t>
  </si>
  <si>
    <t>TestText.stopped</t>
  </si>
  <si>
    <t>test_mouse.x</t>
  </si>
  <si>
    <t>test_mouse.y</t>
  </si>
  <si>
    <t>test_mouse.leftButton</t>
  </si>
  <si>
    <t>test_mouse.midButton</t>
  </si>
  <si>
    <t>test_mouse.rightButton</t>
  </si>
  <si>
    <t>test_mouse.time</t>
  </si>
  <si>
    <t>test_mouse.clicked_name</t>
  </si>
  <si>
    <t>text.started</t>
  </si>
  <si>
    <t>key_resp2.started</t>
  </si>
  <si>
    <t>key_resp2.keys</t>
  </si>
  <si>
    <t>key_resp2.rt</t>
  </si>
  <si>
    <t>key_resp2.duration</t>
  </si>
  <si>
    <t>testtext.started</t>
  </si>
  <si>
    <t>test_textbox2.started</t>
  </si>
  <si>
    <t>submit_text2.started</t>
  </si>
  <si>
    <t>test_mouse2.started</t>
  </si>
  <si>
    <t>test_textbox2.text</t>
  </si>
  <si>
    <t>test_mouse2.x</t>
  </si>
  <si>
    <t>test_mouse2.y</t>
  </si>
  <si>
    <t>test_mouse2.leftButton</t>
  </si>
  <si>
    <t>test_mouse2.midButton</t>
  </si>
  <si>
    <t>test_mouse2.rightButton</t>
  </si>
  <si>
    <t>test_mouse2.time</t>
  </si>
  <si>
    <t>test_mouse2.clicked_name</t>
  </si>
  <si>
    <t>testtext.stopped</t>
  </si>
  <si>
    <t>TRIAL2_2.started</t>
  </si>
  <si>
    <t>key_resp3.started</t>
  </si>
  <si>
    <t>key_resp3.keys</t>
  </si>
  <si>
    <t>key_resp3.rt</t>
  </si>
  <si>
    <t>key_resp3.duration</t>
  </si>
  <si>
    <t>test_text3.started</t>
  </si>
  <si>
    <t>test_textbox3.started</t>
  </si>
  <si>
    <t>submit_text3.started</t>
  </si>
  <si>
    <t>test_mouse3.started</t>
  </si>
  <si>
    <t>test_textbox3.text</t>
  </si>
  <si>
    <t>test_mouse3.x</t>
  </si>
  <si>
    <t>test_mouse3.y</t>
  </si>
  <si>
    <t>test_mouse3.leftButton</t>
  </si>
  <si>
    <t>test_mouse3.midButton</t>
  </si>
  <si>
    <t>test_mouse3.rightButton</t>
  </si>
  <si>
    <t>test_mouse3.time</t>
  </si>
  <si>
    <t>test_mouse3.clicked_name</t>
  </si>
  <si>
    <t>test_text3.stopped</t>
  </si>
  <si>
    <t>TRIAL3_2.started</t>
  </si>
  <si>
    <t>key_resp3_2.started</t>
  </si>
  <si>
    <t>key_resp3_2.keys</t>
  </si>
  <si>
    <t>key_resp3_2.rt</t>
  </si>
  <si>
    <t>key_resp3_2.duration</t>
  </si>
  <si>
    <t>test_text4.started</t>
  </si>
  <si>
    <t>test_textbox4.started</t>
  </si>
  <si>
    <t>submit_text4.started</t>
  </si>
  <si>
    <t>test_mouse4.started</t>
  </si>
  <si>
    <t>test_textbox4.text</t>
  </si>
  <si>
    <t>test_mouse4.x</t>
  </si>
  <si>
    <t>test_mouse4.y</t>
  </si>
  <si>
    <t>test_mouse4.leftButton</t>
  </si>
  <si>
    <t>test_mouse4.midButton</t>
  </si>
  <si>
    <t>test_mouse4.rightButton</t>
  </si>
  <si>
    <t>test_mouse4.time</t>
  </si>
  <si>
    <t>test_mouse4.clicked_name</t>
  </si>
  <si>
    <t>test_text4.stopped</t>
  </si>
  <si>
    <t>TRIAL4_2.started</t>
  </si>
  <si>
    <t>key_resp4.started</t>
  </si>
  <si>
    <t>key_resp4.keys</t>
  </si>
  <si>
    <t>key_resp4.rt</t>
  </si>
  <si>
    <t>key_resp4.duration</t>
  </si>
  <si>
    <t>test_text5.started</t>
  </si>
  <si>
    <t>test_textbox5.started</t>
  </si>
  <si>
    <t>submit_text5.started</t>
  </si>
  <si>
    <t>test_mouse5.started</t>
  </si>
  <si>
    <t>test_mouse5.x</t>
  </si>
  <si>
    <t>test_mouse5.y</t>
  </si>
  <si>
    <t>test_mouse5.leftButton</t>
  </si>
  <si>
    <t>test_mouse5.midButton</t>
  </si>
  <si>
    <t>test_mouse5.rightButton</t>
  </si>
  <si>
    <t>test_mouse5.time</t>
  </si>
  <si>
    <t>test_mouse5.clicked_name</t>
  </si>
  <si>
    <t>test_text5.stopped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</si>
  <si>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</si>
  <si>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</si>
  <si>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</si>
  <si>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</si>
  <si>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</si>
  <si>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</si>
  <si>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</si>
  <si>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participant9</t>
  </si>
  <si>
    <t>2023-11-30_12h05.39.172</t>
  </si>
  <si>
    <t xml:space="preserve"> </t>
  </si>
  <si>
    <t>[-0.04114583333333333]</t>
  </si>
  <si>
    <t>[-0.3171875]</t>
  </si>
  <si>
    <t>[1]</t>
  </si>
  <si>
    <t>[0]</t>
  </si>
  <si>
    <t>[19.153421299997717]</t>
  </si>
  <si>
    <t>['submit_text']</t>
  </si>
  <si>
    <t>[17.14021290000528]</t>
  </si>
  <si>
    <t>[5.73848430000362]</t>
  </si>
  <si>
    <t>[16.144042200001422]</t>
  </si>
  <si>
    <t>[5.6959024000098]</t>
  </si>
  <si>
    <t>[-0.04583333333333333]</t>
  </si>
  <si>
    <t>[-0.21666666666666667]</t>
  </si>
  <si>
    <t>[5.532057699994766]</t>
  </si>
  <si>
    <t>[]</t>
  </si>
  <si>
    <t>[4.494782300011138]</t>
  </si>
  <si>
    <t>[-0.043229166666666666]</t>
  </si>
  <si>
    <t>[-0.25364583333333335]</t>
  </si>
  <si>
    <t>[4.828249699989101]</t>
  </si>
  <si>
    <t>[-0.0265625]</t>
  </si>
  <si>
    <t>[-0.2515625]</t>
  </si>
  <si>
    <t>[16.03818990000582]</t>
  </si>
  <si>
    <t>[0.057291666666666664]</t>
  </si>
  <si>
    <t>[-0.2421875]</t>
  </si>
  <si>
    <t>[15.94083110000065]</t>
  </si>
  <si>
    <t>[-0.03333333333333333]</t>
  </si>
  <si>
    <t>[-0.23333333333333334]</t>
  </si>
  <si>
    <t>[13.307110200010356]</t>
  </si>
  <si>
    <t>[-0.036458333333333336]</t>
  </si>
  <si>
    <t>[-0.22239583333333332]</t>
  </si>
  <si>
    <t>[4.587802499998361]</t>
  </si>
  <si>
    <t>[4.803240499997628]</t>
  </si>
  <si>
    <t>[15.94186130000162]</t>
  </si>
  <si>
    <t>[16.978356599996914]</t>
  </si>
  <si>
    <t>[4.668192500001169]</t>
  </si>
  <si>
    <t>[4.107380000001285]</t>
  </si>
  <si>
    <t>cancers</t>
  </si>
  <si>
    <t>[12.242915700000594]</t>
  </si>
  <si>
    <t>claim</t>
  </si>
  <si>
    <t>[11.492966499994509]</t>
  </si>
  <si>
    <t>burboorn</t>
  </si>
  <si>
    <t>[15.647705700001097]</t>
  </si>
  <si>
    <t>[5.098086400001193]</t>
  </si>
  <si>
    <t>[3.9609286000049906]</t>
  </si>
  <si>
    <t>reptiles</t>
  </si>
  <si>
    <t>[2.930762100004358]</t>
  </si>
  <si>
    <t>[-0.22135416666666666]</t>
  </si>
  <si>
    <t>[15.794883800001116]</t>
  </si>
  <si>
    <t>see</t>
  </si>
  <si>
    <t>[3.7204709999932675]</t>
  </si>
  <si>
    <t>P1.</t>
  </si>
  <si>
    <t>2023-11-29_01h29.44.650</t>
  </si>
  <si>
    <t>[-0.044270833333333336]</t>
  </si>
  <si>
    <t>[-0.328125]</t>
  </si>
  <si>
    <t>[3.09670339996228]</t>
  </si>
  <si>
    <t>[-0.04635416666666667]</t>
  </si>
  <si>
    <t>[-0.31979166666666664]</t>
  </si>
  <si>
    <t>[3.997081200010143]</t>
  </si>
  <si>
    <t>welness</t>
  </si>
  <si>
    <t>[2.175550900050439]</t>
  </si>
  <si>
    <t>[3.4466270999982953]</t>
  </si>
  <si>
    <t>[3.4631216999841854]</t>
  </si>
  <si>
    <t>[-0.0640625]</t>
  </si>
  <si>
    <t>[-0.31354166666666666]</t>
  </si>
  <si>
    <t>[2.9026856000418775]</t>
  </si>
  <si>
    <t>[3.1785130000207573]</t>
  </si>
  <si>
    <t>[2.9875335000106134]</t>
  </si>
  <si>
    <t>[4.613411199999973]</t>
  </si>
  <si>
    <t>[-0.08385416666666666]</t>
  </si>
  <si>
    <t>[-0.29270833333333335]</t>
  </si>
  <si>
    <t>[4.343353100004606]</t>
  </si>
  <si>
    <t>[3.034859800012782]</t>
  </si>
  <si>
    <t>[6.082529100007378]</t>
  </si>
  <si>
    <t>[-0.034375]</t>
  </si>
  <si>
    <t>[-0.3572916666666667]</t>
  </si>
  <si>
    <t>[4.244226799986791]</t>
  </si>
  <si>
    <t>[-0.3109375]</t>
  </si>
  <si>
    <t>[8.645426300005056]</t>
  </si>
  <si>
    <t>[-0.05416666666666667]</t>
  </si>
  <si>
    <t>[-0.2713541666666667]</t>
  </si>
  <si>
    <t>[6.762386799964588]</t>
  </si>
  <si>
    <t>[-0.013020833333333334]</t>
  </si>
  <si>
    <t>[-0.2859375]</t>
  </si>
  <si>
    <t>[5.6721669000107795]</t>
  </si>
  <si>
    <t>[-0.009375]</t>
  </si>
  <si>
    <t>[-0.32447916666666665]</t>
  </si>
  <si>
    <t>[8.399642500036862]</t>
  </si>
  <si>
    <t>[2.2940890000318177]</t>
  </si>
  <si>
    <t>[-0.06145833333333333]</t>
  </si>
  <si>
    <t>[-0.3046875]</t>
  </si>
  <si>
    <t>[10.064397600013763]</t>
  </si>
  <si>
    <t>[0.0296875]</t>
  </si>
  <si>
    <t>[-0.3255208333333333]</t>
  </si>
  <si>
    <t>[8.579589000029955]</t>
  </si>
  <si>
    <t>[-0.0859375]</t>
  </si>
  <si>
    <t>[-0.32135416666666666]</t>
  </si>
  <si>
    <t>[3.136543200002052]</t>
  </si>
  <si>
    <t>[3.3632318999734707]</t>
  </si>
  <si>
    <t>[3.455900200002361]</t>
  </si>
  <si>
    <t>softbpard</t>
  </si>
  <si>
    <t>[0.025520833333333333]</t>
  </si>
  <si>
    <t>[-0.15729166666666666]</t>
  </si>
  <si>
    <t>[15.137606300006155]</t>
  </si>
  <si>
    <t>[-0.0234375]</t>
  </si>
  <si>
    <t>[-0.30625]</t>
  </si>
  <si>
    <t>[4.34677040000679]</t>
  </si>
  <si>
    <t>partcipant5</t>
  </si>
  <si>
    <t>2023-11-29_09h56.35.187</t>
  </si>
  <si>
    <t>[-0.0078125]</t>
  </si>
  <si>
    <t>[-0.29322916666666665]</t>
  </si>
  <si>
    <t>[4.3363962000003085]</t>
  </si>
  <si>
    <t>[13.613607799983583]</t>
  </si>
  <si>
    <t>[5.253595900023356]</t>
  </si>
  <si>
    <t>[0.026041666666666668]</t>
  </si>
  <si>
    <t>[-0.3265625]</t>
  </si>
  <si>
    <t>[5.128468199982308]</t>
  </si>
  <si>
    <t>[2.111461899999995]</t>
  </si>
  <si>
    <t>[-0.029166666666666667]</t>
  </si>
  <si>
    <t>[-0.225]</t>
  </si>
  <si>
    <t>[4.295306599989999]</t>
  </si>
  <si>
    <t>[-0.0296875]</t>
  </si>
  <si>
    <t>[2.9762983999680728]</t>
  </si>
  <si>
    <t>[4.074865700036753]</t>
  </si>
  <si>
    <t>[16.074410400004126]</t>
  </si>
  <si>
    <t>[16.94441190001089]</t>
  </si>
  <si>
    <t>[4.428815399995074]</t>
  </si>
  <si>
    <t>[3.3581722999806516]</t>
  </si>
  <si>
    <t>[-0.027604166666666666]</t>
  </si>
  <si>
    <t>[-0.30416666666666664]</t>
  </si>
  <si>
    <t>[5.474031199992169]</t>
  </si>
  <si>
    <t>[15.861594400019385]</t>
  </si>
  <si>
    <t>[15.09090670000296]</t>
  </si>
  <si>
    <t>[0.009895833333333333]</t>
  </si>
  <si>
    <t>[3.3901951999869198]</t>
  </si>
  <si>
    <t>[7.820207599957939]</t>
  </si>
  <si>
    <t>[4.74205569998594]</t>
  </si>
  <si>
    <t>[4.044676400022581]</t>
  </si>
  <si>
    <t>[16.789762299973518]</t>
  </si>
  <si>
    <t>[0.00625]</t>
  </si>
  <si>
    <t>[-0.2989583333333333]</t>
  </si>
  <si>
    <t>[2.70895770000061]</t>
  </si>
  <si>
    <t>[3.8068392999703065]</t>
  </si>
  <si>
    <t>[2.77656950004166]</t>
  </si>
  <si>
    <t>[16.6575426000054]</t>
  </si>
  <si>
    <t>[2.9938166000065394]</t>
  </si>
  <si>
    <t>partcipant3</t>
  </si>
  <si>
    <t>2023-11-29_11h34.56.398</t>
  </si>
  <si>
    <t>[-0.016666666666666666]</t>
  </si>
  <si>
    <t>[-0.315625]</t>
  </si>
  <si>
    <t>[11.787803300000064]</t>
  </si>
  <si>
    <t>[-0.034895833333333334]</t>
  </si>
  <si>
    <t>[7.645873699999925]</t>
  </si>
  <si>
    <t>[6.043212900000071]</t>
  </si>
  <si>
    <t>[-0.042708333333333334]</t>
  </si>
  <si>
    <t>[-0.31614583333333335]</t>
  </si>
  <si>
    <t>[11.54353249999997]</t>
  </si>
  <si>
    <t>[-0.0359375]</t>
  </si>
  <si>
    <t>[-0.30885416666666665]</t>
  </si>
  <si>
    <t>[9.602122500000064]</t>
  </si>
  <si>
    <t>[-0.07395833333333333]</t>
  </si>
  <si>
    <t>[6.955212899999992]</t>
  </si>
  <si>
    <t>[-0.2942708333333333]</t>
  </si>
  <si>
    <t>[9.563205100000005]</t>
  </si>
  <si>
    <t>[-0.03125]</t>
  </si>
  <si>
    <t>[-0.3020833333333333]</t>
  </si>
  <si>
    <t>[5.458812400000056]</t>
  </si>
  <si>
    <t>[-0.29791666666666666]</t>
  </si>
  <si>
    <t>[18.543760799999973]</t>
  </si>
  <si>
    <t>[-0.14375]</t>
  </si>
  <si>
    <t>[4.846612700000037]</t>
  </si>
  <si>
    <t>[-0.058854166666666666]</t>
  </si>
  <si>
    <t>[-0.31145833333333334]</t>
  </si>
  <si>
    <t>[6.638577600000076]</t>
  </si>
  <si>
    <t>[3.6949931000000333]</t>
  </si>
  <si>
    <t>[5.640534799999955]</t>
  </si>
  <si>
    <t>[5.743064900000036]</t>
  </si>
  <si>
    <t>[16.513616400000046]</t>
  </si>
  <si>
    <t>[4.5495970000000625]</t>
  </si>
  <si>
    <t>[6.992681700000048]</t>
  </si>
  <si>
    <t>[16.848655000000008]</t>
  </si>
  <si>
    <t>chair</t>
  </si>
  <si>
    <t>[9.444149800000105]</t>
  </si>
  <si>
    <t>[-0.026041666666666668]</t>
  </si>
  <si>
    <t>[-0.3098958333333333]</t>
  </si>
  <si>
    <t>[21.747732099999894]</t>
  </si>
  <si>
    <t>[7.400735899999972]</t>
  </si>
  <si>
    <t>[5.67389060000005]</t>
  </si>
  <si>
    <t>[4.66154389999997]</t>
  </si>
  <si>
    <t>[16.26009309999995]</t>
  </si>
  <si>
    <t>[7.4624424000001]</t>
  </si>
  <si>
    <t>participant6.</t>
  </si>
  <si>
    <t>2023-11-29_18h53.33.382</t>
  </si>
  <si>
    <t>[-0.04010416666666667]</t>
  </si>
  <si>
    <t>[-0.2786458333333333]</t>
  </si>
  <si>
    <t>[3.7108372999973653]</t>
  </si>
  <si>
    <t>[-0.29583333333333334]</t>
  </si>
  <si>
    <t>[18.861159500000213]</t>
  </si>
  <si>
    <t>[3.3206338999989384]</t>
  </si>
  <si>
    <t>[-0.0067708333333333336]</t>
  </si>
  <si>
    <t>[-0.29010416666666666]</t>
  </si>
  <si>
    <t>[12.878216799999791]</t>
  </si>
  <si>
    <t>[1.0909979000025487]</t>
  </si>
  <si>
    <t>[2.913798499997938]</t>
  </si>
  <si>
    <t>[3.1962218999979086]</t>
  </si>
  <si>
    <t>[3.0031144000022323]</t>
  </si>
  <si>
    <t>[12.1589587999988]</t>
  </si>
  <si>
    <t>[15.749876600002608]</t>
  </si>
  <si>
    <t>[0.03125]</t>
  </si>
  <si>
    <t>[-0.2828125]</t>
  </si>
  <si>
    <t>[17.275236600002245]</t>
  </si>
  <si>
    <t>[3.865852500002802]</t>
  </si>
  <si>
    <t>[3.989508799997566]</t>
  </si>
  <si>
    <t>[4.392141200001788]</t>
  </si>
  <si>
    <t>[18.84503969999787]</t>
  </si>
  <si>
    <t>[5.413844300001074]</t>
  </si>
  <si>
    <t>[3.8082014999999956]</t>
  </si>
  <si>
    <t>[9.810063699998864]</t>
  </si>
  <si>
    <t>[9.609435700000176]</t>
  </si>
  <si>
    <t>[0.0026041666666666665]</t>
  </si>
  <si>
    <t>[18.273140200002672]</t>
  </si>
  <si>
    <t>[-0.29739583333333336]</t>
  </si>
  <si>
    <t>[20.083131600000343]</t>
  </si>
  <si>
    <t>[3.6416724999980943]</t>
  </si>
  <si>
    <t>[3.911023500000738]</t>
  </si>
  <si>
    <t>[-0.309375]</t>
  </si>
  <si>
    <t>[19.16078710000147]</t>
  </si>
  <si>
    <t>[11.759631299999455]</t>
  </si>
  <si>
    <t>thisRow.t</t>
  </si>
  <si>
    <t>notes</t>
  </si>
  <si>
    <t>TRIAL1.started</t>
  </si>
  <si>
    <t>TRIAL1.stopped</t>
  </si>
  <si>
    <t>trial.started</t>
  </si>
  <si>
    <t>trial.stopped</t>
  </si>
  <si>
    <t>TRIAL2_3.started</t>
  </si>
  <si>
    <t>TRIAL2_3.stopped</t>
  </si>
  <si>
    <t>trial2.started</t>
  </si>
  <si>
    <t>trial2.stopped</t>
  </si>
  <si>
    <t>TRIAL3_3.started</t>
  </si>
  <si>
    <t>TRIAL3_3.stopped</t>
  </si>
  <si>
    <t>trial3.started</t>
  </si>
  <si>
    <t>trial3.stopped</t>
  </si>
  <si>
    <t>TRIAL4_3.started</t>
  </si>
  <si>
    <t>TRIAL4_3.stopped</t>
  </si>
  <si>
    <t>trial4.started</t>
  </si>
  <si>
    <t>trial4.stopped</t>
  </si>
  <si>
    <t>TRIAL5.started</t>
  </si>
  <si>
    <t>TRIAL5.stopped</t>
  </si>
  <si>
    <t>trial5.started</t>
  </si>
  <si>
    <t>trial5.stopped</t>
  </si>
  <si>
    <t>expStart</t>
  </si>
  <si>
    <t>participant5</t>
  </si>
  <si>
    <t>2023-11-29_18h45.33.275</t>
  </si>
  <si>
    <t>2023.2.3</t>
  </si>
  <si>
    <t>2023-11-29 18h45.49.217741 +0530</t>
  </si>
  <si>
    <t>[0.000925925925925926, 0.021296296296296296]</t>
  </si>
  <si>
    <t>[-0.14722222222222223, -0.29814814814814816]</t>
  </si>
  <si>
    <t>[1, 1]</t>
  </si>
  <si>
    <t>[0, 0]</t>
  </si>
  <si>
    <t>[1.6869219999643974, 6.8325232999632135]</t>
  </si>
  <si>
    <t>[-0.012962962962962963]</t>
  </si>
  <si>
    <t>[-0.3101851851851852]</t>
  </si>
  <si>
    <t>[9.807027600007132]</t>
  </si>
  <si>
    <t>[0.03333333333333333]</t>
  </si>
  <si>
    <t>[-0.30462962962962964]</t>
  </si>
  <si>
    <t>[6.536791799997445]</t>
  </si>
  <si>
    <t>[-0.008333333333333333]</t>
  </si>
  <si>
    <t>[-0.30185185185185187]</t>
  </si>
  <si>
    <t>[20.863214100012556]</t>
  </si>
  <si>
    <t>[-0.026851851851851852]</t>
  </si>
  <si>
    <t>[-0.3]</t>
  </si>
  <si>
    <t>[12.020947100012563]</t>
  </si>
  <si>
    <t>[-0.006481481481481481]</t>
  </si>
  <si>
    <t>[-0.3111111111111111]</t>
  </si>
  <si>
    <t>[4.999984599999152]</t>
  </si>
  <si>
    <t>[4.959595400025137]</t>
  </si>
  <si>
    <t>[7.807433799956925]</t>
  </si>
  <si>
    <t>[-0.002777777777777778]</t>
  </si>
  <si>
    <t>[10.417662799998652]</t>
  </si>
  <si>
    <t>[0.024074074074074074]</t>
  </si>
  <si>
    <t>[25.795654500019737]</t>
  </si>
  <si>
    <t>[5.545922500023153]</t>
  </si>
  <si>
    <t>[11.002063200052362]</t>
  </si>
  <si>
    <t>[4.7259670999483205]</t>
  </si>
  <si>
    <t>[16.032754299987573]</t>
  </si>
  <si>
    <t>[44.841136700008065]</t>
  </si>
  <si>
    <t>[3.788935499964282]</t>
  </si>
  <si>
    <t>[6.568539300002158]</t>
  </si>
  <si>
    <t>[7.375985499995295]</t>
  </si>
  <si>
    <t>[46.50729720003437]</t>
  </si>
  <si>
    <t>[23.53903679997893]</t>
  </si>
  <si>
    <t>[-0.018518518518518517]</t>
  </si>
  <si>
    <t>[-0.3074074074074074]</t>
  </si>
  <si>
    <t>[6.283761500031687]</t>
  </si>
  <si>
    <t>[3.0946777000208385]</t>
  </si>
  <si>
    <t>[4.791287700005341]</t>
  </si>
  <si>
    <t>[19.915480000025127]</t>
  </si>
  <si>
    <t>steaker</t>
  </si>
  <si>
    <t>[17.861594500020146]</t>
  </si>
  <si>
    <t>[-0.29888888888888887]</t>
  </si>
  <si>
    <t>[3.6210924170009093]</t>
  </si>
  <si>
    <t>[-0.025555555555555557]</t>
  </si>
  <si>
    <t>[-0.2911111111111111]</t>
  </si>
  <si>
    <t>[16.671313582999574]</t>
  </si>
  <si>
    <t>[-0.013333333333333334]</t>
  </si>
  <si>
    <t>[-0.2877777777777778]</t>
  </si>
  <si>
    <t>[5.237674042000435]</t>
  </si>
  <si>
    <t>[-0.014444444444444444]</t>
  </si>
  <si>
    <t>[16.11313487499865]</t>
  </si>
  <si>
    <t>[4.0462673750007525]</t>
  </si>
  <si>
    <t>[2.6800996249985474]</t>
  </si>
  <si>
    <t>[2.778945666999789]</t>
  </si>
  <si>
    <t>[2.8640497499982303]</t>
  </si>
  <si>
    <t>[12.629310750002332]</t>
  </si>
  <si>
    <t>[15.816375249996781]</t>
  </si>
  <si>
    <t>[3.7553911249997327]</t>
  </si>
  <si>
    <t>[3.0787644580013875]</t>
  </si>
  <si>
    <t>[2.495399499999621]</t>
  </si>
  <si>
    <t>[17.831023334001657]</t>
  </si>
  <si>
    <t>[9.781261540996638]</t>
  </si>
  <si>
    <t>[2.7294129590009106]</t>
  </si>
  <si>
    <t>[3.178918125002383]</t>
  </si>
  <si>
    <t>[5.1642109579988755]</t>
  </si>
  <si>
    <t>[16.164348790996883]</t>
  </si>
  <si>
    <t>[10.914947458000825]</t>
  </si>
  <si>
    <t>[16.26261204199909]</t>
  </si>
  <si>
    <t>[9.615108000001783]</t>
  </si>
  <si>
    <t>[3.778271165996557]</t>
  </si>
  <si>
    <t>[5.959491625002556]</t>
  </si>
  <si>
    <t>[10.569054416999279]</t>
  </si>
  <si>
    <t>P4</t>
  </si>
  <si>
    <t>2023-11-30_15h28.22.249</t>
  </si>
  <si>
    <t xml:space="preserve">  fitness</t>
  </si>
  <si>
    <t>[-0.0453125]</t>
  </si>
  <si>
    <t>[-0.3619791666666667]</t>
  </si>
  <si>
    <t>[8.091643799998565]</t>
  </si>
  <si>
    <t>[3.9278026000101818]</t>
  </si>
  <si>
    <t>[3.7681693000049563]</t>
  </si>
  <si>
    <t>[-0.009895833333333333]</t>
  </si>
  <si>
    <t>[-0.28489583333333335]</t>
  </si>
  <si>
    <t>[1.4869440000038594]</t>
  </si>
  <si>
    <t>[3.0607835999981035]</t>
  </si>
  <si>
    <t xml:space="preserve">  climate</t>
  </si>
  <si>
    <t>[3.649333499997738]</t>
  </si>
  <si>
    <t>[3.626934200001415]</t>
  </si>
  <si>
    <t>[3.3040414999995846]</t>
  </si>
  <si>
    <t>[-0.08541666666666667]</t>
  </si>
  <si>
    <t>[4.173548499995377]</t>
  </si>
  <si>
    <t>[1.2928181999886874]</t>
  </si>
  <si>
    <t>[3.472695999997086]</t>
  </si>
  <si>
    <t>[3.365929600011441]</t>
  </si>
  <si>
    <t>[2.155796699997154]</t>
  </si>
  <si>
    <t>[2.2205741999932798]</t>
  </si>
  <si>
    <t>[-0.08697916666666666]</t>
  </si>
  <si>
    <t>[3.607952899998054]</t>
  </si>
  <si>
    <t>[1.5144899000006262]</t>
  </si>
  <si>
    <t>[5.255061000003479]</t>
  </si>
  <si>
    <t xml:space="preserve">  </t>
  </si>
  <si>
    <t>[3.412203900006716]</t>
  </si>
  <si>
    <t>[0.418568499997491]</t>
  </si>
  <si>
    <t>[1.5409647000051336]</t>
  </si>
  <si>
    <t>[-0.10677083333333333]</t>
  </si>
  <si>
    <t>[-0.3015625]</t>
  </si>
  <si>
    <t>[3.3169896000035806]</t>
  </si>
  <si>
    <t>[2.939010199988843]</t>
  </si>
  <si>
    <t>[5.561085599998478]</t>
  </si>
  <si>
    <t>[-0.06875]</t>
  </si>
  <si>
    <t>[-0.3375]</t>
  </si>
  <si>
    <t>[4.191575799995917]</t>
  </si>
  <si>
    <t>[2.4951970999973128]</t>
  </si>
  <si>
    <t xml:space="preserve">PARTICIPANT </t>
  </si>
  <si>
    <t>DETAIL</t>
  </si>
  <si>
    <t>Priming Score</t>
  </si>
  <si>
    <t>Participant Details</t>
  </si>
  <si>
    <t>Proportion HIT Semantic Words</t>
  </si>
  <si>
    <t>Proportion HIT Non Semantic Words</t>
  </si>
  <si>
    <t>PARTICIPANT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</si>
</sst>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16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for Semantic VS Non Semantic words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Analysis!$E$8</c:f>
              <c:strCache>
                <c:ptCount val="1"/>
                <c:pt idx="0">
                  <c:v>Proportion HIT Semantic Words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Analysis!$F$8:$M$8</c:f>
              <c:numCache>
                <c:formatCode>General</c:formatCode>
                <c:ptCount val="8"/>
                <c:pt idx="0">
                  <c:v>1</c:v>
                </c:pt>
                <c:pt idx="1">
                  <c:v>0.86666666999999997</c:v>
                </c:pt>
                <c:pt idx="2">
                  <c:v>0.93333333600000001</c:v>
                </c:pt>
                <c:pt idx="3">
                  <c:v>0.86666666999999997</c:v>
                </c:pt>
                <c:pt idx="4">
                  <c:v>0.93333333600000001</c:v>
                </c:pt>
                <c:pt idx="5">
                  <c:v>0.8</c:v>
                </c:pt>
                <c:pt idx="6">
                  <c:v>0.93333333600000001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A-4FFD-B0A4-CFAA14DC0FDA}"/>
            </c:ext>
          </c:extLst>
        </c:ser>
        <c:ser>
          <c:idx val="1"/>
          <c:order val="1"/>
          <c:tx>
            <c:strRef>
              <c:f>Analysis!$E$9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Analysis!$F$9:$M$9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A-4FFD-B0A4-CFAA14DC0FDA}"/>
            </c:ext>
          </c:extLst>
        </c:ser>
        <c:ser>
          <c:idx val="2"/>
          <c:order val="2"/>
          <c:tx>
            <c:strRef>
              <c:f>Analysis!$E$10</c:f>
              <c:strCache>
                <c:ptCount val="1"/>
                <c:pt idx="0">
                  <c:v>Proportion HIT Non Semantic Words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Analysis!$F$10:$M$10</c:f>
              <c:numCache>
                <c:formatCode>General</c:formatCode>
                <c:ptCount val="8"/>
                <c:pt idx="0">
                  <c:v>0.3</c:v>
                </c:pt>
                <c:pt idx="1">
                  <c:v>0.1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  <c:pt idx="5">
                  <c:v>0</c:v>
                </c:pt>
                <c:pt idx="6">
                  <c:v>0.2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A-4FFD-B0A4-CFAA14DC0F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20271455"/>
        <c:axId val="18100943"/>
      </c:lineChart>
      <c:catAx>
        <c:axId val="13202714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Participant</a:t>
                </a:r>
                <a:r>
                  <a:rPr lang="en-US" baseline="0"/>
                  <a:t> Details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943"/>
        <c:crosses val="autoZero"/>
        <c:auto val="1"/>
        <c:lblAlgn val="ctr"/>
        <c:lblOffset val="100"/>
        <c:noMultiLvlLbl val="0"/>
      </c:catAx>
      <c:valAx>
        <c:axId val="181009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  <a:r>
                  <a:rPr lang="en-US" baseline="0"/>
                  <a:t> HIT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27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Accuracy for Semantic VS Non Semantic words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Analysis!$E$8</c:f>
              <c:strCache>
                <c:ptCount val="1"/>
                <c:pt idx="0">
                  <c:v>Proportion HIT Semantic Words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Analysis!$F$8:$M$8</c:f>
              <c:numCache>
                <c:formatCode>General</c:formatCode>
                <c:ptCount val="8"/>
                <c:pt idx="0">
                  <c:v>1</c:v>
                </c:pt>
                <c:pt idx="1">
                  <c:v>0.86666666999999997</c:v>
                </c:pt>
                <c:pt idx="2">
                  <c:v>0.93333333600000001</c:v>
                </c:pt>
                <c:pt idx="3">
                  <c:v>0.86666666999999997</c:v>
                </c:pt>
                <c:pt idx="4">
                  <c:v>0.93333333600000001</c:v>
                </c:pt>
                <c:pt idx="5">
                  <c:v>0.8</c:v>
                </c:pt>
                <c:pt idx="6">
                  <c:v>0.93333333600000001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C-46B3-A405-4805C898AB13}"/>
            </c:ext>
          </c:extLst>
        </c:ser>
        <c:ser>
          <c:idx val="2"/>
          <c:order val="2"/>
          <c:tx>
            <c:strRef>
              <c:f>Analysis!$E$10</c:f>
              <c:strCache>
                <c:ptCount val="1"/>
                <c:pt idx="0">
                  <c:v>Proportion HIT Non Semantic Words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Analysis!$F$10:$M$10</c:f>
              <c:numCache>
                <c:formatCode>General</c:formatCode>
                <c:ptCount val="8"/>
                <c:pt idx="0">
                  <c:v>0.3</c:v>
                </c:pt>
                <c:pt idx="1">
                  <c:v>0.1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  <c:pt idx="5">
                  <c:v>0</c:v>
                </c:pt>
                <c:pt idx="6">
                  <c:v>0.2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C-46B3-A405-4805C898AB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22165615"/>
        <c:axId val="1808358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Analysis!$E$9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Analysis!$F$9:$M$9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5FC-46B3-A405-4805C898AB13}"/>
                  </c:ext>
                </c:extLst>
              </c15:ser>
            </c15:filteredBarSeries>
          </c:ext>
        </c:extLst>
      </c:barChart>
      <c:catAx>
        <c:axId val="172216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583"/>
        <c:crosses val="autoZero"/>
        <c:auto val="1"/>
        <c:lblAlgn val="ctr"/>
        <c:lblOffset val="100"/>
        <c:noMultiLvlLbl val="0"/>
      </c:catAx>
      <c:valAx>
        <c:axId val="180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  <a:r>
                  <a:rPr lang="en-US" baseline="0"/>
                  <a:t> hit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16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Analysis!$E$19</c:f>
              <c:strCache>
                <c:ptCount val="1"/>
                <c:pt idx="0">
                  <c:v>Priming Score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Analysis!$F$17:$M$17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Analysis!$F$19:$M$19</c:f>
              <c:numCache>
                <c:formatCode>General</c:formatCode>
                <c:ptCount val="8"/>
                <c:pt idx="0">
                  <c:v>0.7</c:v>
                </c:pt>
                <c:pt idx="1">
                  <c:v>0.76666666999999999</c:v>
                </c:pt>
                <c:pt idx="2">
                  <c:v>0.63333333599999997</c:v>
                </c:pt>
                <c:pt idx="3">
                  <c:v>0.66666669999999995</c:v>
                </c:pt>
                <c:pt idx="4">
                  <c:v>0.83333333600000004</c:v>
                </c:pt>
                <c:pt idx="5">
                  <c:v>0.8</c:v>
                </c:pt>
                <c:pt idx="6">
                  <c:v>0.73333333599999995</c:v>
                </c:pt>
                <c:pt idx="7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6-4F46-A09E-C7345D85E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96278351"/>
        <c:axId val="13225645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Analysis!$E$18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Analysis!$F$17:$M$17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Analysis!$F$18:$M$18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D76-4F46-A09E-C7345D85E1A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Analysis!$E$20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Analysis!$F$17:$M$17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Analysis!$F$20:$M$20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76-4F46-A09E-C7345D85E1A3}"/>
                  </c:ext>
                </c:extLst>
              </c15:ser>
            </c15:filteredBarSeries>
          </c:ext>
        </c:extLst>
      </c:barChart>
      <c:catAx>
        <c:axId val="129627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564511"/>
        <c:crosses val="autoZero"/>
        <c:auto val="1"/>
        <c:lblAlgn val="ctr"/>
        <c:lblOffset val="100"/>
        <c:noMultiLvlLbl val="0"/>
      </c:catAx>
      <c:valAx>
        <c:axId val="13225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27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Analysis!$E$19</c:f>
              <c:strCache>
                <c:ptCount val="1"/>
                <c:pt idx="0">
                  <c:v>Priming Score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Analysis!$F$17:$M$17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Analysis!$F$19:$M$19</c:f>
              <c:numCache>
                <c:formatCode>General</c:formatCode>
                <c:ptCount val="8"/>
                <c:pt idx="0">
                  <c:v>0.7</c:v>
                </c:pt>
                <c:pt idx="1">
                  <c:v>0.76666666999999999</c:v>
                </c:pt>
                <c:pt idx="2">
                  <c:v>0.63333333599999997</c:v>
                </c:pt>
                <c:pt idx="3">
                  <c:v>0.66666669999999995</c:v>
                </c:pt>
                <c:pt idx="4">
                  <c:v>0.83333333600000004</c:v>
                </c:pt>
                <c:pt idx="5">
                  <c:v>0.8</c:v>
                </c:pt>
                <c:pt idx="6">
                  <c:v>0.73333333599999995</c:v>
                </c:pt>
                <c:pt idx="7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7-4241-8947-EE43E11DCE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59062863"/>
        <c:axId val="13225635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Analysis!$E$18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Analysis!$F$17:$M$17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Analysis!$F$18:$M$18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C77-4241-8947-EE43E11DCEE1}"/>
                  </c:ext>
                </c:extLst>
              </c15:ser>
            </c15:filteredLineSeries>
          </c:ext>
        </c:extLst>
      </c:lineChart>
      <c:catAx>
        <c:axId val="195906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563519"/>
        <c:crosses val="autoZero"/>
        <c:auto val="1"/>
        <c:lblAlgn val="ctr"/>
        <c:lblOffset val="100"/>
        <c:noMultiLvlLbl val="0"/>
      </c:catAx>
      <c:valAx>
        <c:axId val="132256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PRIMING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06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Analysis!$E$8</c:f>
              <c:strCache>
                <c:ptCount val="1"/>
                <c:pt idx="0">
                  <c:v>Proportion HIT Semantic Words</c:v>
                </c:pt>
              </c:strCache>
            </c:strRef>
          </c:tx>
          <c:spPr>
            <a:ln w="34925" cap="rnd">
              <a:solidFill>
                <a:schemeClr val="accent1">
                  <a:shade val="53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Analysis!$F$8:$M$8</c:f>
              <c:numCache>
                <c:formatCode>General</c:formatCode>
                <c:ptCount val="8"/>
                <c:pt idx="0">
                  <c:v>1</c:v>
                </c:pt>
                <c:pt idx="1">
                  <c:v>0.86666666999999997</c:v>
                </c:pt>
                <c:pt idx="2">
                  <c:v>0.93333333600000001</c:v>
                </c:pt>
                <c:pt idx="3">
                  <c:v>0.86666666999999997</c:v>
                </c:pt>
                <c:pt idx="4">
                  <c:v>0.93333333600000001</c:v>
                </c:pt>
                <c:pt idx="5">
                  <c:v>0.8</c:v>
                </c:pt>
                <c:pt idx="6">
                  <c:v>0.93333333600000001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1-424A-B820-18A822673B1A}"/>
            </c:ext>
          </c:extLst>
        </c:ser>
        <c:ser>
          <c:idx val="2"/>
          <c:order val="2"/>
          <c:tx>
            <c:strRef>
              <c:f>Analysis!$E$10</c:f>
              <c:strCache>
                <c:ptCount val="1"/>
                <c:pt idx="0">
                  <c:v>Proportion HIT Non Semantic Words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Analysis!$F$10:$M$10</c:f>
              <c:numCache>
                <c:formatCode>General</c:formatCode>
                <c:ptCount val="8"/>
                <c:pt idx="0">
                  <c:v>0.3</c:v>
                </c:pt>
                <c:pt idx="1">
                  <c:v>0.1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  <c:pt idx="5">
                  <c:v>0</c:v>
                </c:pt>
                <c:pt idx="6">
                  <c:v>0.2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1-424A-B820-18A822673B1A}"/>
            </c:ext>
          </c:extLst>
        </c:ser>
        <c:ser>
          <c:idx val="4"/>
          <c:order val="4"/>
          <c:tx>
            <c:strRef>
              <c:f>Analysis!$E$12</c:f>
              <c:strCache>
                <c:ptCount val="1"/>
                <c:pt idx="0">
                  <c:v>Priming Score</c:v>
                </c:pt>
              </c:strCache>
            </c:strRef>
          </c:tx>
          <c:spPr>
            <a:ln w="34925" cap="rnd">
              <a:solidFill>
                <a:schemeClr val="accent1">
                  <a:tint val="54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Analysis!$F$12:$M$12</c:f>
              <c:numCache>
                <c:formatCode>General</c:formatCode>
                <c:ptCount val="8"/>
                <c:pt idx="0">
                  <c:v>0.7</c:v>
                </c:pt>
                <c:pt idx="1">
                  <c:v>0.76666666999999999</c:v>
                </c:pt>
                <c:pt idx="2">
                  <c:v>0.63333333599999997</c:v>
                </c:pt>
                <c:pt idx="3">
                  <c:v>0.66666669999999995</c:v>
                </c:pt>
                <c:pt idx="4">
                  <c:v>0.83333333600000004</c:v>
                </c:pt>
                <c:pt idx="5">
                  <c:v>0.8</c:v>
                </c:pt>
                <c:pt idx="6">
                  <c:v>0.73333333599999995</c:v>
                </c:pt>
                <c:pt idx="7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A1-424A-B820-18A822673B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13990047"/>
        <c:axId val="194145198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Analysis!$E$9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1">
                        <a:shade val="7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Analysis!$F$9:$M$9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A1-424A-B820-18A822673B1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Analysis!$E$11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A1-424A-B820-18A822673B1A}"/>
                  </c:ext>
                </c:extLst>
              </c15:ser>
            </c15:filteredLineSeries>
          </c:ext>
        </c:extLst>
      </c:lineChart>
      <c:catAx>
        <c:axId val="19139900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451983"/>
        <c:crosses val="autoZero"/>
        <c:auto val="1"/>
        <c:lblAlgn val="ctr"/>
        <c:lblOffset val="100"/>
        <c:noMultiLvlLbl val="0"/>
      </c:catAx>
      <c:valAx>
        <c:axId val="194145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1517240</xdr:colOff>
      <xdr:row>22</xdr:row>
      <xdr:rowOff>228991</xdr:rowOff>
    </xdr:from>
    <xdr:to>
      <xdr:col>9</xdr:col>
      <xdr:colOff>1310914</xdr:colOff>
      <xdr:row>34</xdr:row>
      <xdr:rowOff>103105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6356D2-00D9-4459-18CD-DD277CB33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100002</xdr:colOff>
      <xdr:row>22</xdr:row>
      <xdr:rowOff>230444</xdr:rowOff>
    </xdr:from>
    <xdr:to>
      <xdr:col>12</xdr:col>
      <xdr:colOff>1292680</xdr:colOff>
      <xdr:row>34</xdr:row>
      <xdr:rowOff>195603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E6D9C5-CB21-F3D0-D5D6-201027966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307860</xdr:colOff>
      <xdr:row>35</xdr:row>
      <xdr:rowOff>222985</xdr:rowOff>
    </xdr:from>
    <xdr:to>
      <xdr:col>12</xdr:col>
      <xdr:colOff>1359012</xdr:colOff>
      <xdr:row>46</xdr:row>
      <xdr:rowOff>159712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2594207-D568-56AF-2736-87C3CBC38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78238</xdr:colOff>
      <xdr:row>36</xdr:row>
      <xdr:rowOff>35889</xdr:rowOff>
    </xdr:from>
    <xdr:to>
      <xdr:col>9</xdr:col>
      <xdr:colOff>1129390</xdr:colOff>
      <xdr:row>46</xdr:row>
      <xdr:rowOff>227749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B48E0A4-BA2B-76E8-CDC7-CE8985CA5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792614</xdr:colOff>
      <xdr:row>23</xdr:row>
      <xdr:rowOff>61402</xdr:rowOff>
    </xdr:from>
    <xdr:to>
      <xdr:col>6</xdr:col>
      <xdr:colOff>83342</xdr:colOff>
      <xdr:row>33</xdr:row>
      <xdr:rowOff>253262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ACF5D18-FD15-02C7-DB5B-C10D21E20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BA53-379A-48BF-AA89-E924A65EF435}">
  <dimension ref="A1:DJ31"/>
  <sheetViews>
    <sheetView topLeftCell="AK6" zoomScale="121" zoomScaleNormal="100" workbookViewId="0">
      <selection activeCell="O11" sqref="O11"/>
    </sheetView>
  </sheetViews>
  <sheetFormatPr defaultRowHeight="14.25" x14ac:dyDescent="0.45"/>
  <sheetData>
    <row r="1" spans="1:114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  <c r="BR1" t="s">
        <v>196</v>
      </c>
      <c r="BS1" t="s">
        <v>197</v>
      </c>
      <c r="BT1" t="s">
        <v>198</v>
      </c>
      <c r="BU1" t="s">
        <v>199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114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</row>
    <row r="2" spans="1:114" x14ac:dyDescent="0.45">
      <c r="W2">
        <v>20.285962300000001</v>
      </c>
      <c r="X2">
        <v>20.285962300000001</v>
      </c>
      <c r="Y2" t="s">
        <v>242</v>
      </c>
      <c r="Z2">
        <v>1.1720035</v>
      </c>
      <c r="AA2" t="s">
        <v>122</v>
      </c>
      <c r="DE2" t="s">
        <v>295</v>
      </c>
      <c r="DF2">
        <v>1</v>
      </c>
      <c r="DG2" t="s">
        <v>296</v>
      </c>
      <c r="DH2" t="s">
        <v>120</v>
      </c>
      <c r="DI2" t="s">
        <v>121</v>
      </c>
      <c r="DJ2">
        <v>60.317996460000003</v>
      </c>
    </row>
    <row r="3" spans="1:114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21.4939906</v>
      </c>
      <c r="AC3">
        <v>21.4939906</v>
      </c>
      <c r="AD3">
        <v>21.4939906</v>
      </c>
      <c r="AE3">
        <v>1.8654799999999999E-2</v>
      </c>
      <c r="AF3" t="s">
        <v>77</v>
      </c>
      <c r="AG3" t="s">
        <v>297</v>
      </c>
      <c r="AH3" t="s">
        <v>298</v>
      </c>
      <c r="AI3" t="s">
        <v>248</v>
      </c>
      <c r="AJ3" t="s">
        <v>249</v>
      </c>
      <c r="AK3" t="s">
        <v>249</v>
      </c>
      <c r="AL3" t="s">
        <v>299</v>
      </c>
      <c r="AM3" t="s">
        <v>259</v>
      </c>
      <c r="DE3" t="s">
        <v>295</v>
      </c>
      <c r="DF3">
        <v>1</v>
      </c>
      <c r="DG3" t="s">
        <v>296</v>
      </c>
      <c r="DH3" t="s">
        <v>120</v>
      </c>
      <c r="DI3" t="s">
        <v>121</v>
      </c>
      <c r="DJ3">
        <v>60.317996460000003</v>
      </c>
    </row>
    <row r="4" spans="1:114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24.592693499999999</v>
      </c>
      <c r="AC4">
        <v>24.592693499999999</v>
      </c>
      <c r="AD4">
        <v>24.592693499999999</v>
      </c>
      <c r="AE4">
        <v>2.8151999999999999E-3</v>
      </c>
      <c r="AF4" t="s">
        <v>7</v>
      </c>
      <c r="AG4" t="s">
        <v>300</v>
      </c>
      <c r="AH4" t="s">
        <v>301</v>
      </c>
      <c r="AI4" t="s">
        <v>248</v>
      </c>
      <c r="AJ4" t="s">
        <v>249</v>
      </c>
      <c r="AK4" t="s">
        <v>249</v>
      </c>
      <c r="AL4" t="s">
        <v>302</v>
      </c>
      <c r="AM4" t="s">
        <v>251</v>
      </c>
      <c r="DE4" t="s">
        <v>295</v>
      </c>
      <c r="DF4">
        <v>1</v>
      </c>
      <c r="DG4" t="s">
        <v>296</v>
      </c>
      <c r="DH4" t="s">
        <v>120</v>
      </c>
      <c r="DI4" t="s">
        <v>121</v>
      </c>
      <c r="DJ4">
        <v>60.317996460000003</v>
      </c>
    </row>
    <row r="5" spans="1:114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28.598868</v>
      </c>
      <c r="AC5">
        <v>28.598868</v>
      </c>
      <c r="AD5">
        <v>28.598868</v>
      </c>
      <c r="AE5">
        <v>4.7732E-3</v>
      </c>
      <c r="AF5" t="s">
        <v>303</v>
      </c>
      <c r="AG5" t="s">
        <v>300</v>
      </c>
      <c r="AH5" t="s">
        <v>301</v>
      </c>
      <c r="AI5" t="s">
        <v>248</v>
      </c>
      <c r="AJ5" t="s">
        <v>249</v>
      </c>
      <c r="AK5" t="s">
        <v>249</v>
      </c>
      <c r="AL5" t="s">
        <v>304</v>
      </c>
      <c r="AM5" t="s">
        <v>251</v>
      </c>
      <c r="DE5" t="s">
        <v>295</v>
      </c>
      <c r="DF5">
        <v>1</v>
      </c>
      <c r="DG5" t="s">
        <v>296</v>
      </c>
      <c r="DH5" t="s">
        <v>120</v>
      </c>
      <c r="DI5" t="s">
        <v>121</v>
      </c>
      <c r="DJ5">
        <v>60.317996460000003</v>
      </c>
    </row>
    <row r="6" spans="1:114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30.775376099999999</v>
      </c>
      <c r="AC6">
        <v>30.775376099999999</v>
      </c>
      <c r="AD6">
        <v>30.775376099999999</v>
      </c>
      <c r="AE6">
        <v>2.9856000000000001E-3</v>
      </c>
      <c r="AF6" t="s">
        <v>94</v>
      </c>
      <c r="AG6" t="s">
        <v>300</v>
      </c>
      <c r="AH6" t="s">
        <v>301</v>
      </c>
      <c r="AI6" t="s">
        <v>248</v>
      </c>
      <c r="AJ6" t="s">
        <v>249</v>
      </c>
      <c r="AK6" t="s">
        <v>249</v>
      </c>
      <c r="AL6" t="s">
        <v>305</v>
      </c>
      <c r="AM6" t="s">
        <v>251</v>
      </c>
      <c r="DE6" t="s">
        <v>295</v>
      </c>
      <c r="DF6">
        <v>1</v>
      </c>
      <c r="DG6" t="s">
        <v>296</v>
      </c>
      <c r="DH6" t="s">
        <v>120</v>
      </c>
      <c r="DI6" t="s">
        <v>121</v>
      </c>
      <c r="DJ6">
        <v>60.317996460000003</v>
      </c>
    </row>
    <row r="7" spans="1:114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34.224606399999999</v>
      </c>
      <c r="AC7">
        <v>34.224606399999999</v>
      </c>
      <c r="AD7">
        <v>34.224606399999999</v>
      </c>
      <c r="AE7">
        <v>2.8203E-3</v>
      </c>
      <c r="AF7" t="s">
        <v>14</v>
      </c>
      <c r="AG7" t="s">
        <v>300</v>
      </c>
      <c r="AH7" t="s">
        <v>301</v>
      </c>
      <c r="AI7" t="s">
        <v>248</v>
      </c>
      <c r="AJ7" t="s">
        <v>249</v>
      </c>
      <c r="AK7" t="s">
        <v>249</v>
      </c>
      <c r="AL7" t="s">
        <v>306</v>
      </c>
      <c r="AM7" t="s">
        <v>251</v>
      </c>
      <c r="DE7" t="s">
        <v>295</v>
      </c>
      <c r="DF7">
        <v>1</v>
      </c>
      <c r="DG7" t="s">
        <v>296</v>
      </c>
      <c r="DH7" t="s">
        <v>120</v>
      </c>
      <c r="DI7" t="s">
        <v>121</v>
      </c>
      <c r="DJ7">
        <v>60.317996460000003</v>
      </c>
    </row>
    <row r="8" spans="1:114" x14ac:dyDescent="0.45">
      <c r="AN8">
        <v>37.691862100000002</v>
      </c>
      <c r="AO8">
        <v>37.691862100000002</v>
      </c>
      <c r="AP8" t="s">
        <v>242</v>
      </c>
      <c r="AQ8">
        <v>0.84891050000000001</v>
      </c>
      <c r="AR8" t="s">
        <v>122</v>
      </c>
      <c r="DE8" t="s">
        <v>295</v>
      </c>
      <c r="DF8">
        <v>1</v>
      </c>
      <c r="DG8" t="s">
        <v>296</v>
      </c>
      <c r="DH8" t="s">
        <v>120</v>
      </c>
      <c r="DI8" t="s">
        <v>121</v>
      </c>
      <c r="DJ8">
        <v>60.317996460000003</v>
      </c>
    </row>
    <row r="9" spans="1:114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S9">
        <v>38.569803700000001</v>
      </c>
      <c r="AT9">
        <v>38.569803700000001</v>
      </c>
      <c r="AU9">
        <v>38.569803700000001</v>
      </c>
      <c r="AV9">
        <v>1.2623199999999999E-2</v>
      </c>
      <c r="AW9" t="s">
        <v>18</v>
      </c>
      <c r="AX9" t="s">
        <v>307</v>
      </c>
      <c r="AY9" t="s">
        <v>308</v>
      </c>
      <c r="AZ9" t="s">
        <v>248</v>
      </c>
      <c r="BA9" t="s">
        <v>249</v>
      </c>
      <c r="BB9" t="s">
        <v>249</v>
      </c>
      <c r="BC9" t="s">
        <v>309</v>
      </c>
      <c r="BD9" t="s">
        <v>251</v>
      </c>
      <c r="DE9" t="s">
        <v>295</v>
      </c>
      <c r="DF9">
        <v>1</v>
      </c>
      <c r="DG9" t="s">
        <v>296</v>
      </c>
      <c r="DH9" t="s">
        <v>120</v>
      </c>
      <c r="DI9" t="s">
        <v>121</v>
      </c>
      <c r="DJ9">
        <v>60.317996460000003</v>
      </c>
    </row>
    <row r="10" spans="1:114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S10">
        <v>41.476238100000003</v>
      </c>
      <c r="AT10">
        <v>41.476238100000003</v>
      </c>
      <c r="AU10">
        <v>41.476238100000003</v>
      </c>
      <c r="AV10">
        <v>3.1237000000000001E-3</v>
      </c>
      <c r="AW10" t="s">
        <v>19</v>
      </c>
      <c r="AX10" t="s">
        <v>307</v>
      </c>
      <c r="AY10" t="s">
        <v>308</v>
      </c>
      <c r="AZ10" t="s">
        <v>248</v>
      </c>
      <c r="BA10" t="s">
        <v>249</v>
      </c>
      <c r="BB10" t="s">
        <v>249</v>
      </c>
      <c r="BC10" t="s">
        <v>310</v>
      </c>
      <c r="BD10" t="s">
        <v>251</v>
      </c>
      <c r="DE10" t="s">
        <v>295</v>
      </c>
      <c r="DF10">
        <v>1</v>
      </c>
      <c r="DG10" t="s">
        <v>296</v>
      </c>
      <c r="DH10" t="s">
        <v>120</v>
      </c>
      <c r="DI10" t="s">
        <v>121</v>
      </c>
      <c r="DJ10">
        <v>60.317996460000003</v>
      </c>
    </row>
    <row r="11" spans="1:114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S11">
        <v>44.6669622</v>
      </c>
      <c r="AT11">
        <v>44.6669622</v>
      </c>
      <c r="AU11">
        <v>44.6669622</v>
      </c>
      <c r="AV11">
        <v>1.0631699999999999E-2</v>
      </c>
      <c r="AW11" t="s">
        <v>21</v>
      </c>
      <c r="AX11" t="s">
        <v>307</v>
      </c>
      <c r="AY11" t="s">
        <v>308</v>
      </c>
      <c r="AZ11" t="s">
        <v>248</v>
      </c>
      <c r="BA11" t="s">
        <v>249</v>
      </c>
      <c r="BB11" t="s">
        <v>249</v>
      </c>
      <c r="BC11" t="s">
        <v>311</v>
      </c>
      <c r="BD11" t="s">
        <v>251</v>
      </c>
      <c r="DE11" t="s">
        <v>295</v>
      </c>
      <c r="DF11">
        <v>1</v>
      </c>
      <c r="DG11" t="s">
        <v>296</v>
      </c>
      <c r="DH11" t="s">
        <v>120</v>
      </c>
      <c r="DI11" t="s">
        <v>121</v>
      </c>
      <c r="DJ11">
        <v>60.317996460000003</v>
      </c>
    </row>
    <row r="12" spans="1:114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S12">
        <v>47.659741799999999</v>
      </c>
      <c r="AT12">
        <v>47.659741799999999</v>
      </c>
      <c r="AU12">
        <v>47.659741799999999</v>
      </c>
      <c r="AV12">
        <v>5.4549999999999998E-3</v>
      </c>
      <c r="AW12" t="s">
        <v>25</v>
      </c>
      <c r="AX12" t="s">
        <v>307</v>
      </c>
      <c r="AY12" t="s">
        <v>308</v>
      </c>
      <c r="AZ12" t="s">
        <v>248</v>
      </c>
      <c r="BA12" t="s">
        <v>249</v>
      </c>
      <c r="BB12" t="s">
        <v>249</v>
      </c>
      <c r="BC12" t="s">
        <v>312</v>
      </c>
      <c r="BD12" t="s">
        <v>251</v>
      </c>
      <c r="DE12" t="s">
        <v>295</v>
      </c>
      <c r="DF12">
        <v>1</v>
      </c>
      <c r="DG12" t="s">
        <v>296</v>
      </c>
      <c r="DH12" t="s">
        <v>120</v>
      </c>
      <c r="DI12" t="s">
        <v>121</v>
      </c>
      <c r="DJ12">
        <v>60.317996460000003</v>
      </c>
    </row>
    <row r="13" spans="1:114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S13">
        <v>52.276852699999999</v>
      </c>
      <c r="AT13">
        <v>52.276852699999999</v>
      </c>
      <c r="AU13">
        <v>52.276852699999999</v>
      </c>
      <c r="AV13">
        <v>2.8319999999999999E-3</v>
      </c>
      <c r="AX13" t="s">
        <v>313</v>
      </c>
      <c r="AY13" t="s">
        <v>314</v>
      </c>
      <c r="AZ13" t="s">
        <v>248</v>
      </c>
      <c r="BA13" t="s">
        <v>249</v>
      </c>
      <c r="BB13" t="s">
        <v>249</v>
      </c>
      <c r="BC13" t="s">
        <v>315</v>
      </c>
      <c r="BD13" t="s">
        <v>251</v>
      </c>
      <c r="DE13" t="s">
        <v>295</v>
      </c>
      <c r="DF13">
        <v>1</v>
      </c>
      <c r="DG13" t="s">
        <v>296</v>
      </c>
      <c r="DH13" t="s">
        <v>120</v>
      </c>
      <c r="DI13" t="s">
        <v>121</v>
      </c>
      <c r="DJ13">
        <v>60.317996460000003</v>
      </c>
    </row>
    <row r="14" spans="1:114" x14ac:dyDescent="0.45">
      <c r="BE14">
        <v>56.625047700000003</v>
      </c>
      <c r="BF14">
        <v>56.625047700000003</v>
      </c>
      <c r="BG14" t="s">
        <v>242</v>
      </c>
      <c r="BH14">
        <v>1.743276</v>
      </c>
      <c r="BI14" t="s">
        <v>122</v>
      </c>
      <c r="DE14" t="s">
        <v>295</v>
      </c>
      <c r="DF14">
        <v>1</v>
      </c>
      <c r="DG14" t="s">
        <v>296</v>
      </c>
      <c r="DH14" t="s">
        <v>120</v>
      </c>
      <c r="DI14" t="s">
        <v>121</v>
      </c>
      <c r="DJ14">
        <v>60.317996460000003</v>
      </c>
    </row>
    <row r="15" spans="1:114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J15">
        <v>58.402425800000003</v>
      </c>
      <c r="BK15">
        <v>58.402425800000003</v>
      </c>
      <c r="BL15">
        <v>58.402425800000003</v>
      </c>
      <c r="BM15">
        <v>1.46634E-2</v>
      </c>
      <c r="BN15" t="s">
        <v>31</v>
      </c>
      <c r="BO15" t="s">
        <v>313</v>
      </c>
      <c r="BP15" t="s">
        <v>314</v>
      </c>
      <c r="BQ15" t="s">
        <v>248</v>
      </c>
      <c r="BR15" t="s">
        <v>249</v>
      </c>
      <c r="BS15" t="s">
        <v>249</v>
      </c>
      <c r="BT15" t="s">
        <v>316</v>
      </c>
      <c r="BU15" t="s">
        <v>251</v>
      </c>
      <c r="DE15" t="s">
        <v>295</v>
      </c>
      <c r="DF15">
        <v>1</v>
      </c>
      <c r="DG15" t="s">
        <v>296</v>
      </c>
      <c r="DH15" t="s">
        <v>120</v>
      </c>
      <c r="DI15" t="s">
        <v>121</v>
      </c>
      <c r="DJ15">
        <v>60.317996460000003</v>
      </c>
    </row>
    <row r="16" spans="1:114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J16">
        <v>61.458120899999997</v>
      </c>
      <c r="BK16">
        <v>61.458120899999997</v>
      </c>
      <c r="BL16">
        <v>61.458120899999997</v>
      </c>
      <c r="BM16">
        <v>1.6136299999999999E-2</v>
      </c>
      <c r="BN16" t="s">
        <v>34</v>
      </c>
      <c r="BO16" t="s">
        <v>313</v>
      </c>
      <c r="BP16" t="s">
        <v>314</v>
      </c>
      <c r="BQ16" t="s">
        <v>248</v>
      </c>
      <c r="BR16" t="s">
        <v>249</v>
      </c>
      <c r="BS16" t="s">
        <v>249</v>
      </c>
      <c r="BT16" t="s">
        <v>317</v>
      </c>
      <c r="BU16" t="s">
        <v>251</v>
      </c>
      <c r="DE16" t="s">
        <v>295</v>
      </c>
      <c r="DF16">
        <v>1</v>
      </c>
      <c r="DG16" t="s">
        <v>296</v>
      </c>
      <c r="DH16" t="s">
        <v>120</v>
      </c>
      <c r="DI16" t="s">
        <v>121</v>
      </c>
      <c r="DJ16">
        <v>60.317996460000003</v>
      </c>
    </row>
    <row r="17" spans="1:114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J17">
        <v>67.543846099999996</v>
      </c>
      <c r="BK17">
        <v>67.543846099999996</v>
      </c>
      <c r="BL17">
        <v>67.543846099999996</v>
      </c>
      <c r="BM17">
        <v>5.0565000000000002E-3</v>
      </c>
      <c r="BN17" t="s">
        <v>35</v>
      </c>
      <c r="BO17" t="s">
        <v>318</v>
      </c>
      <c r="BP17" t="s">
        <v>319</v>
      </c>
      <c r="BQ17" t="s">
        <v>248</v>
      </c>
      <c r="BR17" t="s">
        <v>249</v>
      </c>
      <c r="BS17" t="s">
        <v>249</v>
      </c>
      <c r="BT17" t="s">
        <v>320</v>
      </c>
      <c r="BU17" t="s">
        <v>259</v>
      </c>
      <c r="DE17" t="s">
        <v>295</v>
      </c>
      <c r="DF17">
        <v>1</v>
      </c>
      <c r="DG17" t="s">
        <v>296</v>
      </c>
      <c r="DH17" t="s">
        <v>120</v>
      </c>
      <c r="DI17" t="s">
        <v>121</v>
      </c>
      <c r="DJ17">
        <v>60.317996460000003</v>
      </c>
    </row>
    <row r="18" spans="1:114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J18">
        <v>71.806104399999995</v>
      </c>
      <c r="BK18">
        <v>71.806104399999995</v>
      </c>
      <c r="BL18">
        <v>71.806104399999995</v>
      </c>
      <c r="BM18">
        <v>3.1210000000000001E-3</v>
      </c>
      <c r="BN18" t="s">
        <v>37</v>
      </c>
      <c r="BO18" t="s">
        <v>270</v>
      </c>
      <c r="BP18" t="s">
        <v>321</v>
      </c>
      <c r="BQ18" t="s">
        <v>248</v>
      </c>
      <c r="BR18" t="s">
        <v>249</v>
      </c>
      <c r="BS18" t="s">
        <v>249</v>
      </c>
      <c r="BT18" t="s">
        <v>322</v>
      </c>
      <c r="BU18" t="s">
        <v>251</v>
      </c>
      <c r="DE18" t="s">
        <v>295</v>
      </c>
      <c r="DF18">
        <v>1</v>
      </c>
      <c r="DG18" t="s">
        <v>296</v>
      </c>
      <c r="DH18" t="s">
        <v>120</v>
      </c>
      <c r="DI18" t="s">
        <v>121</v>
      </c>
      <c r="DJ18">
        <v>60.317996460000003</v>
      </c>
    </row>
    <row r="19" spans="1:114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J19">
        <v>80.444427599999997</v>
      </c>
      <c r="BK19">
        <v>80.444427599999997</v>
      </c>
      <c r="BL19">
        <v>80.444427599999997</v>
      </c>
      <c r="BM19">
        <v>3.9115E-3</v>
      </c>
      <c r="BO19" t="s">
        <v>323</v>
      </c>
      <c r="BP19" t="s">
        <v>324</v>
      </c>
      <c r="BQ19" t="s">
        <v>248</v>
      </c>
      <c r="BR19" t="s">
        <v>249</v>
      </c>
      <c r="BS19" t="s">
        <v>249</v>
      </c>
      <c r="BT19" t="s">
        <v>325</v>
      </c>
      <c r="BU19" t="s">
        <v>259</v>
      </c>
      <c r="DE19" t="s">
        <v>295</v>
      </c>
      <c r="DF19">
        <v>1</v>
      </c>
      <c r="DG19" t="s">
        <v>296</v>
      </c>
      <c r="DH19" t="s">
        <v>120</v>
      </c>
      <c r="DI19" t="s">
        <v>121</v>
      </c>
      <c r="DJ19">
        <v>60.317996460000003</v>
      </c>
    </row>
    <row r="20" spans="1:114" x14ac:dyDescent="0.45">
      <c r="BV20">
        <v>87.208922900000005</v>
      </c>
      <c r="BW20">
        <v>87.208922900000005</v>
      </c>
      <c r="BX20" t="s">
        <v>242</v>
      </c>
      <c r="BY20">
        <v>0.9104833</v>
      </c>
      <c r="BZ20" t="s">
        <v>122</v>
      </c>
      <c r="DE20" t="s">
        <v>295</v>
      </c>
      <c r="DF20">
        <v>1</v>
      </c>
      <c r="DG20" t="s">
        <v>296</v>
      </c>
      <c r="DH20" t="s">
        <v>120</v>
      </c>
      <c r="DI20" t="s">
        <v>121</v>
      </c>
      <c r="DJ20">
        <v>60.317996460000003</v>
      </c>
    </row>
    <row r="21" spans="1:114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A21">
        <v>88.148557100000005</v>
      </c>
      <c r="CB21">
        <v>88.148557100000005</v>
      </c>
      <c r="CC21">
        <v>88.148557100000005</v>
      </c>
      <c r="CD21">
        <v>1.0732999999999999E-2</v>
      </c>
      <c r="CE21" t="s">
        <v>44</v>
      </c>
      <c r="CF21" t="s">
        <v>326</v>
      </c>
      <c r="CG21" t="s">
        <v>327</v>
      </c>
      <c r="CH21" t="s">
        <v>248</v>
      </c>
      <c r="CI21" t="s">
        <v>249</v>
      </c>
      <c r="CJ21" t="s">
        <v>249</v>
      </c>
      <c r="CK21" t="s">
        <v>328</v>
      </c>
      <c r="CL21" t="s">
        <v>251</v>
      </c>
      <c r="DE21" t="s">
        <v>295</v>
      </c>
      <c r="DF21">
        <v>1</v>
      </c>
      <c r="DG21" t="s">
        <v>296</v>
      </c>
      <c r="DH21" t="s">
        <v>120</v>
      </c>
      <c r="DI21" t="s">
        <v>121</v>
      </c>
      <c r="DJ21">
        <v>60.317996460000003</v>
      </c>
    </row>
    <row r="22" spans="1:114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A22">
        <v>93.840243999999998</v>
      </c>
      <c r="CB22">
        <v>93.840243999999998</v>
      </c>
      <c r="CC22">
        <v>93.840243999999998</v>
      </c>
      <c r="CD22">
        <v>1.6409900000000002E-2</v>
      </c>
      <c r="CE22" t="s">
        <v>45</v>
      </c>
      <c r="CF22" t="s">
        <v>329</v>
      </c>
      <c r="CG22" t="s">
        <v>330</v>
      </c>
      <c r="CH22" t="s">
        <v>248</v>
      </c>
      <c r="CI22" t="s">
        <v>249</v>
      </c>
      <c r="CJ22" t="s">
        <v>249</v>
      </c>
      <c r="CK22" t="s">
        <v>331</v>
      </c>
      <c r="CL22" t="s">
        <v>251</v>
      </c>
      <c r="DE22" t="s">
        <v>295</v>
      </c>
      <c r="DF22">
        <v>1</v>
      </c>
      <c r="DG22" t="s">
        <v>296</v>
      </c>
      <c r="DH22" t="s">
        <v>120</v>
      </c>
      <c r="DI22" t="s">
        <v>121</v>
      </c>
      <c r="DJ22">
        <v>60.317996460000003</v>
      </c>
    </row>
    <row r="23" spans="1:114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A23">
        <v>102.2439966</v>
      </c>
      <c r="CB23">
        <v>102.2439966</v>
      </c>
      <c r="CC23">
        <v>102.2439966</v>
      </c>
      <c r="CD23">
        <v>3.6010999999999999E-3</v>
      </c>
      <c r="CE23" t="s">
        <v>47</v>
      </c>
      <c r="CF23" t="s">
        <v>329</v>
      </c>
      <c r="CG23" t="s">
        <v>330</v>
      </c>
      <c r="CH23" t="s">
        <v>248</v>
      </c>
      <c r="CI23" t="s">
        <v>249</v>
      </c>
      <c r="CJ23" t="s">
        <v>249</v>
      </c>
      <c r="CK23" t="s">
        <v>332</v>
      </c>
      <c r="CL23" t="s">
        <v>251</v>
      </c>
      <c r="DE23" t="s">
        <v>295</v>
      </c>
      <c r="DF23">
        <v>1</v>
      </c>
      <c r="DG23" t="s">
        <v>296</v>
      </c>
      <c r="DH23" t="s">
        <v>120</v>
      </c>
      <c r="DI23" t="s">
        <v>121</v>
      </c>
      <c r="DJ23">
        <v>60.317996460000003</v>
      </c>
    </row>
    <row r="24" spans="1:114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A24">
        <v>104.5417465</v>
      </c>
      <c r="CB24">
        <v>104.5417465</v>
      </c>
      <c r="CC24">
        <v>104.5417465</v>
      </c>
      <c r="CD24">
        <v>2.8138E-3</v>
      </c>
      <c r="CE24" t="s">
        <v>109</v>
      </c>
      <c r="CF24" t="s">
        <v>333</v>
      </c>
      <c r="CG24" t="s">
        <v>334</v>
      </c>
      <c r="CH24" t="s">
        <v>248</v>
      </c>
      <c r="CI24" t="s">
        <v>249</v>
      </c>
      <c r="CJ24" t="s">
        <v>249</v>
      </c>
      <c r="CK24" t="s">
        <v>335</v>
      </c>
      <c r="CL24" t="s">
        <v>251</v>
      </c>
      <c r="DE24" t="s">
        <v>295</v>
      </c>
      <c r="DF24">
        <v>1</v>
      </c>
      <c r="DG24" t="s">
        <v>296</v>
      </c>
      <c r="DH24" t="s">
        <v>120</v>
      </c>
      <c r="DI24" t="s">
        <v>121</v>
      </c>
      <c r="DJ24">
        <v>60.317996460000003</v>
      </c>
    </row>
    <row r="25" spans="1:114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A25">
        <v>114.60978</v>
      </c>
      <c r="CB25">
        <v>114.60978</v>
      </c>
      <c r="CC25">
        <v>114.60978</v>
      </c>
      <c r="CD25">
        <v>3.0227000000000001E-3</v>
      </c>
      <c r="CE25" t="s">
        <v>110</v>
      </c>
      <c r="CF25" t="s">
        <v>336</v>
      </c>
      <c r="CG25" t="s">
        <v>337</v>
      </c>
      <c r="CH25" t="s">
        <v>248</v>
      </c>
      <c r="CI25" t="s">
        <v>249</v>
      </c>
      <c r="CJ25" t="s">
        <v>249</v>
      </c>
      <c r="CK25" t="s">
        <v>338</v>
      </c>
      <c r="CL25" t="s">
        <v>251</v>
      </c>
      <c r="DE25" t="s">
        <v>295</v>
      </c>
      <c r="DF25">
        <v>1</v>
      </c>
      <c r="DG25" t="s">
        <v>296</v>
      </c>
      <c r="DH25" t="s">
        <v>120</v>
      </c>
      <c r="DI25" t="s">
        <v>121</v>
      </c>
      <c r="DJ25">
        <v>60.317996460000003</v>
      </c>
    </row>
    <row r="26" spans="1:114" x14ac:dyDescent="0.45">
      <c r="CM26">
        <v>123.1919098</v>
      </c>
      <c r="CN26">
        <v>123.1919098</v>
      </c>
      <c r="CO26" t="s">
        <v>242</v>
      </c>
      <c r="CP26">
        <v>1.0204363999999999</v>
      </c>
      <c r="CQ26" t="s">
        <v>122</v>
      </c>
      <c r="DE26" t="s">
        <v>295</v>
      </c>
      <c r="DF26">
        <v>1</v>
      </c>
      <c r="DG26" t="s">
        <v>296</v>
      </c>
      <c r="DH26" t="s">
        <v>120</v>
      </c>
      <c r="DI26" t="s">
        <v>121</v>
      </c>
      <c r="DJ26">
        <v>60.317996460000003</v>
      </c>
    </row>
    <row r="27" spans="1:114" x14ac:dyDescent="0.45">
      <c r="A27" t="s">
        <v>55</v>
      </c>
      <c r="B27" t="s">
        <v>117</v>
      </c>
      <c r="S27">
        <v>0</v>
      </c>
      <c r="T27">
        <v>0</v>
      </c>
      <c r="U27">
        <v>0</v>
      </c>
      <c r="V27">
        <v>0</v>
      </c>
      <c r="CR27">
        <v>124.2499475</v>
      </c>
      <c r="CS27">
        <v>124.2499475</v>
      </c>
      <c r="CT27">
        <v>124.2499475</v>
      </c>
      <c r="CU27">
        <v>1.10581E-2</v>
      </c>
      <c r="CV27" t="s">
        <v>55</v>
      </c>
      <c r="CW27" t="s">
        <v>339</v>
      </c>
      <c r="CX27" t="s">
        <v>340</v>
      </c>
      <c r="CY27" t="s">
        <v>248</v>
      </c>
      <c r="CZ27" t="s">
        <v>249</v>
      </c>
      <c r="DA27" t="s">
        <v>249</v>
      </c>
      <c r="DB27" t="s">
        <v>341</v>
      </c>
      <c r="DC27" t="s">
        <v>251</v>
      </c>
      <c r="DE27" t="s">
        <v>295</v>
      </c>
      <c r="DF27">
        <v>1</v>
      </c>
      <c r="DG27" t="s">
        <v>296</v>
      </c>
      <c r="DH27" t="s">
        <v>120</v>
      </c>
      <c r="DI27" t="s">
        <v>121</v>
      </c>
      <c r="DJ27">
        <v>60.317996460000003</v>
      </c>
    </row>
    <row r="28" spans="1:114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R28">
        <v>127.3923284</v>
      </c>
      <c r="CS28">
        <v>127.3923284</v>
      </c>
      <c r="CT28">
        <v>127.3923284</v>
      </c>
      <c r="CU28">
        <v>3.3562000000000002E-3</v>
      </c>
      <c r="CV28" t="s">
        <v>57</v>
      </c>
      <c r="CW28" t="s">
        <v>339</v>
      </c>
      <c r="CX28" t="s">
        <v>340</v>
      </c>
      <c r="CY28" t="s">
        <v>248</v>
      </c>
      <c r="CZ28" t="s">
        <v>249</v>
      </c>
      <c r="DA28" t="s">
        <v>249</v>
      </c>
      <c r="DB28" t="s">
        <v>342</v>
      </c>
      <c r="DC28" t="s">
        <v>251</v>
      </c>
      <c r="DE28" t="s">
        <v>295</v>
      </c>
      <c r="DF28">
        <v>1</v>
      </c>
      <c r="DG28" t="s">
        <v>296</v>
      </c>
      <c r="DH28" t="s">
        <v>120</v>
      </c>
      <c r="DI28" t="s">
        <v>121</v>
      </c>
      <c r="DJ28">
        <v>60.317996460000003</v>
      </c>
    </row>
    <row r="29" spans="1:114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R29">
        <v>130.76843629999999</v>
      </c>
      <c r="CS29">
        <v>130.76843629999999</v>
      </c>
      <c r="CT29">
        <v>130.76843629999999</v>
      </c>
      <c r="CU29">
        <v>1.1813000000000001E-2</v>
      </c>
      <c r="CV29" t="s">
        <v>61</v>
      </c>
      <c r="CW29" t="s">
        <v>339</v>
      </c>
      <c r="CX29" t="s">
        <v>340</v>
      </c>
      <c r="CY29" t="s">
        <v>248</v>
      </c>
      <c r="CZ29" t="s">
        <v>249</v>
      </c>
      <c r="DA29" t="s">
        <v>249</v>
      </c>
      <c r="DB29" t="s">
        <v>343</v>
      </c>
      <c r="DC29" t="s">
        <v>251</v>
      </c>
      <c r="DE29" t="s">
        <v>295</v>
      </c>
      <c r="DF29">
        <v>1</v>
      </c>
      <c r="DG29" t="s">
        <v>296</v>
      </c>
      <c r="DH29" t="s">
        <v>120</v>
      </c>
      <c r="DI29" t="s">
        <v>121</v>
      </c>
      <c r="DJ29">
        <v>60.317996460000003</v>
      </c>
    </row>
    <row r="30" spans="1:114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R30">
        <v>134.2352411</v>
      </c>
      <c r="CS30">
        <v>134.2352411</v>
      </c>
      <c r="CT30">
        <v>134.2352411</v>
      </c>
      <c r="CU30">
        <v>8.2628000000000007E-3</v>
      </c>
      <c r="CV30" t="s">
        <v>344</v>
      </c>
      <c r="CW30" t="s">
        <v>345</v>
      </c>
      <c r="CX30" t="s">
        <v>346</v>
      </c>
      <c r="CY30" t="s">
        <v>248</v>
      </c>
      <c r="CZ30" t="s">
        <v>249</v>
      </c>
      <c r="DA30" t="s">
        <v>249</v>
      </c>
      <c r="DB30" t="s">
        <v>347</v>
      </c>
      <c r="DC30" t="s">
        <v>259</v>
      </c>
      <c r="DD30">
        <v>149.24171240000001</v>
      </c>
      <c r="DE30" t="s">
        <v>295</v>
      </c>
      <c r="DF30">
        <v>1</v>
      </c>
      <c r="DG30" t="s">
        <v>296</v>
      </c>
      <c r="DH30" t="s">
        <v>120</v>
      </c>
      <c r="DI30" t="s">
        <v>121</v>
      </c>
      <c r="DJ30">
        <v>60.317996460000003</v>
      </c>
    </row>
    <row r="31" spans="1:114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R31">
        <v>149.3755136</v>
      </c>
      <c r="CS31">
        <v>149.3755136</v>
      </c>
      <c r="CT31">
        <v>149.3755136</v>
      </c>
      <c r="CU31">
        <v>3.2215E-3</v>
      </c>
      <c r="CV31" t="s">
        <v>103</v>
      </c>
      <c r="CW31" t="s">
        <v>348</v>
      </c>
      <c r="CX31" t="s">
        <v>349</v>
      </c>
      <c r="CY31" t="s">
        <v>248</v>
      </c>
      <c r="CZ31" t="s">
        <v>249</v>
      </c>
      <c r="DA31" t="s">
        <v>249</v>
      </c>
      <c r="DB31" t="s">
        <v>350</v>
      </c>
      <c r="DC31" t="s">
        <v>251</v>
      </c>
      <c r="DE31" t="s">
        <v>295</v>
      </c>
      <c r="DF31">
        <v>1</v>
      </c>
      <c r="DG31" t="s">
        <v>296</v>
      </c>
      <c r="DH31" t="s">
        <v>120</v>
      </c>
      <c r="DI31" t="s">
        <v>121</v>
      </c>
      <c r="DJ31">
        <v>60.317996460000003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A40-B0FB-4656-B9FC-4F35D2A89797}">
  <dimension ref="A1:F51"/>
  <sheetViews>
    <sheetView topLeftCell="A27" zoomScale="113" workbookViewId="0">
      <selection activeCell="H32" sqref="H32"/>
    </sheetView>
  </sheetViews>
  <sheetFormatPr defaultRowHeight="14.25" x14ac:dyDescent="0.45"/>
  <cols>
    <col min="1" max="1" width="18.19921875" customWidth="1"/>
    <col min="2" max="2" width="18" customWidth="1"/>
    <col min="3" max="4" width="18.33203125" customWidth="1"/>
    <col min="5" max="5" width="18.9296875" customWidth="1"/>
    <col min="6" max="6" width="18" customWidth="1"/>
  </cols>
  <sheetData>
    <row r="1" spans="1:6" x14ac:dyDescent="0.45">
      <c r="A1" t="s">
        <v>0</v>
      </c>
      <c r="B1" t="s">
        <v>1</v>
      </c>
      <c r="C1" t="s">
        <v>108</v>
      </c>
    </row>
    <row r="3" spans="1:6" x14ac:dyDescent="0.45">
      <c r="A3" t="s">
        <v>3</v>
      </c>
      <c r="B3" t="s">
        <v>4</v>
      </c>
      <c r="C3" t="s">
        <v>77</v>
      </c>
      <c r="E3">
        <v>1</v>
      </c>
    </row>
    <row r="4" spans="1:6" x14ac:dyDescent="0.45">
      <c r="A4" t="s">
        <v>5</v>
      </c>
      <c r="B4" t="s">
        <v>6</v>
      </c>
      <c r="C4" t="s">
        <v>7</v>
      </c>
      <c r="E4">
        <v>1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C6" t="s">
        <v>94</v>
      </c>
      <c r="F6">
        <v>0</v>
      </c>
    </row>
    <row r="7" spans="1:6" x14ac:dyDescent="0.45">
      <c r="A7" t="s">
        <v>14</v>
      </c>
      <c r="B7" t="s">
        <v>15</v>
      </c>
      <c r="C7" t="s">
        <v>14</v>
      </c>
      <c r="F7">
        <v>1</v>
      </c>
    </row>
    <row r="9" spans="1:6" x14ac:dyDescent="0.45">
      <c r="A9" t="s">
        <v>16</v>
      </c>
      <c r="B9" t="s">
        <v>17</v>
      </c>
      <c r="C9" t="s">
        <v>18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C12" t="s">
        <v>25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31</v>
      </c>
      <c r="E15">
        <v>1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C18" t="s">
        <v>37</v>
      </c>
      <c r="F18">
        <v>1</v>
      </c>
    </row>
    <row r="19" spans="1:6" x14ac:dyDescent="0.45">
      <c r="A19" t="s">
        <v>39</v>
      </c>
      <c r="B19" t="s">
        <v>40</v>
      </c>
      <c r="F19">
        <v>0</v>
      </c>
    </row>
    <row r="21" spans="1:6" x14ac:dyDescent="0.45">
      <c r="A21" t="s">
        <v>42</v>
      </c>
      <c r="B21" t="s">
        <v>43</v>
      </c>
      <c r="C21" t="s">
        <v>44</v>
      </c>
      <c r="E21">
        <v>1</v>
      </c>
    </row>
    <row r="22" spans="1:6" x14ac:dyDescent="0.45">
      <c r="A22" t="s">
        <v>45</v>
      </c>
      <c r="B22" t="s">
        <v>46</v>
      </c>
      <c r="C22" t="s">
        <v>45</v>
      </c>
      <c r="E22">
        <v>1</v>
      </c>
    </row>
    <row r="23" spans="1:6" x14ac:dyDescent="0.45">
      <c r="A23" t="s">
        <v>47</v>
      </c>
      <c r="B23" t="s">
        <v>48</v>
      </c>
      <c r="C23" t="s">
        <v>47</v>
      </c>
      <c r="E23">
        <v>1</v>
      </c>
    </row>
    <row r="24" spans="1:6" x14ac:dyDescent="0.45">
      <c r="A24" t="s">
        <v>49</v>
      </c>
      <c r="B24" t="s">
        <v>50</v>
      </c>
      <c r="C24" t="s">
        <v>109</v>
      </c>
      <c r="F24">
        <v>0</v>
      </c>
    </row>
    <row r="25" spans="1:6" x14ac:dyDescent="0.45">
      <c r="A25" t="s">
        <v>52</v>
      </c>
      <c r="B25" t="s">
        <v>53</v>
      </c>
      <c r="C25" t="s">
        <v>110</v>
      </c>
      <c r="F25">
        <v>0</v>
      </c>
    </row>
    <row r="27" spans="1:6" x14ac:dyDescent="0.45">
      <c r="A27" t="s">
        <v>55</v>
      </c>
      <c r="B27" t="s">
        <v>56</v>
      </c>
      <c r="C27" t="s">
        <v>55</v>
      </c>
      <c r="E27">
        <v>1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61</v>
      </c>
      <c r="E29">
        <v>1</v>
      </c>
    </row>
    <row r="30" spans="1:6" x14ac:dyDescent="0.45">
      <c r="A30" t="s">
        <v>62</v>
      </c>
      <c r="B30" t="s">
        <v>63</v>
      </c>
      <c r="C30" t="s">
        <v>111</v>
      </c>
      <c r="F30">
        <v>1</v>
      </c>
    </row>
    <row r="31" spans="1:6" x14ac:dyDescent="0.45">
      <c r="A31" t="s">
        <v>65</v>
      </c>
      <c r="B31" t="s">
        <v>66</v>
      </c>
      <c r="C31" t="s">
        <v>103</v>
      </c>
      <c r="F31">
        <v>0</v>
      </c>
    </row>
    <row r="32" spans="1:6" ht="14.65" thickBot="1" x14ac:dyDescent="0.5"/>
    <row r="33" spans="2:6" x14ac:dyDescent="0.45">
      <c r="B33" s="1"/>
      <c r="C33" s="2"/>
      <c r="D33" s="2"/>
      <c r="E33" s="2"/>
      <c r="F33" s="3"/>
    </row>
    <row r="34" spans="2:6" x14ac:dyDescent="0.45">
      <c r="B34" s="4"/>
      <c r="D34" s="5" t="s">
        <v>67</v>
      </c>
      <c r="F34" s="6"/>
    </row>
    <row r="35" spans="2:6" x14ac:dyDescent="0.45">
      <c r="B35" s="4"/>
      <c r="F35" s="6"/>
    </row>
    <row r="36" spans="2:6" x14ac:dyDescent="0.45">
      <c r="B36" s="4"/>
      <c r="C36" t="s">
        <v>68</v>
      </c>
      <c r="E36">
        <f>SUM(E3:E31)</f>
        <v>15</v>
      </c>
      <c r="F36" s="6">
        <f>SUM(F6:F31)</f>
        <v>3</v>
      </c>
    </row>
    <row r="37" spans="2:6" x14ac:dyDescent="0.45">
      <c r="B37" s="4"/>
      <c r="F37" s="6"/>
    </row>
    <row r="38" spans="2:6" x14ac:dyDescent="0.45">
      <c r="B38" s="4"/>
      <c r="F38" s="6"/>
    </row>
    <row r="39" spans="2:6" x14ac:dyDescent="0.45">
      <c r="B39" s="4"/>
      <c r="C39" t="s">
        <v>69</v>
      </c>
      <c r="F39" s="6"/>
    </row>
    <row r="40" spans="2:6" x14ac:dyDescent="0.45">
      <c r="B40" s="4"/>
      <c r="C40" t="s">
        <v>112</v>
      </c>
      <c r="F40" s="6"/>
    </row>
    <row r="41" spans="2:6" x14ac:dyDescent="0.45">
      <c r="B41" s="4" t="s">
        <v>71</v>
      </c>
      <c r="C41">
        <f>15/15</f>
        <v>1</v>
      </c>
      <c r="F41" s="6"/>
    </row>
    <row r="42" spans="2:6" x14ac:dyDescent="0.45">
      <c r="B42" s="4"/>
      <c r="F42" s="6"/>
    </row>
    <row r="43" spans="2:6" x14ac:dyDescent="0.45">
      <c r="B43" s="4"/>
      <c r="C43" t="s">
        <v>72</v>
      </c>
      <c r="F43" s="6"/>
    </row>
    <row r="44" spans="2:6" x14ac:dyDescent="0.45">
      <c r="B44" s="4"/>
      <c r="C44" s="7" t="s">
        <v>91</v>
      </c>
      <c r="D44" s="7"/>
      <c r="F44" s="6"/>
    </row>
    <row r="45" spans="2:6" x14ac:dyDescent="0.45">
      <c r="B45" s="4" t="s">
        <v>71</v>
      </c>
      <c r="C45">
        <f>3/10</f>
        <v>0.3</v>
      </c>
      <c r="F45" s="6"/>
    </row>
    <row r="46" spans="2:6" x14ac:dyDescent="0.45">
      <c r="B46" s="4"/>
      <c r="F46" s="6"/>
    </row>
    <row r="47" spans="2:6" x14ac:dyDescent="0.45">
      <c r="B47" s="4"/>
      <c r="C47" t="s">
        <v>74</v>
      </c>
      <c r="F47" s="6"/>
    </row>
    <row r="48" spans="2:6" x14ac:dyDescent="0.45">
      <c r="B48" s="4"/>
      <c r="C48" t="s">
        <v>75</v>
      </c>
      <c r="F48" s="6"/>
    </row>
    <row r="49" spans="2:6" x14ac:dyDescent="0.45">
      <c r="B49" s="4"/>
      <c r="C49" t="s">
        <v>113</v>
      </c>
      <c r="F49" s="6"/>
    </row>
    <row r="50" spans="2:6" x14ac:dyDescent="0.45">
      <c r="B50" s="4" t="s">
        <v>71</v>
      </c>
      <c r="C50">
        <f>1-0.3</f>
        <v>0.7</v>
      </c>
      <c r="F50" s="6"/>
    </row>
    <row r="51" spans="2:6" ht="14.65" thickBot="1" x14ac:dyDescent="0.5">
      <c r="B51" s="8"/>
      <c r="C51" s="9"/>
      <c r="D51" s="9"/>
      <c r="E51" s="9"/>
      <c r="F5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1270-9C8F-458D-AF5C-807C10C8E2E4}">
  <dimension ref="A1:DN31"/>
  <sheetViews>
    <sheetView topLeftCell="L1" zoomScale="47" zoomScaleNormal="47" workbookViewId="0">
      <selection activeCell="G31" sqref="G31"/>
    </sheetView>
  </sheetViews>
  <sheetFormatPr defaultRowHeight="14.25" x14ac:dyDescent="0.45"/>
  <sheetData>
    <row r="1" spans="1:118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157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235</v>
      </c>
      <c r="DA1" t="s">
        <v>114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</row>
    <row r="2" spans="1:118" x14ac:dyDescent="0.45">
      <c r="W2">
        <v>13.5251097500004</v>
      </c>
      <c r="X2">
        <v>13.5251097500004</v>
      </c>
      <c r="Y2" t="s">
        <v>242</v>
      </c>
      <c r="Z2">
        <v>1.50569024899959</v>
      </c>
      <c r="AA2" t="s">
        <v>122</v>
      </c>
      <c r="DI2" t="s">
        <v>118</v>
      </c>
      <c r="DJ2">
        <v>1</v>
      </c>
      <c r="DK2" t="s">
        <v>119</v>
      </c>
      <c r="DL2" t="s">
        <v>120</v>
      </c>
      <c r="DM2" t="s">
        <v>121</v>
      </c>
      <c r="DN2" t="s">
        <v>122</v>
      </c>
    </row>
    <row r="3" spans="1:118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15.084861541999899</v>
      </c>
      <c r="AC3">
        <v>15.084861541999899</v>
      </c>
      <c r="AD3">
        <v>15.084861541999899</v>
      </c>
      <c r="AE3">
        <v>1.3094666999677399E-2</v>
      </c>
      <c r="AF3" t="s">
        <v>77</v>
      </c>
      <c r="AG3" t="s">
        <v>507</v>
      </c>
      <c r="AH3" t="s">
        <v>543</v>
      </c>
      <c r="AI3" t="s">
        <v>248</v>
      </c>
      <c r="AJ3" t="s">
        <v>249</v>
      </c>
      <c r="AK3" t="s">
        <v>249</v>
      </c>
      <c r="AL3" t="s">
        <v>544</v>
      </c>
      <c r="AM3" t="s">
        <v>251</v>
      </c>
      <c r="DI3" t="s">
        <v>118</v>
      </c>
      <c r="DJ3">
        <v>1</v>
      </c>
      <c r="DK3" t="s">
        <v>119</v>
      </c>
      <c r="DL3" t="s">
        <v>120</v>
      </c>
      <c r="DM3" t="s">
        <v>121</v>
      </c>
      <c r="DN3" t="s">
        <v>122</v>
      </c>
    </row>
    <row r="4" spans="1:118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18.702965624997798</v>
      </c>
      <c r="AC4">
        <v>18.702965624997798</v>
      </c>
      <c r="AD4">
        <v>18.702965624997798</v>
      </c>
      <c r="AE4">
        <v>2.01045900030294E-3</v>
      </c>
      <c r="AG4" t="s">
        <v>545</v>
      </c>
      <c r="AH4" t="s">
        <v>546</v>
      </c>
      <c r="AI4" t="s">
        <v>248</v>
      </c>
      <c r="AJ4" t="s">
        <v>249</v>
      </c>
      <c r="AK4" t="s">
        <v>249</v>
      </c>
      <c r="AL4" t="s">
        <v>547</v>
      </c>
      <c r="AM4" t="s">
        <v>251</v>
      </c>
      <c r="AN4">
        <v>33.696060833997699</v>
      </c>
      <c r="DI4" t="s">
        <v>118</v>
      </c>
      <c r="DJ4">
        <v>1</v>
      </c>
      <c r="DK4" t="s">
        <v>119</v>
      </c>
      <c r="DL4" t="s">
        <v>120</v>
      </c>
      <c r="DM4" t="s">
        <v>121</v>
      </c>
      <c r="DN4" t="s">
        <v>122</v>
      </c>
    </row>
    <row r="5" spans="1:118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35.3783672499994</v>
      </c>
      <c r="AC5">
        <v>35.3783672499994</v>
      </c>
      <c r="AD5">
        <v>35.3783672499994</v>
      </c>
      <c r="AE5">
        <v>3.1202079990180201E-3</v>
      </c>
      <c r="AF5" t="s">
        <v>10</v>
      </c>
      <c r="AG5" t="s">
        <v>548</v>
      </c>
      <c r="AH5" t="s">
        <v>549</v>
      </c>
      <c r="AI5" t="s">
        <v>248</v>
      </c>
      <c r="AJ5" t="s">
        <v>249</v>
      </c>
      <c r="AK5" t="s">
        <v>249</v>
      </c>
      <c r="AL5" t="s">
        <v>550</v>
      </c>
      <c r="AM5" t="s">
        <v>251</v>
      </c>
      <c r="DI5" t="s">
        <v>118</v>
      </c>
      <c r="DJ5">
        <v>1</v>
      </c>
      <c r="DK5" t="s">
        <v>119</v>
      </c>
      <c r="DL5" t="s">
        <v>120</v>
      </c>
      <c r="DM5" t="s">
        <v>121</v>
      </c>
      <c r="DN5" t="s">
        <v>122</v>
      </c>
    </row>
    <row r="6" spans="1:118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40.618071500000902</v>
      </c>
      <c r="AC6">
        <v>40.618071500000902</v>
      </c>
      <c r="AD6">
        <v>40.618071500000902</v>
      </c>
      <c r="AE6">
        <v>2.0706670002255101E-3</v>
      </c>
      <c r="AG6" t="s">
        <v>551</v>
      </c>
      <c r="AH6" t="s">
        <v>549</v>
      </c>
      <c r="AI6" t="s">
        <v>248</v>
      </c>
      <c r="AJ6" t="s">
        <v>249</v>
      </c>
      <c r="AK6" t="s">
        <v>249</v>
      </c>
      <c r="AL6" t="s">
        <v>552</v>
      </c>
      <c r="AM6" t="s">
        <v>251</v>
      </c>
      <c r="AN6">
        <v>55.613474958998196</v>
      </c>
      <c r="DI6" t="s">
        <v>118</v>
      </c>
      <c r="DJ6">
        <v>1</v>
      </c>
      <c r="DK6" t="s">
        <v>119</v>
      </c>
      <c r="DL6" t="s">
        <v>120</v>
      </c>
      <c r="DM6" t="s">
        <v>121</v>
      </c>
      <c r="DN6" t="s">
        <v>122</v>
      </c>
    </row>
    <row r="7" spans="1:118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56.735713875001203</v>
      </c>
      <c r="AC7">
        <v>56.735713875001203</v>
      </c>
      <c r="AD7">
        <v>56.735713875001203</v>
      </c>
      <c r="AE7">
        <v>2.56083299973397E-3</v>
      </c>
      <c r="AF7" t="s">
        <v>14</v>
      </c>
      <c r="AG7" t="s">
        <v>551</v>
      </c>
      <c r="AH7" t="s">
        <v>549</v>
      </c>
      <c r="AI7" t="s">
        <v>248</v>
      </c>
      <c r="AJ7" t="s">
        <v>249</v>
      </c>
      <c r="AK7" t="s">
        <v>249</v>
      </c>
      <c r="AL7" t="s">
        <v>553</v>
      </c>
      <c r="AM7" t="s">
        <v>251</v>
      </c>
      <c r="DI7" t="s">
        <v>118</v>
      </c>
      <c r="DJ7">
        <v>1</v>
      </c>
      <c r="DK7" t="s">
        <v>119</v>
      </c>
      <c r="DL7" t="s">
        <v>120</v>
      </c>
      <c r="DM7" t="s">
        <v>121</v>
      </c>
      <c r="DN7" t="s">
        <v>122</v>
      </c>
    </row>
    <row r="8" spans="1:118" x14ac:dyDescent="0.45">
      <c r="AO8">
        <v>60.780046167001203</v>
      </c>
      <c r="AP8">
        <v>60.780046167001203</v>
      </c>
      <c r="AQ8" t="s">
        <v>242</v>
      </c>
      <c r="AR8">
        <v>1.6087004990003999</v>
      </c>
      <c r="AS8" t="s">
        <v>122</v>
      </c>
      <c r="DI8" t="s">
        <v>118</v>
      </c>
      <c r="DJ8">
        <v>1</v>
      </c>
      <c r="DK8" t="s">
        <v>119</v>
      </c>
      <c r="DL8" t="s">
        <v>120</v>
      </c>
      <c r="DM8" t="s">
        <v>121</v>
      </c>
      <c r="DN8" t="s">
        <v>122</v>
      </c>
    </row>
    <row r="9" spans="1:118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T9">
        <v>62.422815499998201</v>
      </c>
      <c r="AU9">
        <v>62.422815499998201</v>
      </c>
      <c r="AV9">
        <v>62.422815499998201</v>
      </c>
      <c r="AW9">
        <v>1.0917708001215901E-2</v>
      </c>
      <c r="AX9" t="s">
        <v>18</v>
      </c>
      <c r="AY9" t="s">
        <v>551</v>
      </c>
      <c r="AZ9" t="s">
        <v>549</v>
      </c>
      <c r="BA9" t="s">
        <v>248</v>
      </c>
      <c r="BB9" t="s">
        <v>249</v>
      </c>
      <c r="BC9" t="s">
        <v>249</v>
      </c>
      <c r="BD9" t="s">
        <v>554</v>
      </c>
      <c r="BE9" t="s">
        <v>251</v>
      </c>
      <c r="DI9" t="s">
        <v>118</v>
      </c>
      <c r="DJ9">
        <v>1</v>
      </c>
      <c r="DK9" t="s">
        <v>119</v>
      </c>
      <c r="DL9" t="s">
        <v>120</v>
      </c>
      <c r="DM9" t="s">
        <v>121</v>
      </c>
      <c r="DN9" t="s">
        <v>122</v>
      </c>
    </row>
    <row r="10" spans="1:118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T10">
        <v>65.102653709000094</v>
      </c>
      <c r="AU10">
        <v>65.102653709000094</v>
      </c>
      <c r="AV10">
        <v>65.102653709000094</v>
      </c>
      <c r="AW10">
        <v>2.38429100136272E-3</v>
      </c>
      <c r="AX10" t="s">
        <v>19</v>
      </c>
      <c r="AY10" t="s">
        <v>551</v>
      </c>
      <c r="AZ10" t="s">
        <v>549</v>
      </c>
      <c r="BA10" t="s">
        <v>248</v>
      </c>
      <c r="BB10" t="s">
        <v>249</v>
      </c>
      <c r="BC10" t="s">
        <v>249</v>
      </c>
      <c r="BD10" t="s">
        <v>555</v>
      </c>
      <c r="BE10" t="s">
        <v>251</v>
      </c>
      <c r="DI10" t="s">
        <v>118</v>
      </c>
      <c r="DJ10">
        <v>1</v>
      </c>
      <c r="DK10" t="s">
        <v>119</v>
      </c>
      <c r="DL10" t="s">
        <v>120</v>
      </c>
      <c r="DM10" t="s">
        <v>121</v>
      </c>
      <c r="DN10" t="s">
        <v>122</v>
      </c>
    </row>
    <row r="11" spans="1:118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T11">
        <v>67.883352959001002</v>
      </c>
      <c r="AU11">
        <v>67.883352959001002</v>
      </c>
      <c r="AV11">
        <v>67.883352959001002</v>
      </c>
      <c r="AW11">
        <v>1.90670800293446E-3</v>
      </c>
      <c r="AX11" t="s">
        <v>21</v>
      </c>
      <c r="AY11" t="s">
        <v>551</v>
      </c>
      <c r="AZ11" t="s">
        <v>549</v>
      </c>
      <c r="BA11" t="s">
        <v>248</v>
      </c>
      <c r="BB11" t="s">
        <v>249</v>
      </c>
      <c r="BC11" t="s">
        <v>249</v>
      </c>
      <c r="BD11" t="s">
        <v>556</v>
      </c>
      <c r="BE11" t="s">
        <v>251</v>
      </c>
      <c r="DI11" t="s">
        <v>118</v>
      </c>
      <c r="DJ11">
        <v>1</v>
      </c>
      <c r="DK11" t="s">
        <v>119</v>
      </c>
      <c r="DL11" t="s">
        <v>120</v>
      </c>
      <c r="DM11" t="s">
        <v>121</v>
      </c>
      <c r="DN11" t="s">
        <v>122</v>
      </c>
    </row>
    <row r="12" spans="1:118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T12">
        <v>70.751614417000297</v>
      </c>
      <c r="AU12">
        <v>70.751614417000297</v>
      </c>
      <c r="AV12">
        <v>70.751614417000297</v>
      </c>
      <c r="AW12">
        <v>2.9284579977684102E-3</v>
      </c>
      <c r="AX12" t="s">
        <v>115</v>
      </c>
      <c r="AY12" t="s">
        <v>551</v>
      </c>
      <c r="AZ12" t="s">
        <v>549</v>
      </c>
      <c r="BA12" t="s">
        <v>248</v>
      </c>
      <c r="BB12" t="s">
        <v>249</v>
      </c>
      <c r="BC12" t="s">
        <v>249</v>
      </c>
      <c r="BD12" t="s">
        <v>557</v>
      </c>
      <c r="BE12" t="s">
        <v>251</v>
      </c>
      <c r="DI12" t="s">
        <v>118</v>
      </c>
      <c r="DJ12">
        <v>1</v>
      </c>
      <c r="DK12" t="s">
        <v>119</v>
      </c>
      <c r="DL12" t="s">
        <v>120</v>
      </c>
      <c r="DM12" t="s">
        <v>121</v>
      </c>
      <c r="DN12" t="s">
        <v>122</v>
      </c>
    </row>
    <row r="13" spans="1:118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T13">
        <v>83.383962333998994</v>
      </c>
      <c r="AU13">
        <v>83.383962333998994</v>
      </c>
      <c r="AV13">
        <v>83.383962333998994</v>
      </c>
      <c r="AW13">
        <v>1.93641700025182E-3</v>
      </c>
      <c r="AY13" t="s">
        <v>551</v>
      </c>
      <c r="AZ13" t="s">
        <v>549</v>
      </c>
      <c r="BA13" t="s">
        <v>248</v>
      </c>
      <c r="BB13" t="s">
        <v>249</v>
      </c>
      <c r="BC13" t="s">
        <v>249</v>
      </c>
      <c r="BD13" t="s">
        <v>558</v>
      </c>
      <c r="BE13" t="s">
        <v>251</v>
      </c>
      <c r="BF13">
        <v>98.3824866249997</v>
      </c>
      <c r="DI13" t="s">
        <v>118</v>
      </c>
      <c r="DJ13">
        <v>1</v>
      </c>
      <c r="DK13" t="s">
        <v>119</v>
      </c>
      <c r="DL13" t="s">
        <v>120</v>
      </c>
      <c r="DM13" t="s">
        <v>121</v>
      </c>
      <c r="DN13" t="s">
        <v>122</v>
      </c>
    </row>
    <row r="14" spans="1:118" x14ac:dyDescent="0.45">
      <c r="BG14">
        <v>99.197354542000497</v>
      </c>
      <c r="BH14">
        <v>99.197354542000497</v>
      </c>
      <c r="BI14" t="s">
        <v>242</v>
      </c>
      <c r="BJ14">
        <v>1.4056403740032599</v>
      </c>
      <c r="BK14" t="s">
        <v>122</v>
      </c>
      <c r="DI14" t="s">
        <v>118</v>
      </c>
      <c r="DJ14">
        <v>1</v>
      </c>
      <c r="DK14" t="s">
        <v>119</v>
      </c>
      <c r="DL14" t="s">
        <v>120</v>
      </c>
      <c r="DM14" t="s">
        <v>121</v>
      </c>
      <c r="DN14" t="s">
        <v>122</v>
      </c>
    </row>
    <row r="15" spans="1:118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L15">
        <v>100.63362574999999</v>
      </c>
      <c r="BM15">
        <v>100.63362574999999</v>
      </c>
      <c r="BN15">
        <v>100.63362574999999</v>
      </c>
      <c r="BO15">
        <v>1.33362080014194E-2</v>
      </c>
      <c r="BP15" t="s">
        <v>31</v>
      </c>
      <c r="BQ15" t="s">
        <v>551</v>
      </c>
      <c r="BR15" t="s">
        <v>549</v>
      </c>
      <c r="BS15" t="s">
        <v>248</v>
      </c>
      <c r="BT15" t="s">
        <v>249</v>
      </c>
      <c r="BU15" t="s">
        <v>249</v>
      </c>
      <c r="BV15" t="s">
        <v>559</v>
      </c>
      <c r="BW15" t="s">
        <v>251</v>
      </c>
      <c r="DI15" t="s">
        <v>118</v>
      </c>
      <c r="DJ15">
        <v>1</v>
      </c>
      <c r="DK15" t="s">
        <v>119</v>
      </c>
      <c r="DL15" t="s">
        <v>120</v>
      </c>
      <c r="DM15" t="s">
        <v>121</v>
      </c>
      <c r="DN15" t="s">
        <v>122</v>
      </c>
    </row>
    <row r="16" spans="1:118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L16">
        <v>104.387970208998</v>
      </c>
      <c r="BM16">
        <v>104.387970208998</v>
      </c>
      <c r="BN16">
        <v>104.387970208998</v>
      </c>
      <c r="BO16">
        <v>3.3019999973475898E-3</v>
      </c>
      <c r="BP16" t="s">
        <v>34</v>
      </c>
      <c r="BQ16" t="s">
        <v>551</v>
      </c>
      <c r="BR16" t="s">
        <v>549</v>
      </c>
      <c r="BS16" t="s">
        <v>248</v>
      </c>
      <c r="BT16" t="s">
        <v>249</v>
      </c>
      <c r="BU16" t="s">
        <v>249</v>
      </c>
      <c r="BV16" t="s">
        <v>560</v>
      </c>
      <c r="BW16" t="s">
        <v>251</v>
      </c>
      <c r="DI16" t="s">
        <v>118</v>
      </c>
      <c r="DJ16">
        <v>1</v>
      </c>
      <c r="DK16" t="s">
        <v>119</v>
      </c>
      <c r="DL16" t="s">
        <v>120</v>
      </c>
      <c r="DM16" t="s">
        <v>121</v>
      </c>
      <c r="DN16" t="s">
        <v>122</v>
      </c>
    </row>
    <row r="17" spans="1:118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L17">
        <v>107.469045249999</v>
      </c>
      <c r="BM17">
        <v>107.469045249999</v>
      </c>
      <c r="BN17">
        <v>107.469045249999</v>
      </c>
      <c r="BO17">
        <v>2.9090419993735802E-3</v>
      </c>
      <c r="BP17" t="s">
        <v>35</v>
      </c>
      <c r="BQ17" t="s">
        <v>551</v>
      </c>
      <c r="BR17" t="s">
        <v>549</v>
      </c>
      <c r="BS17" t="s">
        <v>248</v>
      </c>
      <c r="BT17" t="s">
        <v>249</v>
      </c>
      <c r="BU17" t="s">
        <v>249</v>
      </c>
      <c r="BV17" t="s">
        <v>561</v>
      </c>
      <c r="BW17" t="s">
        <v>251</v>
      </c>
      <c r="DI17" t="s">
        <v>118</v>
      </c>
      <c r="DJ17">
        <v>1</v>
      </c>
      <c r="DK17" t="s">
        <v>119</v>
      </c>
      <c r="DL17" t="s">
        <v>120</v>
      </c>
      <c r="DM17" t="s">
        <v>121</v>
      </c>
      <c r="DN17" t="s">
        <v>122</v>
      </c>
    </row>
    <row r="18" spans="1:118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L18">
        <v>109.967241667</v>
      </c>
      <c r="BM18">
        <v>109.967241667</v>
      </c>
      <c r="BN18">
        <v>109.967241667</v>
      </c>
      <c r="BO18">
        <v>1.93895799748133E-3</v>
      </c>
      <c r="BQ18" t="s">
        <v>551</v>
      </c>
      <c r="BR18" t="s">
        <v>549</v>
      </c>
      <c r="BS18" t="s">
        <v>248</v>
      </c>
      <c r="BT18" t="s">
        <v>249</v>
      </c>
      <c r="BU18" t="s">
        <v>249</v>
      </c>
      <c r="BV18" t="s">
        <v>562</v>
      </c>
      <c r="BW18" t="s">
        <v>251</v>
      </c>
      <c r="BX18">
        <v>124.964495374999</v>
      </c>
      <c r="DI18" t="s">
        <v>118</v>
      </c>
      <c r="DJ18">
        <v>1</v>
      </c>
      <c r="DK18" t="s">
        <v>119</v>
      </c>
      <c r="DL18" t="s">
        <v>120</v>
      </c>
      <c r="DM18" t="s">
        <v>121</v>
      </c>
      <c r="DN18" t="s">
        <v>122</v>
      </c>
    </row>
    <row r="19" spans="1:118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L19">
        <v>127.802014124998</v>
      </c>
      <c r="BM19">
        <v>127.802014124998</v>
      </c>
      <c r="BN19">
        <v>127.802014124998</v>
      </c>
      <c r="BO19">
        <v>2.0467079993977599E-3</v>
      </c>
      <c r="BP19" t="s">
        <v>116</v>
      </c>
      <c r="BQ19" t="s">
        <v>551</v>
      </c>
      <c r="BR19" t="s">
        <v>549</v>
      </c>
      <c r="BS19" t="s">
        <v>248</v>
      </c>
      <c r="BT19" t="s">
        <v>249</v>
      </c>
      <c r="BU19" t="s">
        <v>249</v>
      </c>
      <c r="BV19" t="s">
        <v>563</v>
      </c>
      <c r="BW19" t="s">
        <v>251</v>
      </c>
      <c r="DI19" t="s">
        <v>118</v>
      </c>
      <c r="DJ19">
        <v>1</v>
      </c>
      <c r="DK19" t="s">
        <v>119</v>
      </c>
      <c r="DL19" t="s">
        <v>120</v>
      </c>
      <c r="DM19" t="s">
        <v>121</v>
      </c>
      <c r="DN19" t="s">
        <v>122</v>
      </c>
    </row>
    <row r="20" spans="1:118" x14ac:dyDescent="0.45">
      <c r="BY20">
        <v>137.580365666999</v>
      </c>
      <c r="BZ20">
        <v>137.580365666999</v>
      </c>
      <c r="CA20" t="s">
        <v>242</v>
      </c>
      <c r="CB20">
        <v>1.4173908740012799</v>
      </c>
      <c r="CC20" t="s">
        <v>122</v>
      </c>
      <c r="DI20" t="s">
        <v>118</v>
      </c>
      <c r="DJ20">
        <v>1</v>
      </c>
      <c r="DK20" t="s">
        <v>119</v>
      </c>
      <c r="DL20" t="s">
        <v>120</v>
      </c>
      <c r="DM20" t="s">
        <v>121</v>
      </c>
      <c r="DN20" t="s">
        <v>122</v>
      </c>
    </row>
    <row r="21" spans="1:118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D21">
        <v>139.02494049999899</v>
      </c>
      <c r="CE21">
        <v>139.02494049999899</v>
      </c>
      <c r="CF21">
        <v>139.02494049999899</v>
      </c>
      <c r="CG21">
        <v>1.11782500025583E-2</v>
      </c>
      <c r="CH21" t="s">
        <v>44</v>
      </c>
      <c r="CI21" t="s">
        <v>551</v>
      </c>
      <c r="CJ21" t="s">
        <v>549</v>
      </c>
      <c r="CK21" t="s">
        <v>248</v>
      </c>
      <c r="CL21" t="s">
        <v>249</v>
      </c>
      <c r="CM21" t="s">
        <v>249</v>
      </c>
      <c r="CN21" t="s">
        <v>564</v>
      </c>
      <c r="CO21" t="s">
        <v>251</v>
      </c>
      <c r="DI21" t="s">
        <v>118</v>
      </c>
      <c r="DJ21">
        <v>1</v>
      </c>
      <c r="DK21" t="s">
        <v>119</v>
      </c>
      <c r="DL21" t="s">
        <v>120</v>
      </c>
      <c r="DM21" t="s">
        <v>121</v>
      </c>
      <c r="DN21" t="s">
        <v>122</v>
      </c>
    </row>
    <row r="22" spans="1:118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D22">
        <v>141.75359991699901</v>
      </c>
      <c r="CE22">
        <v>141.75359991699901</v>
      </c>
      <c r="CF22">
        <v>141.75359991699901</v>
      </c>
      <c r="CG22">
        <v>2.8271669980313098E-3</v>
      </c>
      <c r="CH22" t="s">
        <v>45</v>
      </c>
      <c r="CI22" t="s">
        <v>551</v>
      </c>
      <c r="CJ22" t="s">
        <v>549</v>
      </c>
      <c r="CK22" t="s">
        <v>248</v>
      </c>
      <c r="CL22" t="s">
        <v>249</v>
      </c>
      <c r="CM22" t="s">
        <v>249</v>
      </c>
      <c r="CN22" t="s">
        <v>565</v>
      </c>
      <c r="CO22" t="s">
        <v>251</v>
      </c>
      <c r="DI22" t="s">
        <v>118</v>
      </c>
      <c r="DJ22">
        <v>1</v>
      </c>
      <c r="DK22" t="s">
        <v>119</v>
      </c>
      <c r="DL22" t="s">
        <v>120</v>
      </c>
      <c r="DM22" t="s">
        <v>121</v>
      </c>
      <c r="DN22" t="s">
        <v>122</v>
      </c>
    </row>
    <row r="23" spans="1:118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D23">
        <v>144.934732749999</v>
      </c>
      <c r="CE23">
        <v>144.934732749999</v>
      </c>
      <c r="CF23">
        <v>144.934732749999</v>
      </c>
      <c r="CG23">
        <v>2.2925839984964101E-3</v>
      </c>
      <c r="CH23" t="s">
        <v>47</v>
      </c>
      <c r="CI23" t="s">
        <v>551</v>
      </c>
      <c r="CJ23" t="s">
        <v>549</v>
      </c>
      <c r="CK23" t="s">
        <v>248</v>
      </c>
      <c r="CL23" t="s">
        <v>249</v>
      </c>
      <c r="CM23" t="s">
        <v>249</v>
      </c>
      <c r="CN23" t="s">
        <v>566</v>
      </c>
      <c r="CO23" t="s">
        <v>251</v>
      </c>
      <c r="DI23" t="s">
        <v>118</v>
      </c>
      <c r="DJ23">
        <v>1</v>
      </c>
      <c r="DK23" t="s">
        <v>119</v>
      </c>
      <c r="DL23" t="s">
        <v>120</v>
      </c>
      <c r="DM23" t="s">
        <v>121</v>
      </c>
      <c r="DN23" t="s">
        <v>122</v>
      </c>
    </row>
    <row r="24" spans="1:118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D24">
        <v>150.10245587499901</v>
      </c>
      <c r="CE24">
        <v>150.10245587499901</v>
      </c>
      <c r="CF24">
        <v>150.10245587499901</v>
      </c>
      <c r="CG24">
        <v>2.0537499985948601E-3</v>
      </c>
      <c r="CH24" t="s">
        <v>99</v>
      </c>
      <c r="CI24" t="s">
        <v>551</v>
      </c>
      <c r="CJ24" t="s">
        <v>549</v>
      </c>
      <c r="CK24" t="s">
        <v>248</v>
      </c>
      <c r="CL24" t="s">
        <v>249</v>
      </c>
      <c r="CM24" t="s">
        <v>249</v>
      </c>
      <c r="CN24" t="s">
        <v>567</v>
      </c>
      <c r="CO24" t="s">
        <v>251</v>
      </c>
      <c r="CP24">
        <v>165.097985749998</v>
      </c>
      <c r="DI24" t="s">
        <v>118</v>
      </c>
      <c r="DJ24">
        <v>1</v>
      </c>
      <c r="DK24" t="s">
        <v>119</v>
      </c>
      <c r="DL24" t="s">
        <v>120</v>
      </c>
      <c r="DM24" t="s">
        <v>121</v>
      </c>
      <c r="DN24" t="s">
        <v>122</v>
      </c>
    </row>
    <row r="25" spans="1:118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D25">
        <v>166.26903554199799</v>
      </c>
      <c r="CE25">
        <v>166.26903554199799</v>
      </c>
      <c r="CF25">
        <v>166.26903554199799</v>
      </c>
      <c r="CG25">
        <v>2.1207079989835598E-3</v>
      </c>
      <c r="CI25" t="s">
        <v>551</v>
      </c>
      <c r="CJ25" t="s">
        <v>549</v>
      </c>
      <c r="CK25" t="s">
        <v>248</v>
      </c>
      <c r="CL25" t="s">
        <v>249</v>
      </c>
      <c r="CM25" t="s">
        <v>249</v>
      </c>
      <c r="CN25" t="s">
        <v>568</v>
      </c>
      <c r="CO25" t="s">
        <v>251</v>
      </c>
      <c r="DI25" t="s">
        <v>118</v>
      </c>
      <c r="DJ25">
        <v>1</v>
      </c>
      <c r="DK25" t="s">
        <v>119</v>
      </c>
      <c r="DL25" t="s">
        <v>120</v>
      </c>
      <c r="DM25" t="s">
        <v>121</v>
      </c>
      <c r="DN25" t="s">
        <v>122</v>
      </c>
    </row>
    <row r="26" spans="1:118" x14ac:dyDescent="0.45">
      <c r="CQ26">
        <v>177.19790212500001</v>
      </c>
      <c r="CR26">
        <v>177.19790212500001</v>
      </c>
      <c r="CS26" t="s">
        <v>242</v>
      </c>
      <c r="CT26">
        <v>1.2582838320013201</v>
      </c>
      <c r="CU26" t="s">
        <v>122</v>
      </c>
      <c r="DI26" t="s">
        <v>118</v>
      </c>
      <c r="DJ26">
        <v>1</v>
      </c>
      <c r="DK26" t="s">
        <v>119</v>
      </c>
      <c r="DL26" t="s">
        <v>120</v>
      </c>
      <c r="DM26" t="s">
        <v>121</v>
      </c>
      <c r="DN26" t="s">
        <v>122</v>
      </c>
    </row>
    <row r="27" spans="1:118" x14ac:dyDescent="0.45">
      <c r="A27" t="s">
        <v>55</v>
      </c>
      <c r="B27" t="s">
        <v>117</v>
      </c>
      <c r="S27">
        <v>0</v>
      </c>
      <c r="T27">
        <v>0</v>
      </c>
      <c r="U27">
        <v>0</v>
      </c>
      <c r="V27">
        <v>0</v>
      </c>
      <c r="CV27">
        <v>178.506782791999</v>
      </c>
      <c r="CW27">
        <v>178.506782791999</v>
      </c>
      <c r="CX27">
        <v>178.506782791999</v>
      </c>
      <c r="CY27">
        <v>1.11605000020063E-2</v>
      </c>
      <c r="CZ27">
        <v>193.506817958998</v>
      </c>
      <c r="DB27" t="s">
        <v>551</v>
      </c>
      <c r="DC27" t="s">
        <v>549</v>
      </c>
      <c r="DD27" t="s">
        <v>248</v>
      </c>
      <c r="DE27" t="s">
        <v>249</v>
      </c>
      <c r="DF27" t="s">
        <v>249</v>
      </c>
      <c r="DG27" t="s">
        <v>569</v>
      </c>
      <c r="DH27" t="s">
        <v>251</v>
      </c>
      <c r="DI27" t="s">
        <v>118</v>
      </c>
      <c r="DJ27">
        <v>1</v>
      </c>
      <c r="DK27" t="s">
        <v>119</v>
      </c>
      <c r="DL27" t="s">
        <v>120</v>
      </c>
      <c r="DM27" t="s">
        <v>121</v>
      </c>
      <c r="DN27" t="s">
        <v>122</v>
      </c>
    </row>
    <row r="28" spans="1:118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V28">
        <v>194.76799083399899</v>
      </c>
      <c r="CW28">
        <v>194.76799083399899</v>
      </c>
      <c r="CX28">
        <v>194.76799083399899</v>
      </c>
      <c r="CY28">
        <v>2.00187500013271E-3</v>
      </c>
      <c r="DA28" t="s">
        <v>57</v>
      </c>
      <c r="DB28" t="s">
        <v>551</v>
      </c>
      <c r="DC28" t="s">
        <v>549</v>
      </c>
      <c r="DD28" t="s">
        <v>248</v>
      </c>
      <c r="DE28" t="s">
        <v>249</v>
      </c>
      <c r="DF28" t="s">
        <v>249</v>
      </c>
      <c r="DG28" t="s">
        <v>570</v>
      </c>
      <c r="DH28" t="s">
        <v>251</v>
      </c>
      <c r="DI28" t="s">
        <v>118</v>
      </c>
      <c r="DJ28">
        <v>1</v>
      </c>
      <c r="DK28" t="s">
        <v>119</v>
      </c>
      <c r="DL28" t="s">
        <v>120</v>
      </c>
      <c r="DM28" t="s">
        <v>121</v>
      </c>
      <c r="DN28" t="s">
        <v>122</v>
      </c>
    </row>
    <row r="29" spans="1:118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V29">
        <v>204.38652762499899</v>
      </c>
      <c r="CW29">
        <v>204.38652762499899</v>
      </c>
      <c r="CX29">
        <v>204.38652762499899</v>
      </c>
      <c r="CY29">
        <v>2.0783330000995102E-3</v>
      </c>
      <c r="DA29" t="s">
        <v>61</v>
      </c>
      <c r="DB29" t="s">
        <v>548</v>
      </c>
      <c r="DC29" t="s">
        <v>549</v>
      </c>
      <c r="DD29" t="s">
        <v>248</v>
      </c>
      <c r="DE29" t="s">
        <v>249</v>
      </c>
      <c r="DF29" t="s">
        <v>249</v>
      </c>
      <c r="DG29" t="s">
        <v>571</v>
      </c>
      <c r="DH29" t="s">
        <v>251</v>
      </c>
      <c r="DI29" t="s">
        <v>118</v>
      </c>
      <c r="DJ29">
        <v>1</v>
      </c>
      <c r="DK29" t="s">
        <v>119</v>
      </c>
      <c r="DL29" t="s">
        <v>120</v>
      </c>
      <c r="DM29" t="s">
        <v>121</v>
      </c>
      <c r="DN29" t="s">
        <v>122</v>
      </c>
    </row>
    <row r="30" spans="1:118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V30">
        <v>208.16880399999999</v>
      </c>
      <c r="CW30">
        <v>208.16880399999999</v>
      </c>
      <c r="CX30">
        <v>208.16880399999999</v>
      </c>
      <c r="CY30">
        <v>2.0181660001980998E-3</v>
      </c>
      <c r="DB30" t="s">
        <v>548</v>
      </c>
      <c r="DC30" t="s">
        <v>549</v>
      </c>
      <c r="DD30" t="s">
        <v>248</v>
      </c>
      <c r="DE30" t="s">
        <v>249</v>
      </c>
      <c r="DF30" t="s">
        <v>249</v>
      </c>
      <c r="DG30" t="s">
        <v>572</v>
      </c>
      <c r="DH30" t="s">
        <v>251</v>
      </c>
      <c r="DI30" t="s">
        <v>118</v>
      </c>
      <c r="DJ30">
        <v>1</v>
      </c>
      <c r="DK30" t="s">
        <v>119</v>
      </c>
      <c r="DL30" t="s">
        <v>120</v>
      </c>
      <c r="DM30" t="s">
        <v>121</v>
      </c>
      <c r="DN30" t="s">
        <v>122</v>
      </c>
    </row>
    <row r="31" spans="1:118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V31">
        <v>214.13238337499899</v>
      </c>
      <c r="CW31">
        <v>214.13238337499899</v>
      </c>
      <c r="CX31">
        <v>214.13238337499899</v>
      </c>
      <c r="CY31">
        <v>1.8094999977620299E-3</v>
      </c>
      <c r="DA31" t="s">
        <v>123</v>
      </c>
      <c r="DB31" t="s">
        <v>548</v>
      </c>
      <c r="DC31" t="s">
        <v>549</v>
      </c>
      <c r="DD31" t="s">
        <v>248</v>
      </c>
      <c r="DE31" t="s">
        <v>249</v>
      </c>
      <c r="DF31" t="s">
        <v>249</v>
      </c>
      <c r="DG31" t="s">
        <v>573</v>
      </c>
      <c r="DH31" t="s">
        <v>251</v>
      </c>
      <c r="DI31" t="s">
        <v>118</v>
      </c>
      <c r="DJ31">
        <v>1</v>
      </c>
      <c r="DK31" t="s">
        <v>119</v>
      </c>
      <c r="DL31" t="s">
        <v>120</v>
      </c>
      <c r="DM31" t="s">
        <v>121</v>
      </c>
      <c r="DN3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A2A2-4E37-4E00-AA1C-5C732447EB2C}">
  <dimension ref="A1:DO50"/>
  <sheetViews>
    <sheetView topLeftCell="C39" zoomScale="312" workbookViewId="0">
      <selection activeCell="D22" sqref="D22"/>
    </sheetView>
  </sheetViews>
  <sheetFormatPr defaultRowHeight="14.25" x14ac:dyDescent="0.45"/>
  <cols>
    <col min="1" max="1" width="18.6640625" customWidth="1"/>
    <col min="2" max="2" width="17.6640625" customWidth="1"/>
    <col min="3" max="4" width="18.3984375" customWidth="1"/>
    <col min="5" max="5" width="17.3984375" customWidth="1"/>
    <col min="6" max="6" width="17.265625" customWidth="1"/>
  </cols>
  <sheetData>
    <row r="1" spans="1:6" x14ac:dyDescent="0.45">
      <c r="A1" t="s">
        <v>0</v>
      </c>
      <c r="B1" t="s">
        <v>1</v>
      </c>
      <c r="C1" t="s">
        <v>114</v>
      </c>
    </row>
    <row r="3" spans="1:6" x14ac:dyDescent="0.45">
      <c r="A3" t="s">
        <v>3</v>
      </c>
      <c r="B3" t="s">
        <v>4</v>
      </c>
      <c r="C3" t="s">
        <v>77</v>
      </c>
      <c r="E3">
        <v>1</v>
      </c>
    </row>
    <row r="4" spans="1:6" x14ac:dyDescent="0.45">
      <c r="A4" t="s">
        <v>5</v>
      </c>
      <c r="B4" t="s">
        <v>6</v>
      </c>
      <c r="E4">
        <v>0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F6">
        <v>0</v>
      </c>
    </row>
    <row r="7" spans="1:6" x14ac:dyDescent="0.45">
      <c r="A7" t="s">
        <v>14</v>
      </c>
      <c r="B7" t="s">
        <v>15</v>
      </c>
      <c r="C7" t="s">
        <v>14</v>
      </c>
      <c r="F7">
        <v>1</v>
      </c>
    </row>
    <row r="9" spans="1:6" x14ac:dyDescent="0.45">
      <c r="A9" t="s">
        <v>16</v>
      </c>
      <c r="B9" t="s">
        <v>17</v>
      </c>
      <c r="C9" t="s">
        <v>18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C12" t="s">
        <v>115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31</v>
      </c>
      <c r="E15">
        <v>1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119" x14ac:dyDescent="0.45">
      <c r="A17" t="s">
        <v>35</v>
      </c>
      <c r="B17" t="s">
        <v>36</v>
      </c>
      <c r="C17" t="s">
        <v>35</v>
      </c>
      <c r="E17">
        <v>1</v>
      </c>
    </row>
    <row r="18" spans="1:119" x14ac:dyDescent="0.45">
      <c r="A18" t="s">
        <v>37</v>
      </c>
      <c r="B18" t="s">
        <v>38</v>
      </c>
      <c r="F18">
        <v>0</v>
      </c>
    </row>
    <row r="19" spans="1:119" x14ac:dyDescent="0.45">
      <c r="A19" t="s">
        <v>39</v>
      </c>
      <c r="B19" t="s">
        <v>40</v>
      </c>
      <c r="C19" t="s">
        <v>116</v>
      </c>
      <c r="F19">
        <v>0</v>
      </c>
    </row>
    <row r="21" spans="1:119" x14ac:dyDescent="0.45">
      <c r="A21" t="s">
        <v>42</v>
      </c>
      <c r="B21" t="s">
        <v>43</v>
      </c>
      <c r="C21" t="s">
        <v>44</v>
      </c>
      <c r="E21">
        <v>1</v>
      </c>
    </row>
    <row r="22" spans="1:119" x14ac:dyDescent="0.45">
      <c r="A22" t="s">
        <v>45</v>
      </c>
      <c r="B22" t="s">
        <v>46</v>
      </c>
      <c r="C22" t="s">
        <v>45</v>
      </c>
      <c r="E22">
        <v>1</v>
      </c>
    </row>
    <row r="23" spans="1:119" x14ac:dyDescent="0.45">
      <c r="A23" t="s">
        <v>47</v>
      </c>
      <c r="B23" t="s">
        <v>48</v>
      </c>
      <c r="C23" t="s">
        <v>47</v>
      </c>
      <c r="E23">
        <v>1</v>
      </c>
    </row>
    <row r="24" spans="1:119" x14ac:dyDescent="0.45">
      <c r="A24" t="s">
        <v>49</v>
      </c>
      <c r="B24" t="s">
        <v>50</v>
      </c>
      <c r="C24" t="s">
        <v>99</v>
      </c>
      <c r="F24">
        <v>0</v>
      </c>
    </row>
    <row r="25" spans="1:119" x14ac:dyDescent="0.45">
      <c r="A25" t="s">
        <v>52</v>
      </c>
      <c r="B25" t="s">
        <v>53</v>
      </c>
      <c r="F25">
        <v>0</v>
      </c>
    </row>
    <row r="27" spans="1:119" x14ac:dyDescent="0.45">
      <c r="A27" t="s">
        <v>55</v>
      </c>
      <c r="B27" t="s">
        <v>117</v>
      </c>
      <c r="E27">
        <v>0</v>
      </c>
      <c r="DJ27" t="s">
        <v>118</v>
      </c>
      <c r="DK27">
        <v>1</v>
      </c>
      <c r="DL27" t="s">
        <v>119</v>
      </c>
      <c r="DM27" t="s">
        <v>120</v>
      </c>
      <c r="DN27" t="s">
        <v>121</v>
      </c>
      <c r="DO27" t="s">
        <v>122</v>
      </c>
    </row>
    <row r="28" spans="1:119" x14ac:dyDescent="0.45">
      <c r="A28" t="s">
        <v>57</v>
      </c>
      <c r="B28" t="s">
        <v>58</v>
      </c>
      <c r="C28" t="s">
        <v>57</v>
      </c>
      <c r="E28">
        <v>1</v>
      </c>
    </row>
    <row r="29" spans="1:119" x14ac:dyDescent="0.45">
      <c r="A29" t="s">
        <v>59</v>
      </c>
      <c r="B29" t="s">
        <v>60</v>
      </c>
      <c r="C29" t="s">
        <v>61</v>
      </c>
      <c r="E29">
        <v>1</v>
      </c>
    </row>
    <row r="30" spans="1:119" x14ac:dyDescent="0.45">
      <c r="A30" t="s">
        <v>62</v>
      </c>
      <c r="B30" t="s">
        <v>63</v>
      </c>
      <c r="F30">
        <v>0</v>
      </c>
    </row>
    <row r="31" spans="1:119" x14ac:dyDescent="0.45">
      <c r="A31" t="s">
        <v>65</v>
      </c>
      <c r="B31" t="s">
        <v>66</v>
      </c>
      <c r="C31" t="s">
        <v>123</v>
      </c>
      <c r="F31">
        <v>0</v>
      </c>
    </row>
    <row r="32" spans="1:119" ht="14.65" thickBot="1" x14ac:dyDescent="0.5"/>
    <row r="33" spans="2:6" x14ac:dyDescent="0.45">
      <c r="B33" s="1"/>
      <c r="C33" s="2"/>
      <c r="D33" s="2"/>
      <c r="E33" s="2"/>
      <c r="F33" s="3"/>
    </row>
    <row r="34" spans="2:6" x14ac:dyDescent="0.45">
      <c r="B34" s="4"/>
      <c r="D34" s="5" t="s">
        <v>67</v>
      </c>
      <c r="F34" s="6"/>
    </row>
    <row r="35" spans="2:6" x14ac:dyDescent="0.45">
      <c r="B35" s="4"/>
      <c r="F35" s="6"/>
    </row>
    <row r="36" spans="2:6" x14ac:dyDescent="0.45">
      <c r="B36" s="4"/>
      <c r="C36" t="s">
        <v>124</v>
      </c>
      <c r="E36">
        <f>SUM(E3:E29)</f>
        <v>13</v>
      </c>
      <c r="F36" s="6">
        <f>SUM(F3:F31)</f>
        <v>1</v>
      </c>
    </row>
    <row r="37" spans="2:6" x14ac:dyDescent="0.45">
      <c r="B37" s="4"/>
      <c r="F37" s="6"/>
    </row>
    <row r="38" spans="2:6" x14ac:dyDescent="0.45">
      <c r="B38" s="4"/>
      <c r="F38" s="6"/>
    </row>
    <row r="39" spans="2:6" x14ac:dyDescent="0.45">
      <c r="B39" s="4"/>
      <c r="C39" t="s">
        <v>69</v>
      </c>
      <c r="F39" s="6"/>
    </row>
    <row r="40" spans="2:6" x14ac:dyDescent="0.45">
      <c r="B40" s="4"/>
      <c r="C40" t="s">
        <v>125</v>
      </c>
      <c r="F40" s="6"/>
    </row>
    <row r="41" spans="2:6" x14ac:dyDescent="0.45">
      <c r="B41" s="4" t="s">
        <v>71</v>
      </c>
      <c r="C41">
        <f>13/15</f>
        <v>0.8666666666666667</v>
      </c>
      <c r="F41" s="6"/>
    </row>
    <row r="42" spans="2:6" x14ac:dyDescent="0.45">
      <c r="B42" s="4"/>
      <c r="F42" s="6"/>
    </row>
    <row r="43" spans="2:6" x14ac:dyDescent="0.45">
      <c r="B43" s="4"/>
      <c r="C43" t="s">
        <v>72</v>
      </c>
      <c r="F43" s="6"/>
    </row>
    <row r="44" spans="2:6" x14ac:dyDescent="0.45">
      <c r="B44" s="4"/>
      <c r="C44" s="7" t="s">
        <v>126</v>
      </c>
      <c r="D44" s="7"/>
      <c r="F44" s="6"/>
    </row>
    <row r="45" spans="2:6" x14ac:dyDescent="0.45">
      <c r="B45" s="4" t="s">
        <v>71</v>
      </c>
      <c r="C45">
        <f>1/10</f>
        <v>0.1</v>
      </c>
      <c r="F45" s="6"/>
    </row>
    <row r="46" spans="2:6" x14ac:dyDescent="0.45">
      <c r="B46" s="4"/>
      <c r="F46" s="6"/>
    </row>
    <row r="47" spans="2:6" x14ac:dyDescent="0.45">
      <c r="B47" s="4"/>
      <c r="C47" t="s">
        <v>74</v>
      </c>
      <c r="F47" s="6"/>
    </row>
    <row r="48" spans="2:6" x14ac:dyDescent="0.45">
      <c r="B48" s="4"/>
      <c r="C48" t="s">
        <v>75</v>
      </c>
      <c r="F48" s="6"/>
    </row>
    <row r="49" spans="2:6" x14ac:dyDescent="0.45">
      <c r="B49" s="4"/>
      <c r="C49" t="s">
        <v>127</v>
      </c>
      <c r="F49" s="6"/>
    </row>
    <row r="50" spans="2:6" ht="14.65" thickBot="1" x14ac:dyDescent="0.5">
      <c r="B50" s="8" t="s">
        <v>71</v>
      </c>
      <c r="C50" s="9">
        <f>0.866667-0.1</f>
        <v>0.76666699999999999</v>
      </c>
      <c r="D50" s="9"/>
      <c r="E50" s="9"/>
      <c r="F5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03A6-3B18-4844-BD2A-CB0626576C45}">
  <dimension ref="A1:DM31"/>
  <sheetViews>
    <sheetView workbookViewId="0">
      <selection activeCell="F18" sqref="F18"/>
    </sheetView>
  </sheetViews>
  <sheetFormatPr defaultRowHeight="14.25" x14ac:dyDescent="0.45"/>
  <sheetData>
    <row r="1" spans="1:117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220</v>
      </c>
      <c r="CR1" t="s">
        <v>221</v>
      </c>
      <c r="CS1" t="s">
        <v>222</v>
      </c>
      <c r="CT1" t="s">
        <v>223</v>
      </c>
      <c r="CU1" t="s">
        <v>224</v>
      </c>
      <c r="CV1" t="s">
        <v>225</v>
      </c>
      <c r="CW1" t="s">
        <v>226</v>
      </c>
      <c r="CX1" t="s">
        <v>227</v>
      </c>
      <c r="CY1" t="s">
        <v>114</v>
      </c>
      <c r="CZ1" t="s">
        <v>228</v>
      </c>
      <c r="DA1" t="s">
        <v>229</v>
      </c>
      <c r="DB1" t="s">
        <v>230</v>
      </c>
      <c r="DC1" t="s">
        <v>231</v>
      </c>
      <c r="DD1" t="s">
        <v>232</v>
      </c>
      <c r="DE1" t="s">
        <v>233</v>
      </c>
      <c r="DF1" t="s">
        <v>234</v>
      </c>
      <c r="DG1" t="s">
        <v>235</v>
      </c>
      <c r="DH1" t="s">
        <v>236</v>
      </c>
      <c r="DI1" t="s">
        <v>237</v>
      </c>
      <c r="DJ1" t="s">
        <v>238</v>
      </c>
      <c r="DK1" t="s">
        <v>239</v>
      </c>
      <c r="DL1" t="s">
        <v>240</v>
      </c>
      <c r="DM1" t="s">
        <v>241</v>
      </c>
    </row>
    <row r="2" spans="1:117" x14ac:dyDescent="0.45">
      <c r="W2">
        <v>28.0744153999999</v>
      </c>
      <c r="X2">
        <v>28.0744153999999</v>
      </c>
      <c r="Y2" t="s">
        <v>242</v>
      </c>
      <c r="Z2">
        <v>3.3467645000000599</v>
      </c>
      <c r="AA2" t="s">
        <v>122</v>
      </c>
      <c r="DH2" t="s">
        <v>390</v>
      </c>
      <c r="DI2">
        <v>1</v>
      </c>
      <c r="DJ2" t="s">
        <v>391</v>
      </c>
      <c r="DK2" t="s">
        <v>120</v>
      </c>
      <c r="DL2" t="s">
        <v>121</v>
      </c>
      <c r="DM2">
        <v>59.987678530821299</v>
      </c>
    </row>
    <row r="3" spans="1:117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31.4575920999999</v>
      </c>
      <c r="AC3">
        <v>31.4575920999999</v>
      </c>
      <c r="AD3">
        <v>31.4575920999999</v>
      </c>
      <c r="AE3">
        <v>1.3313199999970399E-2</v>
      </c>
      <c r="AF3" t="s">
        <v>86</v>
      </c>
      <c r="AG3" t="s">
        <v>392</v>
      </c>
      <c r="AH3" t="s">
        <v>393</v>
      </c>
      <c r="AI3" t="s">
        <v>248</v>
      </c>
      <c r="AJ3" t="s">
        <v>249</v>
      </c>
      <c r="AK3" t="s">
        <v>249</v>
      </c>
      <c r="AL3" t="s">
        <v>394</v>
      </c>
      <c r="AM3" t="s">
        <v>251</v>
      </c>
      <c r="DH3" t="s">
        <v>390</v>
      </c>
      <c r="DI3">
        <v>1</v>
      </c>
      <c r="DJ3" t="s">
        <v>391</v>
      </c>
      <c r="DK3" t="s">
        <v>120</v>
      </c>
      <c r="DL3" t="s">
        <v>121</v>
      </c>
      <c r="DM3">
        <v>59.987678530821299</v>
      </c>
    </row>
    <row r="4" spans="1:117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43.248891599999901</v>
      </c>
      <c r="AC4">
        <v>43.248891599999901</v>
      </c>
      <c r="AD4">
        <v>43.248891599999901</v>
      </c>
      <c r="AE4">
        <v>3.0159000000367E-3</v>
      </c>
      <c r="AF4" t="s">
        <v>7</v>
      </c>
      <c r="AG4" t="s">
        <v>395</v>
      </c>
      <c r="AH4" t="s">
        <v>334</v>
      </c>
      <c r="AI4" t="s">
        <v>248</v>
      </c>
      <c r="AJ4" t="s">
        <v>249</v>
      </c>
      <c r="AK4" t="s">
        <v>249</v>
      </c>
      <c r="AL4" t="s">
        <v>396</v>
      </c>
      <c r="AM4" t="s">
        <v>251</v>
      </c>
      <c r="DH4" t="s">
        <v>390</v>
      </c>
      <c r="DI4">
        <v>1</v>
      </c>
      <c r="DJ4" t="s">
        <v>391</v>
      </c>
      <c r="DK4" t="s">
        <v>120</v>
      </c>
      <c r="DL4" t="s">
        <v>121</v>
      </c>
      <c r="DM4">
        <v>59.987678530821299</v>
      </c>
    </row>
    <row r="5" spans="1:117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50.900708699999903</v>
      </c>
      <c r="AC5">
        <v>50.900708699999903</v>
      </c>
      <c r="AD5">
        <v>50.900708699999903</v>
      </c>
      <c r="AE5">
        <v>6.6354000000501401E-3</v>
      </c>
      <c r="AF5" t="s">
        <v>10</v>
      </c>
      <c r="AG5" t="s">
        <v>395</v>
      </c>
      <c r="AH5" t="s">
        <v>334</v>
      </c>
      <c r="AI5" t="s">
        <v>248</v>
      </c>
      <c r="AJ5" t="s">
        <v>249</v>
      </c>
      <c r="AK5" t="s">
        <v>249</v>
      </c>
      <c r="AL5" t="s">
        <v>397</v>
      </c>
      <c r="AM5" t="s">
        <v>251</v>
      </c>
      <c r="DH5" t="s">
        <v>390</v>
      </c>
      <c r="DI5">
        <v>1</v>
      </c>
      <c r="DJ5" t="s">
        <v>391</v>
      </c>
      <c r="DK5" t="s">
        <v>120</v>
      </c>
      <c r="DL5" t="s">
        <v>121</v>
      </c>
      <c r="DM5">
        <v>59.987678530821299</v>
      </c>
    </row>
    <row r="6" spans="1:117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56.950577099999897</v>
      </c>
      <c r="AC6">
        <v>56.950577099999897</v>
      </c>
      <c r="AD6">
        <v>56.950577099999897</v>
      </c>
      <c r="AE6">
        <v>5.0148999999919397E-3</v>
      </c>
      <c r="AF6" t="s">
        <v>87</v>
      </c>
      <c r="AG6" t="s">
        <v>398</v>
      </c>
      <c r="AH6" t="s">
        <v>399</v>
      </c>
      <c r="AI6" t="s">
        <v>248</v>
      </c>
      <c r="AJ6" t="s">
        <v>249</v>
      </c>
      <c r="AK6" t="s">
        <v>249</v>
      </c>
      <c r="AL6" t="s">
        <v>400</v>
      </c>
      <c r="AM6" t="s">
        <v>251</v>
      </c>
      <c r="DH6" t="s">
        <v>390</v>
      </c>
      <c r="DI6">
        <v>1</v>
      </c>
      <c r="DJ6" t="s">
        <v>391</v>
      </c>
      <c r="DK6" t="s">
        <v>120</v>
      </c>
      <c r="DL6" t="s">
        <v>121</v>
      </c>
      <c r="DM6">
        <v>59.987678530821299</v>
      </c>
    </row>
    <row r="7" spans="1:117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68.501087399999903</v>
      </c>
      <c r="AC7">
        <v>68.501087399999903</v>
      </c>
      <c r="AD7">
        <v>68.501087399999903</v>
      </c>
      <c r="AE7">
        <v>4.0731000000278003E-3</v>
      </c>
      <c r="AF7" t="s">
        <v>14</v>
      </c>
      <c r="AG7" t="s">
        <v>401</v>
      </c>
      <c r="AH7" t="s">
        <v>402</v>
      </c>
      <c r="AI7" t="s">
        <v>248</v>
      </c>
      <c r="AJ7" t="s">
        <v>249</v>
      </c>
      <c r="AK7" t="s">
        <v>249</v>
      </c>
      <c r="AL7" t="s">
        <v>403</v>
      </c>
      <c r="AM7" t="s">
        <v>251</v>
      </c>
      <c r="DH7" t="s">
        <v>390</v>
      </c>
      <c r="DI7">
        <v>1</v>
      </c>
      <c r="DJ7" t="s">
        <v>391</v>
      </c>
      <c r="DK7" t="s">
        <v>120</v>
      </c>
      <c r="DL7" t="s">
        <v>121</v>
      </c>
      <c r="DM7">
        <v>59.987678530821299</v>
      </c>
    </row>
    <row r="8" spans="1:117" x14ac:dyDescent="0.45">
      <c r="AN8">
        <v>78.101971399999897</v>
      </c>
      <c r="AO8">
        <v>78.101971399999897</v>
      </c>
      <c r="AP8" t="s">
        <v>242</v>
      </c>
      <c r="AQ8">
        <v>3.7359420000000201</v>
      </c>
      <c r="AR8" t="s">
        <v>122</v>
      </c>
      <c r="DH8" t="s">
        <v>390</v>
      </c>
      <c r="DI8">
        <v>1</v>
      </c>
      <c r="DJ8" t="s">
        <v>391</v>
      </c>
      <c r="DK8" t="s">
        <v>120</v>
      </c>
      <c r="DL8" t="s">
        <v>121</v>
      </c>
      <c r="DM8">
        <v>59.987678530821299</v>
      </c>
    </row>
    <row r="9" spans="1:117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S9">
        <v>81.873552700000005</v>
      </c>
      <c r="AT9">
        <v>81.873552700000005</v>
      </c>
      <c r="AU9">
        <v>81.873552700000005</v>
      </c>
      <c r="AV9">
        <v>1.09539999999697E-2</v>
      </c>
      <c r="AW9" t="s">
        <v>16</v>
      </c>
      <c r="AX9" t="s">
        <v>404</v>
      </c>
      <c r="AY9" t="s">
        <v>321</v>
      </c>
      <c r="AZ9" t="s">
        <v>248</v>
      </c>
      <c r="BA9" t="s">
        <v>249</v>
      </c>
      <c r="BB9" t="s">
        <v>249</v>
      </c>
      <c r="BC9" t="s">
        <v>405</v>
      </c>
      <c r="BD9" t="s">
        <v>251</v>
      </c>
      <c r="DH9" t="s">
        <v>390</v>
      </c>
      <c r="DI9">
        <v>1</v>
      </c>
      <c r="DJ9" t="s">
        <v>391</v>
      </c>
      <c r="DK9" t="s">
        <v>120</v>
      </c>
      <c r="DL9" t="s">
        <v>121</v>
      </c>
      <c r="DM9">
        <v>59.987678530821299</v>
      </c>
    </row>
    <row r="10" spans="1:117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S10">
        <v>88.836192699999899</v>
      </c>
      <c r="AT10">
        <v>88.836192699999899</v>
      </c>
      <c r="AU10">
        <v>88.836192699999899</v>
      </c>
      <c r="AV10">
        <v>3.1057999999575198E-3</v>
      </c>
      <c r="AW10" t="s">
        <v>19</v>
      </c>
      <c r="AX10" t="s">
        <v>401</v>
      </c>
      <c r="AY10" t="s">
        <v>406</v>
      </c>
      <c r="AZ10" t="s">
        <v>248</v>
      </c>
      <c r="BA10" t="s">
        <v>249</v>
      </c>
      <c r="BB10" t="s">
        <v>249</v>
      </c>
      <c r="BC10" t="s">
        <v>407</v>
      </c>
      <c r="BD10" t="s">
        <v>251</v>
      </c>
      <c r="DH10" t="s">
        <v>390</v>
      </c>
      <c r="DI10">
        <v>1</v>
      </c>
      <c r="DJ10" t="s">
        <v>391</v>
      </c>
      <c r="DK10" t="s">
        <v>120</v>
      </c>
      <c r="DL10" t="s">
        <v>121</v>
      </c>
      <c r="DM10">
        <v>59.987678530821299</v>
      </c>
    </row>
    <row r="11" spans="1:117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S11">
        <v>98.409574899999896</v>
      </c>
      <c r="AT11">
        <v>98.409574899999896</v>
      </c>
      <c r="AU11">
        <v>98.409574899999896</v>
      </c>
      <c r="AV11">
        <v>6.1221999999361201E-3</v>
      </c>
      <c r="AW11" t="s">
        <v>21</v>
      </c>
      <c r="AX11" t="s">
        <v>408</v>
      </c>
      <c r="AY11" t="s">
        <v>409</v>
      </c>
      <c r="AZ11" t="s">
        <v>248</v>
      </c>
      <c r="BA11" t="s">
        <v>249</v>
      </c>
      <c r="BB11" t="s">
        <v>249</v>
      </c>
      <c r="BC11" t="s">
        <v>410</v>
      </c>
      <c r="BD11" t="s">
        <v>251</v>
      </c>
      <c r="DH11" t="s">
        <v>390</v>
      </c>
      <c r="DI11">
        <v>1</v>
      </c>
      <c r="DJ11" t="s">
        <v>391</v>
      </c>
      <c r="DK11" t="s">
        <v>120</v>
      </c>
      <c r="DL11" t="s">
        <v>121</v>
      </c>
      <c r="DM11">
        <v>59.987678530821299</v>
      </c>
    </row>
    <row r="12" spans="1:117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S12">
        <v>103.870830299999</v>
      </c>
      <c r="AT12">
        <v>103.870830299999</v>
      </c>
      <c r="AU12">
        <v>103.870830299999</v>
      </c>
      <c r="AV12">
        <v>6.1661999999387202E-3</v>
      </c>
      <c r="AX12" t="s">
        <v>318</v>
      </c>
      <c r="AY12" t="s">
        <v>411</v>
      </c>
      <c r="AZ12" t="s">
        <v>248</v>
      </c>
      <c r="BA12" t="s">
        <v>249</v>
      </c>
      <c r="BB12" t="s">
        <v>249</v>
      </c>
      <c r="BC12" t="s">
        <v>412</v>
      </c>
      <c r="BD12" t="s">
        <v>251</v>
      </c>
      <c r="BE12">
        <v>118.871994099999</v>
      </c>
      <c r="DH12" t="s">
        <v>390</v>
      </c>
      <c r="DI12">
        <v>1</v>
      </c>
      <c r="DJ12" t="s">
        <v>391</v>
      </c>
      <c r="DK12" t="s">
        <v>120</v>
      </c>
      <c r="DL12" t="s">
        <v>121</v>
      </c>
      <c r="DM12">
        <v>59.987678530821299</v>
      </c>
    </row>
    <row r="13" spans="1:117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S13">
        <v>122.42219499999899</v>
      </c>
      <c r="AT13">
        <v>122.42219499999899</v>
      </c>
      <c r="AU13">
        <v>122.42219499999899</v>
      </c>
      <c r="AV13">
        <v>3.9064000000053004E-3</v>
      </c>
      <c r="AX13" t="s">
        <v>408</v>
      </c>
      <c r="AY13" t="s">
        <v>413</v>
      </c>
      <c r="AZ13" t="s">
        <v>248</v>
      </c>
      <c r="BA13" t="s">
        <v>249</v>
      </c>
      <c r="BB13" t="s">
        <v>249</v>
      </c>
      <c r="BC13" t="s">
        <v>414</v>
      </c>
      <c r="BD13" t="s">
        <v>259</v>
      </c>
      <c r="DH13" t="s">
        <v>390</v>
      </c>
      <c r="DI13">
        <v>1</v>
      </c>
      <c r="DJ13" t="s">
        <v>391</v>
      </c>
      <c r="DK13" t="s">
        <v>120</v>
      </c>
      <c r="DL13" t="s">
        <v>121</v>
      </c>
      <c r="DM13">
        <v>59.987678530821299</v>
      </c>
    </row>
    <row r="14" spans="1:117" x14ac:dyDescent="0.45">
      <c r="BF14">
        <v>127.2729458</v>
      </c>
      <c r="BG14">
        <v>127.2729458</v>
      </c>
      <c r="BH14" t="s">
        <v>242</v>
      </c>
      <c r="BI14">
        <v>4.9181808000000702</v>
      </c>
      <c r="BJ14" t="s">
        <v>122</v>
      </c>
      <c r="DH14" t="s">
        <v>390</v>
      </c>
      <c r="DI14">
        <v>1</v>
      </c>
      <c r="DJ14" t="s">
        <v>391</v>
      </c>
      <c r="DK14" t="s">
        <v>120</v>
      </c>
      <c r="DL14" t="s">
        <v>121</v>
      </c>
      <c r="DM14">
        <v>59.987678530821299</v>
      </c>
    </row>
    <row r="15" spans="1:117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K15">
        <v>132.23020450000001</v>
      </c>
      <c r="BL15">
        <v>132.23020450000001</v>
      </c>
      <c r="BM15">
        <v>132.23020450000001</v>
      </c>
      <c r="BN15">
        <v>1.22812999999268E-2</v>
      </c>
      <c r="BO15" t="s">
        <v>29</v>
      </c>
      <c r="BP15" t="s">
        <v>415</v>
      </c>
      <c r="BQ15" t="s">
        <v>416</v>
      </c>
      <c r="BR15" t="s">
        <v>248</v>
      </c>
      <c r="BS15" t="s">
        <v>249</v>
      </c>
      <c r="BT15" t="s">
        <v>249</v>
      </c>
      <c r="BU15" t="s">
        <v>417</v>
      </c>
      <c r="BV15" t="s">
        <v>251</v>
      </c>
      <c r="DH15" t="s">
        <v>390</v>
      </c>
      <c r="DI15">
        <v>1</v>
      </c>
      <c r="DJ15" t="s">
        <v>391</v>
      </c>
      <c r="DK15" t="s">
        <v>120</v>
      </c>
      <c r="DL15" t="s">
        <v>121</v>
      </c>
      <c r="DM15">
        <v>59.987678530821299</v>
      </c>
    </row>
    <row r="16" spans="1:117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K16">
        <v>138.93849219999899</v>
      </c>
      <c r="BL16">
        <v>138.93849219999899</v>
      </c>
      <c r="BM16">
        <v>138.93849219999899</v>
      </c>
      <c r="BN16">
        <v>7.0188299999926998E-2</v>
      </c>
      <c r="BO16" t="s">
        <v>34</v>
      </c>
      <c r="BP16" t="s">
        <v>415</v>
      </c>
      <c r="BQ16" t="s">
        <v>416</v>
      </c>
      <c r="BR16" t="s">
        <v>248</v>
      </c>
      <c r="BS16" t="s">
        <v>249</v>
      </c>
      <c r="BT16" t="s">
        <v>249</v>
      </c>
      <c r="BU16" t="s">
        <v>418</v>
      </c>
      <c r="BV16" t="s">
        <v>251</v>
      </c>
      <c r="DH16" t="s">
        <v>390</v>
      </c>
      <c r="DI16">
        <v>1</v>
      </c>
      <c r="DJ16" t="s">
        <v>391</v>
      </c>
      <c r="DK16" t="s">
        <v>120</v>
      </c>
      <c r="DL16" t="s">
        <v>121</v>
      </c>
      <c r="DM16">
        <v>59.987678530821299</v>
      </c>
    </row>
    <row r="17" spans="1:117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K17">
        <v>142.64699739999901</v>
      </c>
      <c r="BL17">
        <v>142.64699739999901</v>
      </c>
      <c r="BM17">
        <v>142.64699739999901</v>
      </c>
      <c r="BN17">
        <v>9.0860999999904293E-3</v>
      </c>
      <c r="BO17" t="s">
        <v>35</v>
      </c>
      <c r="BP17" t="s">
        <v>415</v>
      </c>
      <c r="BQ17" t="s">
        <v>416</v>
      </c>
      <c r="BR17" t="s">
        <v>248</v>
      </c>
      <c r="BS17" t="s">
        <v>249</v>
      </c>
      <c r="BT17" t="s">
        <v>249</v>
      </c>
      <c r="BU17" t="s">
        <v>419</v>
      </c>
      <c r="BV17" t="s">
        <v>251</v>
      </c>
      <c r="DH17" t="s">
        <v>390</v>
      </c>
      <c r="DI17">
        <v>1</v>
      </c>
      <c r="DJ17" t="s">
        <v>391</v>
      </c>
      <c r="DK17" t="s">
        <v>120</v>
      </c>
      <c r="DL17" t="s">
        <v>121</v>
      </c>
      <c r="DM17">
        <v>59.987678530821299</v>
      </c>
    </row>
    <row r="18" spans="1:117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K18">
        <v>148.29212150000001</v>
      </c>
      <c r="BL18">
        <v>148.29212150000001</v>
      </c>
      <c r="BM18">
        <v>148.29212150000001</v>
      </c>
      <c r="BN18">
        <v>4.9655000000257098E-3</v>
      </c>
      <c r="BO18" t="s">
        <v>37</v>
      </c>
      <c r="BP18" t="s">
        <v>415</v>
      </c>
      <c r="BQ18" t="s">
        <v>416</v>
      </c>
      <c r="BR18" t="s">
        <v>248</v>
      </c>
      <c r="BS18" t="s">
        <v>249</v>
      </c>
      <c r="BT18" t="s">
        <v>249</v>
      </c>
      <c r="BU18" t="s">
        <v>420</v>
      </c>
      <c r="BV18" t="s">
        <v>251</v>
      </c>
      <c r="DH18" t="s">
        <v>390</v>
      </c>
      <c r="DI18">
        <v>1</v>
      </c>
      <c r="DJ18" t="s">
        <v>391</v>
      </c>
      <c r="DK18" t="s">
        <v>120</v>
      </c>
      <c r="DL18" t="s">
        <v>121</v>
      </c>
      <c r="DM18">
        <v>59.987678530821299</v>
      </c>
    </row>
    <row r="19" spans="1:117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K19">
        <v>154.04126509999901</v>
      </c>
      <c r="BL19">
        <v>154.04126509999901</v>
      </c>
      <c r="BM19">
        <v>154.04126509999901</v>
      </c>
      <c r="BN19">
        <v>3.57999999994262E-3</v>
      </c>
      <c r="BP19" t="s">
        <v>415</v>
      </c>
      <c r="BQ19" t="s">
        <v>416</v>
      </c>
      <c r="BR19" t="s">
        <v>248</v>
      </c>
      <c r="BS19" t="s">
        <v>249</v>
      </c>
      <c r="BT19" t="s">
        <v>249</v>
      </c>
      <c r="BU19" t="s">
        <v>421</v>
      </c>
      <c r="BV19" t="s">
        <v>251</v>
      </c>
      <c r="BW19">
        <v>169.04301669999899</v>
      </c>
      <c r="DH19" t="s">
        <v>390</v>
      </c>
      <c r="DI19">
        <v>1</v>
      </c>
      <c r="DJ19" t="s">
        <v>391</v>
      </c>
      <c r="DK19" t="s">
        <v>120</v>
      </c>
      <c r="DL19" t="s">
        <v>121</v>
      </c>
      <c r="DM19">
        <v>59.987678530821299</v>
      </c>
    </row>
    <row r="20" spans="1:117" x14ac:dyDescent="0.45">
      <c r="BX20">
        <v>170.55984579999901</v>
      </c>
      <c r="BY20">
        <v>170.55984579999901</v>
      </c>
      <c r="BZ20" t="s">
        <v>242</v>
      </c>
      <c r="CA20">
        <v>1.5305703000000199</v>
      </c>
      <c r="CB20" t="s">
        <v>122</v>
      </c>
      <c r="DH20" t="s">
        <v>390</v>
      </c>
      <c r="DI20">
        <v>1</v>
      </c>
      <c r="DJ20" t="s">
        <v>391</v>
      </c>
      <c r="DK20" t="s">
        <v>120</v>
      </c>
      <c r="DL20" t="s">
        <v>121</v>
      </c>
      <c r="DM20">
        <v>59.987678530821299</v>
      </c>
    </row>
    <row r="21" spans="1:117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C21">
        <v>172.122986999999</v>
      </c>
      <c r="CD21">
        <v>172.122986999999</v>
      </c>
      <c r="CE21">
        <v>172.122986999999</v>
      </c>
      <c r="CF21">
        <v>1.70481000000108E-2</v>
      </c>
      <c r="CG21" t="s">
        <v>44</v>
      </c>
      <c r="CH21" t="s">
        <v>415</v>
      </c>
      <c r="CI21" t="s">
        <v>416</v>
      </c>
      <c r="CJ21" t="s">
        <v>248</v>
      </c>
      <c r="CK21" t="s">
        <v>249</v>
      </c>
      <c r="CL21" t="s">
        <v>249</v>
      </c>
      <c r="CM21" t="s">
        <v>422</v>
      </c>
      <c r="CN21" t="s">
        <v>251</v>
      </c>
      <c r="DH21" t="s">
        <v>390</v>
      </c>
      <c r="DI21">
        <v>1</v>
      </c>
      <c r="DJ21" t="s">
        <v>391</v>
      </c>
      <c r="DK21" t="s">
        <v>120</v>
      </c>
      <c r="DL21" t="s">
        <v>121</v>
      </c>
      <c r="DM21">
        <v>59.987678530821299</v>
      </c>
    </row>
    <row r="22" spans="1:117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C22">
        <v>176.678911999999</v>
      </c>
      <c r="CD22">
        <v>176.678911999999</v>
      </c>
      <c r="CE22">
        <v>176.678911999999</v>
      </c>
      <c r="CF22">
        <v>6.3425999999253604E-3</v>
      </c>
      <c r="CG22" t="s">
        <v>45</v>
      </c>
      <c r="CH22" t="s">
        <v>415</v>
      </c>
      <c r="CI22" t="s">
        <v>416</v>
      </c>
      <c r="CJ22" t="s">
        <v>248</v>
      </c>
      <c r="CK22" t="s">
        <v>249</v>
      </c>
      <c r="CL22" t="s">
        <v>249</v>
      </c>
      <c r="CM22" t="s">
        <v>423</v>
      </c>
      <c r="CN22" t="s">
        <v>251</v>
      </c>
      <c r="DH22" t="s">
        <v>390</v>
      </c>
      <c r="DI22">
        <v>1</v>
      </c>
      <c r="DJ22" t="s">
        <v>391</v>
      </c>
      <c r="DK22" t="s">
        <v>120</v>
      </c>
      <c r="DL22" t="s">
        <v>121</v>
      </c>
      <c r="DM22">
        <v>59.987678530821299</v>
      </c>
    </row>
    <row r="23" spans="1:117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C23">
        <v>183.67761250000001</v>
      </c>
      <c r="CD23">
        <v>183.67761250000001</v>
      </c>
      <c r="CE23">
        <v>183.67761250000001</v>
      </c>
      <c r="CF23">
        <v>2.99730000006093E-3</v>
      </c>
      <c r="CH23" t="s">
        <v>415</v>
      </c>
      <c r="CI23" t="s">
        <v>416</v>
      </c>
      <c r="CJ23" t="s">
        <v>248</v>
      </c>
      <c r="CK23" t="s">
        <v>249</v>
      </c>
      <c r="CL23" t="s">
        <v>249</v>
      </c>
      <c r="CM23" t="s">
        <v>424</v>
      </c>
      <c r="CN23" t="s">
        <v>251</v>
      </c>
      <c r="CO23">
        <v>198.67891959999901</v>
      </c>
      <c r="DH23" t="s">
        <v>390</v>
      </c>
      <c r="DI23">
        <v>1</v>
      </c>
      <c r="DJ23" t="s">
        <v>391</v>
      </c>
      <c r="DK23" t="s">
        <v>120</v>
      </c>
      <c r="DL23" t="s">
        <v>121</v>
      </c>
      <c r="DM23">
        <v>59.987678530821299</v>
      </c>
    </row>
    <row r="24" spans="1:117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C24">
        <v>200.5293155</v>
      </c>
      <c r="CD24">
        <v>200.5293155</v>
      </c>
      <c r="CE24">
        <v>200.5293155</v>
      </c>
      <c r="CF24">
        <v>3.9489000000685302E-3</v>
      </c>
      <c r="CG24" t="s">
        <v>425</v>
      </c>
      <c r="CH24" t="s">
        <v>415</v>
      </c>
      <c r="CI24" t="s">
        <v>416</v>
      </c>
      <c r="CJ24" t="s">
        <v>248</v>
      </c>
      <c r="CK24" t="s">
        <v>249</v>
      </c>
      <c r="CL24" t="s">
        <v>249</v>
      </c>
      <c r="CM24" t="s">
        <v>426</v>
      </c>
      <c r="CN24" t="s">
        <v>251</v>
      </c>
      <c r="DH24" t="s">
        <v>390</v>
      </c>
      <c r="DI24">
        <v>1</v>
      </c>
      <c r="DJ24" t="s">
        <v>391</v>
      </c>
      <c r="DK24" t="s">
        <v>120</v>
      </c>
      <c r="DL24" t="s">
        <v>121</v>
      </c>
      <c r="DM24">
        <v>59.987678530821299</v>
      </c>
    </row>
    <row r="25" spans="1:117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C25">
        <v>209.979954399999</v>
      </c>
      <c r="CD25">
        <v>209.979954399999</v>
      </c>
      <c r="CE25">
        <v>209.979954399999</v>
      </c>
      <c r="CF25">
        <v>3.0351000000336998E-3</v>
      </c>
      <c r="CG25" t="s">
        <v>89</v>
      </c>
      <c r="CH25" t="s">
        <v>427</v>
      </c>
      <c r="CI25" t="s">
        <v>428</v>
      </c>
      <c r="CJ25" t="s">
        <v>248</v>
      </c>
      <c r="CK25" t="s">
        <v>249</v>
      </c>
      <c r="CL25" t="s">
        <v>249</v>
      </c>
      <c r="CM25" t="s">
        <v>429</v>
      </c>
      <c r="CN25" t="s">
        <v>251</v>
      </c>
      <c r="CO25">
        <v>224.98125109999901</v>
      </c>
      <c r="DH25" t="s">
        <v>390</v>
      </c>
      <c r="DI25">
        <v>1</v>
      </c>
      <c r="DJ25" t="s">
        <v>391</v>
      </c>
      <c r="DK25" t="s">
        <v>120</v>
      </c>
      <c r="DL25" t="s">
        <v>121</v>
      </c>
      <c r="DM25">
        <v>59.987678530821299</v>
      </c>
    </row>
    <row r="26" spans="1:117" x14ac:dyDescent="0.45">
      <c r="CP26">
        <v>231.731687399999</v>
      </c>
      <c r="CQ26">
        <v>231.731687399999</v>
      </c>
      <c r="CR26" t="s">
        <v>242</v>
      </c>
      <c r="CS26">
        <v>1.27539179999996</v>
      </c>
      <c r="CT26" t="s">
        <v>122</v>
      </c>
      <c r="DH26" t="s">
        <v>390</v>
      </c>
      <c r="DI26">
        <v>1</v>
      </c>
      <c r="DJ26" t="s">
        <v>391</v>
      </c>
      <c r="DK26" t="s">
        <v>120</v>
      </c>
      <c r="DL26" t="s">
        <v>121</v>
      </c>
      <c r="DM26">
        <v>59.987678530821299</v>
      </c>
    </row>
    <row r="27" spans="1:117" x14ac:dyDescent="0.45">
      <c r="A27" t="s">
        <v>55</v>
      </c>
      <c r="B27" t="s">
        <v>56</v>
      </c>
      <c r="S27">
        <v>0</v>
      </c>
      <c r="T27">
        <v>0</v>
      </c>
      <c r="U27">
        <v>0</v>
      </c>
      <c r="V27">
        <v>0</v>
      </c>
      <c r="CU27">
        <v>233.04472279999899</v>
      </c>
      <c r="CV27">
        <v>233.04472279999899</v>
      </c>
      <c r="CW27">
        <v>233.04472279999899</v>
      </c>
      <c r="CX27">
        <v>1.6608599999926799E-2</v>
      </c>
      <c r="CY27" t="s">
        <v>83</v>
      </c>
      <c r="CZ27" t="s">
        <v>427</v>
      </c>
      <c r="DA27" t="s">
        <v>428</v>
      </c>
      <c r="DB27" t="s">
        <v>248</v>
      </c>
      <c r="DC27" t="s">
        <v>249</v>
      </c>
      <c r="DD27" t="s">
        <v>249</v>
      </c>
      <c r="DE27" t="s">
        <v>430</v>
      </c>
      <c r="DF27" t="s">
        <v>251</v>
      </c>
      <c r="DH27" t="s">
        <v>390</v>
      </c>
      <c r="DI27">
        <v>1</v>
      </c>
      <c r="DJ27" t="s">
        <v>391</v>
      </c>
      <c r="DK27" t="s">
        <v>120</v>
      </c>
      <c r="DL27" t="s">
        <v>121</v>
      </c>
      <c r="DM27">
        <v>59.987678530821299</v>
      </c>
    </row>
    <row r="28" spans="1:117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U28">
        <v>240.45462789999999</v>
      </c>
      <c r="CV28">
        <v>240.45462789999999</v>
      </c>
      <c r="CW28">
        <v>240.45462789999999</v>
      </c>
      <c r="CX28">
        <v>6.1250000001109497E-3</v>
      </c>
      <c r="CY28" t="s">
        <v>57</v>
      </c>
      <c r="CZ28" t="s">
        <v>427</v>
      </c>
      <c r="DA28" t="s">
        <v>428</v>
      </c>
      <c r="DB28" t="s">
        <v>248</v>
      </c>
      <c r="DC28" t="s">
        <v>249</v>
      </c>
      <c r="DD28" t="s">
        <v>249</v>
      </c>
      <c r="DE28" t="s">
        <v>431</v>
      </c>
      <c r="DF28" t="s">
        <v>251</v>
      </c>
      <c r="DH28" t="s">
        <v>390</v>
      </c>
      <c r="DI28">
        <v>1</v>
      </c>
      <c r="DJ28" t="s">
        <v>391</v>
      </c>
      <c r="DK28" t="s">
        <v>120</v>
      </c>
      <c r="DL28" t="s">
        <v>121</v>
      </c>
      <c r="DM28">
        <v>59.987678530821299</v>
      </c>
    </row>
    <row r="29" spans="1:117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U29">
        <v>246.13278849999901</v>
      </c>
      <c r="CV29">
        <v>246.13278849999901</v>
      </c>
      <c r="CW29">
        <v>246.13278849999901</v>
      </c>
      <c r="CX29">
        <v>4.94099999991703E-3</v>
      </c>
      <c r="CY29" t="s">
        <v>61</v>
      </c>
      <c r="CZ29" t="s">
        <v>427</v>
      </c>
      <c r="DA29" t="s">
        <v>428</v>
      </c>
      <c r="DB29" t="s">
        <v>248</v>
      </c>
      <c r="DC29" t="s">
        <v>249</v>
      </c>
      <c r="DD29" t="s">
        <v>249</v>
      </c>
      <c r="DE29" t="s">
        <v>432</v>
      </c>
      <c r="DF29" t="s">
        <v>251</v>
      </c>
      <c r="DH29" t="s">
        <v>390</v>
      </c>
      <c r="DI29">
        <v>1</v>
      </c>
      <c r="DJ29" t="s">
        <v>391</v>
      </c>
      <c r="DK29" t="s">
        <v>120</v>
      </c>
      <c r="DL29" t="s">
        <v>121</v>
      </c>
      <c r="DM29">
        <v>59.987678530821299</v>
      </c>
    </row>
    <row r="30" spans="1:117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U30">
        <v>250.80256549999999</v>
      </c>
      <c r="CV30">
        <v>250.80256549999999</v>
      </c>
      <c r="CW30">
        <v>250.80256549999999</v>
      </c>
      <c r="CX30">
        <v>6.3568999999006302E-3</v>
      </c>
      <c r="CZ30" t="s">
        <v>427</v>
      </c>
      <c r="DA30" t="s">
        <v>428</v>
      </c>
      <c r="DB30" t="s">
        <v>248</v>
      </c>
      <c r="DC30" t="s">
        <v>249</v>
      </c>
      <c r="DD30" t="s">
        <v>249</v>
      </c>
      <c r="DE30" t="s">
        <v>433</v>
      </c>
      <c r="DF30" t="s">
        <v>251</v>
      </c>
      <c r="DG30">
        <v>265.81790779999898</v>
      </c>
      <c r="DH30" t="s">
        <v>390</v>
      </c>
      <c r="DI30">
        <v>1</v>
      </c>
      <c r="DJ30" t="s">
        <v>391</v>
      </c>
      <c r="DK30" t="s">
        <v>120</v>
      </c>
      <c r="DL30" t="s">
        <v>121</v>
      </c>
      <c r="DM30">
        <v>59.987678530821299</v>
      </c>
    </row>
    <row r="31" spans="1:117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U31">
        <v>267.06819819999998</v>
      </c>
      <c r="CV31">
        <v>267.06819819999998</v>
      </c>
      <c r="CW31">
        <v>267.06819819999998</v>
      </c>
      <c r="CX31">
        <v>2.9283000001214502E-3</v>
      </c>
      <c r="CY31" t="s">
        <v>84</v>
      </c>
      <c r="CZ31" t="s">
        <v>427</v>
      </c>
      <c r="DA31" t="s">
        <v>428</v>
      </c>
      <c r="DB31" t="s">
        <v>248</v>
      </c>
      <c r="DC31" t="s">
        <v>249</v>
      </c>
      <c r="DD31" t="s">
        <v>249</v>
      </c>
      <c r="DE31" t="s">
        <v>434</v>
      </c>
      <c r="DF31" t="s">
        <v>251</v>
      </c>
      <c r="DH31" t="s">
        <v>390</v>
      </c>
      <c r="DI31">
        <v>1</v>
      </c>
      <c r="DJ31" t="s">
        <v>391</v>
      </c>
      <c r="DK31" t="s">
        <v>120</v>
      </c>
      <c r="DL31" t="s">
        <v>121</v>
      </c>
      <c r="DM31">
        <v>59.987678530821299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D69A-ACC3-4D02-BF38-0AFDB5A9C3FD}">
  <dimension ref="A1:G51"/>
  <sheetViews>
    <sheetView topLeftCell="C43" zoomScale="400" workbookViewId="0">
      <selection activeCell="Q41" sqref="Q41"/>
    </sheetView>
  </sheetViews>
  <sheetFormatPr defaultRowHeight="14.25" x14ac:dyDescent="0.45"/>
  <cols>
    <col min="1" max="1" width="17.73046875" customWidth="1"/>
    <col min="2" max="2" width="19.1328125" customWidth="1"/>
    <col min="3" max="3" width="17.19921875" customWidth="1"/>
    <col min="4" max="4" width="17.46484375" customWidth="1"/>
    <col min="5" max="5" width="18.59765625" customWidth="1"/>
    <col min="6" max="6" width="18.53125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A3" t="s">
        <v>3</v>
      </c>
      <c r="B3" t="s">
        <v>4</v>
      </c>
      <c r="C3" t="s">
        <v>86</v>
      </c>
      <c r="E3">
        <v>1</v>
      </c>
    </row>
    <row r="4" spans="1:6" x14ac:dyDescent="0.45">
      <c r="A4" t="s">
        <v>5</v>
      </c>
      <c r="B4" t="s">
        <v>6</v>
      </c>
      <c r="C4" t="s">
        <v>7</v>
      </c>
      <c r="E4">
        <v>1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C6" t="s">
        <v>87</v>
      </c>
      <c r="F6">
        <v>1</v>
      </c>
    </row>
    <row r="7" spans="1:6" x14ac:dyDescent="0.45">
      <c r="A7" t="s">
        <v>14</v>
      </c>
      <c r="B7" t="s">
        <v>15</v>
      </c>
      <c r="C7" t="s">
        <v>14</v>
      </c>
      <c r="F7">
        <v>1</v>
      </c>
    </row>
    <row r="9" spans="1:6" x14ac:dyDescent="0.45">
      <c r="A9" t="s">
        <v>16</v>
      </c>
      <c r="B9" t="s">
        <v>17</v>
      </c>
      <c r="C9" t="s">
        <v>16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29</v>
      </c>
      <c r="E15">
        <v>1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C18" t="s">
        <v>37</v>
      </c>
      <c r="F18">
        <v>1</v>
      </c>
    </row>
    <row r="19" spans="1:6" x14ac:dyDescent="0.45">
      <c r="A19" t="s">
        <v>39</v>
      </c>
      <c r="B19" t="s">
        <v>40</v>
      </c>
      <c r="F19">
        <v>0</v>
      </c>
    </row>
    <row r="21" spans="1:6" x14ac:dyDescent="0.45">
      <c r="A21" t="s">
        <v>42</v>
      </c>
      <c r="B21" t="s">
        <v>43</v>
      </c>
      <c r="C21" t="s">
        <v>44</v>
      </c>
      <c r="E21">
        <v>1</v>
      </c>
    </row>
    <row r="22" spans="1:6" x14ac:dyDescent="0.45">
      <c r="A22" t="s">
        <v>45</v>
      </c>
      <c r="B22" t="s">
        <v>46</v>
      </c>
      <c r="C22" t="s">
        <v>45</v>
      </c>
      <c r="E22">
        <v>1</v>
      </c>
    </row>
    <row r="23" spans="1:6" x14ac:dyDescent="0.45">
      <c r="A23" t="s">
        <v>47</v>
      </c>
      <c r="B23" t="s">
        <v>48</v>
      </c>
      <c r="E23">
        <v>0</v>
      </c>
    </row>
    <row r="24" spans="1:6" x14ac:dyDescent="0.45">
      <c r="A24" t="s">
        <v>49</v>
      </c>
      <c r="B24" t="s">
        <v>50</v>
      </c>
      <c r="C24" t="s">
        <v>88</v>
      </c>
      <c r="F24">
        <v>0</v>
      </c>
    </row>
    <row r="25" spans="1:6" x14ac:dyDescent="0.45">
      <c r="A25" t="s">
        <v>52</v>
      </c>
      <c r="B25" t="s">
        <v>53</v>
      </c>
      <c r="C25" t="s">
        <v>89</v>
      </c>
      <c r="F25">
        <v>0</v>
      </c>
    </row>
    <row r="27" spans="1:6" x14ac:dyDescent="0.45">
      <c r="A27" t="s">
        <v>55</v>
      </c>
      <c r="B27" t="s">
        <v>56</v>
      </c>
      <c r="C27" t="s">
        <v>83</v>
      </c>
      <c r="E27">
        <v>1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61</v>
      </c>
      <c r="E29">
        <v>1</v>
      </c>
    </row>
    <row r="30" spans="1:6" x14ac:dyDescent="0.45">
      <c r="A30" t="s">
        <v>62</v>
      </c>
      <c r="B30" t="s">
        <v>63</v>
      </c>
      <c r="F30">
        <v>0</v>
      </c>
    </row>
    <row r="31" spans="1:6" x14ac:dyDescent="0.45">
      <c r="A31" t="s">
        <v>65</v>
      </c>
      <c r="B31" t="s">
        <v>66</v>
      </c>
      <c r="F31">
        <v>0</v>
      </c>
    </row>
    <row r="33" spans="2:7" ht="14.65" thickBot="1" x14ac:dyDescent="0.5"/>
    <row r="34" spans="2:7" x14ac:dyDescent="0.45">
      <c r="B34" s="1"/>
      <c r="C34" s="2"/>
      <c r="D34" s="2"/>
      <c r="E34" s="2"/>
      <c r="F34" s="2"/>
      <c r="G34" s="3"/>
    </row>
    <row r="35" spans="2:7" x14ac:dyDescent="0.45">
      <c r="B35" s="4"/>
      <c r="D35" s="5" t="s">
        <v>67</v>
      </c>
      <c r="G35" s="6"/>
    </row>
    <row r="36" spans="2:7" x14ac:dyDescent="0.45">
      <c r="B36" s="4"/>
      <c r="G36" s="6"/>
    </row>
    <row r="37" spans="2:7" x14ac:dyDescent="0.45">
      <c r="B37" s="4"/>
      <c r="C37" t="s">
        <v>68</v>
      </c>
      <c r="E37">
        <f>SUM(E3:E29)</f>
        <v>14</v>
      </c>
      <c r="F37">
        <f>SUM(F6:F31)</f>
        <v>3</v>
      </c>
      <c r="G37" s="6"/>
    </row>
    <row r="38" spans="2:7" x14ac:dyDescent="0.45">
      <c r="B38" s="4"/>
      <c r="G38" s="6"/>
    </row>
    <row r="39" spans="2:7" x14ac:dyDescent="0.45">
      <c r="B39" s="4"/>
      <c r="G39" s="6"/>
    </row>
    <row r="40" spans="2:7" x14ac:dyDescent="0.45">
      <c r="B40" s="4"/>
      <c r="C40" t="s">
        <v>69</v>
      </c>
      <c r="G40" s="6"/>
    </row>
    <row r="41" spans="2:7" x14ac:dyDescent="0.45">
      <c r="B41" s="4"/>
      <c r="C41" t="s">
        <v>90</v>
      </c>
      <c r="G41" s="6"/>
    </row>
    <row r="42" spans="2:7" x14ac:dyDescent="0.45">
      <c r="B42" s="4" t="s">
        <v>71</v>
      </c>
      <c r="C42">
        <f>14/15</f>
        <v>0.93333333333333335</v>
      </c>
      <c r="G42" s="6"/>
    </row>
    <row r="43" spans="2:7" x14ac:dyDescent="0.45">
      <c r="B43" s="4"/>
      <c r="G43" s="6"/>
    </row>
    <row r="44" spans="2:7" x14ac:dyDescent="0.45">
      <c r="B44" s="4"/>
      <c r="C44" t="s">
        <v>72</v>
      </c>
      <c r="G44" s="6"/>
    </row>
    <row r="45" spans="2:7" x14ac:dyDescent="0.45">
      <c r="B45" s="4"/>
      <c r="C45" s="7" t="s">
        <v>91</v>
      </c>
      <c r="D45" s="7"/>
      <c r="G45" s="6"/>
    </row>
    <row r="46" spans="2:7" x14ac:dyDescent="0.45">
      <c r="B46" s="4" t="s">
        <v>71</v>
      </c>
      <c r="C46">
        <f>3/10</f>
        <v>0.3</v>
      </c>
      <c r="G46" s="6"/>
    </row>
    <row r="47" spans="2:7" x14ac:dyDescent="0.45">
      <c r="B47" s="4"/>
      <c r="G47" s="6"/>
    </row>
    <row r="48" spans="2:7" x14ac:dyDescent="0.45">
      <c r="B48" s="4"/>
      <c r="C48" t="s">
        <v>74</v>
      </c>
      <c r="G48" s="6"/>
    </row>
    <row r="49" spans="2:7" x14ac:dyDescent="0.45">
      <c r="B49" s="4"/>
      <c r="C49" t="s">
        <v>75</v>
      </c>
      <c r="G49" s="6"/>
    </row>
    <row r="50" spans="2:7" x14ac:dyDescent="0.45">
      <c r="B50" s="4"/>
      <c r="C50" t="s">
        <v>92</v>
      </c>
      <c r="G50" s="6"/>
    </row>
    <row r="51" spans="2:7" ht="14.65" thickBot="1" x14ac:dyDescent="0.5">
      <c r="B51" s="8" t="s">
        <v>71</v>
      </c>
      <c r="C51" s="9">
        <f>0.93333333-0.3</f>
        <v>0.63333332999999992</v>
      </c>
      <c r="D51" s="9"/>
      <c r="E51" s="9"/>
      <c r="F51" s="9"/>
      <c r="G51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CBA2-036F-4B84-A615-2E64B41537BD}">
  <dimension ref="A1:DI31"/>
  <sheetViews>
    <sheetView topLeftCell="L1" workbookViewId="0">
      <selection activeCell="H36" sqref="H36"/>
    </sheetView>
  </sheetViews>
  <sheetFormatPr defaultRowHeight="14.25" x14ac:dyDescent="0.45"/>
  <sheetData>
    <row r="1" spans="1:113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  <c r="BR1" t="s">
        <v>196</v>
      </c>
      <c r="BS1" t="s">
        <v>197</v>
      </c>
      <c r="BT1" t="s">
        <v>198</v>
      </c>
      <c r="BU1" t="s">
        <v>199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114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</row>
    <row r="2" spans="1:113" x14ac:dyDescent="0.45">
      <c r="W2">
        <v>16.374544999998701</v>
      </c>
      <c r="X2">
        <v>16.374544999998701</v>
      </c>
      <c r="Y2" t="s">
        <v>242</v>
      </c>
      <c r="Z2">
        <v>1.6543796000187201</v>
      </c>
      <c r="AA2" t="s">
        <v>122</v>
      </c>
      <c r="DD2" t="s">
        <v>574</v>
      </c>
      <c r="DE2">
        <v>1</v>
      </c>
      <c r="DF2" t="s">
        <v>575</v>
      </c>
      <c r="DG2" t="s">
        <v>120</v>
      </c>
      <c r="DH2" t="s">
        <v>121</v>
      </c>
      <c r="DI2">
        <v>59.948120900680301</v>
      </c>
    </row>
    <row r="3" spans="1:113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18.100626699990201</v>
      </c>
      <c r="AC3">
        <v>18.100626699990201</v>
      </c>
      <c r="AD3">
        <v>18.100626699990201</v>
      </c>
      <c r="AE3">
        <v>4.2198800001642597E-2</v>
      </c>
      <c r="AF3" t="s">
        <v>576</v>
      </c>
      <c r="AG3" t="s">
        <v>577</v>
      </c>
      <c r="AH3" t="s">
        <v>578</v>
      </c>
      <c r="AI3" t="s">
        <v>248</v>
      </c>
      <c r="AJ3" t="s">
        <v>249</v>
      </c>
      <c r="AK3" t="s">
        <v>249</v>
      </c>
      <c r="AL3" t="s">
        <v>579</v>
      </c>
      <c r="AM3" t="s">
        <v>259</v>
      </c>
      <c r="DD3" t="s">
        <v>574</v>
      </c>
      <c r="DE3">
        <v>1</v>
      </c>
      <c r="DF3" t="s">
        <v>575</v>
      </c>
      <c r="DG3" t="s">
        <v>120</v>
      </c>
      <c r="DH3" t="s">
        <v>121</v>
      </c>
      <c r="DI3">
        <v>59.948120900680301</v>
      </c>
    </row>
    <row r="4" spans="1:113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26.190829699989902</v>
      </c>
      <c r="AC4">
        <v>26.190829699989902</v>
      </c>
      <c r="AD4">
        <v>26.190829699989902</v>
      </c>
      <c r="AE4">
        <v>4.8593999963486498E-3</v>
      </c>
      <c r="AF4" t="s">
        <v>7</v>
      </c>
      <c r="AG4" t="s">
        <v>577</v>
      </c>
      <c r="AH4" t="s">
        <v>578</v>
      </c>
      <c r="AI4" t="s">
        <v>248</v>
      </c>
      <c r="AJ4" t="s">
        <v>249</v>
      </c>
      <c r="AK4" t="s">
        <v>249</v>
      </c>
      <c r="AL4" t="s">
        <v>580</v>
      </c>
      <c r="AM4" t="s">
        <v>259</v>
      </c>
      <c r="DD4" t="s">
        <v>574</v>
      </c>
      <c r="DE4">
        <v>1</v>
      </c>
      <c r="DF4" t="s">
        <v>575</v>
      </c>
      <c r="DG4" t="s">
        <v>120</v>
      </c>
      <c r="DH4" t="s">
        <v>121</v>
      </c>
      <c r="DI4">
        <v>59.948120900680301</v>
      </c>
    </row>
    <row r="5" spans="1:113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30.130788799986401</v>
      </c>
      <c r="AC5">
        <v>30.130788799986401</v>
      </c>
      <c r="AD5">
        <v>30.130788799986401</v>
      </c>
      <c r="AE5">
        <v>1.14837000000989E-2</v>
      </c>
      <c r="AF5" t="s">
        <v>10</v>
      </c>
      <c r="AG5" t="s">
        <v>577</v>
      </c>
      <c r="AH5" t="s">
        <v>578</v>
      </c>
      <c r="AI5" t="s">
        <v>248</v>
      </c>
      <c r="AJ5" t="s">
        <v>249</v>
      </c>
      <c r="AK5" t="s">
        <v>249</v>
      </c>
      <c r="AL5" t="s">
        <v>581</v>
      </c>
      <c r="AM5" t="s">
        <v>259</v>
      </c>
      <c r="DD5" t="s">
        <v>574</v>
      </c>
      <c r="DE5">
        <v>1</v>
      </c>
      <c r="DF5" t="s">
        <v>575</v>
      </c>
      <c r="DG5" t="s">
        <v>120</v>
      </c>
      <c r="DH5" t="s">
        <v>121</v>
      </c>
      <c r="DI5">
        <v>59.948120900680301</v>
      </c>
    </row>
    <row r="6" spans="1:113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33.919095399993203</v>
      </c>
      <c r="AC6">
        <v>33.919095399993203</v>
      </c>
      <c r="AD6">
        <v>33.919095399993203</v>
      </c>
      <c r="AE6">
        <v>1.2766900006681599E-2</v>
      </c>
      <c r="AG6" t="s">
        <v>582</v>
      </c>
      <c r="AH6" t="s">
        <v>583</v>
      </c>
      <c r="AI6" t="s">
        <v>248</v>
      </c>
      <c r="AJ6" t="s">
        <v>249</v>
      </c>
      <c r="AK6" t="s">
        <v>249</v>
      </c>
      <c r="AL6" t="s">
        <v>584</v>
      </c>
      <c r="AM6" t="s">
        <v>251</v>
      </c>
      <c r="DD6" t="s">
        <v>574</v>
      </c>
      <c r="DE6">
        <v>1</v>
      </c>
      <c r="DF6" t="s">
        <v>575</v>
      </c>
      <c r="DG6" t="s">
        <v>120</v>
      </c>
      <c r="DH6" t="s">
        <v>121</v>
      </c>
      <c r="DI6">
        <v>59.948120900680301</v>
      </c>
    </row>
    <row r="7" spans="1:113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35.408298099995498</v>
      </c>
      <c r="AC7">
        <v>35.408298099995498</v>
      </c>
      <c r="AD7">
        <v>35.408298099995498</v>
      </c>
      <c r="AE7">
        <v>4.2014999926323002E-3</v>
      </c>
      <c r="AF7" t="s">
        <v>14</v>
      </c>
      <c r="AG7" t="s">
        <v>582</v>
      </c>
      <c r="AH7" t="s">
        <v>583</v>
      </c>
      <c r="AI7" t="s">
        <v>248</v>
      </c>
      <c r="AJ7" t="s">
        <v>249</v>
      </c>
      <c r="AK7" t="s">
        <v>249</v>
      </c>
      <c r="AL7" t="s">
        <v>585</v>
      </c>
      <c r="AM7" t="s">
        <v>251</v>
      </c>
      <c r="DD7" t="s">
        <v>574</v>
      </c>
      <c r="DE7">
        <v>1</v>
      </c>
      <c r="DF7" t="s">
        <v>575</v>
      </c>
      <c r="DG7" t="s">
        <v>120</v>
      </c>
      <c r="DH7" t="s">
        <v>121</v>
      </c>
      <c r="DI7">
        <v>59.948120900680301</v>
      </c>
    </row>
    <row r="8" spans="1:113" x14ac:dyDescent="0.45">
      <c r="AN8">
        <v>38.474276399996597</v>
      </c>
      <c r="AO8">
        <v>38.474276399996597</v>
      </c>
      <c r="AP8" t="s">
        <v>242</v>
      </c>
      <c r="AQ8">
        <v>5.5140390000160497</v>
      </c>
      <c r="AR8" t="s">
        <v>122</v>
      </c>
      <c r="DD8" t="s">
        <v>574</v>
      </c>
      <c r="DE8">
        <v>1</v>
      </c>
      <c r="DF8" t="s">
        <v>575</v>
      </c>
      <c r="DG8" t="s">
        <v>120</v>
      </c>
      <c r="DH8" t="s">
        <v>121</v>
      </c>
      <c r="DI8">
        <v>59.948120900680301</v>
      </c>
    </row>
    <row r="9" spans="1:113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S9">
        <v>44.018835299997498</v>
      </c>
      <c r="AT9">
        <v>44.018835299997498</v>
      </c>
      <c r="AU9">
        <v>44.018835299997498</v>
      </c>
      <c r="AV9">
        <v>1.6538899988517999E-2</v>
      </c>
      <c r="AW9" t="s">
        <v>586</v>
      </c>
      <c r="AX9" t="s">
        <v>582</v>
      </c>
      <c r="AY9" t="s">
        <v>583</v>
      </c>
      <c r="AZ9" t="s">
        <v>248</v>
      </c>
      <c r="BA9" t="s">
        <v>249</v>
      </c>
      <c r="BB9" t="s">
        <v>249</v>
      </c>
      <c r="BC9" t="s">
        <v>587</v>
      </c>
      <c r="BD9" t="s">
        <v>251</v>
      </c>
      <c r="DD9" t="s">
        <v>574</v>
      </c>
      <c r="DE9">
        <v>1</v>
      </c>
      <c r="DF9" t="s">
        <v>575</v>
      </c>
      <c r="DG9" t="s">
        <v>120</v>
      </c>
      <c r="DH9" t="s">
        <v>121</v>
      </c>
      <c r="DI9">
        <v>59.948120900680301</v>
      </c>
    </row>
    <row r="10" spans="1:113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S10">
        <v>47.676536499988202</v>
      </c>
      <c r="AT10">
        <v>47.676536499988202</v>
      </c>
      <c r="AU10">
        <v>47.676536499988202</v>
      </c>
      <c r="AV10">
        <v>4.8181000020122104E-3</v>
      </c>
      <c r="AW10" t="s">
        <v>19</v>
      </c>
      <c r="AX10" t="s">
        <v>582</v>
      </c>
      <c r="AY10" t="s">
        <v>583</v>
      </c>
      <c r="AZ10" t="s">
        <v>248</v>
      </c>
      <c r="BA10" t="s">
        <v>249</v>
      </c>
      <c r="BB10" t="s">
        <v>249</v>
      </c>
      <c r="BC10" t="s">
        <v>588</v>
      </c>
      <c r="BD10" t="s">
        <v>251</v>
      </c>
      <c r="DD10" t="s">
        <v>574</v>
      </c>
      <c r="DE10">
        <v>1</v>
      </c>
      <c r="DF10" t="s">
        <v>575</v>
      </c>
      <c r="DG10" t="s">
        <v>120</v>
      </c>
      <c r="DH10" t="s">
        <v>121</v>
      </c>
      <c r="DI10">
        <v>59.948120900680301</v>
      </c>
    </row>
    <row r="11" spans="1:113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S11">
        <v>51.3185825999971</v>
      </c>
      <c r="AT11">
        <v>51.3185825999971</v>
      </c>
      <c r="AU11">
        <v>51.3185825999971</v>
      </c>
      <c r="AV11">
        <v>1.20635000057518E-2</v>
      </c>
      <c r="AW11" t="s">
        <v>21</v>
      </c>
      <c r="AX11" t="s">
        <v>582</v>
      </c>
      <c r="AY11" t="s">
        <v>583</v>
      </c>
      <c r="AZ11" t="s">
        <v>248</v>
      </c>
      <c r="BA11" t="s">
        <v>249</v>
      </c>
      <c r="BB11" t="s">
        <v>249</v>
      </c>
      <c r="BC11" t="s">
        <v>589</v>
      </c>
      <c r="BD11" t="s">
        <v>251</v>
      </c>
      <c r="DD11" t="s">
        <v>574</v>
      </c>
      <c r="DE11">
        <v>1</v>
      </c>
      <c r="DF11" t="s">
        <v>575</v>
      </c>
      <c r="DG11" t="s">
        <v>120</v>
      </c>
      <c r="DH11" t="s">
        <v>121</v>
      </c>
      <c r="DI11">
        <v>59.948120900680301</v>
      </c>
    </row>
    <row r="12" spans="1:113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S12">
        <v>54.634107199992201</v>
      </c>
      <c r="AT12">
        <v>54.634107199992201</v>
      </c>
      <c r="AU12">
        <v>54.634107199992201</v>
      </c>
      <c r="AV12">
        <v>8.9352000068174606E-3</v>
      </c>
      <c r="AX12" t="s">
        <v>590</v>
      </c>
      <c r="AY12" t="s">
        <v>247</v>
      </c>
      <c r="AZ12" t="s">
        <v>248</v>
      </c>
      <c r="BA12" t="s">
        <v>249</v>
      </c>
      <c r="BB12" t="s">
        <v>249</v>
      </c>
      <c r="BC12" t="s">
        <v>591</v>
      </c>
      <c r="BD12" t="s">
        <v>251</v>
      </c>
      <c r="DD12" t="s">
        <v>574</v>
      </c>
      <c r="DE12">
        <v>1</v>
      </c>
      <c r="DF12" t="s">
        <v>575</v>
      </c>
      <c r="DG12" t="s">
        <v>120</v>
      </c>
      <c r="DH12" t="s">
        <v>121</v>
      </c>
      <c r="DI12">
        <v>59.948120900680301</v>
      </c>
    </row>
    <row r="13" spans="1:113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S13">
        <v>58.809475299989501</v>
      </c>
      <c r="AT13">
        <v>58.809475299989501</v>
      </c>
      <c r="AU13">
        <v>58.809475299989501</v>
      </c>
      <c r="AV13">
        <v>4.2165000049863002E-3</v>
      </c>
      <c r="AX13" t="s">
        <v>590</v>
      </c>
      <c r="AY13" t="s">
        <v>247</v>
      </c>
      <c r="AZ13" t="s">
        <v>248</v>
      </c>
      <c r="BA13" t="s">
        <v>249</v>
      </c>
      <c r="BB13" t="s">
        <v>249</v>
      </c>
      <c r="BC13" t="s">
        <v>592</v>
      </c>
      <c r="BD13" t="s">
        <v>251</v>
      </c>
      <c r="DD13" t="s">
        <v>574</v>
      </c>
      <c r="DE13">
        <v>1</v>
      </c>
      <c r="DF13" t="s">
        <v>575</v>
      </c>
      <c r="DG13" t="s">
        <v>120</v>
      </c>
      <c r="DH13" t="s">
        <v>121</v>
      </c>
      <c r="DI13">
        <v>59.948120900680301</v>
      </c>
    </row>
    <row r="14" spans="1:113" x14ac:dyDescent="0.45">
      <c r="BE14">
        <v>60.109469799994201</v>
      </c>
      <c r="BF14">
        <v>60.109469799994201</v>
      </c>
      <c r="BG14" t="s">
        <v>242</v>
      </c>
      <c r="BH14">
        <v>0.73693520000961099</v>
      </c>
      <c r="BI14" t="s">
        <v>122</v>
      </c>
      <c r="DD14" t="s">
        <v>574</v>
      </c>
      <c r="DE14">
        <v>1</v>
      </c>
      <c r="DF14" t="s">
        <v>575</v>
      </c>
      <c r="DG14" t="s">
        <v>120</v>
      </c>
      <c r="DH14" t="s">
        <v>121</v>
      </c>
      <c r="DI14">
        <v>59.948120900680301</v>
      </c>
    </row>
    <row r="15" spans="1:113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J15">
        <v>60.904721799990497</v>
      </c>
      <c r="BK15">
        <v>60.904721799990497</v>
      </c>
      <c r="BL15">
        <v>60.904721799990497</v>
      </c>
      <c r="BM15">
        <v>2.7420900005381499E-2</v>
      </c>
      <c r="BN15" t="s">
        <v>29</v>
      </c>
      <c r="BO15" t="s">
        <v>590</v>
      </c>
      <c r="BP15" t="s">
        <v>247</v>
      </c>
      <c r="BQ15" t="s">
        <v>248</v>
      </c>
      <c r="BR15" t="s">
        <v>249</v>
      </c>
      <c r="BS15" t="s">
        <v>249</v>
      </c>
      <c r="BT15" t="s">
        <v>593</v>
      </c>
      <c r="BU15" t="s">
        <v>251</v>
      </c>
      <c r="DD15" t="s">
        <v>574</v>
      </c>
      <c r="DE15">
        <v>1</v>
      </c>
      <c r="DF15" t="s">
        <v>575</v>
      </c>
      <c r="DG15" t="s">
        <v>120</v>
      </c>
      <c r="DH15" t="s">
        <v>121</v>
      </c>
      <c r="DI15">
        <v>59.948120900680301</v>
      </c>
    </row>
    <row r="16" spans="1:113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J16">
        <v>64.3886797999875</v>
      </c>
      <c r="BK16">
        <v>64.3886797999875</v>
      </c>
      <c r="BL16">
        <v>64.3886797999875</v>
      </c>
      <c r="BM16">
        <v>1.48893000005045E-2</v>
      </c>
      <c r="BN16" t="s">
        <v>34</v>
      </c>
      <c r="BO16" t="s">
        <v>590</v>
      </c>
      <c r="BP16" t="s">
        <v>247</v>
      </c>
      <c r="BQ16" t="s">
        <v>248</v>
      </c>
      <c r="BR16" t="s">
        <v>249</v>
      </c>
      <c r="BS16" t="s">
        <v>249</v>
      </c>
      <c r="BT16" t="s">
        <v>594</v>
      </c>
      <c r="BU16" t="s">
        <v>251</v>
      </c>
      <c r="DD16" t="s">
        <v>574</v>
      </c>
      <c r="DE16">
        <v>1</v>
      </c>
      <c r="DF16" t="s">
        <v>575</v>
      </c>
      <c r="DG16" t="s">
        <v>120</v>
      </c>
      <c r="DH16" t="s">
        <v>121</v>
      </c>
      <c r="DI16">
        <v>59.948120900680301</v>
      </c>
    </row>
    <row r="17" spans="1:113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J17">
        <v>67.765188199991798</v>
      </c>
      <c r="BK17">
        <v>67.765188199991798</v>
      </c>
      <c r="BL17">
        <v>67.765188199991798</v>
      </c>
      <c r="BM17">
        <v>8.6604999960400095E-3</v>
      </c>
      <c r="BN17" t="s">
        <v>35</v>
      </c>
      <c r="BO17" t="s">
        <v>590</v>
      </c>
      <c r="BP17" t="s">
        <v>247</v>
      </c>
      <c r="BQ17" t="s">
        <v>248</v>
      </c>
      <c r="BR17" t="s">
        <v>249</v>
      </c>
      <c r="BS17" t="s">
        <v>249</v>
      </c>
      <c r="BT17" t="s">
        <v>595</v>
      </c>
      <c r="BU17" t="s">
        <v>251</v>
      </c>
      <c r="DD17" t="s">
        <v>574</v>
      </c>
      <c r="DE17">
        <v>1</v>
      </c>
      <c r="DF17" t="s">
        <v>575</v>
      </c>
      <c r="DG17" t="s">
        <v>120</v>
      </c>
      <c r="DH17" t="s">
        <v>121</v>
      </c>
      <c r="DI17">
        <v>59.948120900680301</v>
      </c>
    </row>
    <row r="18" spans="1:113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J18">
        <v>69.937747299991301</v>
      </c>
      <c r="BK18">
        <v>69.937747299991301</v>
      </c>
      <c r="BL18">
        <v>69.937747299991301</v>
      </c>
      <c r="BM18">
        <v>1.3091600005282001E-2</v>
      </c>
      <c r="BN18" t="s">
        <v>37</v>
      </c>
      <c r="BO18" t="s">
        <v>590</v>
      </c>
      <c r="BP18" t="s">
        <v>247</v>
      </c>
      <c r="BQ18" t="s">
        <v>248</v>
      </c>
      <c r="BR18" t="s">
        <v>249</v>
      </c>
      <c r="BS18" t="s">
        <v>249</v>
      </c>
      <c r="BT18" t="s">
        <v>596</v>
      </c>
      <c r="BU18" t="s">
        <v>251</v>
      </c>
      <c r="DD18" t="s">
        <v>574</v>
      </c>
      <c r="DE18">
        <v>1</v>
      </c>
      <c r="DF18" t="s">
        <v>575</v>
      </c>
      <c r="DG18" t="s">
        <v>120</v>
      </c>
      <c r="DH18" t="s">
        <v>121</v>
      </c>
      <c r="DI18">
        <v>59.948120900680301</v>
      </c>
    </row>
    <row r="19" spans="1:113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J19">
        <v>72.1631656999961</v>
      </c>
      <c r="BK19">
        <v>72.1631656999961</v>
      </c>
      <c r="BL19">
        <v>72.1631656999961</v>
      </c>
      <c r="BM19">
        <v>5.0782999896909998E-3</v>
      </c>
      <c r="BO19" t="s">
        <v>597</v>
      </c>
      <c r="BP19" t="s">
        <v>247</v>
      </c>
      <c r="BQ19" t="s">
        <v>248</v>
      </c>
      <c r="BR19" t="s">
        <v>249</v>
      </c>
      <c r="BS19" t="s">
        <v>249</v>
      </c>
      <c r="BT19" t="s">
        <v>598</v>
      </c>
      <c r="BU19" t="s">
        <v>251</v>
      </c>
      <c r="DD19" t="s">
        <v>574</v>
      </c>
      <c r="DE19">
        <v>1</v>
      </c>
      <c r="DF19" t="s">
        <v>575</v>
      </c>
      <c r="DG19" t="s">
        <v>120</v>
      </c>
      <c r="DH19" t="s">
        <v>121</v>
      </c>
      <c r="DI19">
        <v>59.948120900680301</v>
      </c>
    </row>
    <row r="20" spans="1:113" x14ac:dyDescent="0.45">
      <c r="BV20">
        <v>75.777874799998202</v>
      </c>
      <c r="BW20">
        <v>75.777874799998202</v>
      </c>
      <c r="BX20" t="s">
        <v>242</v>
      </c>
      <c r="BY20">
        <v>1.0068924000224699</v>
      </c>
      <c r="BZ20" t="s">
        <v>122</v>
      </c>
      <c r="DD20" t="s">
        <v>574</v>
      </c>
      <c r="DE20">
        <v>1</v>
      </c>
      <c r="DF20" t="s">
        <v>575</v>
      </c>
      <c r="DG20" t="s">
        <v>120</v>
      </c>
      <c r="DH20" t="s">
        <v>121</v>
      </c>
      <c r="DI20">
        <v>59.948120900680301</v>
      </c>
    </row>
    <row r="21" spans="1:113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A21">
        <v>76.831519899991605</v>
      </c>
      <c r="CB21">
        <v>76.831519899991605</v>
      </c>
      <c r="CC21">
        <v>76.831519899991605</v>
      </c>
      <c r="CD21">
        <v>1.8455400000675502E-2</v>
      </c>
      <c r="CE21" t="s">
        <v>44</v>
      </c>
      <c r="CF21" t="s">
        <v>597</v>
      </c>
      <c r="CG21" t="s">
        <v>247</v>
      </c>
      <c r="CH21" t="s">
        <v>248</v>
      </c>
      <c r="CI21" t="s">
        <v>249</v>
      </c>
      <c r="CJ21" t="s">
        <v>249</v>
      </c>
      <c r="CK21" t="s">
        <v>599</v>
      </c>
      <c r="CL21" t="s">
        <v>251</v>
      </c>
      <c r="DD21" t="s">
        <v>574</v>
      </c>
      <c r="DE21">
        <v>1</v>
      </c>
      <c r="DF21" t="s">
        <v>575</v>
      </c>
      <c r="DG21" t="s">
        <v>120</v>
      </c>
      <c r="DH21" t="s">
        <v>121</v>
      </c>
      <c r="DI21">
        <v>59.948120900680301</v>
      </c>
    </row>
    <row r="22" spans="1:113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A22">
        <v>78.349571699989596</v>
      </c>
      <c r="CB22">
        <v>78.349571699989596</v>
      </c>
      <c r="CC22">
        <v>78.349571699989596</v>
      </c>
      <c r="CD22">
        <v>9.5002000016393105E-3</v>
      </c>
      <c r="CE22" t="s">
        <v>45</v>
      </c>
      <c r="CF22" t="s">
        <v>597</v>
      </c>
      <c r="CG22" t="s">
        <v>247</v>
      </c>
      <c r="CH22" t="s">
        <v>248</v>
      </c>
      <c r="CI22" t="s">
        <v>249</v>
      </c>
      <c r="CJ22" t="s">
        <v>249</v>
      </c>
      <c r="CK22" t="s">
        <v>600</v>
      </c>
      <c r="CL22" t="s">
        <v>251</v>
      </c>
      <c r="DD22" t="s">
        <v>574</v>
      </c>
      <c r="DE22">
        <v>1</v>
      </c>
      <c r="DF22" t="s">
        <v>575</v>
      </c>
      <c r="DG22" t="s">
        <v>120</v>
      </c>
      <c r="DH22" t="s">
        <v>121</v>
      </c>
      <c r="DI22">
        <v>59.948120900680301</v>
      </c>
    </row>
    <row r="23" spans="1:113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A23">
        <v>83.6113923999946</v>
      </c>
      <c r="CB23">
        <v>83.6113923999946</v>
      </c>
      <c r="CC23">
        <v>83.6113923999946</v>
      </c>
      <c r="CD23">
        <v>5.0620000110939102E-3</v>
      </c>
      <c r="CE23" t="s">
        <v>601</v>
      </c>
      <c r="CF23" t="s">
        <v>597</v>
      </c>
      <c r="CG23" t="s">
        <v>247</v>
      </c>
      <c r="CH23" t="s">
        <v>248</v>
      </c>
      <c r="CI23" t="s">
        <v>249</v>
      </c>
      <c r="CJ23" t="s">
        <v>249</v>
      </c>
      <c r="CK23" t="s">
        <v>602</v>
      </c>
      <c r="CL23" t="s">
        <v>251</v>
      </c>
      <c r="DD23" t="s">
        <v>574</v>
      </c>
      <c r="DE23">
        <v>1</v>
      </c>
      <c r="DF23" t="s">
        <v>575</v>
      </c>
      <c r="DG23" t="s">
        <v>120</v>
      </c>
      <c r="DH23" t="s">
        <v>121</v>
      </c>
      <c r="DI23">
        <v>59.948120900680301</v>
      </c>
    </row>
    <row r="24" spans="1:113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A24">
        <v>87.038586799986604</v>
      </c>
      <c r="CB24">
        <v>87.038586799986604</v>
      </c>
      <c r="CC24">
        <v>87.038586799986604</v>
      </c>
      <c r="CD24">
        <v>1.18388999981107E-2</v>
      </c>
      <c r="CF24" t="s">
        <v>597</v>
      </c>
      <c r="CG24" t="s">
        <v>247</v>
      </c>
      <c r="CH24" t="s">
        <v>248</v>
      </c>
      <c r="CI24" t="s">
        <v>249</v>
      </c>
      <c r="CJ24" t="s">
        <v>249</v>
      </c>
      <c r="CK24" t="s">
        <v>603</v>
      </c>
      <c r="CL24" t="s">
        <v>251</v>
      </c>
      <c r="DD24" t="s">
        <v>574</v>
      </c>
      <c r="DE24">
        <v>1</v>
      </c>
      <c r="DF24" t="s">
        <v>575</v>
      </c>
      <c r="DG24" t="s">
        <v>120</v>
      </c>
      <c r="DH24" t="s">
        <v>121</v>
      </c>
      <c r="DI24">
        <v>59.948120900680301</v>
      </c>
    </row>
    <row r="25" spans="1:113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A25">
        <v>87.465976599996793</v>
      </c>
      <c r="CB25">
        <v>87.465976599996793</v>
      </c>
      <c r="CC25">
        <v>87.465976599996793</v>
      </c>
      <c r="CD25">
        <v>6.3347999966936099E-3</v>
      </c>
      <c r="CF25" t="s">
        <v>590</v>
      </c>
      <c r="CG25" t="s">
        <v>393</v>
      </c>
      <c r="CH25" t="s">
        <v>248</v>
      </c>
      <c r="CI25" t="s">
        <v>249</v>
      </c>
      <c r="CJ25" t="s">
        <v>249</v>
      </c>
      <c r="CK25" t="s">
        <v>604</v>
      </c>
      <c r="CL25" t="s">
        <v>251</v>
      </c>
      <c r="DD25" t="s">
        <v>574</v>
      </c>
      <c r="DE25">
        <v>1</v>
      </c>
      <c r="DF25" t="s">
        <v>575</v>
      </c>
      <c r="DG25" t="s">
        <v>120</v>
      </c>
      <c r="DH25" t="s">
        <v>121</v>
      </c>
      <c r="DI25">
        <v>59.948120900680301</v>
      </c>
    </row>
    <row r="26" spans="1:113" x14ac:dyDescent="0.45">
      <c r="CM26">
        <v>89.011673499990096</v>
      </c>
      <c r="CN26">
        <v>89.011673499990096</v>
      </c>
      <c r="CO26" t="s">
        <v>242</v>
      </c>
      <c r="CP26">
        <v>1.0535918000095901</v>
      </c>
      <c r="CQ26" t="s">
        <v>122</v>
      </c>
      <c r="DD26" t="s">
        <v>574</v>
      </c>
      <c r="DE26">
        <v>1</v>
      </c>
      <c r="DF26" t="s">
        <v>575</v>
      </c>
      <c r="DG26" t="s">
        <v>120</v>
      </c>
      <c r="DH26" t="s">
        <v>121</v>
      </c>
      <c r="DI26">
        <v>59.948120900680301</v>
      </c>
    </row>
    <row r="27" spans="1:113" x14ac:dyDescent="0.45">
      <c r="A27" t="s">
        <v>55</v>
      </c>
      <c r="B27" t="s">
        <v>56</v>
      </c>
      <c r="S27">
        <v>0</v>
      </c>
      <c r="T27">
        <v>0</v>
      </c>
      <c r="U27">
        <v>0</v>
      </c>
      <c r="V27">
        <v>0</v>
      </c>
      <c r="CR27">
        <v>90.107842299999902</v>
      </c>
      <c r="CS27">
        <v>90.107842299999902</v>
      </c>
      <c r="CT27">
        <v>90.107842299999902</v>
      </c>
      <c r="CU27">
        <v>1.6992699995171199E-2</v>
      </c>
      <c r="CV27" t="s">
        <v>101</v>
      </c>
      <c r="CW27" t="s">
        <v>605</v>
      </c>
      <c r="CX27" t="s">
        <v>606</v>
      </c>
      <c r="CY27" t="s">
        <v>248</v>
      </c>
      <c r="CZ27" t="s">
        <v>249</v>
      </c>
      <c r="DA27" t="s">
        <v>249</v>
      </c>
      <c r="DB27" t="s">
        <v>607</v>
      </c>
      <c r="DC27" t="s">
        <v>251</v>
      </c>
      <c r="DD27" t="s">
        <v>574</v>
      </c>
      <c r="DE27">
        <v>1</v>
      </c>
      <c r="DF27" t="s">
        <v>575</v>
      </c>
      <c r="DG27" t="s">
        <v>120</v>
      </c>
      <c r="DH27" t="s">
        <v>121</v>
      </c>
      <c r="DI27">
        <v>59.948120900680301</v>
      </c>
    </row>
    <row r="28" spans="1:113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R28">
        <v>93.433329599996796</v>
      </c>
      <c r="CS28">
        <v>93.433329599996796</v>
      </c>
      <c r="CT28">
        <v>93.433329599996796</v>
      </c>
      <c r="CU28">
        <v>6.4655000023776596E-3</v>
      </c>
      <c r="CV28" t="s">
        <v>57</v>
      </c>
      <c r="CW28" t="s">
        <v>605</v>
      </c>
      <c r="CX28" t="s">
        <v>606</v>
      </c>
      <c r="CY28" t="s">
        <v>248</v>
      </c>
      <c r="CZ28" t="s">
        <v>249</v>
      </c>
      <c r="DA28" t="s">
        <v>249</v>
      </c>
      <c r="DB28" t="s">
        <v>608</v>
      </c>
      <c r="DC28" t="s">
        <v>251</v>
      </c>
      <c r="DD28" t="s">
        <v>574</v>
      </c>
      <c r="DE28">
        <v>1</v>
      </c>
      <c r="DF28" t="s">
        <v>575</v>
      </c>
      <c r="DG28" t="s">
        <v>120</v>
      </c>
      <c r="DH28" t="s">
        <v>121</v>
      </c>
      <c r="DI28">
        <v>59.948120900680301</v>
      </c>
    </row>
    <row r="29" spans="1:113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R29">
        <v>96.379066099994802</v>
      </c>
      <c r="CS29">
        <v>96.379066099994802</v>
      </c>
      <c r="CT29">
        <v>96.379066099994802</v>
      </c>
      <c r="CU29">
        <v>5.6487999972887303E-3</v>
      </c>
      <c r="CV29" t="s">
        <v>61</v>
      </c>
      <c r="CW29" t="s">
        <v>605</v>
      </c>
      <c r="CX29" t="s">
        <v>606</v>
      </c>
      <c r="CY29" t="s">
        <v>248</v>
      </c>
      <c r="CZ29" t="s">
        <v>249</v>
      </c>
      <c r="DA29" t="s">
        <v>249</v>
      </c>
      <c r="DB29" t="s">
        <v>609</v>
      </c>
      <c r="DC29" t="s">
        <v>251</v>
      </c>
      <c r="DD29" t="s">
        <v>574</v>
      </c>
      <c r="DE29">
        <v>1</v>
      </c>
      <c r="DF29" t="s">
        <v>575</v>
      </c>
      <c r="DG29" t="s">
        <v>120</v>
      </c>
      <c r="DH29" t="s">
        <v>121</v>
      </c>
      <c r="DI29">
        <v>59.948120900680301</v>
      </c>
    </row>
    <row r="30" spans="1:113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R30">
        <v>101.948256599993</v>
      </c>
      <c r="CS30">
        <v>101.948256599993</v>
      </c>
      <c r="CT30">
        <v>101.948256599993</v>
      </c>
      <c r="CU30">
        <v>5.9964999963995E-3</v>
      </c>
      <c r="CV30" t="s">
        <v>245</v>
      </c>
      <c r="CW30" t="s">
        <v>610</v>
      </c>
      <c r="CX30" t="s">
        <v>611</v>
      </c>
      <c r="CY30" t="s">
        <v>248</v>
      </c>
      <c r="CZ30" t="s">
        <v>249</v>
      </c>
      <c r="DA30" t="s">
        <v>249</v>
      </c>
      <c r="DB30" t="s">
        <v>612</v>
      </c>
      <c r="DC30" t="s">
        <v>259</v>
      </c>
      <c r="DD30" t="s">
        <v>574</v>
      </c>
      <c r="DE30">
        <v>1</v>
      </c>
      <c r="DF30" t="s">
        <v>575</v>
      </c>
      <c r="DG30" t="s">
        <v>120</v>
      </c>
      <c r="DH30" t="s">
        <v>121</v>
      </c>
      <c r="DI30">
        <v>59.948120900680301</v>
      </c>
    </row>
    <row r="31" spans="1:113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R31">
        <v>106.149166899995</v>
      </c>
      <c r="CS31">
        <v>106.149166899995</v>
      </c>
      <c r="CT31">
        <v>106.149166899995</v>
      </c>
      <c r="CU31">
        <v>5.9132999886060099E-3</v>
      </c>
      <c r="CV31" t="s">
        <v>84</v>
      </c>
      <c r="CW31" t="s">
        <v>610</v>
      </c>
      <c r="CX31" t="s">
        <v>611</v>
      </c>
      <c r="CY31" t="s">
        <v>248</v>
      </c>
      <c r="CZ31" t="s">
        <v>249</v>
      </c>
      <c r="DA31" t="s">
        <v>249</v>
      </c>
      <c r="DB31" t="s">
        <v>613</v>
      </c>
      <c r="DC31" t="s">
        <v>259</v>
      </c>
      <c r="DD31" t="s">
        <v>574</v>
      </c>
      <c r="DE31">
        <v>1</v>
      </c>
      <c r="DF31" t="s">
        <v>575</v>
      </c>
      <c r="DG31" t="s">
        <v>120</v>
      </c>
      <c r="DH31" t="s">
        <v>121</v>
      </c>
      <c r="DI31">
        <v>59.948120900680301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F98-CCC0-47EC-A666-A2E8D3D04380}">
  <dimension ref="A1:H51"/>
  <sheetViews>
    <sheetView topLeftCell="B25" zoomScale="111" workbookViewId="0">
      <selection activeCell="D26" sqref="D26"/>
    </sheetView>
  </sheetViews>
  <sheetFormatPr defaultRowHeight="14.25" x14ac:dyDescent="0.45"/>
  <cols>
    <col min="1" max="2" width="17.9296875" customWidth="1"/>
    <col min="3" max="3" width="18.796875" customWidth="1"/>
    <col min="4" max="5" width="18.265625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A3" t="s">
        <v>3</v>
      </c>
      <c r="B3" t="s">
        <v>4</v>
      </c>
      <c r="C3" t="s">
        <v>77</v>
      </c>
      <c r="E3">
        <v>1</v>
      </c>
    </row>
    <row r="4" spans="1:6" x14ac:dyDescent="0.45">
      <c r="A4" t="s">
        <v>5</v>
      </c>
      <c r="B4" t="s">
        <v>6</v>
      </c>
      <c r="C4" t="s">
        <v>7</v>
      </c>
      <c r="E4">
        <v>1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E6">
        <v>0</v>
      </c>
      <c r="F6">
        <v>0</v>
      </c>
    </row>
    <row r="7" spans="1:6" x14ac:dyDescent="0.45">
      <c r="A7" t="s">
        <v>14</v>
      </c>
      <c r="B7" t="s">
        <v>15</v>
      </c>
      <c r="C7" t="s">
        <v>14</v>
      </c>
      <c r="E7">
        <v>0</v>
      </c>
      <c r="F7">
        <v>1</v>
      </c>
    </row>
    <row r="9" spans="1:6" x14ac:dyDescent="0.45">
      <c r="A9" t="s">
        <v>16</v>
      </c>
      <c r="B9" t="s">
        <v>17</v>
      </c>
      <c r="C9" t="s">
        <v>18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105</v>
      </c>
      <c r="E15">
        <v>0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C18" t="s">
        <v>37</v>
      </c>
      <c r="F18">
        <v>1</v>
      </c>
    </row>
    <row r="19" spans="1:6" x14ac:dyDescent="0.45">
      <c r="A19" t="s">
        <v>39</v>
      </c>
      <c r="B19" t="s">
        <v>40</v>
      </c>
      <c r="F19">
        <v>0</v>
      </c>
    </row>
    <row r="21" spans="1:6" x14ac:dyDescent="0.45">
      <c r="A21" t="s">
        <v>42</v>
      </c>
      <c r="B21" t="s">
        <v>43</v>
      </c>
      <c r="C21" t="s">
        <v>42</v>
      </c>
      <c r="E21">
        <v>1</v>
      </c>
    </row>
    <row r="22" spans="1:6" x14ac:dyDescent="0.45">
      <c r="A22" t="s">
        <v>45</v>
      </c>
      <c r="B22" t="s">
        <v>46</v>
      </c>
      <c r="C22" t="s">
        <v>45</v>
      </c>
      <c r="E22">
        <v>1</v>
      </c>
    </row>
    <row r="23" spans="1:6" x14ac:dyDescent="0.45">
      <c r="A23" t="s">
        <v>47</v>
      </c>
      <c r="B23" t="s">
        <v>48</v>
      </c>
      <c r="E23">
        <v>0</v>
      </c>
    </row>
    <row r="24" spans="1:6" x14ac:dyDescent="0.45">
      <c r="A24" t="s">
        <v>49</v>
      </c>
      <c r="B24" t="s">
        <v>50</v>
      </c>
      <c r="F24">
        <v>0</v>
      </c>
    </row>
    <row r="25" spans="1:6" x14ac:dyDescent="0.45">
      <c r="A25" t="s">
        <v>52</v>
      </c>
      <c r="B25" t="s">
        <v>53</v>
      </c>
      <c r="F25">
        <v>0</v>
      </c>
    </row>
    <row r="26" spans="1:6" x14ac:dyDescent="0.45">
      <c r="E26">
        <v>1</v>
      </c>
    </row>
    <row r="27" spans="1:6" x14ac:dyDescent="0.45">
      <c r="A27" t="s">
        <v>55</v>
      </c>
      <c r="B27" t="s">
        <v>56</v>
      </c>
      <c r="C27" t="s">
        <v>101</v>
      </c>
      <c r="E27">
        <v>1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61</v>
      </c>
      <c r="F29">
        <v>0</v>
      </c>
    </row>
    <row r="30" spans="1:6" x14ac:dyDescent="0.45">
      <c r="A30" t="s">
        <v>62</v>
      </c>
      <c r="B30" t="s">
        <v>63</v>
      </c>
      <c r="F30">
        <v>0</v>
      </c>
    </row>
    <row r="31" spans="1:6" x14ac:dyDescent="0.45">
      <c r="A31" t="s">
        <v>65</v>
      </c>
      <c r="B31" t="s">
        <v>66</v>
      </c>
      <c r="C31" t="s">
        <v>84</v>
      </c>
    </row>
    <row r="33" spans="3:8" ht="14.65" thickBot="1" x14ac:dyDescent="0.5"/>
    <row r="34" spans="3:8" x14ac:dyDescent="0.45">
      <c r="C34" s="1"/>
      <c r="D34" s="2"/>
      <c r="E34" s="2"/>
      <c r="F34" s="2"/>
      <c r="G34" s="2"/>
      <c r="H34" s="3"/>
    </row>
    <row r="35" spans="3:8" x14ac:dyDescent="0.45">
      <c r="C35" s="4"/>
      <c r="E35" s="5" t="s">
        <v>67</v>
      </c>
      <c r="H35" s="6"/>
    </row>
    <row r="36" spans="3:8" x14ac:dyDescent="0.45">
      <c r="C36" s="4"/>
      <c r="H36" s="6"/>
    </row>
    <row r="37" spans="3:8" x14ac:dyDescent="0.45">
      <c r="C37" s="4"/>
      <c r="D37" t="s">
        <v>68</v>
      </c>
      <c r="F37">
        <f>SUM(E3:E31)</f>
        <v>13</v>
      </c>
      <c r="G37">
        <f>SUM(F2:F30)</f>
        <v>2</v>
      </c>
      <c r="H37" s="6"/>
    </row>
    <row r="38" spans="3:8" x14ac:dyDescent="0.45">
      <c r="C38" s="4"/>
      <c r="H38" s="6"/>
    </row>
    <row r="39" spans="3:8" x14ac:dyDescent="0.45">
      <c r="C39" s="4"/>
      <c r="H39" s="6"/>
    </row>
    <row r="40" spans="3:8" x14ac:dyDescent="0.45">
      <c r="C40" s="4"/>
      <c r="D40" t="s">
        <v>69</v>
      </c>
      <c r="H40" s="6"/>
    </row>
    <row r="41" spans="3:8" x14ac:dyDescent="0.45">
      <c r="C41" s="4"/>
      <c r="D41" t="s">
        <v>106</v>
      </c>
      <c r="H41" s="6"/>
    </row>
    <row r="42" spans="3:8" x14ac:dyDescent="0.45">
      <c r="C42" s="4" t="s">
        <v>71</v>
      </c>
      <c r="D42">
        <f>13/15</f>
        <v>0.8666666666666667</v>
      </c>
      <c r="H42" s="6"/>
    </row>
    <row r="43" spans="3:8" x14ac:dyDescent="0.45">
      <c r="C43" s="4"/>
      <c r="H43" s="6"/>
    </row>
    <row r="44" spans="3:8" x14ac:dyDescent="0.45">
      <c r="C44" s="4"/>
      <c r="D44" t="s">
        <v>72</v>
      </c>
      <c r="H44" s="6"/>
    </row>
    <row r="45" spans="3:8" x14ac:dyDescent="0.45">
      <c r="C45" s="4"/>
      <c r="D45" s="7" t="s">
        <v>73</v>
      </c>
      <c r="E45" s="7"/>
      <c r="H45" s="6"/>
    </row>
    <row r="46" spans="3:8" x14ac:dyDescent="0.45">
      <c r="C46" s="4" t="s">
        <v>71</v>
      </c>
      <c r="D46">
        <f>2/10</f>
        <v>0.2</v>
      </c>
      <c r="H46" s="6"/>
    </row>
    <row r="47" spans="3:8" x14ac:dyDescent="0.45">
      <c r="C47" s="4"/>
      <c r="H47" s="6"/>
    </row>
    <row r="48" spans="3:8" x14ac:dyDescent="0.45">
      <c r="C48" s="4"/>
      <c r="D48" t="s">
        <v>74</v>
      </c>
      <c r="H48" s="6"/>
    </row>
    <row r="49" spans="3:8" x14ac:dyDescent="0.45">
      <c r="C49" s="4"/>
      <c r="D49" t="s">
        <v>75</v>
      </c>
      <c r="H49" s="6"/>
    </row>
    <row r="50" spans="3:8" x14ac:dyDescent="0.45">
      <c r="C50" s="4"/>
      <c r="D50" t="s">
        <v>107</v>
      </c>
      <c r="H50" s="6"/>
    </row>
    <row r="51" spans="3:8" ht="14.65" thickBot="1" x14ac:dyDescent="0.5">
      <c r="C51" s="8" t="s">
        <v>71</v>
      </c>
      <c r="D51" s="9">
        <f>0.866666667-0.2</f>
        <v>0.66666666699999988</v>
      </c>
      <c r="E51" s="9"/>
      <c r="F51" s="9"/>
      <c r="G51" s="9"/>
      <c r="H5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A576-DFF2-4EE4-84E5-5D7D6A1401FC}">
  <dimension ref="A1:DM31"/>
  <sheetViews>
    <sheetView zoomScale="32" workbookViewId="0">
      <selection activeCell="D11" sqref="D11"/>
    </sheetView>
  </sheetViews>
  <sheetFormatPr defaultRowHeight="14.25" x14ac:dyDescent="0.45"/>
  <sheetData>
    <row r="1" spans="1:117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220</v>
      </c>
      <c r="CR1" t="s">
        <v>221</v>
      </c>
      <c r="CS1" t="s">
        <v>222</v>
      </c>
      <c r="CT1" t="s">
        <v>223</v>
      </c>
      <c r="CU1" t="s">
        <v>224</v>
      </c>
      <c r="CV1" t="s">
        <v>225</v>
      </c>
      <c r="CW1" t="s">
        <v>226</v>
      </c>
      <c r="CX1" t="s">
        <v>227</v>
      </c>
      <c r="CY1" t="s">
        <v>114</v>
      </c>
      <c r="CZ1" t="s">
        <v>228</v>
      </c>
      <c r="DA1" t="s">
        <v>229</v>
      </c>
      <c r="DB1" t="s">
        <v>230</v>
      </c>
      <c r="DC1" t="s">
        <v>231</v>
      </c>
      <c r="DD1" t="s">
        <v>232</v>
      </c>
      <c r="DE1" t="s">
        <v>233</v>
      </c>
      <c r="DF1" t="s">
        <v>234</v>
      </c>
      <c r="DG1" t="s">
        <v>235</v>
      </c>
      <c r="DH1" t="s">
        <v>236</v>
      </c>
      <c r="DI1" t="s">
        <v>237</v>
      </c>
      <c r="DJ1" t="s">
        <v>238</v>
      </c>
      <c r="DK1" t="s">
        <v>239</v>
      </c>
      <c r="DL1" t="s">
        <v>240</v>
      </c>
      <c r="DM1" t="s">
        <v>241</v>
      </c>
    </row>
    <row r="2" spans="1:117" x14ac:dyDescent="0.45">
      <c r="W2">
        <v>22.393778299971</v>
      </c>
      <c r="X2">
        <v>22.393778299971</v>
      </c>
      <c r="Y2" t="s">
        <v>242</v>
      </c>
      <c r="Z2">
        <v>2.0611532999901101</v>
      </c>
      <c r="AA2" t="s">
        <v>122</v>
      </c>
      <c r="DH2" t="s">
        <v>351</v>
      </c>
      <c r="DI2">
        <v>1</v>
      </c>
      <c r="DJ2" t="s">
        <v>352</v>
      </c>
      <c r="DK2" t="s">
        <v>120</v>
      </c>
      <c r="DL2" t="s">
        <v>121</v>
      </c>
      <c r="DM2">
        <v>59.729520829575797</v>
      </c>
    </row>
    <row r="3" spans="1:117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24.507355200010299</v>
      </c>
      <c r="AC3">
        <v>24.507355200010299</v>
      </c>
      <c r="AD3">
        <v>24.507355200010299</v>
      </c>
      <c r="AE3">
        <v>3.4288799972273402E-2</v>
      </c>
      <c r="AF3" t="s">
        <v>77</v>
      </c>
      <c r="AG3" t="s">
        <v>353</v>
      </c>
      <c r="AH3" t="s">
        <v>354</v>
      </c>
      <c r="AI3" t="s">
        <v>248</v>
      </c>
      <c r="AJ3" t="s">
        <v>249</v>
      </c>
      <c r="AK3" t="s">
        <v>249</v>
      </c>
      <c r="AL3" t="s">
        <v>355</v>
      </c>
      <c r="AM3" t="s">
        <v>251</v>
      </c>
      <c r="DH3" t="s">
        <v>351</v>
      </c>
      <c r="DI3">
        <v>1</v>
      </c>
      <c r="DJ3" t="s">
        <v>352</v>
      </c>
      <c r="DK3" t="s">
        <v>120</v>
      </c>
      <c r="DL3" t="s">
        <v>121</v>
      </c>
      <c r="DM3">
        <v>59.729520829575797</v>
      </c>
    </row>
    <row r="4" spans="1:117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28.847366900008598</v>
      </c>
      <c r="AC4">
        <v>28.847366900008598</v>
      </c>
      <c r="AD4">
        <v>28.847366900008598</v>
      </c>
      <c r="AE4">
        <v>4.5928999898023903E-3</v>
      </c>
      <c r="AF4" t="s">
        <v>93</v>
      </c>
      <c r="AG4" t="s">
        <v>353</v>
      </c>
      <c r="AH4" t="s">
        <v>354</v>
      </c>
      <c r="AI4" t="s">
        <v>248</v>
      </c>
      <c r="AJ4" t="s">
        <v>249</v>
      </c>
      <c r="AK4" t="s">
        <v>249</v>
      </c>
      <c r="AL4" t="s">
        <v>356</v>
      </c>
      <c r="AM4" t="s">
        <v>251</v>
      </c>
      <c r="DH4" t="s">
        <v>351</v>
      </c>
      <c r="DI4">
        <v>1</v>
      </c>
      <c r="DJ4" t="s">
        <v>352</v>
      </c>
      <c r="DK4" t="s">
        <v>120</v>
      </c>
      <c r="DL4" t="s">
        <v>121</v>
      </c>
      <c r="DM4">
        <v>59.729520829575797</v>
      </c>
    </row>
    <row r="5" spans="1:117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42.470507299993102</v>
      </c>
      <c r="AC5">
        <v>42.470507299993102</v>
      </c>
      <c r="AD5">
        <v>42.470507299993102</v>
      </c>
      <c r="AE5">
        <v>8.6916000000201096E-3</v>
      </c>
      <c r="AF5" t="s">
        <v>10</v>
      </c>
      <c r="AG5" t="s">
        <v>353</v>
      </c>
      <c r="AH5" t="s">
        <v>354</v>
      </c>
      <c r="AI5" t="s">
        <v>248</v>
      </c>
      <c r="AJ5" t="s">
        <v>249</v>
      </c>
      <c r="AK5" t="s">
        <v>249</v>
      </c>
      <c r="AL5" t="s">
        <v>357</v>
      </c>
      <c r="AM5" t="s">
        <v>251</v>
      </c>
      <c r="DH5" t="s">
        <v>351</v>
      </c>
      <c r="DI5">
        <v>1</v>
      </c>
      <c r="DJ5" t="s">
        <v>352</v>
      </c>
      <c r="DK5" t="s">
        <v>120</v>
      </c>
      <c r="DL5" t="s">
        <v>121</v>
      </c>
      <c r="DM5">
        <v>59.729520829575797</v>
      </c>
    </row>
    <row r="6" spans="1:117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47.732125399983403</v>
      </c>
      <c r="AC6">
        <v>47.732125399983403</v>
      </c>
      <c r="AD6">
        <v>47.732125399983403</v>
      </c>
      <c r="AE6">
        <v>4.269800032489E-3</v>
      </c>
      <c r="AF6" t="s">
        <v>94</v>
      </c>
      <c r="AG6" t="s">
        <v>358</v>
      </c>
      <c r="AH6" t="s">
        <v>359</v>
      </c>
      <c r="AI6" t="s">
        <v>248</v>
      </c>
      <c r="AJ6" t="s">
        <v>249</v>
      </c>
      <c r="AK6" t="s">
        <v>249</v>
      </c>
      <c r="AL6" t="s">
        <v>360</v>
      </c>
      <c r="AM6" t="s">
        <v>251</v>
      </c>
      <c r="DH6" t="s">
        <v>351</v>
      </c>
      <c r="DI6">
        <v>1</v>
      </c>
      <c r="DJ6" t="s">
        <v>352</v>
      </c>
      <c r="DK6" t="s">
        <v>120</v>
      </c>
      <c r="DL6" t="s">
        <v>121</v>
      </c>
      <c r="DM6">
        <v>59.729520829575797</v>
      </c>
    </row>
    <row r="7" spans="1:117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52.866741099976899</v>
      </c>
      <c r="AC7">
        <v>52.866741099976899</v>
      </c>
      <c r="AD7">
        <v>52.866741099976899</v>
      </c>
      <c r="AE7">
        <v>5.4465000284835696E-3</v>
      </c>
      <c r="AF7" t="s">
        <v>14</v>
      </c>
      <c r="AG7" t="s">
        <v>358</v>
      </c>
      <c r="AH7" t="s">
        <v>359</v>
      </c>
      <c r="AI7" t="s">
        <v>248</v>
      </c>
      <c r="AJ7" t="s">
        <v>249</v>
      </c>
      <c r="AK7" t="s">
        <v>249</v>
      </c>
      <c r="AL7" t="s">
        <v>361</v>
      </c>
      <c r="AM7" t="s">
        <v>251</v>
      </c>
      <c r="DH7" t="s">
        <v>351</v>
      </c>
      <c r="DI7">
        <v>1</v>
      </c>
      <c r="DJ7" t="s">
        <v>352</v>
      </c>
      <c r="DK7" t="s">
        <v>120</v>
      </c>
      <c r="DL7" t="s">
        <v>121</v>
      </c>
      <c r="DM7">
        <v>59.729520829575797</v>
      </c>
    </row>
    <row r="8" spans="1:117" x14ac:dyDescent="0.45">
      <c r="AN8">
        <v>54.982324599986804</v>
      </c>
      <c r="AO8">
        <v>54.982324599986804</v>
      </c>
      <c r="AP8" t="s">
        <v>242</v>
      </c>
      <c r="AQ8">
        <v>1.7988785000052301</v>
      </c>
      <c r="AR8" t="s">
        <v>122</v>
      </c>
      <c r="DH8" t="s">
        <v>351</v>
      </c>
      <c r="DI8">
        <v>1</v>
      </c>
      <c r="DJ8" t="s">
        <v>352</v>
      </c>
      <c r="DK8" t="s">
        <v>120</v>
      </c>
      <c r="DL8" t="s">
        <v>121</v>
      </c>
      <c r="DM8">
        <v>59.729520829575797</v>
      </c>
    </row>
    <row r="9" spans="1:117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S9">
        <v>56.8242944999947</v>
      </c>
      <c r="AT9">
        <v>56.8242944999947</v>
      </c>
      <c r="AU9">
        <v>56.8242944999947</v>
      </c>
      <c r="AV9">
        <v>2.0658099965658001E-2</v>
      </c>
      <c r="AW9" t="s">
        <v>18</v>
      </c>
      <c r="AX9" t="s">
        <v>362</v>
      </c>
      <c r="AY9" t="s">
        <v>363</v>
      </c>
      <c r="AZ9" t="s">
        <v>248</v>
      </c>
      <c r="BA9" t="s">
        <v>249</v>
      </c>
      <c r="BB9" t="s">
        <v>249</v>
      </c>
      <c r="BC9" t="s">
        <v>364</v>
      </c>
      <c r="BD9" t="s">
        <v>259</v>
      </c>
      <c r="DH9" t="s">
        <v>351</v>
      </c>
      <c r="DI9">
        <v>1</v>
      </c>
      <c r="DJ9" t="s">
        <v>352</v>
      </c>
      <c r="DK9" t="s">
        <v>120</v>
      </c>
      <c r="DL9" t="s">
        <v>121</v>
      </c>
      <c r="DM9">
        <v>59.729520829575797</v>
      </c>
    </row>
    <row r="10" spans="1:117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S10">
        <v>61.117385199991901</v>
      </c>
      <c r="AT10">
        <v>61.117385199991901</v>
      </c>
      <c r="AU10">
        <v>61.117385199991901</v>
      </c>
      <c r="AV10">
        <v>4.1840999620035204E-3</v>
      </c>
      <c r="AW10" t="s">
        <v>19</v>
      </c>
      <c r="AX10" t="s">
        <v>365</v>
      </c>
      <c r="AY10" t="s">
        <v>354</v>
      </c>
      <c r="AZ10" t="s">
        <v>248</v>
      </c>
      <c r="BA10" t="s">
        <v>249</v>
      </c>
      <c r="BB10" t="s">
        <v>249</v>
      </c>
      <c r="BC10" t="s">
        <v>366</v>
      </c>
      <c r="BD10" t="s">
        <v>251</v>
      </c>
      <c r="DH10" t="s">
        <v>351</v>
      </c>
      <c r="DI10">
        <v>1</v>
      </c>
      <c r="DJ10" t="s">
        <v>352</v>
      </c>
      <c r="DK10" t="s">
        <v>120</v>
      </c>
      <c r="DL10" t="s">
        <v>121</v>
      </c>
      <c r="DM10">
        <v>59.729520829575797</v>
      </c>
    </row>
    <row r="11" spans="1:117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S11">
        <v>64.106294900004201</v>
      </c>
      <c r="AT11">
        <v>64.106294900004201</v>
      </c>
      <c r="AU11">
        <v>64.106294900004201</v>
      </c>
      <c r="AV11">
        <v>6.1630999553017301E-3</v>
      </c>
      <c r="AW11" t="s">
        <v>21</v>
      </c>
      <c r="AX11" t="s">
        <v>365</v>
      </c>
      <c r="AY11" t="s">
        <v>354</v>
      </c>
      <c r="AZ11" t="s">
        <v>248</v>
      </c>
      <c r="BA11" t="s">
        <v>249</v>
      </c>
      <c r="BB11" t="s">
        <v>249</v>
      </c>
      <c r="BC11" t="s">
        <v>367</v>
      </c>
      <c r="BD11" t="s">
        <v>251</v>
      </c>
      <c r="DH11" t="s">
        <v>351</v>
      </c>
      <c r="DI11">
        <v>1</v>
      </c>
      <c r="DJ11" t="s">
        <v>352</v>
      </c>
      <c r="DK11" t="s">
        <v>120</v>
      </c>
      <c r="DL11" t="s">
        <v>121</v>
      </c>
      <c r="DM11">
        <v>59.729520829575797</v>
      </c>
    </row>
    <row r="12" spans="1:117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S12">
        <v>68.183632400003205</v>
      </c>
      <c r="AT12">
        <v>68.183632400003205</v>
      </c>
      <c r="AU12">
        <v>68.183632400003205</v>
      </c>
      <c r="AV12">
        <v>7.6512999949045401E-3</v>
      </c>
      <c r="AX12" t="s">
        <v>365</v>
      </c>
      <c r="AY12" t="s">
        <v>354</v>
      </c>
      <c r="AZ12" t="s">
        <v>248</v>
      </c>
      <c r="BA12" t="s">
        <v>249</v>
      </c>
      <c r="BB12" t="s">
        <v>249</v>
      </c>
      <c r="BC12" t="s">
        <v>368</v>
      </c>
      <c r="BD12" t="s">
        <v>251</v>
      </c>
      <c r="BE12">
        <v>83.198802299972101</v>
      </c>
      <c r="DH12" t="s">
        <v>351</v>
      </c>
      <c r="DI12">
        <v>1</v>
      </c>
      <c r="DJ12" t="s">
        <v>352</v>
      </c>
      <c r="DK12" t="s">
        <v>120</v>
      </c>
      <c r="DL12" t="s">
        <v>121</v>
      </c>
      <c r="DM12">
        <v>59.729520829575797</v>
      </c>
    </row>
    <row r="13" spans="1:117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S13">
        <v>84.267766800010506</v>
      </c>
      <c r="AT13">
        <v>84.267766800010506</v>
      </c>
      <c r="AU13">
        <v>84.267766800010506</v>
      </c>
      <c r="AV13">
        <v>4.7966999700292902E-3</v>
      </c>
      <c r="AX13" t="s">
        <v>365</v>
      </c>
      <c r="AY13" t="s">
        <v>354</v>
      </c>
      <c r="AZ13" t="s">
        <v>248</v>
      </c>
      <c r="BA13" t="s">
        <v>249</v>
      </c>
      <c r="BB13" t="s">
        <v>249</v>
      </c>
      <c r="BC13" t="s">
        <v>369</v>
      </c>
      <c r="BD13" t="s">
        <v>251</v>
      </c>
      <c r="BE13">
        <v>99.282020699989502</v>
      </c>
      <c r="DH13" t="s">
        <v>351</v>
      </c>
      <c r="DI13">
        <v>1</v>
      </c>
      <c r="DJ13" t="s">
        <v>352</v>
      </c>
      <c r="DK13" t="s">
        <v>120</v>
      </c>
      <c r="DL13" t="s">
        <v>121</v>
      </c>
      <c r="DM13">
        <v>59.729520829575797</v>
      </c>
    </row>
    <row r="14" spans="1:117" x14ac:dyDescent="0.45">
      <c r="BF14">
        <v>101.215588499966</v>
      </c>
      <c r="BG14">
        <v>101.215588499966</v>
      </c>
      <c r="BH14" t="s">
        <v>242</v>
      </c>
      <c r="BI14">
        <v>1.08386290003545</v>
      </c>
      <c r="BJ14" t="s">
        <v>122</v>
      </c>
      <c r="DH14" t="s">
        <v>351</v>
      </c>
      <c r="DI14">
        <v>1</v>
      </c>
      <c r="DJ14" t="s">
        <v>352</v>
      </c>
      <c r="DK14" t="s">
        <v>120</v>
      </c>
      <c r="DL14" t="s">
        <v>121</v>
      </c>
      <c r="DM14">
        <v>59.729520829575797</v>
      </c>
    </row>
    <row r="15" spans="1:117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K15">
        <v>102.348554499971</v>
      </c>
      <c r="BL15">
        <v>102.348554499971</v>
      </c>
      <c r="BM15">
        <v>102.348554499971</v>
      </c>
      <c r="BN15">
        <v>3.5466199973598102E-2</v>
      </c>
      <c r="BO15" t="s">
        <v>31</v>
      </c>
      <c r="BP15" t="s">
        <v>365</v>
      </c>
      <c r="BQ15" t="s">
        <v>354</v>
      </c>
      <c r="BR15" t="s">
        <v>248</v>
      </c>
      <c r="BS15" t="s">
        <v>249</v>
      </c>
      <c r="BT15" t="s">
        <v>249</v>
      </c>
      <c r="BU15" t="s">
        <v>370</v>
      </c>
      <c r="BV15" t="s">
        <v>251</v>
      </c>
      <c r="DH15" t="s">
        <v>351</v>
      </c>
      <c r="DI15">
        <v>1</v>
      </c>
      <c r="DJ15" t="s">
        <v>352</v>
      </c>
      <c r="DK15" t="s">
        <v>120</v>
      </c>
      <c r="DL15" t="s">
        <v>121</v>
      </c>
      <c r="DM15">
        <v>59.729520829575797</v>
      </c>
    </row>
    <row r="16" spans="1:117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K16">
        <v>106.787313700013</v>
      </c>
      <c r="BL16">
        <v>106.787313700013</v>
      </c>
      <c r="BM16">
        <v>106.787313700013</v>
      </c>
      <c r="BN16">
        <v>8.5282999789342197E-3</v>
      </c>
      <c r="BO16" t="s">
        <v>95</v>
      </c>
      <c r="BP16" t="s">
        <v>365</v>
      </c>
      <c r="BQ16" t="s">
        <v>354</v>
      </c>
      <c r="BR16" t="s">
        <v>248</v>
      </c>
      <c r="BS16" t="s">
        <v>249</v>
      </c>
      <c r="BT16" t="s">
        <v>249</v>
      </c>
      <c r="BU16" t="s">
        <v>371</v>
      </c>
      <c r="BV16" t="s">
        <v>251</v>
      </c>
      <c r="DH16" t="s">
        <v>351</v>
      </c>
      <c r="DI16">
        <v>1</v>
      </c>
      <c r="DJ16" t="s">
        <v>352</v>
      </c>
      <c r="DK16" t="s">
        <v>120</v>
      </c>
      <c r="DL16" t="s">
        <v>121</v>
      </c>
      <c r="DM16">
        <v>59.729520829575797</v>
      </c>
    </row>
    <row r="17" spans="1:117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K17">
        <v>110.151096999994</v>
      </c>
      <c r="BL17">
        <v>110.151096999994</v>
      </c>
      <c r="BM17">
        <v>110.151096999994</v>
      </c>
      <c r="BN17">
        <v>6.5615000203251804E-3</v>
      </c>
      <c r="BO17" t="s">
        <v>35</v>
      </c>
      <c r="BP17" t="s">
        <v>372</v>
      </c>
      <c r="BQ17" t="s">
        <v>373</v>
      </c>
      <c r="BR17" t="s">
        <v>248</v>
      </c>
      <c r="BS17" t="s">
        <v>249</v>
      </c>
      <c r="BT17" t="s">
        <v>249</v>
      </c>
      <c r="BU17" t="s">
        <v>374</v>
      </c>
      <c r="BV17" t="s">
        <v>251</v>
      </c>
      <c r="DH17" t="s">
        <v>351</v>
      </c>
      <c r="DI17">
        <v>1</v>
      </c>
      <c r="DJ17" t="s">
        <v>352</v>
      </c>
      <c r="DK17" t="s">
        <v>120</v>
      </c>
      <c r="DL17" t="s">
        <v>121</v>
      </c>
      <c r="DM17">
        <v>59.729520829575797</v>
      </c>
    </row>
    <row r="18" spans="1:117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K18">
        <v>115.63421899999901</v>
      </c>
      <c r="BL18">
        <v>115.63421899999901</v>
      </c>
      <c r="BM18">
        <v>115.63421899999901</v>
      </c>
      <c r="BN18">
        <v>5.2114000427536597E-3</v>
      </c>
      <c r="BO18" t="s">
        <v>96</v>
      </c>
      <c r="BP18" t="s">
        <v>372</v>
      </c>
      <c r="BQ18" t="s">
        <v>373</v>
      </c>
      <c r="BR18" t="s">
        <v>248</v>
      </c>
      <c r="BS18" t="s">
        <v>249</v>
      </c>
      <c r="BT18" t="s">
        <v>249</v>
      </c>
      <c r="BU18" t="s">
        <v>375</v>
      </c>
      <c r="BV18" t="s">
        <v>251</v>
      </c>
      <c r="BW18">
        <v>130.64904400001899</v>
      </c>
      <c r="DH18" t="s">
        <v>351</v>
      </c>
      <c r="DI18">
        <v>1</v>
      </c>
      <c r="DJ18" t="s">
        <v>352</v>
      </c>
      <c r="DK18" t="s">
        <v>120</v>
      </c>
      <c r="DL18" t="s">
        <v>121</v>
      </c>
      <c r="DM18">
        <v>59.729520829575797</v>
      </c>
    </row>
    <row r="19" spans="1:117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K19">
        <v>131.50380989996401</v>
      </c>
      <c r="BL19">
        <v>131.50380989996401</v>
      </c>
      <c r="BM19">
        <v>131.50380989996401</v>
      </c>
      <c r="BN19">
        <v>5.7644000044092501E-3</v>
      </c>
      <c r="BO19" t="s">
        <v>97</v>
      </c>
      <c r="BP19" t="s">
        <v>372</v>
      </c>
      <c r="BQ19" t="s">
        <v>373</v>
      </c>
      <c r="BR19" t="s">
        <v>248</v>
      </c>
      <c r="BS19" t="s">
        <v>249</v>
      </c>
      <c r="BT19" t="s">
        <v>249</v>
      </c>
      <c r="BU19" t="s">
        <v>376</v>
      </c>
      <c r="BV19" t="s">
        <v>251</v>
      </c>
      <c r="BW19">
        <v>146.515879000013</v>
      </c>
      <c r="DH19" t="s">
        <v>351</v>
      </c>
      <c r="DI19">
        <v>1</v>
      </c>
      <c r="DJ19" t="s">
        <v>352</v>
      </c>
      <c r="DK19" t="s">
        <v>120</v>
      </c>
      <c r="DL19" t="s">
        <v>121</v>
      </c>
      <c r="DM19">
        <v>59.729520829575797</v>
      </c>
    </row>
    <row r="20" spans="1:117" x14ac:dyDescent="0.45">
      <c r="BX20">
        <v>146.59910190000599</v>
      </c>
      <c r="BY20">
        <v>146.59910190000599</v>
      </c>
      <c r="BZ20" t="s">
        <v>242</v>
      </c>
      <c r="CA20">
        <v>3.1631022000219602</v>
      </c>
      <c r="CB20" t="s">
        <v>122</v>
      </c>
      <c r="DH20" t="s">
        <v>351</v>
      </c>
      <c r="DI20">
        <v>1</v>
      </c>
      <c r="DJ20" t="s">
        <v>352</v>
      </c>
      <c r="DK20" t="s">
        <v>120</v>
      </c>
      <c r="DL20" t="s">
        <v>121</v>
      </c>
      <c r="DM20">
        <v>59.729520829575797</v>
      </c>
    </row>
    <row r="21" spans="1:117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C21">
        <v>149.80504110001399</v>
      </c>
      <c r="CD21">
        <v>149.80504110001399</v>
      </c>
      <c r="CE21">
        <v>149.80504110001399</v>
      </c>
      <c r="CF21">
        <v>2.5764200021512799E-2</v>
      </c>
      <c r="CG21" t="s">
        <v>44</v>
      </c>
      <c r="CH21" t="s">
        <v>377</v>
      </c>
      <c r="CI21" t="s">
        <v>334</v>
      </c>
      <c r="CJ21" t="s">
        <v>248</v>
      </c>
      <c r="CK21" t="s">
        <v>249</v>
      </c>
      <c r="CL21" t="s">
        <v>249</v>
      </c>
      <c r="CM21" t="s">
        <v>378</v>
      </c>
      <c r="CN21" t="s">
        <v>251</v>
      </c>
      <c r="DH21" t="s">
        <v>351</v>
      </c>
      <c r="DI21">
        <v>1</v>
      </c>
      <c r="DJ21" t="s">
        <v>352</v>
      </c>
      <c r="DK21" t="s">
        <v>120</v>
      </c>
      <c r="DL21" t="s">
        <v>121</v>
      </c>
      <c r="DM21">
        <v>59.729520829575797</v>
      </c>
    </row>
    <row r="22" spans="1:117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C22">
        <v>153.209520199976</v>
      </c>
      <c r="CD22">
        <v>153.209520199976</v>
      </c>
      <c r="CE22">
        <v>153.209520199976</v>
      </c>
      <c r="CF22">
        <v>1.0311499994713799E-2</v>
      </c>
      <c r="CG22" t="s">
        <v>45</v>
      </c>
      <c r="CH22" t="s">
        <v>377</v>
      </c>
      <c r="CI22" t="s">
        <v>334</v>
      </c>
      <c r="CJ22" t="s">
        <v>248</v>
      </c>
      <c r="CK22" t="s">
        <v>249</v>
      </c>
      <c r="CL22" t="s">
        <v>249</v>
      </c>
      <c r="CM22" t="s">
        <v>379</v>
      </c>
      <c r="CN22" t="s">
        <v>251</v>
      </c>
      <c r="DH22" t="s">
        <v>351</v>
      </c>
      <c r="DI22">
        <v>1</v>
      </c>
      <c r="DJ22" t="s">
        <v>352</v>
      </c>
      <c r="DK22" t="s">
        <v>120</v>
      </c>
      <c r="DL22" t="s">
        <v>121</v>
      </c>
      <c r="DM22">
        <v>59.729520829575797</v>
      </c>
    </row>
    <row r="23" spans="1:117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C23">
        <v>161.034797</v>
      </c>
      <c r="CD23">
        <v>161.034797</v>
      </c>
      <c r="CE23">
        <v>161.034797</v>
      </c>
      <c r="CF23">
        <v>6.1825999873690298E-3</v>
      </c>
      <c r="CG23" t="s">
        <v>98</v>
      </c>
      <c r="CH23" t="s">
        <v>377</v>
      </c>
      <c r="CI23" t="s">
        <v>334</v>
      </c>
      <c r="CJ23" t="s">
        <v>248</v>
      </c>
      <c r="CK23" t="s">
        <v>249</v>
      </c>
      <c r="CL23" t="s">
        <v>249</v>
      </c>
      <c r="CM23" t="s">
        <v>380</v>
      </c>
      <c r="CN23" t="s">
        <v>251</v>
      </c>
      <c r="DH23" t="s">
        <v>351</v>
      </c>
      <c r="DI23">
        <v>1</v>
      </c>
      <c r="DJ23" t="s">
        <v>352</v>
      </c>
      <c r="DK23" t="s">
        <v>120</v>
      </c>
      <c r="DL23" t="s">
        <v>121</v>
      </c>
      <c r="DM23">
        <v>59.729520829575797</v>
      </c>
    </row>
    <row r="24" spans="1:117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C24">
        <v>165.787300499971</v>
      </c>
      <c r="CD24">
        <v>165.787300499971</v>
      </c>
      <c r="CE24">
        <v>165.787300499971</v>
      </c>
      <c r="CF24">
        <v>6.6891000024042998E-3</v>
      </c>
      <c r="CG24" t="s">
        <v>99</v>
      </c>
      <c r="CH24" t="s">
        <v>377</v>
      </c>
      <c r="CI24" t="s">
        <v>334</v>
      </c>
      <c r="CJ24" t="s">
        <v>248</v>
      </c>
      <c r="CK24" t="s">
        <v>249</v>
      </c>
      <c r="CL24" t="s">
        <v>249</v>
      </c>
      <c r="CM24" t="s">
        <v>381</v>
      </c>
      <c r="CN24" t="s">
        <v>251</v>
      </c>
      <c r="DH24" t="s">
        <v>351</v>
      </c>
      <c r="DI24">
        <v>1</v>
      </c>
      <c r="DJ24" t="s">
        <v>352</v>
      </c>
      <c r="DK24" t="s">
        <v>120</v>
      </c>
      <c r="DL24" t="s">
        <v>121</v>
      </c>
      <c r="DM24">
        <v>59.729520829575797</v>
      </c>
    </row>
    <row r="25" spans="1:117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C25">
        <v>169.837958899966</v>
      </c>
      <c r="CD25">
        <v>169.837958899966</v>
      </c>
      <c r="CE25">
        <v>169.837958899966</v>
      </c>
      <c r="CF25">
        <v>5.5420999997295396E-3</v>
      </c>
      <c r="CG25" t="s">
        <v>100</v>
      </c>
      <c r="CH25" t="s">
        <v>377</v>
      </c>
      <c r="CI25" t="s">
        <v>334</v>
      </c>
      <c r="CJ25" t="s">
        <v>248</v>
      </c>
      <c r="CK25" t="s">
        <v>249</v>
      </c>
      <c r="CL25" t="s">
        <v>249</v>
      </c>
      <c r="CM25" t="s">
        <v>382</v>
      </c>
      <c r="CN25" t="s">
        <v>251</v>
      </c>
      <c r="CO25">
        <v>184.84932659997099</v>
      </c>
      <c r="DH25" t="s">
        <v>351</v>
      </c>
      <c r="DI25">
        <v>1</v>
      </c>
      <c r="DJ25" t="s">
        <v>352</v>
      </c>
      <c r="DK25" t="s">
        <v>120</v>
      </c>
      <c r="DL25" t="s">
        <v>121</v>
      </c>
      <c r="DM25">
        <v>59.729520829575797</v>
      </c>
    </row>
    <row r="26" spans="1:117" x14ac:dyDescent="0.45">
      <c r="CP26">
        <v>186.63252340001</v>
      </c>
      <c r="CQ26">
        <v>186.63252340001</v>
      </c>
      <c r="CR26" t="s">
        <v>242</v>
      </c>
      <c r="CS26">
        <v>0.93747800000710402</v>
      </c>
      <c r="CT26" t="s">
        <v>122</v>
      </c>
      <c r="DH26" t="s">
        <v>351</v>
      </c>
      <c r="DI26">
        <v>1</v>
      </c>
      <c r="DJ26" t="s">
        <v>352</v>
      </c>
      <c r="DK26" t="s">
        <v>120</v>
      </c>
      <c r="DL26" t="s">
        <v>121</v>
      </c>
      <c r="DM26">
        <v>59.729520829575797</v>
      </c>
    </row>
    <row r="27" spans="1:117" x14ac:dyDescent="0.45">
      <c r="A27" t="s">
        <v>55</v>
      </c>
      <c r="B27" t="s">
        <v>56</v>
      </c>
      <c r="S27">
        <v>0</v>
      </c>
      <c r="T27">
        <v>0</v>
      </c>
      <c r="U27">
        <v>0</v>
      </c>
      <c r="V27">
        <v>0</v>
      </c>
      <c r="CU27">
        <v>187.622397499973</v>
      </c>
      <c r="CV27">
        <v>187.622397499973</v>
      </c>
      <c r="CW27">
        <v>187.622397499973</v>
      </c>
      <c r="CX27">
        <v>2.4977499968372199E-2</v>
      </c>
      <c r="CY27" t="s">
        <v>101</v>
      </c>
      <c r="CZ27" t="s">
        <v>383</v>
      </c>
      <c r="DA27" t="s">
        <v>384</v>
      </c>
      <c r="DB27" t="s">
        <v>248</v>
      </c>
      <c r="DC27" t="s">
        <v>249</v>
      </c>
      <c r="DD27" t="s">
        <v>249</v>
      </c>
      <c r="DE27" t="s">
        <v>385</v>
      </c>
      <c r="DF27" t="s">
        <v>251</v>
      </c>
      <c r="DH27" t="s">
        <v>351</v>
      </c>
      <c r="DI27">
        <v>1</v>
      </c>
      <c r="DJ27" t="s">
        <v>352</v>
      </c>
      <c r="DK27" t="s">
        <v>120</v>
      </c>
      <c r="DL27" t="s">
        <v>121</v>
      </c>
      <c r="DM27">
        <v>59.729520829575797</v>
      </c>
    </row>
    <row r="28" spans="1:117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U28">
        <v>190.33580100000799</v>
      </c>
      <c r="CV28">
        <v>190.33580100000799</v>
      </c>
      <c r="CW28">
        <v>190.33580100000799</v>
      </c>
      <c r="CX28">
        <v>5.6211999617516899E-3</v>
      </c>
      <c r="CY28" t="s">
        <v>57</v>
      </c>
      <c r="CZ28" t="s">
        <v>383</v>
      </c>
      <c r="DA28" t="s">
        <v>384</v>
      </c>
      <c r="DB28" t="s">
        <v>248</v>
      </c>
      <c r="DC28" t="s">
        <v>249</v>
      </c>
      <c r="DD28" t="s">
        <v>249</v>
      </c>
      <c r="DE28" t="s">
        <v>386</v>
      </c>
      <c r="DF28" t="s">
        <v>251</v>
      </c>
      <c r="DH28" t="s">
        <v>351</v>
      </c>
      <c r="DI28">
        <v>1</v>
      </c>
      <c r="DJ28" t="s">
        <v>352</v>
      </c>
      <c r="DK28" t="s">
        <v>120</v>
      </c>
      <c r="DL28" t="s">
        <v>121</v>
      </c>
      <c r="DM28">
        <v>59.729520829575797</v>
      </c>
    </row>
    <row r="29" spans="1:117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U29">
        <v>194.14944529998999</v>
      </c>
      <c r="CV29">
        <v>194.14944529998999</v>
      </c>
      <c r="CW29">
        <v>194.14944529998999</v>
      </c>
      <c r="CX29">
        <v>5.21050003590062E-3</v>
      </c>
      <c r="CY29" t="s">
        <v>61</v>
      </c>
      <c r="CZ29" t="s">
        <v>383</v>
      </c>
      <c r="DA29" t="s">
        <v>384</v>
      </c>
      <c r="DB29" t="s">
        <v>248</v>
      </c>
      <c r="DC29" t="s">
        <v>249</v>
      </c>
      <c r="DD29" t="s">
        <v>249</v>
      </c>
      <c r="DE29" t="s">
        <v>387</v>
      </c>
      <c r="DF29" t="s">
        <v>251</v>
      </c>
      <c r="DH29" t="s">
        <v>351</v>
      </c>
      <c r="DI29">
        <v>1</v>
      </c>
      <c r="DJ29" t="s">
        <v>352</v>
      </c>
      <c r="DK29" t="s">
        <v>120</v>
      </c>
      <c r="DL29" t="s">
        <v>121</v>
      </c>
      <c r="DM29">
        <v>59.729520829575797</v>
      </c>
    </row>
    <row r="30" spans="1:117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U30">
        <v>196.93594170000799</v>
      </c>
      <c r="CV30">
        <v>196.93594170000799</v>
      </c>
      <c r="CW30">
        <v>196.93594170000799</v>
      </c>
      <c r="CX30">
        <v>6.7973000113852296E-3</v>
      </c>
      <c r="CY30" t="s">
        <v>102</v>
      </c>
      <c r="CZ30" t="s">
        <v>383</v>
      </c>
      <c r="DA30" t="s">
        <v>384</v>
      </c>
      <c r="DB30" t="s">
        <v>248</v>
      </c>
      <c r="DC30" t="s">
        <v>249</v>
      </c>
      <c r="DD30" t="s">
        <v>249</v>
      </c>
      <c r="DE30" t="s">
        <v>388</v>
      </c>
      <c r="DF30" t="s">
        <v>251</v>
      </c>
      <c r="DG30">
        <v>211.949477999995</v>
      </c>
      <c r="DH30" t="s">
        <v>351</v>
      </c>
      <c r="DI30">
        <v>1</v>
      </c>
      <c r="DJ30" t="s">
        <v>352</v>
      </c>
      <c r="DK30" t="s">
        <v>120</v>
      </c>
      <c r="DL30" t="s">
        <v>121</v>
      </c>
      <c r="DM30">
        <v>59.729520829575797</v>
      </c>
    </row>
    <row r="31" spans="1:117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U31">
        <v>213.60081769997399</v>
      </c>
      <c r="CV31">
        <v>213.60081769997399</v>
      </c>
      <c r="CW31">
        <v>213.60081769997399</v>
      </c>
      <c r="CX31">
        <v>5.9179000090807598E-3</v>
      </c>
      <c r="CY31" t="s">
        <v>103</v>
      </c>
      <c r="CZ31" t="s">
        <v>383</v>
      </c>
      <c r="DA31" t="s">
        <v>384</v>
      </c>
      <c r="DB31" t="s">
        <v>248</v>
      </c>
      <c r="DC31" t="s">
        <v>249</v>
      </c>
      <c r="DD31" t="s">
        <v>249</v>
      </c>
      <c r="DE31" t="s">
        <v>389</v>
      </c>
      <c r="DF31" t="s">
        <v>251</v>
      </c>
      <c r="DH31" t="s">
        <v>351</v>
      </c>
      <c r="DI31">
        <v>1</v>
      </c>
      <c r="DJ31" t="s">
        <v>352</v>
      </c>
      <c r="DK31" t="s">
        <v>120</v>
      </c>
      <c r="DL31" t="s">
        <v>121</v>
      </c>
      <c r="DM31">
        <v>59.729520829575797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F2E-7C69-48CC-A63A-C75B3958BFD7}">
  <dimension ref="A1:F52"/>
  <sheetViews>
    <sheetView zoomScale="63" workbookViewId="0">
      <selection activeCell="K15" sqref="K15"/>
    </sheetView>
  </sheetViews>
  <sheetFormatPr defaultRowHeight="14.25" x14ac:dyDescent="0.45"/>
  <cols>
    <col min="1" max="1" width="18.53125" customWidth="1"/>
    <col min="2" max="2" width="19.1328125" customWidth="1"/>
    <col min="3" max="4" width="19" customWidth="1"/>
    <col min="5" max="5" width="18.9296875" customWidth="1"/>
    <col min="6" max="6" width="18.73046875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A3" t="s">
        <v>3</v>
      </c>
      <c r="B3" t="s">
        <v>4</v>
      </c>
      <c r="C3" t="s">
        <v>77</v>
      </c>
      <c r="E3">
        <v>1</v>
      </c>
    </row>
    <row r="4" spans="1:6" x14ac:dyDescent="0.45">
      <c r="A4" t="s">
        <v>5</v>
      </c>
      <c r="B4" t="s">
        <v>6</v>
      </c>
      <c r="C4" t="s">
        <v>93</v>
      </c>
      <c r="E4">
        <v>0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C6" t="s">
        <v>94</v>
      </c>
      <c r="F6">
        <v>0</v>
      </c>
    </row>
    <row r="7" spans="1:6" x14ac:dyDescent="0.45">
      <c r="A7" t="s">
        <v>14</v>
      </c>
      <c r="B7" t="s">
        <v>15</v>
      </c>
      <c r="C7" t="s">
        <v>14</v>
      </c>
      <c r="F7">
        <v>1</v>
      </c>
    </row>
    <row r="9" spans="1:6" x14ac:dyDescent="0.45">
      <c r="A9" t="s">
        <v>16</v>
      </c>
      <c r="B9" t="s">
        <v>17</v>
      </c>
      <c r="C9" t="s">
        <v>18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31</v>
      </c>
      <c r="E15">
        <v>1</v>
      </c>
    </row>
    <row r="16" spans="1:6" x14ac:dyDescent="0.45">
      <c r="A16" t="s">
        <v>32</v>
      </c>
      <c r="B16" t="s">
        <v>33</v>
      </c>
      <c r="C16" t="s">
        <v>95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C18" t="s">
        <v>96</v>
      </c>
      <c r="F18">
        <v>0</v>
      </c>
    </row>
    <row r="19" spans="1:6" x14ac:dyDescent="0.45">
      <c r="A19" t="s">
        <v>39</v>
      </c>
      <c r="B19" t="s">
        <v>40</v>
      </c>
      <c r="C19" t="s">
        <v>97</v>
      </c>
      <c r="F19">
        <v>0</v>
      </c>
    </row>
    <row r="21" spans="1:6" x14ac:dyDescent="0.45">
      <c r="A21" t="s">
        <v>42</v>
      </c>
      <c r="B21" t="s">
        <v>43</v>
      </c>
      <c r="C21" t="s">
        <v>44</v>
      </c>
      <c r="E21">
        <v>1</v>
      </c>
    </row>
    <row r="22" spans="1:6" x14ac:dyDescent="0.45">
      <c r="A22" t="s">
        <v>45</v>
      </c>
      <c r="B22" t="s">
        <v>46</v>
      </c>
      <c r="C22" t="s">
        <v>45</v>
      </c>
      <c r="E22">
        <v>1</v>
      </c>
    </row>
    <row r="23" spans="1:6" x14ac:dyDescent="0.45">
      <c r="A23" t="s">
        <v>47</v>
      </c>
      <c r="B23" t="s">
        <v>48</v>
      </c>
      <c r="C23" t="s">
        <v>98</v>
      </c>
      <c r="E23">
        <v>1</v>
      </c>
    </row>
    <row r="24" spans="1:6" x14ac:dyDescent="0.45">
      <c r="A24" t="s">
        <v>49</v>
      </c>
      <c r="B24" t="s">
        <v>50</v>
      </c>
      <c r="C24" t="s">
        <v>99</v>
      </c>
      <c r="F24">
        <v>0</v>
      </c>
    </row>
    <row r="25" spans="1:6" x14ac:dyDescent="0.45">
      <c r="A25" t="s">
        <v>52</v>
      </c>
      <c r="B25" t="s">
        <v>53</v>
      </c>
      <c r="C25" t="s">
        <v>100</v>
      </c>
      <c r="F25">
        <v>0</v>
      </c>
    </row>
    <row r="27" spans="1:6" x14ac:dyDescent="0.45">
      <c r="A27" t="s">
        <v>55</v>
      </c>
      <c r="B27" t="s">
        <v>56</v>
      </c>
      <c r="C27" t="s">
        <v>101</v>
      </c>
      <c r="E27">
        <v>1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61</v>
      </c>
      <c r="E29">
        <v>1</v>
      </c>
    </row>
    <row r="30" spans="1:6" x14ac:dyDescent="0.45">
      <c r="A30" t="s">
        <v>62</v>
      </c>
      <c r="B30" t="s">
        <v>63</v>
      </c>
      <c r="C30" t="s">
        <v>102</v>
      </c>
      <c r="F30">
        <v>0</v>
      </c>
    </row>
    <row r="31" spans="1:6" x14ac:dyDescent="0.45">
      <c r="A31" t="s">
        <v>65</v>
      </c>
      <c r="B31" t="s">
        <v>66</v>
      </c>
      <c r="C31" t="s">
        <v>103</v>
      </c>
      <c r="F31">
        <v>0</v>
      </c>
    </row>
    <row r="33" spans="2:6" ht="14.65" thickBot="1" x14ac:dyDescent="0.5"/>
    <row r="34" spans="2:6" x14ac:dyDescent="0.45">
      <c r="B34" s="1"/>
      <c r="C34" s="2"/>
      <c r="D34" s="2"/>
      <c r="E34" s="2"/>
      <c r="F34" s="3"/>
    </row>
    <row r="35" spans="2:6" x14ac:dyDescent="0.45">
      <c r="B35" s="4"/>
      <c r="D35" s="5" t="s">
        <v>67</v>
      </c>
      <c r="E35" s="5"/>
      <c r="F35" s="6"/>
    </row>
    <row r="36" spans="2:6" x14ac:dyDescent="0.45">
      <c r="B36" s="4"/>
      <c r="F36" s="6"/>
    </row>
    <row r="37" spans="2:6" x14ac:dyDescent="0.45">
      <c r="B37" s="4"/>
      <c r="C37" t="s">
        <v>68</v>
      </c>
      <c r="E37">
        <f>SUM(E3:E29)</f>
        <v>14</v>
      </c>
      <c r="F37" s="6">
        <f>SUM(F6:F31)</f>
        <v>1</v>
      </c>
    </row>
    <row r="38" spans="2:6" x14ac:dyDescent="0.45">
      <c r="B38" s="4"/>
      <c r="F38" s="6"/>
    </row>
    <row r="39" spans="2:6" x14ac:dyDescent="0.45">
      <c r="B39" s="4"/>
      <c r="F39" s="6"/>
    </row>
    <row r="40" spans="2:6" x14ac:dyDescent="0.45">
      <c r="B40" s="4"/>
      <c r="C40" t="s">
        <v>69</v>
      </c>
      <c r="F40" s="6"/>
    </row>
    <row r="41" spans="2:6" x14ac:dyDescent="0.45">
      <c r="B41" s="4"/>
      <c r="C41" t="s">
        <v>90</v>
      </c>
      <c r="F41" s="6"/>
    </row>
    <row r="42" spans="2:6" x14ac:dyDescent="0.45">
      <c r="B42" s="4" t="s">
        <v>71</v>
      </c>
      <c r="C42">
        <f>14/15</f>
        <v>0.93333333333333335</v>
      </c>
      <c r="F42" s="6"/>
    </row>
    <row r="43" spans="2:6" x14ac:dyDescent="0.45">
      <c r="B43" s="4"/>
      <c r="F43" s="6"/>
    </row>
    <row r="44" spans="2:6" x14ac:dyDescent="0.45">
      <c r="B44" s="4"/>
      <c r="C44" t="s">
        <v>72</v>
      </c>
      <c r="F44" s="6"/>
    </row>
    <row r="45" spans="2:6" x14ac:dyDescent="0.45">
      <c r="B45" s="4"/>
      <c r="C45" s="7" t="s">
        <v>104</v>
      </c>
      <c r="D45" s="7"/>
      <c r="E45" s="7"/>
      <c r="F45" s="6"/>
    </row>
    <row r="46" spans="2:6" x14ac:dyDescent="0.45">
      <c r="B46" s="4" t="s">
        <v>71</v>
      </c>
      <c r="C46">
        <f>1/10</f>
        <v>0.1</v>
      </c>
      <c r="F46" s="6"/>
    </row>
    <row r="47" spans="2:6" x14ac:dyDescent="0.45">
      <c r="B47" s="4"/>
      <c r="F47" s="6"/>
    </row>
    <row r="48" spans="2:6" x14ac:dyDescent="0.45">
      <c r="B48" s="4"/>
      <c r="C48" t="s">
        <v>74</v>
      </c>
      <c r="F48" s="6"/>
    </row>
    <row r="49" spans="2:6" x14ac:dyDescent="0.45">
      <c r="B49" s="4"/>
      <c r="C49" t="s">
        <v>75</v>
      </c>
      <c r="F49" s="6"/>
    </row>
    <row r="50" spans="2:6" x14ac:dyDescent="0.45">
      <c r="B50" s="4"/>
      <c r="F50" s="6"/>
    </row>
    <row r="51" spans="2:6" x14ac:dyDescent="0.45">
      <c r="B51" s="4" t="s">
        <v>71</v>
      </c>
      <c r="C51">
        <f>0.933333333 - 0.1</f>
        <v>0.83333333300000001</v>
      </c>
      <c r="F51" s="6"/>
    </row>
    <row r="52" spans="2:6" ht="14.65" thickBot="1" x14ac:dyDescent="0.5">
      <c r="B52" s="8"/>
      <c r="C52" s="9"/>
      <c r="D52" s="9"/>
      <c r="E52" s="9"/>
      <c r="F5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F13-9E3C-438B-8FD3-1DFB91FDA9F2}">
  <dimension ref="A1:DN31"/>
  <sheetViews>
    <sheetView topLeftCell="S1" workbookViewId="0">
      <selection activeCell="U30" sqref="U30"/>
    </sheetView>
  </sheetViews>
  <sheetFormatPr defaultRowHeight="14.25" x14ac:dyDescent="0.45"/>
  <sheetData>
    <row r="1" spans="1:118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157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200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235</v>
      </c>
      <c r="DA1" t="s">
        <v>114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</row>
    <row r="2" spans="1:118" x14ac:dyDescent="0.45">
      <c r="W2">
        <v>14.9646885999973</v>
      </c>
      <c r="X2">
        <v>14.9646885999973</v>
      </c>
      <c r="Y2" t="s">
        <v>242</v>
      </c>
      <c r="Z2">
        <v>1.14615180000328</v>
      </c>
      <c r="AA2" t="s">
        <v>122</v>
      </c>
      <c r="DI2" t="s">
        <v>435</v>
      </c>
      <c r="DJ2">
        <v>1</v>
      </c>
      <c r="DK2" t="s">
        <v>436</v>
      </c>
      <c r="DL2" t="s">
        <v>120</v>
      </c>
      <c r="DM2" t="s">
        <v>121</v>
      </c>
      <c r="DN2">
        <v>59.881745528197399</v>
      </c>
    </row>
    <row r="3" spans="1:118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16.150873399998002</v>
      </c>
      <c r="AC3">
        <v>16.150873399998002</v>
      </c>
      <c r="AD3">
        <v>16.150873399998002</v>
      </c>
      <c r="AE3">
        <v>2.2765699999581501E-2</v>
      </c>
      <c r="AF3" t="s">
        <v>77</v>
      </c>
      <c r="AG3" t="s">
        <v>437</v>
      </c>
      <c r="AH3" t="s">
        <v>438</v>
      </c>
      <c r="AI3" t="s">
        <v>248</v>
      </c>
      <c r="AJ3" t="s">
        <v>249</v>
      </c>
      <c r="AK3" t="s">
        <v>249</v>
      </c>
      <c r="AL3" t="s">
        <v>439</v>
      </c>
      <c r="AM3" t="s">
        <v>251</v>
      </c>
      <c r="DI3" t="s">
        <v>435</v>
      </c>
      <c r="DJ3">
        <v>1</v>
      </c>
      <c r="DK3" t="s">
        <v>436</v>
      </c>
      <c r="DL3" t="s">
        <v>120</v>
      </c>
      <c r="DM3" t="s">
        <v>121</v>
      </c>
      <c r="DN3">
        <v>59.881745528197399</v>
      </c>
    </row>
    <row r="4" spans="1:118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19.867648299998098</v>
      </c>
      <c r="AC4">
        <v>19.867648299998098</v>
      </c>
      <c r="AD4">
        <v>19.867648299998098</v>
      </c>
      <c r="AE4">
        <v>5.2298999980848696E-3</v>
      </c>
      <c r="AG4" t="s">
        <v>348</v>
      </c>
      <c r="AH4" t="s">
        <v>440</v>
      </c>
      <c r="AI4" t="s">
        <v>248</v>
      </c>
      <c r="AJ4" t="s">
        <v>249</v>
      </c>
      <c r="AK4" t="s">
        <v>249</v>
      </c>
      <c r="AL4" t="s">
        <v>441</v>
      </c>
      <c r="AM4" t="s">
        <v>251</v>
      </c>
      <c r="AN4">
        <v>34.882223499996996</v>
      </c>
      <c r="DI4" t="s">
        <v>435</v>
      </c>
      <c r="DJ4">
        <v>1</v>
      </c>
      <c r="DK4" t="s">
        <v>436</v>
      </c>
      <c r="DL4" t="s">
        <v>120</v>
      </c>
      <c r="DM4" t="s">
        <v>121</v>
      </c>
      <c r="DN4">
        <v>59.881745528197399</v>
      </c>
    </row>
    <row r="5" spans="1:118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38.739641000000098</v>
      </c>
      <c r="AC5">
        <v>38.739641000000098</v>
      </c>
      <c r="AD5">
        <v>38.739641000000098</v>
      </c>
      <c r="AE5">
        <v>9.5327000017277896E-3</v>
      </c>
      <c r="AF5" t="s">
        <v>10</v>
      </c>
      <c r="AG5" t="s">
        <v>348</v>
      </c>
      <c r="AH5" t="s">
        <v>440</v>
      </c>
      <c r="AI5" t="s">
        <v>248</v>
      </c>
      <c r="AJ5" t="s">
        <v>249</v>
      </c>
      <c r="AK5" t="s">
        <v>249</v>
      </c>
      <c r="AL5" t="s">
        <v>442</v>
      </c>
      <c r="AM5" t="s">
        <v>251</v>
      </c>
      <c r="DI5" t="s">
        <v>435</v>
      </c>
      <c r="DJ5">
        <v>1</v>
      </c>
      <c r="DK5" t="s">
        <v>436</v>
      </c>
      <c r="DL5" t="s">
        <v>120</v>
      </c>
      <c r="DM5" t="s">
        <v>121</v>
      </c>
      <c r="DN5">
        <v>59.881745528197399</v>
      </c>
    </row>
    <row r="6" spans="1:118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42.067666999999297</v>
      </c>
      <c r="AC6">
        <v>42.067666999999297</v>
      </c>
      <c r="AD6">
        <v>42.067666999999297</v>
      </c>
      <c r="AE6">
        <v>5.2585999983421E-3</v>
      </c>
      <c r="AG6" t="s">
        <v>443</v>
      </c>
      <c r="AH6" t="s">
        <v>444</v>
      </c>
      <c r="AI6" t="s">
        <v>248</v>
      </c>
      <c r="AJ6" t="s">
        <v>249</v>
      </c>
      <c r="AK6" t="s">
        <v>249</v>
      </c>
      <c r="AL6" t="s">
        <v>445</v>
      </c>
      <c r="AM6" t="s">
        <v>251</v>
      </c>
      <c r="DI6" t="s">
        <v>435</v>
      </c>
      <c r="DJ6">
        <v>1</v>
      </c>
      <c r="DK6" t="s">
        <v>436</v>
      </c>
      <c r="DL6" t="s">
        <v>120</v>
      </c>
      <c r="DM6" t="s">
        <v>121</v>
      </c>
      <c r="DN6">
        <v>59.881745528197399</v>
      </c>
    </row>
    <row r="7" spans="1:118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54.9578378999976</v>
      </c>
      <c r="AC7">
        <v>54.9578378999976</v>
      </c>
      <c r="AD7">
        <v>54.9578378999976</v>
      </c>
      <c r="AE7">
        <v>7.2354000003542699E-3</v>
      </c>
      <c r="AG7" t="s">
        <v>443</v>
      </c>
      <c r="AH7" t="s">
        <v>444</v>
      </c>
      <c r="AI7" t="s">
        <v>248</v>
      </c>
      <c r="AJ7" t="s">
        <v>249</v>
      </c>
      <c r="AK7" t="s">
        <v>249</v>
      </c>
      <c r="AL7" t="s">
        <v>446</v>
      </c>
      <c r="AM7" t="s">
        <v>251</v>
      </c>
      <c r="DI7" t="s">
        <v>435</v>
      </c>
      <c r="DJ7">
        <v>1</v>
      </c>
      <c r="DK7" t="s">
        <v>436</v>
      </c>
      <c r="DL7" t="s">
        <v>120</v>
      </c>
      <c r="DM7" t="s">
        <v>121</v>
      </c>
      <c r="DN7">
        <v>59.881745528197399</v>
      </c>
    </row>
    <row r="8" spans="1:118" x14ac:dyDescent="0.45">
      <c r="AO8">
        <v>56.0503057999994</v>
      </c>
      <c r="AP8">
        <v>56.0503057999994</v>
      </c>
      <c r="AQ8" t="s">
        <v>242</v>
      </c>
      <c r="AR8">
        <v>5.5837993000022799</v>
      </c>
      <c r="AS8" t="s">
        <v>122</v>
      </c>
      <c r="DI8" t="s">
        <v>435</v>
      </c>
      <c r="DJ8">
        <v>1</v>
      </c>
      <c r="DK8" t="s">
        <v>436</v>
      </c>
      <c r="DL8" t="s">
        <v>120</v>
      </c>
      <c r="DM8" t="s">
        <v>121</v>
      </c>
      <c r="DN8">
        <v>59.881745528197399</v>
      </c>
    </row>
    <row r="9" spans="1:118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T9">
        <v>61.671318499997099</v>
      </c>
      <c r="AU9">
        <v>61.671318499997099</v>
      </c>
      <c r="AV9">
        <v>61.671318499997099</v>
      </c>
      <c r="AW9">
        <v>1.86270000012882E-2</v>
      </c>
      <c r="AX9" t="s">
        <v>18</v>
      </c>
      <c r="AY9" t="s">
        <v>443</v>
      </c>
      <c r="AZ9" t="s">
        <v>444</v>
      </c>
      <c r="BA9" t="s">
        <v>248</v>
      </c>
      <c r="BB9" t="s">
        <v>249</v>
      </c>
      <c r="BC9" t="s">
        <v>249</v>
      </c>
      <c r="BD9" t="s">
        <v>447</v>
      </c>
      <c r="BE9" t="s">
        <v>251</v>
      </c>
      <c r="DI9" t="s">
        <v>435</v>
      </c>
      <c r="DJ9">
        <v>1</v>
      </c>
      <c r="DK9" t="s">
        <v>436</v>
      </c>
      <c r="DL9" t="s">
        <v>120</v>
      </c>
      <c r="DM9" t="s">
        <v>121</v>
      </c>
      <c r="DN9">
        <v>59.881745528197399</v>
      </c>
    </row>
    <row r="10" spans="1:118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T10">
        <v>64.585389699997904</v>
      </c>
      <c r="AU10">
        <v>64.585389699997904</v>
      </c>
      <c r="AV10">
        <v>64.585389699997904</v>
      </c>
      <c r="AW10">
        <v>3.8236999971559202E-3</v>
      </c>
      <c r="AX10" t="s">
        <v>19</v>
      </c>
      <c r="AY10" t="s">
        <v>443</v>
      </c>
      <c r="AZ10" t="s">
        <v>444</v>
      </c>
      <c r="BA10" t="s">
        <v>248</v>
      </c>
      <c r="BB10" t="s">
        <v>249</v>
      </c>
      <c r="BC10" t="s">
        <v>249</v>
      </c>
      <c r="BD10" t="s">
        <v>448</v>
      </c>
      <c r="BE10" t="s">
        <v>251</v>
      </c>
      <c r="DI10" t="s">
        <v>435</v>
      </c>
      <c r="DJ10">
        <v>1</v>
      </c>
      <c r="DK10" t="s">
        <v>436</v>
      </c>
      <c r="DL10" t="s">
        <v>120</v>
      </c>
      <c r="DM10" t="s">
        <v>121</v>
      </c>
      <c r="DN10">
        <v>59.881745528197399</v>
      </c>
    </row>
    <row r="11" spans="1:118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T11">
        <v>67.8001039999981</v>
      </c>
      <c r="AU11">
        <v>67.8001039999981</v>
      </c>
      <c r="AV11">
        <v>67.8001039999981</v>
      </c>
      <c r="AW11">
        <v>8.4729000009247102E-3</v>
      </c>
      <c r="AX11" t="s">
        <v>21</v>
      </c>
      <c r="AY11" t="s">
        <v>443</v>
      </c>
      <c r="AZ11" t="s">
        <v>444</v>
      </c>
      <c r="BA11" t="s">
        <v>248</v>
      </c>
      <c r="BB11" t="s">
        <v>249</v>
      </c>
      <c r="BC11" t="s">
        <v>249</v>
      </c>
      <c r="BD11" t="s">
        <v>449</v>
      </c>
      <c r="BE11" t="s">
        <v>251</v>
      </c>
      <c r="DI11" t="s">
        <v>435</v>
      </c>
      <c r="DJ11">
        <v>1</v>
      </c>
      <c r="DK11" t="s">
        <v>436</v>
      </c>
      <c r="DL11" t="s">
        <v>120</v>
      </c>
      <c r="DM11" t="s">
        <v>121</v>
      </c>
      <c r="DN11">
        <v>59.881745528197399</v>
      </c>
    </row>
    <row r="12" spans="1:118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T12">
        <v>70.807458399998694</v>
      </c>
      <c r="AU12">
        <v>70.807458399998694</v>
      </c>
      <c r="AV12">
        <v>70.807458399998694</v>
      </c>
      <c r="AW12">
        <v>8.3329999979468994E-3</v>
      </c>
      <c r="AY12" t="s">
        <v>443</v>
      </c>
      <c r="AZ12" t="s">
        <v>444</v>
      </c>
      <c r="BA12" t="s">
        <v>248</v>
      </c>
      <c r="BB12" t="s">
        <v>249</v>
      </c>
      <c r="BC12" t="s">
        <v>249</v>
      </c>
      <c r="BD12" t="s">
        <v>450</v>
      </c>
      <c r="BE12" t="s">
        <v>251</v>
      </c>
      <c r="DI12" t="s">
        <v>435</v>
      </c>
      <c r="DJ12">
        <v>1</v>
      </c>
      <c r="DK12" t="s">
        <v>436</v>
      </c>
      <c r="DL12" t="s">
        <v>120</v>
      </c>
      <c r="DM12" t="s">
        <v>121</v>
      </c>
      <c r="DN12">
        <v>59.881745528197399</v>
      </c>
    </row>
    <row r="13" spans="1:118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T13">
        <v>82.970127099997597</v>
      </c>
      <c r="AU13">
        <v>82.970127099997597</v>
      </c>
      <c r="AV13">
        <v>82.970127099997597</v>
      </c>
      <c r="AW13">
        <v>3.9252000024134698E-3</v>
      </c>
      <c r="AY13" t="s">
        <v>443</v>
      </c>
      <c r="AZ13" t="s">
        <v>444</v>
      </c>
      <c r="BA13" t="s">
        <v>248</v>
      </c>
      <c r="BB13" t="s">
        <v>249</v>
      </c>
      <c r="BC13" t="s">
        <v>249</v>
      </c>
      <c r="BD13" t="s">
        <v>451</v>
      </c>
      <c r="BE13" t="s">
        <v>251</v>
      </c>
      <c r="BF13">
        <v>97.971135399999099</v>
      </c>
      <c r="DI13" t="s">
        <v>435</v>
      </c>
      <c r="DJ13">
        <v>1</v>
      </c>
      <c r="DK13" t="s">
        <v>436</v>
      </c>
      <c r="DL13" t="s">
        <v>120</v>
      </c>
      <c r="DM13" t="s">
        <v>121</v>
      </c>
      <c r="DN13">
        <v>59.881745528197399</v>
      </c>
    </row>
    <row r="14" spans="1:118" x14ac:dyDescent="0.45">
      <c r="BG14">
        <v>98.720670499998903</v>
      </c>
      <c r="BH14">
        <v>98.720670499998903</v>
      </c>
      <c r="BI14" t="s">
        <v>242</v>
      </c>
      <c r="BJ14">
        <v>5.7602180000030696</v>
      </c>
      <c r="BK14" t="s">
        <v>122</v>
      </c>
      <c r="DI14" t="s">
        <v>435</v>
      </c>
      <c r="DJ14">
        <v>1</v>
      </c>
      <c r="DK14" t="s">
        <v>436</v>
      </c>
      <c r="DL14" t="s">
        <v>120</v>
      </c>
      <c r="DM14" t="s">
        <v>121</v>
      </c>
      <c r="DN14">
        <v>59.881745528197399</v>
      </c>
    </row>
    <row r="15" spans="1:118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L15">
        <v>104.52706639999801</v>
      </c>
      <c r="BM15">
        <v>104.52706639999801</v>
      </c>
      <c r="BN15">
        <v>104.52706639999801</v>
      </c>
      <c r="BO15">
        <v>2.60010999991209E-2</v>
      </c>
      <c r="BP15">
        <v>119.53940199999801</v>
      </c>
      <c r="BQ15" t="s">
        <v>78</v>
      </c>
      <c r="BR15" t="s">
        <v>452</v>
      </c>
      <c r="BS15" t="s">
        <v>453</v>
      </c>
      <c r="BT15" t="s">
        <v>248</v>
      </c>
      <c r="BU15" t="s">
        <v>249</v>
      </c>
      <c r="BV15" t="s">
        <v>249</v>
      </c>
      <c r="BW15" t="s">
        <v>454</v>
      </c>
      <c r="BX15" t="s">
        <v>251</v>
      </c>
      <c r="DI15" t="s">
        <v>435</v>
      </c>
      <c r="DJ15">
        <v>1</v>
      </c>
      <c r="DK15" t="s">
        <v>436</v>
      </c>
      <c r="DL15" t="s">
        <v>120</v>
      </c>
      <c r="DM15" t="s">
        <v>121</v>
      </c>
      <c r="DN15">
        <v>59.881745528197399</v>
      </c>
    </row>
    <row r="16" spans="1:118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L16">
        <v>121.821310499999</v>
      </c>
      <c r="BM16">
        <v>121.821310499999</v>
      </c>
      <c r="BN16">
        <v>121.821310499999</v>
      </c>
      <c r="BO16">
        <v>1.3176200001908001E-2</v>
      </c>
      <c r="BQ16" t="s">
        <v>34</v>
      </c>
      <c r="BR16" t="s">
        <v>452</v>
      </c>
      <c r="BS16" t="s">
        <v>453</v>
      </c>
      <c r="BT16" t="s">
        <v>248</v>
      </c>
      <c r="BU16" t="s">
        <v>249</v>
      </c>
      <c r="BV16" t="s">
        <v>249</v>
      </c>
      <c r="BW16" t="s">
        <v>455</v>
      </c>
      <c r="BX16" t="s">
        <v>251</v>
      </c>
      <c r="DI16" t="s">
        <v>435</v>
      </c>
      <c r="DJ16">
        <v>1</v>
      </c>
      <c r="DK16" t="s">
        <v>436</v>
      </c>
      <c r="DL16" t="s">
        <v>120</v>
      </c>
      <c r="DM16" t="s">
        <v>121</v>
      </c>
      <c r="DN16">
        <v>59.881745528197399</v>
      </c>
    </row>
    <row r="17" spans="1:118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L17">
        <v>125.69527389999701</v>
      </c>
      <c r="BM17">
        <v>125.69527389999701</v>
      </c>
      <c r="BN17">
        <v>125.69527389999701</v>
      </c>
      <c r="BO17">
        <v>1.00395000008575E-2</v>
      </c>
      <c r="BQ17" t="s">
        <v>35</v>
      </c>
      <c r="BR17" t="s">
        <v>452</v>
      </c>
      <c r="BS17" t="s">
        <v>453</v>
      </c>
      <c r="BT17" t="s">
        <v>248</v>
      </c>
      <c r="BU17" t="s">
        <v>249</v>
      </c>
      <c r="BV17" t="s">
        <v>249</v>
      </c>
      <c r="BW17" t="s">
        <v>456</v>
      </c>
      <c r="BX17" t="s">
        <v>251</v>
      </c>
      <c r="DI17" t="s">
        <v>435</v>
      </c>
      <c r="DJ17">
        <v>1</v>
      </c>
      <c r="DK17" t="s">
        <v>436</v>
      </c>
      <c r="DL17" t="s">
        <v>120</v>
      </c>
      <c r="DM17" t="s">
        <v>121</v>
      </c>
      <c r="DN17">
        <v>59.881745528197399</v>
      </c>
    </row>
    <row r="18" spans="1:118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L18">
        <v>129.69255709999899</v>
      </c>
      <c r="BM18">
        <v>129.69255709999899</v>
      </c>
      <c r="BN18">
        <v>129.69255709999899</v>
      </c>
      <c r="BO18">
        <v>5.9609000018099297E-3</v>
      </c>
      <c r="BQ18" t="s">
        <v>79</v>
      </c>
      <c r="BR18" t="s">
        <v>452</v>
      </c>
      <c r="BS18" t="s">
        <v>453</v>
      </c>
      <c r="BT18" t="s">
        <v>248</v>
      </c>
      <c r="BU18" t="s">
        <v>249</v>
      </c>
      <c r="BV18" t="s">
        <v>249</v>
      </c>
      <c r="BW18" t="s">
        <v>457</v>
      </c>
      <c r="BX18" t="s">
        <v>251</v>
      </c>
      <c r="DI18" t="s">
        <v>435</v>
      </c>
      <c r="DJ18">
        <v>1</v>
      </c>
      <c r="DK18" t="s">
        <v>436</v>
      </c>
      <c r="DL18" t="s">
        <v>120</v>
      </c>
      <c r="DM18" t="s">
        <v>121</v>
      </c>
      <c r="DN18">
        <v>59.881745528197399</v>
      </c>
    </row>
    <row r="19" spans="1:118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L19">
        <v>134.09126199999801</v>
      </c>
      <c r="BM19">
        <v>134.09126199999801</v>
      </c>
      <c r="BN19">
        <v>134.09126199999801</v>
      </c>
      <c r="BO19">
        <v>4.4932000018888998E-3</v>
      </c>
      <c r="BP19">
        <v>149.09185719999701</v>
      </c>
      <c r="BR19" t="s">
        <v>452</v>
      </c>
      <c r="BS19" t="s">
        <v>453</v>
      </c>
      <c r="BT19" t="s">
        <v>248</v>
      </c>
      <c r="BU19" t="s">
        <v>249</v>
      </c>
      <c r="BV19" t="s">
        <v>249</v>
      </c>
      <c r="BW19" t="s">
        <v>458</v>
      </c>
      <c r="BX19" t="s">
        <v>251</v>
      </c>
      <c r="DI19" t="s">
        <v>435</v>
      </c>
      <c r="DJ19">
        <v>1</v>
      </c>
      <c r="DK19" t="s">
        <v>436</v>
      </c>
      <c r="DL19" t="s">
        <v>120</v>
      </c>
      <c r="DM19" t="s">
        <v>121</v>
      </c>
      <c r="DN19">
        <v>59.881745528197399</v>
      </c>
    </row>
    <row r="20" spans="1:118" x14ac:dyDescent="0.45">
      <c r="BY20">
        <v>152.942039999998</v>
      </c>
      <c r="BZ20">
        <v>152.942039999998</v>
      </c>
      <c r="CA20" t="s">
        <v>242</v>
      </c>
      <c r="CB20">
        <v>3.2158817000017699</v>
      </c>
      <c r="CC20" t="s">
        <v>122</v>
      </c>
      <c r="DI20" t="s">
        <v>435</v>
      </c>
      <c r="DJ20">
        <v>1</v>
      </c>
      <c r="DK20" t="s">
        <v>436</v>
      </c>
      <c r="DL20" t="s">
        <v>120</v>
      </c>
      <c r="DM20" t="s">
        <v>121</v>
      </c>
      <c r="DN20">
        <v>59.881745528197399</v>
      </c>
    </row>
    <row r="21" spans="1:118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D21">
        <v>156.189282499999</v>
      </c>
      <c r="CE21">
        <v>156.189282499999</v>
      </c>
      <c r="CF21">
        <v>156.189282499999</v>
      </c>
      <c r="CG21">
        <v>1.8204600000899501E-2</v>
      </c>
      <c r="CH21" t="s">
        <v>44</v>
      </c>
      <c r="CI21" t="s">
        <v>452</v>
      </c>
      <c r="CJ21" t="s">
        <v>453</v>
      </c>
      <c r="CK21" t="s">
        <v>248</v>
      </c>
      <c r="CL21" t="s">
        <v>249</v>
      </c>
      <c r="CM21" t="s">
        <v>249</v>
      </c>
      <c r="CN21" t="s">
        <v>459</v>
      </c>
      <c r="CO21" t="s">
        <v>251</v>
      </c>
      <c r="DI21" t="s">
        <v>435</v>
      </c>
      <c r="DJ21">
        <v>1</v>
      </c>
      <c r="DK21" t="s">
        <v>436</v>
      </c>
      <c r="DL21" t="s">
        <v>120</v>
      </c>
      <c r="DM21" t="s">
        <v>121</v>
      </c>
      <c r="DN21">
        <v>59.881745528197399</v>
      </c>
    </row>
    <row r="22" spans="1:118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D22">
        <v>161.61264269999799</v>
      </c>
      <c r="CE22">
        <v>161.61264269999799</v>
      </c>
      <c r="CF22">
        <v>161.61264269999799</v>
      </c>
      <c r="CG22">
        <v>8.6218999967968505E-3</v>
      </c>
      <c r="CH22" t="s">
        <v>80</v>
      </c>
      <c r="CI22" t="s">
        <v>452</v>
      </c>
      <c r="CJ22" t="s">
        <v>453</v>
      </c>
      <c r="CK22" t="s">
        <v>248</v>
      </c>
      <c r="CL22" t="s">
        <v>249</v>
      </c>
      <c r="CM22" t="s">
        <v>249</v>
      </c>
      <c r="CN22" t="s">
        <v>460</v>
      </c>
      <c r="CO22" t="s">
        <v>251</v>
      </c>
      <c r="DI22" t="s">
        <v>435</v>
      </c>
      <c r="DJ22">
        <v>1</v>
      </c>
      <c r="DK22" t="s">
        <v>436</v>
      </c>
      <c r="DL22" t="s">
        <v>120</v>
      </c>
      <c r="DM22" t="s">
        <v>121</v>
      </c>
      <c r="DN22">
        <v>59.881745528197399</v>
      </c>
    </row>
    <row r="23" spans="1:118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D23">
        <v>165.43039159999799</v>
      </c>
      <c r="CE23">
        <v>165.43039159999799</v>
      </c>
      <c r="CF23">
        <v>165.43039159999799</v>
      </c>
      <c r="CG23">
        <v>5.9794999979203498E-3</v>
      </c>
      <c r="CH23" t="s">
        <v>81</v>
      </c>
      <c r="CI23" t="s">
        <v>452</v>
      </c>
      <c r="CJ23" t="s">
        <v>453</v>
      </c>
      <c r="CK23" t="s">
        <v>248</v>
      </c>
      <c r="CL23" t="s">
        <v>249</v>
      </c>
      <c r="CM23" t="s">
        <v>249</v>
      </c>
      <c r="CN23" t="s">
        <v>461</v>
      </c>
      <c r="CO23" t="s">
        <v>251</v>
      </c>
      <c r="DI23" t="s">
        <v>435</v>
      </c>
      <c r="DJ23">
        <v>1</v>
      </c>
      <c r="DK23" t="s">
        <v>436</v>
      </c>
      <c r="DL23" t="s">
        <v>120</v>
      </c>
      <c r="DM23" t="s">
        <v>121</v>
      </c>
      <c r="DN23">
        <v>59.881745528197399</v>
      </c>
    </row>
    <row r="24" spans="1:118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D24">
        <v>175.246639999997</v>
      </c>
      <c r="CE24">
        <v>175.246639999997</v>
      </c>
      <c r="CF24">
        <v>175.246639999997</v>
      </c>
      <c r="CG24">
        <v>5.3092000016476898E-3</v>
      </c>
      <c r="CH24" t="s">
        <v>82</v>
      </c>
      <c r="CI24" t="s">
        <v>452</v>
      </c>
      <c r="CJ24" t="s">
        <v>453</v>
      </c>
      <c r="CK24" t="s">
        <v>248</v>
      </c>
      <c r="CL24" t="s">
        <v>249</v>
      </c>
      <c r="CM24" t="s">
        <v>249</v>
      </c>
      <c r="CN24" t="s">
        <v>462</v>
      </c>
      <c r="CO24" t="s">
        <v>251</v>
      </c>
      <c r="DI24" t="s">
        <v>435</v>
      </c>
      <c r="DJ24">
        <v>1</v>
      </c>
      <c r="DK24" t="s">
        <v>436</v>
      </c>
      <c r="DL24" t="s">
        <v>120</v>
      </c>
      <c r="DM24" t="s">
        <v>121</v>
      </c>
      <c r="DN24">
        <v>59.881745528197399</v>
      </c>
    </row>
    <row r="25" spans="1:118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D25">
        <v>184.86981509999799</v>
      </c>
      <c r="CE25">
        <v>184.86981509999799</v>
      </c>
      <c r="CF25">
        <v>184.86981509999799</v>
      </c>
      <c r="CG25">
        <v>7.3381000001972998E-3</v>
      </c>
      <c r="CI25" t="s">
        <v>463</v>
      </c>
      <c r="CJ25" t="s">
        <v>308</v>
      </c>
      <c r="CK25" t="s">
        <v>248</v>
      </c>
      <c r="CL25" t="s">
        <v>249</v>
      </c>
      <c r="CM25" t="s">
        <v>249</v>
      </c>
      <c r="CN25" t="s">
        <v>464</v>
      </c>
      <c r="CO25" t="s">
        <v>251</v>
      </c>
      <c r="CP25">
        <v>199.87966019999601</v>
      </c>
      <c r="DI25" t="s">
        <v>435</v>
      </c>
      <c r="DJ25">
        <v>1</v>
      </c>
      <c r="DK25" t="s">
        <v>436</v>
      </c>
      <c r="DL25" t="s">
        <v>120</v>
      </c>
      <c r="DM25" t="s">
        <v>121</v>
      </c>
      <c r="DN25">
        <v>59.881745528197399</v>
      </c>
    </row>
    <row r="26" spans="1:118" x14ac:dyDescent="0.45">
      <c r="CQ26">
        <v>203.146477299997</v>
      </c>
      <c r="CR26">
        <v>203.146477299997</v>
      </c>
      <c r="CS26" t="s">
        <v>242</v>
      </c>
      <c r="CT26">
        <v>2.9945735000037499</v>
      </c>
      <c r="CU26" t="s">
        <v>122</v>
      </c>
      <c r="DI26" t="s">
        <v>435</v>
      </c>
      <c r="DJ26">
        <v>1</v>
      </c>
      <c r="DK26" t="s">
        <v>436</v>
      </c>
      <c r="DL26" t="s">
        <v>120</v>
      </c>
      <c r="DM26" t="s">
        <v>121</v>
      </c>
      <c r="DN26">
        <v>59.881745528197399</v>
      </c>
    </row>
    <row r="27" spans="1:118" x14ac:dyDescent="0.45">
      <c r="A27" t="s">
        <v>55</v>
      </c>
      <c r="B27" t="s">
        <v>56</v>
      </c>
      <c r="S27">
        <v>0</v>
      </c>
      <c r="T27">
        <v>0</v>
      </c>
      <c r="U27">
        <v>0</v>
      </c>
      <c r="V27">
        <v>0</v>
      </c>
      <c r="CV27">
        <v>206.17758329999899</v>
      </c>
      <c r="CW27">
        <v>206.17758329999899</v>
      </c>
      <c r="CX27">
        <v>206.17758329999899</v>
      </c>
      <c r="CY27">
        <v>1.73458000026585E-2</v>
      </c>
      <c r="CZ27">
        <v>221.18140449999899</v>
      </c>
      <c r="DA27" t="s">
        <v>83</v>
      </c>
      <c r="DB27" t="s">
        <v>377</v>
      </c>
      <c r="DC27" t="s">
        <v>465</v>
      </c>
      <c r="DD27" t="s">
        <v>248</v>
      </c>
      <c r="DE27" t="s">
        <v>249</v>
      </c>
      <c r="DF27" t="s">
        <v>249</v>
      </c>
      <c r="DG27" t="s">
        <v>466</v>
      </c>
      <c r="DH27" t="s">
        <v>251</v>
      </c>
      <c r="DI27" t="s">
        <v>435</v>
      </c>
      <c r="DJ27">
        <v>1</v>
      </c>
      <c r="DK27" t="s">
        <v>436</v>
      </c>
      <c r="DL27" t="s">
        <v>120</v>
      </c>
      <c r="DM27" t="s">
        <v>121</v>
      </c>
      <c r="DN27">
        <v>59.881745528197399</v>
      </c>
    </row>
    <row r="28" spans="1:118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V28">
        <v>226.270425899998</v>
      </c>
      <c r="CW28">
        <v>226.270425899998</v>
      </c>
      <c r="CX28">
        <v>226.270425899998</v>
      </c>
      <c r="CY28">
        <v>6.5584000003582298E-3</v>
      </c>
      <c r="DA28" t="s">
        <v>57</v>
      </c>
      <c r="DB28" t="s">
        <v>377</v>
      </c>
      <c r="DC28" t="s">
        <v>465</v>
      </c>
      <c r="DD28" t="s">
        <v>248</v>
      </c>
      <c r="DE28" t="s">
        <v>249</v>
      </c>
      <c r="DF28" t="s">
        <v>249</v>
      </c>
      <c r="DG28" t="s">
        <v>467</v>
      </c>
      <c r="DH28" t="s">
        <v>251</v>
      </c>
      <c r="DI28" t="s">
        <v>435</v>
      </c>
      <c r="DJ28">
        <v>1</v>
      </c>
      <c r="DK28" t="s">
        <v>436</v>
      </c>
      <c r="DL28" t="s">
        <v>120</v>
      </c>
      <c r="DM28" t="s">
        <v>121</v>
      </c>
      <c r="DN28">
        <v>59.881745528197399</v>
      </c>
    </row>
    <row r="29" spans="1:118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V29">
        <v>229.915180399999</v>
      </c>
      <c r="CW29">
        <v>229.915180399999</v>
      </c>
      <c r="CX29">
        <v>229.915180399999</v>
      </c>
      <c r="CY29">
        <v>5.1122999975632402E-3</v>
      </c>
      <c r="DA29" t="s">
        <v>61</v>
      </c>
      <c r="DB29" t="s">
        <v>377</v>
      </c>
      <c r="DC29" t="s">
        <v>465</v>
      </c>
      <c r="DD29" t="s">
        <v>248</v>
      </c>
      <c r="DE29" t="s">
        <v>249</v>
      </c>
      <c r="DF29" t="s">
        <v>249</v>
      </c>
      <c r="DG29" t="s">
        <v>468</v>
      </c>
      <c r="DH29" t="s">
        <v>251</v>
      </c>
      <c r="DI29" t="s">
        <v>435</v>
      </c>
      <c r="DJ29">
        <v>1</v>
      </c>
      <c r="DK29" t="s">
        <v>436</v>
      </c>
      <c r="DL29" t="s">
        <v>120</v>
      </c>
      <c r="DM29" t="s">
        <v>121</v>
      </c>
      <c r="DN29">
        <v>59.881745528197399</v>
      </c>
    </row>
    <row r="30" spans="1:118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V30">
        <v>233.83455399999701</v>
      </c>
      <c r="CW30">
        <v>233.83455399999701</v>
      </c>
      <c r="CX30">
        <v>233.83455399999701</v>
      </c>
      <c r="CY30">
        <v>6.5881000009540003E-3</v>
      </c>
      <c r="CZ30">
        <v>248.833751899997</v>
      </c>
      <c r="DB30" t="s">
        <v>437</v>
      </c>
      <c r="DC30" t="s">
        <v>469</v>
      </c>
      <c r="DD30" t="s">
        <v>248</v>
      </c>
      <c r="DE30" t="s">
        <v>249</v>
      </c>
      <c r="DF30" t="s">
        <v>249</v>
      </c>
      <c r="DG30" t="s">
        <v>470</v>
      </c>
      <c r="DH30" t="s">
        <v>251</v>
      </c>
      <c r="DI30" t="s">
        <v>435</v>
      </c>
      <c r="DJ30">
        <v>1</v>
      </c>
      <c r="DK30" t="s">
        <v>436</v>
      </c>
      <c r="DL30" t="s">
        <v>120</v>
      </c>
      <c r="DM30" t="s">
        <v>121</v>
      </c>
      <c r="DN30">
        <v>59.881745528197399</v>
      </c>
    </row>
    <row r="31" spans="1:118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V31">
        <v>253.003943499999</v>
      </c>
      <c r="CW31">
        <v>253.003943499999</v>
      </c>
      <c r="CX31">
        <v>253.003943499999</v>
      </c>
      <c r="CY31">
        <v>6.1270000005606501E-3</v>
      </c>
      <c r="DA31" t="s">
        <v>84</v>
      </c>
      <c r="DB31" t="s">
        <v>437</v>
      </c>
      <c r="DC31" t="s">
        <v>469</v>
      </c>
      <c r="DD31" t="s">
        <v>248</v>
      </c>
      <c r="DE31" t="s">
        <v>249</v>
      </c>
      <c r="DF31" t="s">
        <v>249</v>
      </c>
      <c r="DG31" t="s">
        <v>471</v>
      </c>
      <c r="DH31" t="s">
        <v>251</v>
      </c>
      <c r="DI31" t="s">
        <v>435</v>
      </c>
      <c r="DJ31">
        <v>1</v>
      </c>
      <c r="DK31" t="s">
        <v>436</v>
      </c>
      <c r="DL31" t="s">
        <v>120</v>
      </c>
      <c r="DM31" t="s">
        <v>121</v>
      </c>
      <c r="DN31">
        <v>59.881745528197399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982-60FB-4121-9377-53895E87BCA4}">
  <dimension ref="A1:G50"/>
  <sheetViews>
    <sheetView tabSelected="1" topLeftCell="A22" workbookViewId="0">
      <selection activeCell="J48" sqref="J48"/>
    </sheetView>
  </sheetViews>
  <sheetFormatPr defaultRowHeight="14.25" x14ac:dyDescent="0.45"/>
  <cols>
    <col min="1" max="1" width="19.46484375" customWidth="1"/>
    <col min="2" max="2" width="17.86328125" customWidth="1"/>
    <col min="3" max="3" width="17.6640625" customWidth="1"/>
    <col min="4" max="4" width="17.46484375" customWidth="1"/>
    <col min="5" max="5" width="17.53125" customWidth="1"/>
    <col min="6" max="6" width="18.33203125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A3" t="s">
        <v>3</v>
      </c>
      <c r="B3" t="s">
        <v>4</v>
      </c>
      <c r="C3" t="s">
        <v>77</v>
      </c>
      <c r="E3">
        <v>1</v>
      </c>
    </row>
    <row r="4" spans="1:6" x14ac:dyDescent="0.45">
      <c r="A4" t="s">
        <v>5</v>
      </c>
      <c r="B4" t="s">
        <v>6</v>
      </c>
      <c r="E4">
        <v>0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F6">
        <v>0</v>
      </c>
    </row>
    <row r="7" spans="1:6" x14ac:dyDescent="0.45">
      <c r="A7" t="s">
        <v>14</v>
      </c>
      <c r="B7" t="s">
        <v>15</v>
      </c>
      <c r="F7">
        <v>0</v>
      </c>
    </row>
    <row r="9" spans="1:6" x14ac:dyDescent="0.45">
      <c r="A9" t="s">
        <v>16</v>
      </c>
      <c r="B9" t="s">
        <v>17</v>
      </c>
      <c r="C9" t="s">
        <v>18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78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C18" t="s">
        <v>79</v>
      </c>
      <c r="F18">
        <v>0</v>
      </c>
    </row>
    <row r="19" spans="1:6" x14ac:dyDescent="0.45">
      <c r="A19" t="s">
        <v>39</v>
      </c>
      <c r="B19" t="s">
        <v>40</v>
      </c>
      <c r="F19">
        <v>0</v>
      </c>
    </row>
    <row r="21" spans="1:6" x14ac:dyDescent="0.45">
      <c r="A21" t="s">
        <v>42</v>
      </c>
      <c r="B21" t="s">
        <v>43</v>
      </c>
      <c r="C21" t="s">
        <v>44</v>
      </c>
      <c r="E21">
        <v>1</v>
      </c>
    </row>
    <row r="22" spans="1:6" x14ac:dyDescent="0.45">
      <c r="A22" t="s">
        <v>45</v>
      </c>
      <c r="B22" t="s">
        <v>46</v>
      </c>
      <c r="C22" t="s">
        <v>80</v>
      </c>
      <c r="E22">
        <v>1</v>
      </c>
    </row>
    <row r="23" spans="1:6" x14ac:dyDescent="0.45">
      <c r="A23" t="s">
        <v>47</v>
      </c>
      <c r="B23" t="s">
        <v>48</v>
      </c>
      <c r="C23" t="s">
        <v>81</v>
      </c>
      <c r="E23">
        <v>0</v>
      </c>
    </row>
    <row r="24" spans="1:6" x14ac:dyDescent="0.45">
      <c r="A24" t="s">
        <v>49</v>
      </c>
      <c r="B24" t="s">
        <v>50</v>
      </c>
      <c r="C24" t="s">
        <v>82</v>
      </c>
      <c r="F24">
        <v>0</v>
      </c>
    </row>
    <row r="25" spans="1:6" x14ac:dyDescent="0.45">
      <c r="A25" t="s">
        <v>52</v>
      </c>
      <c r="B25" t="s">
        <v>53</v>
      </c>
      <c r="F25">
        <v>0</v>
      </c>
    </row>
    <row r="27" spans="1:6" x14ac:dyDescent="0.45">
      <c r="A27" t="s">
        <v>55</v>
      </c>
      <c r="B27" t="s">
        <v>56</v>
      </c>
      <c r="C27" t="s">
        <v>83</v>
      </c>
      <c r="E27">
        <v>1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61</v>
      </c>
      <c r="E29">
        <v>1</v>
      </c>
    </row>
    <row r="30" spans="1:6" x14ac:dyDescent="0.45">
      <c r="A30" t="s">
        <v>62</v>
      </c>
      <c r="B30" t="s">
        <v>63</v>
      </c>
      <c r="F30">
        <v>0</v>
      </c>
    </row>
    <row r="31" spans="1:6" x14ac:dyDescent="0.45">
      <c r="A31" t="s">
        <v>65</v>
      </c>
      <c r="B31" t="s">
        <v>66</v>
      </c>
      <c r="C31" t="s">
        <v>84</v>
      </c>
      <c r="F31">
        <v>0</v>
      </c>
    </row>
    <row r="32" spans="1:6" ht="14.65" thickBot="1" x14ac:dyDescent="0.5"/>
    <row r="33" spans="2:7" x14ac:dyDescent="0.45">
      <c r="B33" s="1"/>
      <c r="C33" s="2"/>
      <c r="D33" s="2"/>
      <c r="E33" s="2"/>
      <c r="F33" s="2"/>
      <c r="G33" s="3"/>
    </row>
    <row r="34" spans="2:7" x14ac:dyDescent="0.45">
      <c r="B34" s="4"/>
      <c r="D34" s="5" t="s">
        <v>67</v>
      </c>
      <c r="G34" s="6"/>
    </row>
    <row r="35" spans="2:7" x14ac:dyDescent="0.45">
      <c r="B35" s="4"/>
      <c r="G35" s="6"/>
    </row>
    <row r="36" spans="2:7" x14ac:dyDescent="0.45">
      <c r="B36" s="4"/>
      <c r="C36" t="s">
        <v>68</v>
      </c>
      <c r="E36">
        <f>SUM(E3:E31)</f>
        <v>12</v>
      </c>
      <c r="F36">
        <v>0</v>
      </c>
      <c r="G36" s="6"/>
    </row>
    <row r="37" spans="2:7" x14ac:dyDescent="0.45">
      <c r="B37" s="4"/>
      <c r="G37" s="6"/>
    </row>
    <row r="38" spans="2:7" x14ac:dyDescent="0.45">
      <c r="B38" s="4"/>
      <c r="G38" s="6"/>
    </row>
    <row r="39" spans="2:7" x14ac:dyDescent="0.45">
      <c r="B39" s="4"/>
      <c r="C39" t="s">
        <v>69</v>
      </c>
      <c r="G39" s="6"/>
    </row>
    <row r="40" spans="2:7" x14ac:dyDescent="0.45">
      <c r="B40" s="4"/>
      <c r="C40" t="s">
        <v>85</v>
      </c>
      <c r="G40" s="6"/>
    </row>
    <row r="41" spans="2:7" x14ac:dyDescent="0.45">
      <c r="B41" s="4" t="s">
        <v>71</v>
      </c>
      <c r="C41">
        <f>12/15</f>
        <v>0.8</v>
      </c>
    </row>
    <row r="42" spans="2:7" x14ac:dyDescent="0.45">
      <c r="B42" s="4"/>
      <c r="G42" s="6"/>
    </row>
    <row r="43" spans="2:7" x14ac:dyDescent="0.45">
      <c r="B43" s="4"/>
      <c r="C43" t="s">
        <v>72</v>
      </c>
      <c r="G43" s="6"/>
    </row>
    <row r="44" spans="2:7" x14ac:dyDescent="0.45">
      <c r="B44" s="4"/>
      <c r="C44" s="7"/>
      <c r="D44" s="7"/>
      <c r="G44" s="6"/>
    </row>
    <row r="45" spans="2:7" x14ac:dyDescent="0.45">
      <c r="B45" s="4" t="s">
        <v>71</v>
      </c>
      <c r="C45">
        <v>0</v>
      </c>
      <c r="G45" s="6"/>
    </row>
    <row r="46" spans="2:7" x14ac:dyDescent="0.45">
      <c r="B46" s="4"/>
      <c r="G46" s="6"/>
    </row>
    <row r="47" spans="2:7" x14ac:dyDescent="0.45">
      <c r="B47" s="4"/>
      <c r="C47" t="s">
        <v>74</v>
      </c>
      <c r="G47" s="6"/>
    </row>
    <row r="48" spans="2:7" x14ac:dyDescent="0.45">
      <c r="B48" s="4"/>
      <c r="C48" t="s">
        <v>75</v>
      </c>
      <c r="G48" s="6"/>
    </row>
    <row r="49" spans="2:7" x14ac:dyDescent="0.45">
      <c r="B49" s="4"/>
      <c r="G49" s="6"/>
    </row>
    <row r="50" spans="2:7" ht="14.65" thickBot="1" x14ac:dyDescent="0.5">
      <c r="B50" s="8" t="s">
        <v>71</v>
      </c>
      <c r="C50" s="9">
        <v>0.8</v>
      </c>
      <c r="D50" s="9"/>
      <c r="E50" s="9"/>
      <c r="F50" s="9"/>
      <c r="G50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A3A9-5037-4435-AEC8-E9ADF0760B34}">
  <dimension ref="A1:EK31"/>
  <sheetViews>
    <sheetView workbookViewId="0">
      <selection activeCell="G10" sqref="G10"/>
    </sheetView>
  </sheetViews>
  <sheetFormatPr defaultRowHeight="14.25" x14ac:dyDescent="0.45"/>
  <sheetData>
    <row r="1" spans="1:141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472</v>
      </c>
      <c r="X1" t="s">
        <v>473</v>
      </c>
      <c r="Y1" t="s">
        <v>474</v>
      </c>
      <c r="Z1" t="s">
        <v>148</v>
      </c>
      <c r="AA1" t="s">
        <v>149</v>
      </c>
      <c r="AB1" t="s">
        <v>475</v>
      </c>
      <c r="AC1" t="s">
        <v>150</v>
      </c>
      <c r="AD1" t="s">
        <v>151</v>
      </c>
      <c r="AE1" t="s">
        <v>152</v>
      </c>
      <c r="AF1" t="s">
        <v>476</v>
      </c>
      <c r="AG1" t="s">
        <v>153</v>
      </c>
      <c r="AH1" t="s">
        <v>154</v>
      </c>
      <c r="AI1" t="s">
        <v>155</v>
      </c>
      <c r="AJ1" t="s">
        <v>156</v>
      </c>
      <c r="AK1" t="s">
        <v>477</v>
      </c>
      <c r="AL1" t="s">
        <v>2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157</v>
      </c>
      <c r="AU1" t="s">
        <v>478</v>
      </c>
      <c r="AV1" t="s">
        <v>165</v>
      </c>
      <c r="AW1" t="s">
        <v>166</v>
      </c>
      <c r="AX1" t="s">
        <v>479</v>
      </c>
      <c r="AY1" t="s">
        <v>167</v>
      </c>
      <c r="AZ1" t="s">
        <v>168</v>
      </c>
      <c r="BA1" t="s">
        <v>169</v>
      </c>
      <c r="BB1" t="s">
        <v>480</v>
      </c>
      <c r="BC1" t="s">
        <v>170</v>
      </c>
      <c r="BD1" t="s">
        <v>171</v>
      </c>
      <c r="BE1" t="s">
        <v>172</v>
      </c>
      <c r="BF1" t="s">
        <v>173</v>
      </c>
      <c r="BG1" t="s">
        <v>481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482</v>
      </c>
      <c r="BR1" t="s">
        <v>183</v>
      </c>
      <c r="BS1" t="s">
        <v>184</v>
      </c>
      <c r="BT1" t="s">
        <v>483</v>
      </c>
      <c r="BU1" t="s">
        <v>185</v>
      </c>
      <c r="BV1" t="s">
        <v>186</v>
      </c>
      <c r="BW1" t="s">
        <v>187</v>
      </c>
      <c r="BX1" t="s">
        <v>484</v>
      </c>
      <c r="BY1" t="s">
        <v>188</v>
      </c>
      <c r="BZ1" t="s">
        <v>189</v>
      </c>
      <c r="CA1" t="s">
        <v>190</v>
      </c>
      <c r="CB1" t="s">
        <v>191</v>
      </c>
      <c r="CC1" t="s">
        <v>485</v>
      </c>
      <c r="CD1" t="s">
        <v>192</v>
      </c>
      <c r="CE1" t="s">
        <v>193</v>
      </c>
      <c r="CF1" t="s">
        <v>194</v>
      </c>
      <c r="CG1" t="s">
        <v>195</v>
      </c>
      <c r="CH1" t="s">
        <v>196</v>
      </c>
      <c r="CI1" t="s">
        <v>197</v>
      </c>
      <c r="CJ1" t="s">
        <v>198</v>
      </c>
      <c r="CK1" t="s">
        <v>199</v>
      </c>
      <c r="CL1" t="s">
        <v>200</v>
      </c>
      <c r="CM1" t="s">
        <v>486</v>
      </c>
      <c r="CN1" t="s">
        <v>201</v>
      </c>
      <c r="CO1" t="s">
        <v>202</v>
      </c>
      <c r="CP1" t="s">
        <v>487</v>
      </c>
      <c r="CQ1" t="s">
        <v>203</v>
      </c>
      <c r="CR1" t="s">
        <v>204</v>
      </c>
      <c r="CS1" t="s">
        <v>205</v>
      </c>
      <c r="CT1" t="s">
        <v>488</v>
      </c>
      <c r="CU1" t="s">
        <v>206</v>
      </c>
      <c r="CV1" t="s">
        <v>207</v>
      </c>
      <c r="CW1" t="s">
        <v>208</v>
      </c>
      <c r="CX1" t="s">
        <v>209</v>
      </c>
      <c r="CY1" t="s">
        <v>489</v>
      </c>
      <c r="CZ1" t="s">
        <v>210</v>
      </c>
      <c r="DA1" t="s">
        <v>211</v>
      </c>
      <c r="DB1" t="s">
        <v>212</v>
      </c>
      <c r="DC1" t="s">
        <v>213</v>
      </c>
      <c r="DD1" t="s">
        <v>214</v>
      </c>
      <c r="DE1" t="s">
        <v>215</v>
      </c>
      <c r="DF1" t="s">
        <v>216</v>
      </c>
      <c r="DG1" t="s">
        <v>217</v>
      </c>
      <c r="DH1" t="s">
        <v>218</v>
      </c>
      <c r="DI1" t="s">
        <v>490</v>
      </c>
      <c r="DJ1" t="s">
        <v>219</v>
      </c>
      <c r="DK1" t="s">
        <v>220</v>
      </c>
      <c r="DL1" t="s">
        <v>491</v>
      </c>
      <c r="DM1" t="s">
        <v>221</v>
      </c>
      <c r="DN1" t="s">
        <v>222</v>
      </c>
      <c r="DO1" t="s">
        <v>223</v>
      </c>
      <c r="DP1" t="s">
        <v>492</v>
      </c>
      <c r="DQ1" t="s">
        <v>224</v>
      </c>
      <c r="DR1" t="s">
        <v>225</v>
      </c>
      <c r="DS1" t="s">
        <v>226</v>
      </c>
      <c r="DT1" t="s">
        <v>227</v>
      </c>
      <c r="DU1" t="s">
        <v>493</v>
      </c>
      <c r="DV1" t="s">
        <v>114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494</v>
      </c>
    </row>
    <row r="2" spans="1:141" x14ac:dyDescent="0.45">
      <c r="Y2">
        <v>6.4299000077880902E-3</v>
      </c>
      <c r="Z2">
        <v>2.1108100016135702E-2</v>
      </c>
      <c r="AA2">
        <v>2.1108100016135702E-2</v>
      </c>
      <c r="AB2">
        <v>1.1554658000241</v>
      </c>
      <c r="AC2" t="s">
        <v>242</v>
      </c>
      <c r="AD2">
        <v>1.1260971999727101</v>
      </c>
      <c r="AE2" t="s">
        <v>122</v>
      </c>
      <c r="EE2" t="s">
        <v>495</v>
      </c>
      <c r="EF2">
        <v>1</v>
      </c>
      <c r="EG2" t="s">
        <v>496</v>
      </c>
      <c r="EH2" t="s">
        <v>120</v>
      </c>
      <c r="EI2" t="s">
        <v>497</v>
      </c>
      <c r="EJ2">
        <v>60.457152810840803</v>
      </c>
      <c r="EK2" t="s">
        <v>498</v>
      </c>
    </row>
    <row r="3" spans="1:141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W3">
        <v>1.17297580000013</v>
      </c>
      <c r="AF3">
        <v>1.16169630002696</v>
      </c>
      <c r="AG3">
        <v>1.17297580000013</v>
      </c>
      <c r="AH3">
        <v>1.17297580000013</v>
      </c>
      <c r="AI3">
        <v>1.17297580000013</v>
      </c>
      <c r="AJ3">
        <v>9.9275999818928505E-3</v>
      </c>
      <c r="AK3">
        <v>7.9985146999824703</v>
      </c>
      <c r="AL3" t="s">
        <v>3</v>
      </c>
      <c r="AM3" t="s">
        <v>499</v>
      </c>
      <c r="AN3" t="s">
        <v>500</v>
      </c>
      <c r="AO3" t="s">
        <v>501</v>
      </c>
      <c r="AP3" t="s">
        <v>502</v>
      </c>
      <c r="AQ3" t="s">
        <v>502</v>
      </c>
      <c r="AR3" t="s">
        <v>503</v>
      </c>
      <c r="AS3" t="s">
        <v>251</v>
      </c>
      <c r="EE3" t="s">
        <v>495</v>
      </c>
      <c r="EF3">
        <v>1</v>
      </c>
      <c r="EG3" t="s">
        <v>496</v>
      </c>
      <c r="EH3" t="s">
        <v>120</v>
      </c>
      <c r="EI3" t="s">
        <v>497</v>
      </c>
      <c r="EJ3">
        <v>60.457152810840803</v>
      </c>
      <c r="EK3" t="s">
        <v>498</v>
      </c>
    </row>
    <row r="4" spans="1:141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W4">
        <v>8.0142187000019405</v>
      </c>
      <c r="AF4">
        <v>7.9992468000273202</v>
      </c>
      <c r="AG4">
        <v>8.0142187000019405</v>
      </c>
      <c r="AH4">
        <v>8.0142187000019405</v>
      </c>
      <c r="AI4">
        <v>8.0142187000019405</v>
      </c>
      <c r="AJ4">
        <v>2.00340000446885E-3</v>
      </c>
      <c r="AK4">
        <v>17.8087670999811</v>
      </c>
      <c r="AL4" t="s">
        <v>7</v>
      </c>
      <c r="AM4" t="s">
        <v>504</v>
      </c>
      <c r="AN4" t="s">
        <v>505</v>
      </c>
      <c r="AO4" t="s">
        <v>248</v>
      </c>
      <c r="AP4" t="s">
        <v>249</v>
      </c>
      <c r="AQ4" t="s">
        <v>249</v>
      </c>
      <c r="AR4" t="s">
        <v>506</v>
      </c>
      <c r="AS4" t="s">
        <v>251</v>
      </c>
      <c r="EE4" t="s">
        <v>495</v>
      </c>
      <c r="EF4">
        <v>1</v>
      </c>
      <c r="EG4" t="s">
        <v>496</v>
      </c>
      <c r="EH4" t="s">
        <v>120</v>
      </c>
      <c r="EI4" t="s">
        <v>497</v>
      </c>
      <c r="EJ4">
        <v>60.457152810840803</v>
      </c>
      <c r="EK4" t="s">
        <v>498</v>
      </c>
    </row>
    <row r="5" spans="1:141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W5">
        <v>17.822820300003499</v>
      </c>
      <c r="AF5">
        <v>17.809548499993902</v>
      </c>
      <c r="AG5">
        <v>17.822820300003499</v>
      </c>
      <c r="AH5">
        <v>17.822820300003499</v>
      </c>
      <c r="AI5">
        <v>17.822820300003499</v>
      </c>
      <c r="AJ5">
        <v>4.85950004076585E-3</v>
      </c>
      <c r="AK5">
        <v>24.3514649000135</v>
      </c>
      <c r="AL5" t="s">
        <v>10</v>
      </c>
      <c r="AM5" t="s">
        <v>507</v>
      </c>
      <c r="AN5" t="s">
        <v>508</v>
      </c>
      <c r="AO5" t="s">
        <v>248</v>
      </c>
      <c r="AP5" t="s">
        <v>249</v>
      </c>
      <c r="AQ5" t="s">
        <v>249</v>
      </c>
      <c r="AR5" t="s">
        <v>509</v>
      </c>
      <c r="AS5" t="s">
        <v>251</v>
      </c>
      <c r="EE5" t="s">
        <v>495</v>
      </c>
      <c r="EF5">
        <v>1</v>
      </c>
      <c r="EG5" t="s">
        <v>496</v>
      </c>
      <c r="EH5" t="s">
        <v>120</v>
      </c>
      <c r="EI5" t="s">
        <v>497</v>
      </c>
      <c r="EJ5">
        <v>60.457152810840803</v>
      </c>
      <c r="EK5" t="s">
        <v>498</v>
      </c>
    </row>
    <row r="6" spans="1:141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W6">
        <v>24.367611700028601</v>
      </c>
      <c r="AF6">
        <v>24.351921199995498</v>
      </c>
      <c r="AG6">
        <v>24.367611700028601</v>
      </c>
      <c r="AH6">
        <v>24.367611700028601</v>
      </c>
      <c r="AI6">
        <v>24.367611700028601</v>
      </c>
      <c r="AJ6">
        <v>1.6608999576419501E-3</v>
      </c>
      <c r="AK6">
        <v>45.217163200024501</v>
      </c>
      <c r="AL6" t="s">
        <v>13</v>
      </c>
      <c r="AM6" t="s">
        <v>510</v>
      </c>
      <c r="AN6" t="s">
        <v>511</v>
      </c>
      <c r="AO6" t="s">
        <v>248</v>
      </c>
      <c r="AP6" t="s">
        <v>249</v>
      </c>
      <c r="AQ6" t="s">
        <v>249</v>
      </c>
      <c r="AR6" t="s">
        <v>512</v>
      </c>
      <c r="AS6" t="s">
        <v>251</v>
      </c>
      <c r="AT6">
        <v>39.371486800024201</v>
      </c>
      <c r="EE6" t="s">
        <v>495</v>
      </c>
      <c r="EF6">
        <v>1</v>
      </c>
      <c r="EG6" t="s">
        <v>496</v>
      </c>
      <c r="EH6" t="s">
        <v>120</v>
      </c>
      <c r="EI6" t="s">
        <v>497</v>
      </c>
      <c r="EJ6">
        <v>60.457152810840803</v>
      </c>
      <c r="EK6" t="s">
        <v>498</v>
      </c>
    </row>
    <row r="7" spans="1:141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W7">
        <v>45.232853499997802</v>
      </c>
      <c r="AF7">
        <v>45.2176147000282</v>
      </c>
      <c r="AG7">
        <v>45.232853499997802</v>
      </c>
      <c r="AH7">
        <v>45.232853499997802</v>
      </c>
      <c r="AI7">
        <v>45.232853499997802</v>
      </c>
      <c r="AJ7">
        <v>1.75860000308603E-3</v>
      </c>
      <c r="AK7">
        <v>57.2406735999975</v>
      </c>
      <c r="AL7" t="s">
        <v>14</v>
      </c>
      <c r="AM7" t="s">
        <v>513</v>
      </c>
      <c r="AN7" t="s">
        <v>514</v>
      </c>
      <c r="AO7" t="s">
        <v>248</v>
      </c>
      <c r="AP7" t="s">
        <v>249</v>
      </c>
      <c r="AQ7" t="s">
        <v>249</v>
      </c>
      <c r="AR7" t="s">
        <v>515</v>
      </c>
      <c r="AS7" t="s">
        <v>251</v>
      </c>
      <c r="EE7" t="s">
        <v>495</v>
      </c>
      <c r="EF7">
        <v>1</v>
      </c>
      <c r="EG7" t="s">
        <v>496</v>
      </c>
      <c r="EH7" t="s">
        <v>120</v>
      </c>
      <c r="EI7" t="s">
        <v>497</v>
      </c>
      <c r="EJ7">
        <v>60.457152810840803</v>
      </c>
      <c r="EK7" t="s">
        <v>498</v>
      </c>
    </row>
    <row r="8" spans="1:141" x14ac:dyDescent="0.45">
      <c r="AU8">
        <v>57.241155099996803</v>
      </c>
      <c r="AV8">
        <v>57.256035499973201</v>
      </c>
      <c r="AW8">
        <v>57.256035499973201</v>
      </c>
      <c r="AX8">
        <v>58.473074299981803</v>
      </c>
      <c r="AY8" t="s">
        <v>242</v>
      </c>
      <c r="AZ8">
        <v>1.20508670003619</v>
      </c>
      <c r="BA8" t="s">
        <v>122</v>
      </c>
      <c r="EE8" t="s">
        <v>495</v>
      </c>
      <c r="EF8">
        <v>1</v>
      </c>
      <c r="EG8" t="s">
        <v>496</v>
      </c>
      <c r="EH8" t="s">
        <v>120</v>
      </c>
      <c r="EI8" t="s">
        <v>497</v>
      </c>
      <c r="EJ8">
        <v>60.457152810840803</v>
      </c>
      <c r="EK8" t="s">
        <v>498</v>
      </c>
    </row>
    <row r="9" spans="1:141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W9">
        <v>58.493568899983003</v>
      </c>
      <c r="BB9">
        <v>58.482322300027498</v>
      </c>
      <c r="BC9">
        <v>58.493568899983003</v>
      </c>
      <c r="BD9">
        <v>58.493568899983003</v>
      </c>
      <c r="BE9">
        <v>58.493568899983003</v>
      </c>
      <c r="BF9">
        <v>1.2390500050969399E-2</v>
      </c>
      <c r="BG9">
        <v>63.486274500028202</v>
      </c>
      <c r="BH9" t="s">
        <v>18</v>
      </c>
      <c r="BI9" t="s">
        <v>516</v>
      </c>
      <c r="BJ9" t="s">
        <v>517</v>
      </c>
      <c r="BK9" t="s">
        <v>248</v>
      </c>
      <c r="BL9" t="s">
        <v>249</v>
      </c>
      <c r="BM9" t="s">
        <v>249</v>
      </c>
      <c r="BN9" t="s">
        <v>518</v>
      </c>
      <c r="BO9" t="s">
        <v>251</v>
      </c>
      <c r="EE9" t="s">
        <v>495</v>
      </c>
      <c r="EF9">
        <v>1</v>
      </c>
      <c r="EG9" t="s">
        <v>496</v>
      </c>
      <c r="EH9" t="s">
        <v>120</v>
      </c>
      <c r="EI9" t="s">
        <v>497</v>
      </c>
      <c r="EJ9">
        <v>60.457152810840803</v>
      </c>
      <c r="EK9" t="s">
        <v>498</v>
      </c>
    </row>
    <row r="10" spans="1:141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W10">
        <v>63.502237399981802</v>
      </c>
      <c r="BB10">
        <v>63.4871932999813</v>
      </c>
      <c r="BC10">
        <v>63.502237399981802</v>
      </c>
      <c r="BD10">
        <v>63.502237399981802</v>
      </c>
      <c r="BE10">
        <v>63.502237399981802</v>
      </c>
      <c r="BF10">
        <v>2.16109998291358E-3</v>
      </c>
      <c r="BG10">
        <v>68.449301799992099</v>
      </c>
      <c r="BH10" t="s">
        <v>19</v>
      </c>
      <c r="BI10" t="s">
        <v>516</v>
      </c>
      <c r="BJ10" t="s">
        <v>517</v>
      </c>
      <c r="BK10" t="s">
        <v>248</v>
      </c>
      <c r="BL10" t="s">
        <v>249</v>
      </c>
      <c r="BM10" t="s">
        <v>249</v>
      </c>
      <c r="BN10" t="s">
        <v>519</v>
      </c>
      <c r="BO10" t="s">
        <v>251</v>
      </c>
      <c r="EE10" t="s">
        <v>495</v>
      </c>
      <c r="EF10">
        <v>1</v>
      </c>
      <c r="EG10" t="s">
        <v>496</v>
      </c>
      <c r="EH10" t="s">
        <v>120</v>
      </c>
      <c r="EI10" t="s">
        <v>497</v>
      </c>
      <c r="EJ10">
        <v>60.457152810840803</v>
      </c>
      <c r="EK10" t="s">
        <v>498</v>
      </c>
    </row>
    <row r="11" spans="1:141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W11">
        <v>68.464134400011901</v>
      </c>
      <c r="BB11">
        <v>68.449884800007496</v>
      </c>
      <c r="BC11">
        <v>68.464134400011901</v>
      </c>
      <c r="BD11">
        <v>68.464134400011901</v>
      </c>
      <c r="BE11">
        <v>68.464134400011901</v>
      </c>
      <c r="BF11">
        <v>2.5798999704420502E-3</v>
      </c>
      <c r="BG11">
        <v>76.260304800001904</v>
      </c>
      <c r="BH11" t="s">
        <v>21</v>
      </c>
      <c r="BI11" t="s">
        <v>504</v>
      </c>
      <c r="BJ11" t="s">
        <v>517</v>
      </c>
      <c r="BK11" t="s">
        <v>248</v>
      </c>
      <c r="BL11" t="s">
        <v>249</v>
      </c>
      <c r="BM11" t="s">
        <v>249</v>
      </c>
      <c r="BN11" t="s">
        <v>520</v>
      </c>
      <c r="BO11" t="s">
        <v>251</v>
      </c>
      <c r="EE11" t="s">
        <v>495</v>
      </c>
      <c r="EF11">
        <v>1</v>
      </c>
      <c r="EG11" t="s">
        <v>496</v>
      </c>
      <c r="EH11" t="s">
        <v>120</v>
      </c>
      <c r="EI11" t="s">
        <v>497</v>
      </c>
      <c r="EJ11">
        <v>60.457152810840803</v>
      </c>
      <c r="EK11" t="s">
        <v>498</v>
      </c>
    </row>
    <row r="12" spans="1:141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W12">
        <v>76.273425500024999</v>
      </c>
      <c r="BB12">
        <v>76.260818600014304</v>
      </c>
      <c r="BC12">
        <v>76.273425500024999</v>
      </c>
      <c r="BD12">
        <v>76.273425500024999</v>
      </c>
      <c r="BE12">
        <v>76.273425500024999</v>
      </c>
      <c r="BF12">
        <v>4.0505999932065597E-3</v>
      </c>
      <c r="BG12">
        <v>86.682944300002404</v>
      </c>
      <c r="BH12" t="s">
        <v>25</v>
      </c>
      <c r="BI12" t="s">
        <v>521</v>
      </c>
      <c r="BJ12" t="s">
        <v>514</v>
      </c>
      <c r="BK12" t="s">
        <v>248</v>
      </c>
      <c r="BL12" t="s">
        <v>249</v>
      </c>
      <c r="BM12" t="s">
        <v>249</v>
      </c>
      <c r="BN12" t="s">
        <v>522</v>
      </c>
      <c r="BO12" t="s">
        <v>251</v>
      </c>
      <c r="EE12" t="s">
        <v>495</v>
      </c>
      <c r="EF12">
        <v>1</v>
      </c>
      <c r="EG12" t="s">
        <v>496</v>
      </c>
      <c r="EH12" t="s">
        <v>120</v>
      </c>
      <c r="EI12" t="s">
        <v>497</v>
      </c>
      <c r="EJ12">
        <v>60.457152810840803</v>
      </c>
      <c r="EK12" t="s">
        <v>498</v>
      </c>
    </row>
    <row r="13" spans="1:141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W13">
        <v>86.700208300026105</v>
      </c>
      <c r="BB13">
        <v>86.683389300014795</v>
      </c>
      <c r="BC13">
        <v>86.700208300026105</v>
      </c>
      <c r="BD13">
        <v>86.700208300026105</v>
      </c>
      <c r="BE13">
        <v>86.700208300026105</v>
      </c>
      <c r="BF13">
        <v>1.85860000783577E-3</v>
      </c>
      <c r="BG13">
        <v>112.481512999976</v>
      </c>
      <c r="BH13" t="s">
        <v>28</v>
      </c>
      <c r="BI13" t="s">
        <v>523</v>
      </c>
      <c r="BJ13" t="s">
        <v>508</v>
      </c>
      <c r="BK13" t="s">
        <v>248</v>
      </c>
      <c r="BL13" t="s">
        <v>249</v>
      </c>
      <c r="BM13" t="s">
        <v>249</v>
      </c>
      <c r="BN13" t="s">
        <v>524</v>
      </c>
      <c r="BO13" t="s">
        <v>251</v>
      </c>
      <c r="BP13">
        <v>101.70356220001101</v>
      </c>
      <c r="EE13" t="s">
        <v>495</v>
      </c>
      <c r="EF13">
        <v>1</v>
      </c>
      <c r="EG13" t="s">
        <v>496</v>
      </c>
      <c r="EH13" t="s">
        <v>120</v>
      </c>
      <c r="EI13" t="s">
        <v>497</v>
      </c>
      <c r="EJ13">
        <v>60.457152810840803</v>
      </c>
      <c r="EK13" t="s">
        <v>498</v>
      </c>
    </row>
    <row r="14" spans="1:141" x14ac:dyDescent="0.45">
      <c r="BQ14">
        <v>112.48210740002099</v>
      </c>
      <c r="BR14">
        <v>112.494358099997</v>
      </c>
      <c r="BS14">
        <v>112.494358099997</v>
      </c>
      <c r="BT14">
        <v>154.44804099999601</v>
      </c>
      <c r="BU14" t="s">
        <v>242</v>
      </c>
      <c r="BV14">
        <v>41.936342400032999</v>
      </c>
      <c r="BW14" t="s">
        <v>122</v>
      </c>
      <c r="EE14" t="s">
        <v>495</v>
      </c>
      <c r="EF14">
        <v>1</v>
      </c>
      <c r="EG14" t="s">
        <v>496</v>
      </c>
      <c r="EH14" t="s">
        <v>120</v>
      </c>
      <c r="EI14" t="s">
        <v>497</v>
      </c>
      <c r="EJ14">
        <v>60.457152810840803</v>
      </c>
      <c r="EK14" t="s">
        <v>498</v>
      </c>
    </row>
    <row r="15" spans="1:141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W15">
        <v>154.467271699977</v>
      </c>
      <c r="BX15">
        <v>154.455051199998</v>
      </c>
      <c r="BY15">
        <v>154.467271699977</v>
      </c>
      <c r="BZ15">
        <v>154.467271699977</v>
      </c>
      <c r="CA15">
        <v>154.467271699977</v>
      </c>
      <c r="CB15">
        <v>1.30194000084884E-2</v>
      </c>
      <c r="CC15">
        <v>160.00771610002201</v>
      </c>
      <c r="CD15" t="s">
        <v>31</v>
      </c>
      <c r="CE15" t="s">
        <v>523</v>
      </c>
      <c r="CF15" t="s">
        <v>508</v>
      </c>
      <c r="CG15" t="s">
        <v>248</v>
      </c>
      <c r="CH15" t="s">
        <v>249</v>
      </c>
      <c r="CI15" t="s">
        <v>249</v>
      </c>
      <c r="CJ15" t="s">
        <v>525</v>
      </c>
      <c r="CK15" t="s">
        <v>251</v>
      </c>
      <c r="EE15" t="s">
        <v>495</v>
      </c>
      <c r="EF15">
        <v>1</v>
      </c>
      <c r="EG15" t="s">
        <v>496</v>
      </c>
      <c r="EH15" t="s">
        <v>120</v>
      </c>
      <c r="EI15" t="s">
        <v>497</v>
      </c>
      <c r="EJ15">
        <v>60.457152810840803</v>
      </c>
      <c r="EK15" t="s">
        <v>498</v>
      </c>
    </row>
    <row r="16" spans="1:141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W16">
        <v>160.02212530001901</v>
      </c>
      <c r="BX16">
        <v>160.008403300016</v>
      </c>
      <c r="BY16">
        <v>160.02212530001901</v>
      </c>
      <c r="BZ16">
        <v>160.02212530001901</v>
      </c>
      <c r="CA16">
        <v>160.02212530001901</v>
      </c>
      <c r="CB16">
        <v>4.01189998956397E-3</v>
      </c>
      <c r="CC16">
        <v>171.01483489997901</v>
      </c>
      <c r="CD16" t="s">
        <v>34</v>
      </c>
      <c r="CE16" t="s">
        <v>523</v>
      </c>
      <c r="CF16" t="s">
        <v>508</v>
      </c>
      <c r="CG16" t="s">
        <v>248</v>
      </c>
      <c r="CH16" t="s">
        <v>249</v>
      </c>
      <c r="CI16" t="s">
        <v>249</v>
      </c>
      <c r="CJ16" t="s">
        <v>526</v>
      </c>
      <c r="CK16" t="s">
        <v>251</v>
      </c>
      <c r="EE16" t="s">
        <v>495</v>
      </c>
      <c r="EF16">
        <v>1</v>
      </c>
      <c r="EG16" t="s">
        <v>496</v>
      </c>
      <c r="EH16" t="s">
        <v>120</v>
      </c>
      <c r="EI16" t="s">
        <v>497</v>
      </c>
      <c r="EJ16">
        <v>60.457152810840803</v>
      </c>
      <c r="EK16" t="s">
        <v>498</v>
      </c>
    </row>
    <row r="17" spans="1:141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W17">
        <v>171.02992529998301</v>
      </c>
      <c r="BX17">
        <v>171.015283500019</v>
      </c>
      <c r="BY17">
        <v>171.02992529998301</v>
      </c>
      <c r="BZ17">
        <v>171.02992529998301</v>
      </c>
      <c r="CA17">
        <v>171.02992529998301</v>
      </c>
      <c r="CB17">
        <v>3.4167999983765098E-3</v>
      </c>
      <c r="CC17">
        <v>175.74519749998501</v>
      </c>
      <c r="CD17" t="s">
        <v>35</v>
      </c>
      <c r="CE17" t="s">
        <v>523</v>
      </c>
      <c r="CF17" t="s">
        <v>508</v>
      </c>
      <c r="CG17" t="s">
        <v>248</v>
      </c>
      <c r="CH17" t="s">
        <v>249</v>
      </c>
      <c r="CI17" t="s">
        <v>249</v>
      </c>
      <c r="CJ17" t="s">
        <v>527</v>
      </c>
      <c r="CK17" t="s">
        <v>251</v>
      </c>
      <c r="EE17" t="s">
        <v>495</v>
      </c>
      <c r="EF17">
        <v>1</v>
      </c>
      <c r="EG17" t="s">
        <v>496</v>
      </c>
      <c r="EH17" t="s">
        <v>120</v>
      </c>
      <c r="EI17" t="s">
        <v>497</v>
      </c>
      <c r="EJ17">
        <v>60.457152810840803</v>
      </c>
      <c r="EK17" t="s">
        <v>498</v>
      </c>
    </row>
    <row r="18" spans="1:141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W18">
        <v>175.75923000002501</v>
      </c>
      <c r="BX18">
        <v>175.746010000002</v>
      </c>
      <c r="BY18">
        <v>175.75923000002501</v>
      </c>
      <c r="BZ18">
        <v>175.75923000002501</v>
      </c>
      <c r="CA18">
        <v>175.75923000002501</v>
      </c>
      <c r="CB18">
        <v>2.7537000132724599E-3</v>
      </c>
      <c r="CC18">
        <v>191.78189139999401</v>
      </c>
      <c r="CD18" t="s">
        <v>37</v>
      </c>
      <c r="CE18" t="s">
        <v>523</v>
      </c>
      <c r="CF18" t="s">
        <v>508</v>
      </c>
      <c r="CG18" t="s">
        <v>248</v>
      </c>
      <c r="CH18" t="s">
        <v>249</v>
      </c>
      <c r="CI18" t="s">
        <v>249</v>
      </c>
      <c r="CJ18" t="s">
        <v>528</v>
      </c>
      <c r="CK18" t="s">
        <v>251</v>
      </c>
      <c r="CL18">
        <v>190.76338100002599</v>
      </c>
      <c r="EE18" t="s">
        <v>495</v>
      </c>
      <c r="EF18">
        <v>1</v>
      </c>
      <c r="EG18" t="s">
        <v>496</v>
      </c>
      <c r="EH18" t="s">
        <v>120</v>
      </c>
      <c r="EI18" t="s">
        <v>497</v>
      </c>
      <c r="EJ18">
        <v>60.457152810840803</v>
      </c>
      <c r="EK18" t="s">
        <v>498</v>
      </c>
    </row>
    <row r="19" spans="1:141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W19">
        <v>191.79525309998999</v>
      </c>
      <c r="BX19">
        <v>191.78267570002899</v>
      </c>
      <c r="BY19">
        <v>191.79525309998999</v>
      </c>
      <c r="BZ19">
        <v>191.79525309998999</v>
      </c>
      <c r="CA19">
        <v>191.79525309998999</v>
      </c>
      <c r="CB19">
        <v>2.0717000006697998E-3</v>
      </c>
      <c r="CC19">
        <v>236.62620090000499</v>
      </c>
      <c r="CD19" t="s">
        <v>41</v>
      </c>
      <c r="CE19" t="s">
        <v>523</v>
      </c>
      <c r="CF19" t="s">
        <v>508</v>
      </c>
      <c r="CG19" t="s">
        <v>248</v>
      </c>
      <c r="CH19" t="s">
        <v>249</v>
      </c>
      <c r="CI19" t="s">
        <v>249</v>
      </c>
      <c r="CJ19" t="s">
        <v>529</v>
      </c>
      <c r="CK19" t="s">
        <v>251</v>
      </c>
      <c r="CL19">
        <v>206.80169140000299</v>
      </c>
      <c r="EE19" t="s">
        <v>495</v>
      </c>
      <c r="EF19">
        <v>1</v>
      </c>
      <c r="EG19" t="s">
        <v>496</v>
      </c>
      <c r="EH19" t="s">
        <v>120</v>
      </c>
      <c r="EI19" t="s">
        <v>497</v>
      </c>
      <c r="EJ19">
        <v>60.457152810840803</v>
      </c>
      <c r="EK19" t="s">
        <v>498</v>
      </c>
    </row>
    <row r="20" spans="1:141" x14ac:dyDescent="0.45">
      <c r="CM20">
        <v>236.62656780000501</v>
      </c>
      <c r="CN20">
        <v>236.643342100025</v>
      </c>
      <c r="CO20">
        <v>236.643342100025</v>
      </c>
      <c r="CP20">
        <v>237.84239320002899</v>
      </c>
      <c r="CQ20" t="s">
        <v>242</v>
      </c>
      <c r="CR20">
        <v>1.1861790999537301</v>
      </c>
      <c r="CS20" t="s">
        <v>122</v>
      </c>
      <c r="EE20" t="s">
        <v>495</v>
      </c>
      <c r="EF20">
        <v>1</v>
      </c>
      <c r="EG20" t="s">
        <v>496</v>
      </c>
      <c r="EH20" t="s">
        <v>120</v>
      </c>
      <c r="EI20" t="s">
        <v>497</v>
      </c>
      <c r="EJ20">
        <v>60.457152810840803</v>
      </c>
      <c r="EK20" t="s">
        <v>498</v>
      </c>
    </row>
    <row r="21" spans="1:141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W21">
        <v>237.86034870002101</v>
      </c>
      <c r="CT21">
        <v>237.84734650002699</v>
      </c>
      <c r="CU21">
        <v>237.86034870002101</v>
      </c>
      <c r="CV21">
        <v>237.86034870002101</v>
      </c>
      <c r="CW21">
        <v>237.86034870002101</v>
      </c>
      <c r="CX21">
        <v>7.0346000138670197E-3</v>
      </c>
      <c r="CY21">
        <v>241.638969600026</v>
      </c>
      <c r="CZ21" t="s">
        <v>44</v>
      </c>
      <c r="DA21" t="s">
        <v>523</v>
      </c>
      <c r="DB21" t="s">
        <v>508</v>
      </c>
      <c r="DC21" t="s">
        <v>248</v>
      </c>
      <c r="DD21" t="s">
        <v>249</v>
      </c>
      <c r="DE21" t="s">
        <v>249</v>
      </c>
      <c r="DF21" t="s">
        <v>530</v>
      </c>
      <c r="DG21" t="s">
        <v>251</v>
      </c>
      <c r="EE21" t="s">
        <v>495</v>
      </c>
      <c r="EF21">
        <v>1</v>
      </c>
      <c r="EG21" t="s">
        <v>496</v>
      </c>
      <c r="EH21" t="s">
        <v>120</v>
      </c>
      <c r="EI21" t="s">
        <v>497</v>
      </c>
      <c r="EJ21">
        <v>60.457152810840803</v>
      </c>
      <c r="EK21" t="s">
        <v>498</v>
      </c>
    </row>
    <row r="22" spans="1:141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W22">
        <v>241.657617699995</v>
      </c>
      <c r="CT22">
        <v>241.63970509998001</v>
      </c>
      <c r="CU22">
        <v>241.657617699995</v>
      </c>
      <c r="CV22">
        <v>241.657617699995</v>
      </c>
      <c r="CW22">
        <v>241.657617699995</v>
      </c>
      <c r="CX22">
        <v>9.1936999815516104E-3</v>
      </c>
      <c r="CY22">
        <v>248.21769149997201</v>
      </c>
      <c r="CZ22" t="s">
        <v>45</v>
      </c>
      <c r="DA22" t="s">
        <v>523</v>
      </c>
      <c r="DB22" t="s">
        <v>508</v>
      </c>
      <c r="DC22" t="s">
        <v>248</v>
      </c>
      <c r="DD22" t="s">
        <v>249</v>
      </c>
      <c r="DE22" t="s">
        <v>249</v>
      </c>
      <c r="DF22" t="s">
        <v>531</v>
      </c>
      <c r="DG22" t="s">
        <v>251</v>
      </c>
      <c r="EE22" t="s">
        <v>495</v>
      </c>
      <c r="EF22">
        <v>1</v>
      </c>
      <c r="EG22" t="s">
        <v>496</v>
      </c>
      <c r="EH22" t="s">
        <v>120</v>
      </c>
      <c r="EI22" t="s">
        <v>497</v>
      </c>
      <c r="EJ22">
        <v>60.457152810840803</v>
      </c>
      <c r="EK22" t="s">
        <v>498</v>
      </c>
    </row>
    <row r="23" spans="1:141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W23">
        <v>248.23240390000799</v>
      </c>
      <c r="CT23">
        <v>248.21813669998599</v>
      </c>
      <c r="CU23">
        <v>248.23240390000799</v>
      </c>
      <c r="CV23">
        <v>248.23240390000799</v>
      </c>
      <c r="CW23">
        <v>248.23240390000799</v>
      </c>
      <c r="CX23">
        <v>1.7655999981798199E-3</v>
      </c>
      <c r="CY23">
        <v>255.596514599979</v>
      </c>
      <c r="CZ23" t="s">
        <v>47</v>
      </c>
      <c r="DA23" t="s">
        <v>523</v>
      </c>
      <c r="DB23" t="s">
        <v>508</v>
      </c>
      <c r="DC23" t="s">
        <v>248</v>
      </c>
      <c r="DD23" t="s">
        <v>249</v>
      </c>
      <c r="DE23" t="s">
        <v>249</v>
      </c>
      <c r="DF23" t="s">
        <v>532</v>
      </c>
      <c r="DG23" t="s">
        <v>251</v>
      </c>
      <c r="EE23" t="s">
        <v>495</v>
      </c>
      <c r="EF23">
        <v>1</v>
      </c>
      <c r="EG23" t="s">
        <v>496</v>
      </c>
      <c r="EH23" t="s">
        <v>120</v>
      </c>
      <c r="EI23" t="s">
        <v>497</v>
      </c>
      <c r="EJ23">
        <v>60.457152810840803</v>
      </c>
      <c r="EK23" t="s">
        <v>498</v>
      </c>
    </row>
    <row r="24" spans="1:141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W24">
        <v>255.610574099991</v>
      </c>
      <c r="CT24">
        <v>255.59745669999299</v>
      </c>
      <c r="CU24">
        <v>255.610574099991</v>
      </c>
      <c r="CV24">
        <v>255.610574099991</v>
      </c>
      <c r="CW24">
        <v>255.610574099991</v>
      </c>
      <c r="CX24">
        <v>3.5705000045709299E-3</v>
      </c>
      <c r="CY24">
        <v>302.108904999971</v>
      </c>
      <c r="CZ24" t="s">
        <v>51</v>
      </c>
      <c r="DA24" t="s">
        <v>523</v>
      </c>
      <c r="DB24" t="s">
        <v>508</v>
      </c>
      <c r="DC24" t="s">
        <v>248</v>
      </c>
      <c r="DD24" t="s">
        <v>249</v>
      </c>
      <c r="DE24" t="s">
        <v>249</v>
      </c>
      <c r="DF24" t="s">
        <v>533</v>
      </c>
      <c r="DG24" t="s">
        <v>251</v>
      </c>
      <c r="DH24">
        <v>270.61473490000901</v>
      </c>
      <c r="EE24" t="s">
        <v>495</v>
      </c>
      <c r="EF24">
        <v>1</v>
      </c>
      <c r="EG24" t="s">
        <v>496</v>
      </c>
      <c r="EH24" t="s">
        <v>120</v>
      </c>
      <c r="EI24" t="s">
        <v>497</v>
      </c>
      <c r="EJ24">
        <v>60.457152810840803</v>
      </c>
      <c r="EK24" t="s">
        <v>498</v>
      </c>
    </row>
    <row r="25" spans="1:141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W25">
        <v>302.1226532</v>
      </c>
      <c r="CT25">
        <v>302.10983329999698</v>
      </c>
      <c r="CU25">
        <v>302.1226532</v>
      </c>
      <c r="CV25">
        <v>302.1226532</v>
      </c>
      <c r="CW25">
        <v>302.1226532</v>
      </c>
      <c r="CX25">
        <v>3.85529996128752E-3</v>
      </c>
      <c r="CY25">
        <v>325.652884199982</v>
      </c>
      <c r="CZ25" t="s">
        <v>54</v>
      </c>
      <c r="DA25" t="s">
        <v>523</v>
      </c>
      <c r="DB25" t="s">
        <v>508</v>
      </c>
      <c r="DC25" t="s">
        <v>248</v>
      </c>
      <c r="DD25" t="s">
        <v>249</v>
      </c>
      <c r="DE25" t="s">
        <v>249</v>
      </c>
      <c r="DF25" t="s">
        <v>534</v>
      </c>
      <c r="DG25" t="s">
        <v>251</v>
      </c>
      <c r="DH25">
        <v>317.12686469999602</v>
      </c>
      <c r="EE25" t="s">
        <v>495</v>
      </c>
      <c r="EF25">
        <v>1</v>
      </c>
      <c r="EG25" t="s">
        <v>496</v>
      </c>
      <c r="EH25" t="s">
        <v>120</v>
      </c>
      <c r="EI25" t="s">
        <v>497</v>
      </c>
      <c r="EJ25">
        <v>60.457152810840803</v>
      </c>
      <c r="EK25" t="s">
        <v>498</v>
      </c>
    </row>
    <row r="26" spans="1:141" x14ac:dyDescent="0.45">
      <c r="DI26">
        <v>325.65333669999302</v>
      </c>
      <c r="DJ26">
        <v>325.669859300018</v>
      </c>
      <c r="DK26">
        <v>325.669859300018</v>
      </c>
      <c r="DL26">
        <v>326.75428100000101</v>
      </c>
      <c r="DM26" t="s">
        <v>242</v>
      </c>
      <c r="DN26">
        <v>1.07209179998608</v>
      </c>
      <c r="DO26" t="s">
        <v>122</v>
      </c>
      <c r="EE26" t="s">
        <v>495</v>
      </c>
      <c r="EF26">
        <v>1</v>
      </c>
      <c r="EG26" t="s">
        <v>496</v>
      </c>
      <c r="EH26" t="s">
        <v>120</v>
      </c>
      <c r="EI26" t="s">
        <v>497</v>
      </c>
      <c r="EJ26">
        <v>60.457152810840803</v>
      </c>
      <c r="EK26" t="s">
        <v>498</v>
      </c>
    </row>
    <row r="27" spans="1:141" x14ac:dyDescent="0.45">
      <c r="A27" t="s">
        <v>55</v>
      </c>
      <c r="B27" t="s">
        <v>56</v>
      </c>
      <c r="S27">
        <v>0</v>
      </c>
      <c r="T27">
        <v>0</v>
      </c>
      <c r="U27">
        <v>0</v>
      </c>
      <c r="V27">
        <v>0</v>
      </c>
      <c r="W27">
        <v>326.77023189997999</v>
      </c>
      <c r="DP27">
        <v>326.76124439999597</v>
      </c>
      <c r="DQ27">
        <v>326.77023189997999</v>
      </c>
      <c r="DR27">
        <v>326.77023189997999</v>
      </c>
      <c r="DS27">
        <v>326.77023189997999</v>
      </c>
      <c r="DT27">
        <v>9.0465999674052E-3</v>
      </c>
      <c r="DU27">
        <v>333.04767519998097</v>
      </c>
      <c r="DV27" t="s">
        <v>83</v>
      </c>
      <c r="DW27" t="s">
        <v>535</v>
      </c>
      <c r="DX27" t="s">
        <v>536</v>
      </c>
      <c r="DY27" t="s">
        <v>248</v>
      </c>
      <c r="DZ27" t="s">
        <v>249</v>
      </c>
      <c r="EA27" t="s">
        <v>249</v>
      </c>
      <c r="EB27" t="s">
        <v>537</v>
      </c>
      <c r="EC27" t="s">
        <v>251</v>
      </c>
      <c r="EE27" t="s">
        <v>495</v>
      </c>
      <c r="EF27">
        <v>1</v>
      </c>
      <c r="EG27" t="s">
        <v>496</v>
      </c>
      <c r="EH27" t="s">
        <v>120</v>
      </c>
      <c r="EI27" t="s">
        <v>497</v>
      </c>
      <c r="EJ27">
        <v>60.457152810840803</v>
      </c>
      <c r="EK27" t="s">
        <v>498</v>
      </c>
    </row>
    <row r="28" spans="1:141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W28">
        <v>333.063179499993</v>
      </c>
      <c r="DP28">
        <v>333.04837570001803</v>
      </c>
      <c r="DQ28">
        <v>333.063179499993</v>
      </c>
      <c r="DR28">
        <v>333.063179499993</v>
      </c>
      <c r="DS28">
        <v>333.063179499993</v>
      </c>
      <c r="DT28">
        <v>2.3766999947838399E-3</v>
      </c>
      <c r="DU28">
        <v>336.14593040000102</v>
      </c>
      <c r="DV28" t="s">
        <v>57</v>
      </c>
      <c r="DW28" t="s">
        <v>535</v>
      </c>
      <c r="DX28" t="s">
        <v>536</v>
      </c>
      <c r="DY28" t="s">
        <v>248</v>
      </c>
      <c r="DZ28" t="s">
        <v>249</v>
      </c>
      <c r="EA28" t="s">
        <v>249</v>
      </c>
      <c r="EB28" t="s">
        <v>538</v>
      </c>
      <c r="EC28" t="s">
        <v>251</v>
      </c>
      <c r="EE28" t="s">
        <v>495</v>
      </c>
      <c r="EF28">
        <v>1</v>
      </c>
      <c r="EG28" t="s">
        <v>496</v>
      </c>
      <c r="EH28" t="s">
        <v>120</v>
      </c>
      <c r="EI28" t="s">
        <v>497</v>
      </c>
      <c r="EJ28">
        <v>60.457152810840803</v>
      </c>
      <c r="EK28" t="s">
        <v>498</v>
      </c>
    </row>
    <row r="29" spans="1:141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W29">
        <v>336.16096870001599</v>
      </c>
      <c r="DP29">
        <v>336.14683829998802</v>
      </c>
      <c r="DQ29">
        <v>336.16096870001599</v>
      </c>
      <c r="DR29">
        <v>336.16096870001599</v>
      </c>
      <c r="DS29">
        <v>336.16096870001599</v>
      </c>
      <c r="DT29">
        <v>3.1457000295631501E-3</v>
      </c>
      <c r="DU29">
        <v>340.94161410001101</v>
      </c>
      <c r="DV29" t="s">
        <v>61</v>
      </c>
      <c r="DW29" t="s">
        <v>535</v>
      </c>
      <c r="DX29" t="s">
        <v>536</v>
      </c>
      <c r="DY29" t="s">
        <v>248</v>
      </c>
      <c r="DZ29" t="s">
        <v>249</v>
      </c>
      <c r="EA29" t="s">
        <v>249</v>
      </c>
      <c r="EB29" t="s">
        <v>539</v>
      </c>
      <c r="EC29" t="s">
        <v>251</v>
      </c>
      <c r="EE29" t="s">
        <v>495</v>
      </c>
      <c r="EF29">
        <v>1</v>
      </c>
      <c r="EG29" t="s">
        <v>496</v>
      </c>
      <c r="EH29" t="s">
        <v>120</v>
      </c>
      <c r="EI29" t="s">
        <v>497</v>
      </c>
      <c r="EJ29">
        <v>60.457152810840803</v>
      </c>
      <c r="EK29" t="s">
        <v>498</v>
      </c>
    </row>
    <row r="30" spans="1:141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W30">
        <v>340.95783430000301</v>
      </c>
      <c r="DP30">
        <v>340.94211060000799</v>
      </c>
      <c r="DQ30">
        <v>340.95783430000301</v>
      </c>
      <c r="DR30">
        <v>340.95783430000301</v>
      </c>
      <c r="DS30">
        <v>340.95783430000301</v>
      </c>
      <c r="DT30">
        <v>2.3532999912276799E-3</v>
      </c>
      <c r="DU30">
        <v>360.86074809997803</v>
      </c>
      <c r="DV30" t="s">
        <v>64</v>
      </c>
      <c r="DW30" t="s">
        <v>535</v>
      </c>
      <c r="DX30" t="s">
        <v>536</v>
      </c>
      <c r="DY30" t="s">
        <v>248</v>
      </c>
      <c r="DZ30" t="s">
        <v>249</v>
      </c>
      <c r="EA30" t="s">
        <v>249</v>
      </c>
      <c r="EB30" t="s">
        <v>540</v>
      </c>
      <c r="EC30" t="s">
        <v>251</v>
      </c>
      <c r="ED30">
        <v>355.961221800011</v>
      </c>
      <c r="EE30" t="s">
        <v>495</v>
      </c>
      <c r="EF30">
        <v>1</v>
      </c>
      <c r="EG30" t="s">
        <v>496</v>
      </c>
      <c r="EH30" t="s">
        <v>120</v>
      </c>
      <c r="EI30" t="s">
        <v>497</v>
      </c>
      <c r="EJ30">
        <v>60.457152810840803</v>
      </c>
      <c r="EK30" t="s">
        <v>498</v>
      </c>
    </row>
    <row r="31" spans="1:141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W31">
        <v>360.87412420002499</v>
      </c>
      <c r="DP31">
        <v>360.86178350000398</v>
      </c>
      <c r="DQ31">
        <v>360.87412420002499</v>
      </c>
      <c r="DR31">
        <v>360.87412420002499</v>
      </c>
      <c r="DS31">
        <v>360.87412420002499</v>
      </c>
      <c r="DT31">
        <v>3.89029999496415E-3</v>
      </c>
      <c r="DU31">
        <v>378.72745820001001</v>
      </c>
      <c r="DV31" t="s">
        <v>541</v>
      </c>
      <c r="DW31" t="s">
        <v>535</v>
      </c>
      <c r="DX31" t="s">
        <v>536</v>
      </c>
      <c r="DY31" t="s">
        <v>248</v>
      </c>
      <c r="DZ31" t="s">
        <v>249</v>
      </c>
      <c r="EA31" t="s">
        <v>249</v>
      </c>
      <c r="EB31" t="s">
        <v>542</v>
      </c>
      <c r="EC31" t="s">
        <v>251</v>
      </c>
      <c r="ED31">
        <v>375.87753009999801</v>
      </c>
      <c r="EE31" t="s">
        <v>495</v>
      </c>
      <c r="EF31">
        <v>1</v>
      </c>
      <c r="EG31" t="s">
        <v>496</v>
      </c>
      <c r="EH31" t="s">
        <v>120</v>
      </c>
      <c r="EI31" t="s">
        <v>497</v>
      </c>
      <c r="EJ31">
        <v>60.457152810840803</v>
      </c>
      <c r="EK31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607B-A692-4D07-96D4-E0AB23FC24B5}">
  <dimension ref="A1:G50"/>
  <sheetViews>
    <sheetView topLeftCell="A25" workbookViewId="0">
      <selection activeCell="F7" sqref="F7"/>
    </sheetView>
  </sheetViews>
  <sheetFormatPr defaultRowHeight="14.25" x14ac:dyDescent="0.45"/>
  <cols>
    <col min="1" max="1" width="18.73046875" customWidth="1"/>
    <col min="2" max="2" width="18.9296875" customWidth="1"/>
    <col min="3" max="4" width="18" customWidth="1"/>
    <col min="5" max="5" width="17.46484375" customWidth="1"/>
    <col min="6" max="6" width="19.265625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A3" t="s">
        <v>3</v>
      </c>
      <c r="B3" t="s">
        <v>4</v>
      </c>
      <c r="C3" t="s">
        <v>3</v>
      </c>
      <c r="E3">
        <v>1</v>
      </c>
    </row>
    <row r="4" spans="1:6" x14ac:dyDescent="0.45">
      <c r="A4" t="s">
        <v>5</v>
      </c>
      <c r="B4" t="s">
        <v>6</v>
      </c>
      <c r="C4" t="s">
        <v>7</v>
      </c>
      <c r="E4">
        <v>1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C6" t="s">
        <v>13</v>
      </c>
      <c r="F6">
        <v>0</v>
      </c>
    </row>
    <row r="7" spans="1:6" x14ac:dyDescent="0.45">
      <c r="A7" t="s">
        <v>14</v>
      </c>
      <c r="B7" t="s">
        <v>15</v>
      </c>
      <c r="C7" t="s">
        <v>14</v>
      </c>
      <c r="F7">
        <v>1</v>
      </c>
    </row>
    <row r="9" spans="1:6" x14ac:dyDescent="0.45">
      <c r="A9" t="s">
        <v>16</v>
      </c>
      <c r="B9" t="s">
        <v>17</v>
      </c>
      <c r="C9" t="s">
        <v>18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C12" t="s">
        <v>25</v>
      </c>
      <c r="F12">
        <v>0</v>
      </c>
    </row>
    <row r="13" spans="1:6" x14ac:dyDescent="0.45">
      <c r="A13" t="s">
        <v>26</v>
      </c>
      <c r="B13" t="s">
        <v>27</v>
      </c>
      <c r="C13" t="s">
        <v>28</v>
      </c>
      <c r="F13">
        <v>0</v>
      </c>
    </row>
    <row r="15" spans="1:6" x14ac:dyDescent="0.45">
      <c r="A15" t="s">
        <v>29</v>
      </c>
      <c r="B15" t="s">
        <v>30</v>
      </c>
      <c r="C15" t="s">
        <v>31</v>
      </c>
      <c r="E15">
        <v>1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C18" t="s">
        <v>37</v>
      </c>
      <c r="F18">
        <v>1</v>
      </c>
    </row>
    <row r="19" spans="1:6" x14ac:dyDescent="0.45">
      <c r="A19" t="s">
        <v>39</v>
      </c>
      <c r="B19" t="s">
        <v>40</v>
      </c>
      <c r="C19" t="s">
        <v>41</v>
      </c>
      <c r="F19">
        <v>0</v>
      </c>
    </row>
    <row r="21" spans="1:6" x14ac:dyDescent="0.45">
      <c r="A21" t="s">
        <v>42</v>
      </c>
      <c r="B21" t="s">
        <v>43</v>
      </c>
      <c r="C21" t="s">
        <v>44</v>
      </c>
      <c r="E21">
        <v>1</v>
      </c>
    </row>
    <row r="22" spans="1:6" x14ac:dyDescent="0.45">
      <c r="A22" t="s">
        <v>45</v>
      </c>
      <c r="B22" t="s">
        <v>46</v>
      </c>
      <c r="C22" t="s">
        <v>45</v>
      </c>
      <c r="E22">
        <v>1</v>
      </c>
    </row>
    <row r="23" spans="1:6" x14ac:dyDescent="0.45">
      <c r="A23" t="s">
        <v>47</v>
      </c>
      <c r="B23" t="s">
        <v>48</v>
      </c>
      <c r="C23" t="s">
        <v>47</v>
      </c>
      <c r="E23">
        <v>1</v>
      </c>
    </row>
    <row r="24" spans="1:6" x14ac:dyDescent="0.45">
      <c r="A24" t="s">
        <v>49</v>
      </c>
      <c r="B24" t="s">
        <v>50</v>
      </c>
      <c r="C24" t="s">
        <v>51</v>
      </c>
      <c r="F24">
        <v>0</v>
      </c>
    </row>
    <row r="25" spans="1:6" x14ac:dyDescent="0.45">
      <c r="A25" t="s">
        <v>52</v>
      </c>
      <c r="B25" t="s">
        <v>53</v>
      </c>
      <c r="C25" t="s">
        <v>54</v>
      </c>
      <c r="F25">
        <v>0</v>
      </c>
    </row>
    <row r="27" spans="1:6" x14ac:dyDescent="0.45">
      <c r="A27" t="s">
        <v>55</v>
      </c>
      <c r="B27" t="s">
        <v>56</v>
      </c>
      <c r="E27">
        <v>0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61</v>
      </c>
      <c r="E29">
        <v>1</v>
      </c>
    </row>
    <row r="30" spans="1:6" x14ac:dyDescent="0.45">
      <c r="A30" t="s">
        <v>62</v>
      </c>
      <c r="B30" t="s">
        <v>63</v>
      </c>
      <c r="C30" t="s">
        <v>64</v>
      </c>
      <c r="F30">
        <v>0</v>
      </c>
    </row>
    <row r="31" spans="1:6" x14ac:dyDescent="0.45">
      <c r="A31" t="s">
        <v>65</v>
      </c>
      <c r="B31" t="s">
        <v>66</v>
      </c>
      <c r="F31">
        <v>0</v>
      </c>
    </row>
    <row r="32" spans="1:6" ht="14.65" thickBot="1" x14ac:dyDescent="0.5"/>
    <row r="33" spans="2:7" x14ac:dyDescent="0.45">
      <c r="B33" s="1"/>
      <c r="C33" s="2"/>
      <c r="D33" s="2"/>
      <c r="E33" s="2"/>
      <c r="F33" s="2"/>
      <c r="G33" s="3"/>
    </row>
    <row r="34" spans="2:7" x14ac:dyDescent="0.45">
      <c r="B34" s="4"/>
      <c r="D34" s="5" t="s">
        <v>67</v>
      </c>
      <c r="G34" s="6"/>
    </row>
    <row r="35" spans="2:7" x14ac:dyDescent="0.45">
      <c r="B35" s="4"/>
      <c r="G35" s="6"/>
    </row>
    <row r="36" spans="2:7" x14ac:dyDescent="0.45">
      <c r="B36" s="4"/>
      <c r="C36" t="s">
        <v>68</v>
      </c>
      <c r="E36">
        <f>SUM(E3:E29)</f>
        <v>14</v>
      </c>
      <c r="F36">
        <f>SUM(F6:F30)</f>
        <v>2</v>
      </c>
      <c r="G36" s="6"/>
    </row>
    <row r="37" spans="2:7" x14ac:dyDescent="0.45">
      <c r="B37" s="4"/>
      <c r="G37" s="6"/>
    </row>
    <row r="38" spans="2:7" x14ac:dyDescent="0.45">
      <c r="B38" s="4"/>
      <c r="G38" s="6"/>
    </row>
    <row r="39" spans="2:7" x14ac:dyDescent="0.45">
      <c r="B39" s="4"/>
      <c r="C39" t="s">
        <v>69</v>
      </c>
      <c r="G39" s="6"/>
    </row>
    <row r="40" spans="2:7" x14ac:dyDescent="0.45">
      <c r="B40" s="4"/>
      <c r="C40" t="s">
        <v>70</v>
      </c>
      <c r="G40" s="6"/>
    </row>
    <row r="41" spans="2:7" x14ac:dyDescent="0.45">
      <c r="B41" s="4" t="s">
        <v>71</v>
      </c>
      <c r="C41">
        <f>14/15</f>
        <v>0.93333333333333335</v>
      </c>
      <c r="G41" s="6"/>
    </row>
    <row r="42" spans="2:7" x14ac:dyDescent="0.45">
      <c r="B42" s="4"/>
      <c r="G42" s="6"/>
    </row>
    <row r="43" spans="2:7" x14ac:dyDescent="0.45">
      <c r="B43" s="4"/>
      <c r="C43" t="s">
        <v>72</v>
      </c>
      <c r="G43" s="6"/>
    </row>
    <row r="44" spans="2:7" x14ac:dyDescent="0.45">
      <c r="B44" s="4"/>
      <c r="C44" s="7" t="s">
        <v>73</v>
      </c>
      <c r="D44" s="7"/>
      <c r="G44" s="6"/>
    </row>
    <row r="45" spans="2:7" x14ac:dyDescent="0.45">
      <c r="B45" s="4" t="s">
        <v>71</v>
      </c>
      <c r="C45">
        <f>2/10</f>
        <v>0.2</v>
      </c>
      <c r="G45" s="6"/>
    </row>
    <row r="46" spans="2:7" x14ac:dyDescent="0.45">
      <c r="B46" s="4"/>
      <c r="G46" s="6"/>
    </row>
    <row r="47" spans="2:7" x14ac:dyDescent="0.45">
      <c r="B47" s="4"/>
      <c r="C47" t="s">
        <v>74</v>
      </c>
      <c r="G47" s="6"/>
    </row>
    <row r="48" spans="2:7" x14ac:dyDescent="0.45">
      <c r="B48" s="4"/>
      <c r="C48" t="s">
        <v>75</v>
      </c>
      <c r="G48" s="6"/>
    </row>
    <row r="49" spans="2:7" x14ac:dyDescent="0.45">
      <c r="B49" s="4"/>
      <c r="C49" t="s">
        <v>76</v>
      </c>
      <c r="G49" s="6"/>
    </row>
    <row r="50" spans="2:7" ht="14.65" thickBot="1" x14ac:dyDescent="0.5">
      <c r="B50" s="8" t="s">
        <v>71</v>
      </c>
      <c r="C50" s="9">
        <f>0.9333333333-0.2</f>
        <v>0.73333333330000006</v>
      </c>
      <c r="D50" s="9"/>
      <c r="E50" s="9"/>
      <c r="F50" s="9"/>
      <c r="G5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16B-4439-4D75-A692-32112DCC2493}">
  <dimension ref="A1:DN31"/>
  <sheetViews>
    <sheetView topLeftCell="X1" workbookViewId="0">
      <selection activeCell="F16" sqref="F16"/>
    </sheetView>
  </sheetViews>
  <sheetFormatPr defaultRowHeight="14.25" x14ac:dyDescent="0.45"/>
  <sheetData>
    <row r="1" spans="1:118" x14ac:dyDescent="0.45">
      <c r="A1" t="s">
        <v>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2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114</v>
      </c>
      <c r="DA1" t="s">
        <v>228</v>
      </c>
      <c r="DB1" t="s">
        <v>229</v>
      </c>
      <c r="DC1" t="s">
        <v>230</v>
      </c>
      <c r="DD1" t="s">
        <v>231</v>
      </c>
      <c r="DE1" t="s">
        <v>232</v>
      </c>
      <c r="DF1" t="s">
        <v>233</v>
      </c>
      <c r="DG1" t="s">
        <v>234</v>
      </c>
      <c r="DH1" t="s">
        <v>235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</row>
    <row r="2" spans="1:118" x14ac:dyDescent="0.45">
      <c r="W2">
        <v>30.5280072000023</v>
      </c>
      <c r="X2">
        <v>30.5280072000023</v>
      </c>
      <c r="Y2" t="s">
        <v>242</v>
      </c>
      <c r="Z2">
        <v>2.2773486999940298</v>
      </c>
      <c r="AA2" t="s">
        <v>122</v>
      </c>
      <c r="DI2" t="s">
        <v>243</v>
      </c>
      <c r="DJ2">
        <v>1</v>
      </c>
      <c r="DK2" t="s">
        <v>244</v>
      </c>
      <c r="DL2" t="s">
        <v>120</v>
      </c>
      <c r="DM2" t="s">
        <v>121</v>
      </c>
      <c r="DN2">
        <v>59.9514273518596</v>
      </c>
    </row>
    <row r="3" spans="1:118" x14ac:dyDescent="0.4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AB3">
        <v>32.847460899996797</v>
      </c>
      <c r="AC3">
        <v>32.847460899996797</v>
      </c>
      <c r="AD3">
        <v>32.847460899996797</v>
      </c>
      <c r="AE3">
        <v>2.5035099999513401E-2</v>
      </c>
      <c r="AF3">
        <v>47.852235600002999</v>
      </c>
      <c r="AG3" t="s">
        <v>245</v>
      </c>
      <c r="AH3" t="s">
        <v>246</v>
      </c>
      <c r="AI3" t="s">
        <v>247</v>
      </c>
      <c r="AJ3" t="s">
        <v>248</v>
      </c>
      <c r="AK3" t="s">
        <v>249</v>
      </c>
      <c r="AL3" t="s">
        <v>249</v>
      </c>
      <c r="AM3" t="s">
        <v>250</v>
      </c>
      <c r="AN3" t="s">
        <v>251</v>
      </c>
      <c r="DI3" t="s">
        <v>243</v>
      </c>
      <c r="DJ3">
        <v>1</v>
      </c>
      <c r="DK3" t="s">
        <v>244</v>
      </c>
      <c r="DL3" t="s">
        <v>120</v>
      </c>
      <c r="DM3" t="s">
        <v>121</v>
      </c>
      <c r="DN3">
        <v>59.9514273518596</v>
      </c>
    </row>
    <row r="4" spans="1:118" x14ac:dyDescent="0.45">
      <c r="A4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AB4">
        <v>52.010754600007203</v>
      </c>
      <c r="AC4">
        <v>52.010754600007203</v>
      </c>
      <c r="AD4">
        <v>52.010754600007203</v>
      </c>
      <c r="AE4">
        <v>6.2759000138612403E-3</v>
      </c>
      <c r="AF4">
        <v>67.020568899999404</v>
      </c>
      <c r="AH4" t="s">
        <v>246</v>
      </c>
      <c r="AI4" t="s">
        <v>247</v>
      </c>
      <c r="AJ4" t="s">
        <v>248</v>
      </c>
      <c r="AK4" t="s">
        <v>249</v>
      </c>
      <c r="AL4" t="s">
        <v>249</v>
      </c>
      <c r="AM4" t="s">
        <v>252</v>
      </c>
      <c r="AN4" t="s">
        <v>251</v>
      </c>
      <c r="DI4" t="s">
        <v>243</v>
      </c>
      <c r="DJ4">
        <v>1</v>
      </c>
      <c r="DK4" t="s">
        <v>244</v>
      </c>
      <c r="DL4" t="s">
        <v>120</v>
      </c>
      <c r="DM4" t="s">
        <v>121</v>
      </c>
      <c r="DN4">
        <v>59.9514273518596</v>
      </c>
    </row>
    <row r="5" spans="1:118" x14ac:dyDescent="0.45">
      <c r="A5" t="s">
        <v>8</v>
      </c>
      <c r="B5" t="s">
        <v>9</v>
      </c>
      <c r="C5">
        <v>0</v>
      </c>
      <c r="D5">
        <v>2</v>
      </c>
      <c r="E5">
        <v>2</v>
      </c>
      <c r="F5">
        <v>2</v>
      </c>
      <c r="AB5">
        <v>69.159765699994693</v>
      </c>
      <c r="AC5">
        <v>69.159765699994693</v>
      </c>
      <c r="AD5">
        <v>69.159765699994693</v>
      </c>
      <c r="AE5">
        <v>9.2579000047407992E-3</v>
      </c>
      <c r="AG5" t="s">
        <v>10</v>
      </c>
      <c r="AH5" t="s">
        <v>246</v>
      </c>
      <c r="AI5" t="s">
        <v>247</v>
      </c>
      <c r="AJ5" t="s">
        <v>248</v>
      </c>
      <c r="AK5" t="s">
        <v>249</v>
      </c>
      <c r="AL5" t="s">
        <v>249</v>
      </c>
      <c r="AM5" t="s">
        <v>253</v>
      </c>
      <c r="AN5" t="s">
        <v>251</v>
      </c>
      <c r="DI5" t="s">
        <v>243</v>
      </c>
      <c r="DJ5">
        <v>1</v>
      </c>
      <c r="DK5" t="s">
        <v>244</v>
      </c>
      <c r="DL5" t="s">
        <v>120</v>
      </c>
      <c r="DM5" t="s">
        <v>121</v>
      </c>
      <c r="DN5">
        <v>59.9514273518596</v>
      </c>
    </row>
    <row r="6" spans="1:118" x14ac:dyDescent="0.45">
      <c r="A6" t="s">
        <v>11</v>
      </c>
      <c r="B6" t="s">
        <v>12</v>
      </c>
      <c r="C6">
        <v>0</v>
      </c>
      <c r="D6">
        <v>3</v>
      </c>
      <c r="E6">
        <v>3</v>
      </c>
      <c r="F6">
        <v>3</v>
      </c>
      <c r="AB6">
        <v>74.905449900004896</v>
      </c>
      <c r="AC6">
        <v>74.905449900004896</v>
      </c>
      <c r="AD6">
        <v>74.905449900004896</v>
      </c>
      <c r="AE6">
        <v>5.5693999893264802E-3</v>
      </c>
      <c r="AF6">
        <v>89.905931100001894</v>
      </c>
      <c r="AH6" t="s">
        <v>246</v>
      </c>
      <c r="AI6" t="s">
        <v>247</v>
      </c>
      <c r="AJ6" t="s">
        <v>248</v>
      </c>
      <c r="AK6" t="s">
        <v>249</v>
      </c>
      <c r="AL6" t="s">
        <v>249</v>
      </c>
      <c r="AM6" t="s">
        <v>254</v>
      </c>
      <c r="AN6" t="s">
        <v>251</v>
      </c>
      <c r="DI6" t="s">
        <v>243</v>
      </c>
      <c r="DJ6">
        <v>1</v>
      </c>
      <c r="DK6" t="s">
        <v>244</v>
      </c>
      <c r="DL6" t="s">
        <v>120</v>
      </c>
      <c r="DM6" t="s">
        <v>121</v>
      </c>
      <c r="DN6">
        <v>59.9514273518596</v>
      </c>
    </row>
    <row r="7" spans="1:118" x14ac:dyDescent="0.45">
      <c r="A7" t="s">
        <v>14</v>
      </c>
      <c r="B7" t="s">
        <v>15</v>
      </c>
      <c r="C7">
        <v>0</v>
      </c>
      <c r="D7">
        <v>4</v>
      </c>
      <c r="E7">
        <v>4</v>
      </c>
      <c r="F7">
        <v>4</v>
      </c>
      <c r="AB7">
        <v>91.055663599996393</v>
      </c>
      <c r="AC7">
        <v>91.055663599996393</v>
      </c>
      <c r="AD7">
        <v>91.055663599996393</v>
      </c>
      <c r="AE7">
        <v>4.4423999934224403E-3</v>
      </c>
      <c r="AG7" t="s">
        <v>14</v>
      </c>
      <c r="AH7" t="s">
        <v>246</v>
      </c>
      <c r="AI7" t="s">
        <v>247</v>
      </c>
      <c r="AJ7" t="s">
        <v>248</v>
      </c>
      <c r="AK7" t="s">
        <v>249</v>
      </c>
      <c r="AL7" t="s">
        <v>249</v>
      </c>
      <c r="AM7" t="s">
        <v>255</v>
      </c>
      <c r="AN7" t="s">
        <v>251</v>
      </c>
      <c r="DI7" t="s">
        <v>243</v>
      </c>
      <c r="DJ7">
        <v>1</v>
      </c>
      <c r="DK7" t="s">
        <v>244</v>
      </c>
      <c r="DL7" t="s">
        <v>120</v>
      </c>
      <c r="DM7" t="s">
        <v>121</v>
      </c>
      <c r="DN7">
        <v>59.9514273518596</v>
      </c>
    </row>
    <row r="8" spans="1:118" x14ac:dyDescent="0.45">
      <c r="AO8">
        <v>96.756256100008599</v>
      </c>
      <c r="AP8">
        <v>96.756256100008599</v>
      </c>
      <c r="AQ8" t="s">
        <v>242</v>
      </c>
      <c r="AR8">
        <v>7.1402238000009604</v>
      </c>
      <c r="AS8" t="s">
        <v>122</v>
      </c>
      <c r="DI8" t="s">
        <v>243</v>
      </c>
      <c r="DJ8">
        <v>1</v>
      </c>
      <c r="DK8" t="s">
        <v>244</v>
      </c>
      <c r="DL8" t="s">
        <v>120</v>
      </c>
      <c r="DM8" t="s">
        <v>121</v>
      </c>
      <c r="DN8">
        <v>59.9514273518596</v>
      </c>
    </row>
    <row r="9" spans="1:118" x14ac:dyDescent="0.45">
      <c r="A9" t="s">
        <v>16</v>
      </c>
      <c r="B9" t="s">
        <v>17</v>
      </c>
      <c r="G9">
        <v>0</v>
      </c>
      <c r="H9">
        <v>0</v>
      </c>
      <c r="I9">
        <v>0</v>
      </c>
      <c r="J9">
        <v>0</v>
      </c>
      <c r="AT9">
        <v>103.938812499996</v>
      </c>
      <c r="AU9">
        <v>103.938812499996</v>
      </c>
      <c r="AV9">
        <v>103.938812499996</v>
      </c>
      <c r="AW9">
        <v>1.6956799998297301E-2</v>
      </c>
      <c r="AX9" t="s">
        <v>16</v>
      </c>
      <c r="AY9" t="s">
        <v>256</v>
      </c>
      <c r="AZ9" t="s">
        <v>257</v>
      </c>
      <c r="BA9" t="s">
        <v>248</v>
      </c>
      <c r="BB9" t="s">
        <v>249</v>
      </c>
      <c r="BC9" t="s">
        <v>249</v>
      </c>
      <c r="BD9" t="s">
        <v>258</v>
      </c>
      <c r="BE9" t="s">
        <v>259</v>
      </c>
      <c r="DI9" t="s">
        <v>243</v>
      </c>
      <c r="DJ9">
        <v>1</v>
      </c>
      <c r="DK9" t="s">
        <v>244</v>
      </c>
      <c r="DL9" t="s">
        <v>120</v>
      </c>
      <c r="DM9" t="s">
        <v>121</v>
      </c>
      <c r="DN9">
        <v>59.9514273518596</v>
      </c>
    </row>
    <row r="10" spans="1:118" x14ac:dyDescent="0.45">
      <c r="A10" t="s">
        <v>19</v>
      </c>
      <c r="B10" t="s">
        <v>20</v>
      </c>
      <c r="G10">
        <v>0</v>
      </c>
      <c r="H10">
        <v>1</v>
      </c>
      <c r="I10">
        <v>1</v>
      </c>
      <c r="J10">
        <v>1</v>
      </c>
      <c r="AT10">
        <v>109.473966200006</v>
      </c>
      <c r="AU10">
        <v>109.473966200006</v>
      </c>
      <c r="AV10">
        <v>109.473966200006</v>
      </c>
      <c r="AW10">
        <v>4.8432000039611003E-3</v>
      </c>
      <c r="AX10" t="s">
        <v>19</v>
      </c>
      <c r="AY10" t="s">
        <v>256</v>
      </c>
      <c r="AZ10" t="s">
        <v>257</v>
      </c>
      <c r="BA10" t="s">
        <v>248</v>
      </c>
      <c r="BB10" t="s">
        <v>249</v>
      </c>
      <c r="BC10" t="s">
        <v>249</v>
      </c>
      <c r="BD10" t="s">
        <v>260</v>
      </c>
      <c r="BE10" t="s">
        <v>259</v>
      </c>
      <c r="DI10" t="s">
        <v>243</v>
      </c>
      <c r="DJ10">
        <v>1</v>
      </c>
      <c r="DK10" t="s">
        <v>244</v>
      </c>
      <c r="DL10" t="s">
        <v>120</v>
      </c>
      <c r="DM10" t="s">
        <v>121</v>
      </c>
      <c r="DN10">
        <v>59.9514273518596</v>
      </c>
    </row>
    <row r="11" spans="1:118" x14ac:dyDescent="0.45">
      <c r="A11" t="s">
        <v>21</v>
      </c>
      <c r="B11" t="s">
        <v>22</v>
      </c>
      <c r="G11">
        <v>0</v>
      </c>
      <c r="H11">
        <v>2</v>
      </c>
      <c r="I11">
        <v>2</v>
      </c>
      <c r="J11">
        <v>2</v>
      </c>
      <c r="AT11">
        <v>113.975663899997</v>
      </c>
      <c r="AU11">
        <v>113.975663899997</v>
      </c>
      <c r="AV11">
        <v>113.975663899997</v>
      </c>
      <c r="AW11">
        <v>4.64800000190734E-3</v>
      </c>
      <c r="AX11" t="s">
        <v>21</v>
      </c>
      <c r="AY11" t="s">
        <v>261</v>
      </c>
      <c r="AZ11" t="s">
        <v>262</v>
      </c>
      <c r="BA11" t="s">
        <v>248</v>
      </c>
      <c r="BB11" t="s">
        <v>249</v>
      </c>
      <c r="BC11" t="s">
        <v>249</v>
      </c>
      <c r="BD11" t="s">
        <v>263</v>
      </c>
      <c r="BE11" t="s">
        <v>259</v>
      </c>
      <c r="DI11" t="s">
        <v>243</v>
      </c>
      <c r="DJ11">
        <v>1</v>
      </c>
      <c r="DK11" t="s">
        <v>244</v>
      </c>
      <c r="DL11" t="s">
        <v>120</v>
      </c>
      <c r="DM11" t="s">
        <v>121</v>
      </c>
      <c r="DN11">
        <v>59.9514273518596</v>
      </c>
    </row>
    <row r="12" spans="1:118" x14ac:dyDescent="0.45">
      <c r="A12" t="s">
        <v>23</v>
      </c>
      <c r="B12" t="s">
        <v>24</v>
      </c>
      <c r="G12">
        <v>0</v>
      </c>
      <c r="H12">
        <v>3</v>
      </c>
      <c r="I12">
        <v>3</v>
      </c>
      <c r="J12">
        <v>3</v>
      </c>
      <c r="AT12">
        <v>118.82049420000099</v>
      </c>
      <c r="AU12">
        <v>118.82049420000099</v>
      </c>
      <c r="AV12">
        <v>118.82049420000099</v>
      </c>
      <c r="AW12">
        <v>1.2413500007823999E-2</v>
      </c>
      <c r="AY12" t="s">
        <v>264</v>
      </c>
      <c r="AZ12" t="s">
        <v>265</v>
      </c>
      <c r="BA12" t="s">
        <v>248</v>
      </c>
      <c r="BB12" t="s">
        <v>249</v>
      </c>
      <c r="BC12" t="s">
        <v>249</v>
      </c>
      <c r="BD12" t="s">
        <v>266</v>
      </c>
      <c r="BE12" t="s">
        <v>259</v>
      </c>
      <c r="BF12">
        <v>133.82624629999901</v>
      </c>
      <c r="DI12" t="s">
        <v>243</v>
      </c>
      <c r="DJ12">
        <v>1</v>
      </c>
      <c r="DK12" t="s">
        <v>244</v>
      </c>
      <c r="DL12" t="s">
        <v>120</v>
      </c>
      <c r="DM12" t="s">
        <v>121</v>
      </c>
      <c r="DN12">
        <v>59.9514273518596</v>
      </c>
    </row>
    <row r="13" spans="1:118" x14ac:dyDescent="0.45">
      <c r="A13" t="s">
        <v>26</v>
      </c>
      <c r="B13" t="s">
        <v>27</v>
      </c>
      <c r="G13">
        <v>0</v>
      </c>
      <c r="H13">
        <v>4</v>
      </c>
      <c r="I13">
        <v>4</v>
      </c>
      <c r="J13">
        <v>4</v>
      </c>
      <c r="AT13">
        <v>134.8643687</v>
      </c>
      <c r="AU13">
        <v>134.8643687</v>
      </c>
      <c r="AV13">
        <v>134.8643687</v>
      </c>
      <c r="AW13">
        <v>5.1597999990917699E-3</v>
      </c>
      <c r="AY13" t="s">
        <v>267</v>
      </c>
      <c r="AZ13" t="s">
        <v>268</v>
      </c>
      <c r="BA13" t="s">
        <v>248</v>
      </c>
      <c r="BB13" t="s">
        <v>249</v>
      </c>
      <c r="BC13" t="s">
        <v>249</v>
      </c>
      <c r="BD13" t="s">
        <v>269</v>
      </c>
      <c r="BE13" t="s">
        <v>259</v>
      </c>
      <c r="BF13">
        <v>149.877719900003</v>
      </c>
      <c r="DI13" t="s">
        <v>243</v>
      </c>
      <c r="DJ13">
        <v>1</v>
      </c>
      <c r="DK13" t="s">
        <v>244</v>
      </c>
      <c r="DL13" t="s">
        <v>120</v>
      </c>
      <c r="DM13" t="s">
        <v>121</v>
      </c>
      <c r="DN13">
        <v>59.9514273518596</v>
      </c>
    </row>
    <row r="14" spans="1:118" x14ac:dyDescent="0.45">
      <c r="BG14">
        <v>150.81121250000399</v>
      </c>
      <c r="BH14">
        <v>150.81121250000399</v>
      </c>
      <c r="BI14" t="s">
        <v>242</v>
      </c>
      <c r="BJ14">
        <v>1.8562879000091901</v>
      </c>
      <c r="BK14" t="s">
        <v>122</v>
      </c>
      <c r="DI14" t="s">
        <v>243</v>
      </c>
      <c r="DJ14">
        <v>1</v>
      </c>
      <c r="DK14" t="s">
        <v>244</v>
      </c>
      <c r="DL14" t="s">
        <v>120</v>
      </c>
      <c r="DM14" t="s">
        <v>121</v>
      </c>
      <c r="DN14">
        <v>59.9514273518596</v>
      </c>
    </row>
    <row r="15" spans="1:118" x14ac:dyDescent="0.45">
      <c r="A15" t="s">
        <v>29</v>
      </c>
      <c r="B15" t="s">
        <v>30</v>
      </c>
      <c r="K15">
        <v>0</v>
      </c>
      <c r="L15">
        <v>0</v>
      </c>
      <c r="M15">
        <v>0</v>
      </c>
      <c r="N15">
        <v>0</v>
      </c>
      <c r="BL15">
        <v>152.719910600004</v>
      </c>
      <c r="BM15">
        <v>152.719910600004</v>
      </c>
      <c r="BN15">
        <v>152.719910600004</v>
      </c>
      <c r="BO15">
        <v>2.6933700006338698E-2</v>
      </c>
      <c r="BP15" t="s">
        <v>29</v>
      </c>
      <c r="BQ15" t="s">
        <v>270</v>
      </c>
      <c r="BR15" t="s">
        <v>271</v>
      </c>
      <c r="BS15" t="s">
        <v>248</v>
      </c>
      <c r="BT15" t="s">
        <v>249</v>
      </c>
      <c r="BU15" t="s">
        <v>249</v>
      </c>
      <c r="BV15" t="s">
        <v>272</v>
      </c>
      <c r="BW15" t="s">
        <v>259</v>
      </c>
      <c r="DI15" t="s">
        <v>243</v>
      </c>
      <c r="DJ15">
        <v>1</v>
      </c>
      <c r="DK15" t="s">
        <v>244</v>
      </c>
      <c r="DL15" t="s">
        <v>120</v>
      </c>
      <c r="DM15" t="s">
        <v>121</v>
      </c>
      <c r="DN15">
        <v>59.9514273518596</v>
      </c>
    </row>
    <row r="16" spans="1:118" x14ac:dyDescent="0.45">
      <c r="A16" t="s">
        <v>32</v>
      </c>
      <c r="B16" t="s">
        <v>33</v>
      </c>
      <c r="K16">
        <v>0</v>
      </c>
      <c r="L16">
        <v>1</v>
      </c>
      <c r="M16">
        <v>1</v>
      </c>
      <c r="N16">
        <v>1</v>
      </c>
      <c r="BL16">
        <v>166.037555899994</v>
      </c>
      <c r="BM16">
        <v>166.037555899994</v>
      </c>
      <c r="BN16">
        <v>166.037555899994</v>
      </c>
      <c r="BO16">
        <v>1.17121000075712E-2</v>
      </c>
      <c r="BP16" t="s">
        <v>34</v>
      </c>
      <c r="BQ16" t="s">
        <v>273</v>
      </c>
      <c r="BR16" t="s">
        <v>274</v>
      </c>
      <c r="BS16" t="s">
        <v>248</v>
      </c>
      <c r="BT16" t="s">
        <v>249</v>
      </c>
      <c r="BU16" t="s">
        <v>249</v>
      </c>
      <c r="BV16" t="s">
        <v>275</v>
      </c>
      <c r="BW16" t="s">
        <v>259</v>
      </c>
      <c r="DI16" t="s">
        <v>243</v>
      </c>
      <c r="DJ16">
        <v>1</v>
      </c>
      <c r="DK16" t="s">
        <v>244</v>
      </c>
      <c r="DL16" t="s">
        <v>120</v>
      </c>
      <c r="DM16" t="s">
        <v>121</v>
      </c>
      <c r="DN16">
        <v>59.9514273518596</v>
      </c>
    </row>
    <row r="17" spans="1:118" x14ac:dyDescent="0.45">
      <c r="A17" t="s">
        <v>35</v>
      </c>
      <c r="B17" t="s">
        <v>36</v>
      </c>
      <c r="K17">
        <v>0</v>
      </c>
      <c r="L17">
        <v>2</v>
      </c>
      <c r="M17">
        <v>2</v>
      </c>
      <c r="N17">
        <v>2</v>
      </c>
      <c r="BL17">
        <v>170.639400800006</v>
      </c>
      <c r="BM17">
        <v>170.639400800006</v>
      </c>
      <c r="BN17">
        <v>170.639400800006</v>
      </c>
      <c r="BO17">
        <v>1.11840000026859E-2</v>
      </c>
      <c r="BP17" t="s">
        <v>35</v>
      </c>
      <c r="BQ17" t="s">
        <v>273</v>
      </c>
      <c r="BR17" t="s">
        <v>274</v>
      </c>
      <c r="BS17" t="s">
        <v>248</v>
      </c>
      <c r="BT17" t="s">
        <v>249</v>
      </c>
      <c r="BU17" t="s">
        <v>249</v>
      </c>
      <c r="BV17" t="s">
        <v>276</v>
      </c>
      <c r="BW17" t="s">
        <v>259</v>
      </c>
      <c r="DI17" t="s">
        <v>243</v>
      </c>
      <c r="DJ17">
        <v>1</v>
      </c>
      <c r="DK17" t="s">
        <v>244</v>
      </c>
      <c r="DL17" t="s">
        <v>120</v>
      </c>
      <c r="DM17" t="s">
        <v>121</v>
      </c>
      <c r="DN17">
        <v>59.9514273518596</v>
      </c>
    </row>
    <row r="18" spans="1:118" x14ac:dyDescent="0.45">
      <c r="A18" t="s">
        <v>37</v>
      </c>
      <c r="B18" t="s">
        <v>38</v>
      </c>
      <c r="K18">
        <v>0</v>
      </c>
      <c r="L18">
        <v>3</v>
      </c>
      <c r="M18">
        <v>3</v>
      </c>
      <c r="N18">
        <v>3</v>
      </c>
      <c r="BL18">
        <v>175.45303829999401</v>
      </c>
      <c r="BM18">
        <v>175.45303829999401</v>
      </c>
      <c r="BN18">
        <v>175.45303829999401</v>
      </c>
      <c r="BO18">
        <v>6.7631999991135602E-3</v>
      </c>
      <c r="BQ18" t="s">
        <v>273</v>
      </c>
      <c r="BR18" t="s">
        <v>274</v>
      </c>
      <c r="BS18" t="s">
        <v>248</v>
      </c>
      <c r="BT18" t="s">
        <v>249</v>
      </c>
      <c r="BU18" t="s">
        <v>249</v>
      </c>
      <c r="BV18" t="s">
        <v>277</v>
      </c>
      <c r="BW18" t="s">
        <v>259</v>
      </c>
      <c r="BX18">
        <v>190.46451370000401</v>
      </c>
      <c r="DI18" t="s">
        <v>243</v>
      </c>
      <c r="DJ18">
        <v>1</v>
      </c>
      <c r="DK18" t="s">
        <v>244</v>
      </c>
      <c r="DL18" t="s">
        <v>120</v>
      </c>
      <c r="DM18" t="s">
        <v>121</v>
      </c>
      <c r="DN18">
        <v>59.9514273518596</v>
      </c>
    </row>
    <row r="19" spans="1:118" x14ac:dyDescent="0.45">
      <c r="A19" t="s">
        <v>39</v>
      </c>
      <c r="B19" t="s">
        <v>40</v>
      </c>
      <c r="K19">
        <v>0</v>
      </c>
      <c r="L19">
        <v>4</v>
      </c>
      <c r="M19">
        <v>4</v>
      </c>
      <c r="N19">
        <v>4</v>
      </c>
      <c r="BL19">
        <v>191.397561699996</v>
      </c>
      <c r="BM19">
        <v>191.397561699996</v>
      </c>
      <c r="BN19">
        <v>191.397561699996</v>
      </c>
      <c r="BO19">
        <v>3.5076000058324999E-3</v>
      </c>
      <c r="BQ19" t="s">
        <v>273</v>
      </c>
      <c r="BR19" t="s">
        <v>274</v>
      </c>
      <c r="BS19" t="s">
        <v>248</v>
      </c>
      <c r="BT19" t="s">
        <v>249</v>
      </c>
      <c r="BU19" t="s">
        <v>249</v>
      </c>
      <c r="BV19" t="s">
        <v>278</v>
      </c>
      <c r="BW19" t="s">
        <v>259</v>
      </c>
      <c r="BX19">
        <v>206.39937729999599</v>
      </c>
      <c r="DI19" t="s">
        <v>243</v>
      </c>
      <c r="DJ19">
        <v>1</v>
      </c>
      <c r="DK19" t="s">
        <v>244</v>
      </c>
      <c r="DL19" t="s">
        <v>120</v>
      </c>
      <c r="DM19" t="s">
        <v>121</v>
      </c>
      <c r="DN19">
        <v>59.9514273518596</v>
      </c>
    </row>
    <row r="20" spans="1:118" x14ac:dyDescent="0.45">
      <c r="BY20">
        <v>208.382874000002</v>
      </c>
      <c r="BZ20">
        <v>208.382874000002</v>
      </c>
      <c r="CA20" t="s">
        <v>242</v>
      </c>
      <c r="CB20">
        <v>1.9365053999936199</v>
      </c>
      <c r="CC20" t="s">
        <v>122</v>
      </c>
      <c r="DI20" t="s">
        <v>243</v>
      </c>
      <c r="DJ20">
        <v>1</v>
      </c>
      <c r="DK20" t="s">
        <v>244</v>
      </c>
      <c r="DL20" t="s">
        <v>120</v>
      </c>
      <c r="DM20" t="s">
        <v>121</v>
      </c>
      <c r="DN20">
        <v>59.9514273518596</v>
      </c>
    </row>
    <row r="21" spans="1:118" x14ac:dyDescent="0.45">
      <c r="A21" t="s">
        <v>42</v>
      </c>
      <c r="B21" t="s">
        <v>43</v>
      </c>
      <c r="O21">
        <v>0</v>
      </c>
      <c r="P21">
        <v>0</v>
      </c>
      <c r="Q21">
        <v>0</v>
      </c>
      <c r="R21">
        <v>0</v>
      </c>
      <c r="CD21">
        <v>210.35708750000001</v>
      </c>
      <c r="CE21">
        <v>210.35708750000001</v>
      </c>
      <c r="CF21">
        <v>210.35708750000001</v>
      </c>
      <c r="CG21">
        <v>1.3765399999101599E-2</v>
      </c>
      <c r="CH21" t="s">
        <v>42</v>
      </c>
      <c r="CI21" t="s">
        <v>273</v>
      </c>
      <c r="CJ21" t="s">
        <v>274</v>
      </c>
      <c r="CK21" t="s">
        <v>248</v>
      </c>
      <c r="CL21" t="s">
        <v>249</v>
      </c>
      <c r="CM21" t="s">
        <v>249</v>
      </c>
      <c r="CN21" t="s">
        <v>279</v>
      </c>
      <c r="CO21" t="s">
        <v>259</v>
      </c>
      <c r="DI21" t="s">
        <v>243</v>
      </c>
      <c r="DJ21">
        <v>1</v>
      </c>
      <c r="DK21" t="s">
        <v>244</v>
      </c>
      <c r="DL21" t="s">
        <v>120</v>
      </c>
      <c r="DM21" t="s">
        <v>121</v>
      </c>
      <c r="DN21">
        <v>59.9514273518596</v>
      </c>
    </row>
    <row r="22" spans="1:118" x14ac:dyDescent="0.45">
      <c r="A22" t="s">
        <v>45</v>
      </c>
      <c r="B22" t="s">
        <v>46</v>
      </c>
      <c r="O22">
        <v>0</v>
      </c>
      <c r="P22">
        <v>1</v>
      </c>
      <c r="Q22">
        <v>1</v>
      </c>
      <c r="R22">
        <v>1</v>
      </c>
      <c r="CD22">
        <v>215.038221800001</v>
      </c>
      <c r="CE22">
        <v>215.038221800001</v>
      </c>
      <c r="CF22">
        <v>215.038221800001</v>
      </c>
      <c r="CG22">
        <v>9.3462999939219991E-3</v>
      </c>
      <c r="CH22" t="s">
        <v>45</v>
      </c>
      <c r="CI22" t="s">
        <v>273</v>
      </c>
      <c r="CJ22" t="s">
        <v>274</v>
      </c>
      <c r="CK22" t="s">
        <v>248</v>
      </c>
      <c r="CL22" t="s">
        <v>249</v>
      </c>
      <c r="CM22" t="s">
        <v>249</v>
      </c>
      <c r="CN22" t="s">
        <v>280</v>
      </c>
      <c r="CO22" t="s">
        <v>259</v>
      </c>
      <c r="DI22" t="s">
        <v>243</v>
      </c>
      <c r="DJ22">
        <v>1</v>
      </c>
      <c r="DK22" t="s">
        <v>244</v>
      </c>
      <c r="DL22" t="s">
        <v>120</v>
      </c>
      <c r="DM22" t="s">
        <v>121</v>
      </c>
      <c r="DN22">
        <v>59.9514273518596</v>
      </c>
    </row>
    <row r="23" spans="1:118" x14ac:dyDescent="0.45">
      <c r="A23" t="s">
        <v>47</v>
      </c>
      <c r="B23" t="s">
        <v>48</v>
      </c>
      <c r="O23">
        <v>0</v>
      </c>
      <c r="P23">
        <v>2</v>
      </c>
      <c r="Q23">
        <v>2</v>
      </c>
      <c r="R23">
        <v>2</v>
      </c>
      <c r="CD23">
        <v>219.152090000003</v>
      </c>
      <c r="CE23">
        <v>219.152090000003</v>
      </c>
      <c r="CF23">
        <v>219.152090000003</v>
      </c>
      <c r="CG23">
        <v>5.5009000061545504E-3</v>
      </c>
      <c r="CH23" t="s">
        <v>281</v>
      </c>
      <c r="CI23" t="s">
        <v>273</v>
      </c>
      <c r="CJ23" t="s">
        <v>274</v>
      </c>
      <c r="CK23" t="s">
        <v>248</v>
      </c>
      <c r="CL23" t="s">
        <v>249</v>
      </c>
      <c r="CM23" t="s">
        <v>249</v>
      </c>
      <c r="CN23" t="s">
        <v>282</v>
      </c>
      <c r="CO23" t="s">
        <v>259</v>
      </c>
      <c r="DI23" t="s">
        <v>243</v>
      </c>
      <c r="DJ23">
        <v>1</v>
      </c>
      <c r="DK23" t="s">
        <v>244</v>
      </c>
      <c r="DL23" t="s">
        <v>120</v>
      </c>
      <c r="DM23" t="s">
        <v>121</v>
      </c>
      <c r="DN23">
        <v>59.9514273518596</v>
      </c>
    </row>
    <row r="24" spans="1:118" x14ac:dyDescent="0.45">
      <c r="A24" t="s">
        <v>49</v>
      </c>
      <c r="B24" t="s">
        <v>50</v>
      </c>
      <c r="O24">
        <v>0</v>
      </c>
      <c r="P24">
        <v>3</v>
      </c>
      <c r="Q24">
        <v>3</v>
      </c>
      <c r="R24">
        <v>3</v>
      </c>
      <c r="CD24">
        <v>231.40344799999701</v>
      </c>
      <c r="CE24">
        <v>231.40344799999701</v>
      </c>
      <c r="CF24">
        <v>231.40344799999701</v>
      </c>
      <c r="CG24">
        <v>5.5969999957596796E-3</v>
      </c>
      <c r="CH24" t="s">
        <v>283</v>
      </c>
      <c r="CI24" t="s">
        <v>273</v>
      </c>
      <c r="CJ24" t="s">
        <v>274</v>
      </c>
      <c r="CK24" t="s">
        <v>248</v>
      </c>
      <c r="CL24" t="s">
        <v>249</v>
      </c>
      <c r="CM24" t="s">
        <v>249</v>
      </c>
      <c r="CN24" t="s">
        <v>284</v>
      </c>
      <c r="CO24" t="s">
        <v>259</v>
      </c>
      <c r="DI24" t="s">
        <v>243</v>
      </c>
      <c r="DJ24">
        <v>1</v>
      </c>
      <c r="DK24" t="s">
        <v>244</v>
      </c>
      <c r="DL24" t="s">
        <v>120</v>
      </c>
      <c r="DM24" t="s">
        <v>121</v>
      </c>
      <c r="DN24">
        <v>59.9514273518596</v>
      </c>
    </row>
    <row r="25" spans="1:118" x14ac:dyDescent="0.45">
      <c r="A25" t="s">
        <v>52</v>
      </c>
      <c r="B25" t="s">
        <v>53</v>
      </c>
      <c r="O25">
        <v>0</v>
      </c>
      <c r="P25">
        <v>4</v>
      </c>
      <c r="Q25">
        <v>4</v>
      </c>
      <c r="R25">
        <v>4</v>
      </c>
      <c r="CD25">
        <v>242.9031789</v>
      </c>
      <c r="CE25">
        <v>242.9031789</v>
      </c>
      <c r="CF25">
        <v>242.9031789</v>
      </c>
      <c r="CG25">
        <v>6.0402999952202602E-3</v>
      </c>
      <c r="CH25" t="s">
        <v>285</v>
      </c>
      <c r="CI25" t="s">
        <v>273</v>
      </c>
      <c r="CJ25" t="s">
        <v>274</v>
      </c>
      <c r="CK25" t="s">
        <v>248</v>
      </c>
      <c r="CL25" t="s">
        <v>249</v>
      </c>
      <c r="CM25" t="s">
        <v>249</v>
      </c>
      <c r="CN25" t="s">
        <v>286</v>
      </c>
      <c r="CO25" t="s">
        <v>259</v>
      </c>
      <c r="CP25">
        <v>257.90325089999499</v>
      </c>
      <c r="DI25" t="s">
        <v>243</v>
      </c>
      <c r="DJ25">
        <v>1</v>
      </c>
      <c r="DK25" t="s">
        <v>244</v>
      </c>
      <c r="DL25" t="s">
        <v>120</v>
      </c>
      <c r="DM25" t="s">
        <v>121</v>
      </c>
      <c r="DN25">
        <v>59.9514273518596</v>
      </c>
    </row>
    <row r="26" spans="1:118" x14ac:dyDescent="0.45">
      <c r="CQ26">
        <v>258.55384079999902</v>
      </c>
      <c r="CR26">
        <v>258.55384079999902</v>
      </c>
      <c r="CS26" t="s">
        <v>242</v>
      </c>
      <c r="CT26">
        <v>1.87258729999302</v>
      </c>
      <c r="CU26" t="s">
        <v>122</v>
      </c>
      <c r="DI26" t="s">
        <v>243</v>
      </c>
      <c r="DJ26">
        <v>1</v>
      </c>
      <c r="DK26" t="s">
        <v>244</v>
      </c>
      <c r="DL26" t="s">
        <v>120</v>
      </c>
      <c r="DM26" t="s">
        <v>121</v>
      </c>
      <c r="DN26">
        <v>59.9514273518596</v>
      </c>
    </row>
    <row r="27" spans="1:118" x14ac:dyDescent="0.45">
      <c r="A27" t="s">
        <v>55</v>
      </c>
      <c r="B27" t="s">
        <v>56</v>
      </c>
      <c r="S27">
        <v>0</v>
      </c>
      <c r="T27">
        <v>0</v>
      </c>
      <c r="U27">
        <v>0</v>
      </c>
      <c r="V27">
        <v>0</v>
      </c>
      <c r="CV27">
        <v>260.468269300006</v>
      </c>
      <c r="CW27">
        <v>260.468269300006</v>
      </c>
      <c r="CX27">
        <v>260.468269300006</v>
      </c>
      <c r="CY27">
        <v>1.7549399999552399E-2</v>
      </c>
      <c r="CZ27" t="s">
        <v>83</v>
      </c>
      <c r="DA27" t="s">
        <v>273</v>
      </c>
      <c r="DB27" t="s">
        <v>274</v>
      </c>
      <c r="DC27" t="s">
        <v>248</v>
      </c>
      <c r="DD27" t="s">
        <v>249</v>
      </c>
      <c r="DE27" t="s">
        <v>249</v>
      </c>
      <c r="DF27" t="s">
        <v>287</v>
      </c>
      <c r="DG27" t="s">
        <v>259</v>
      </c>
      <c r="DI27" t="s">
        <v>243</v>
      </c>
      <c r="DJ27">
        <v>1</v>
      </c>
      <c r="DK27" t="s">
        <v>244</v>
      </c>
      <c r="DL27" t="s">
        <v>120</v>
      </c>
      <c r="DM27" t="s">
        <v>121</v>
      </c>
      <c r="DN27">
        <v>59.9514273518596</v>
      </c>
    </row>
    <row r="28" spans="1:118" x14ac:dyDescent="0.45">
      <c r="A28" t="s">
        <v>57</v>
      </c>
      <c r="B28" t="s">
        <v>58</v>
      </c>
      <c r="S28">
        <v>0</v>
      </c>
      <c r="T28">
        <v>1</v>
      </c>
      <c r="U28">
        <v>1</v>
      </c>
      <c r="V28">
        <v>1</v>
      </c>
      <c r="CV28">
        <v>265.572729799998</v>
      </c>
      <c r="CW28">
        <v>265.572729799998</v>
      </c>
      <c r="CX28">
        <v>265.572729799998</v>
      </c>
      <c r="CY28">
        <v>5.0937000050907903E-3</v>
      </c>
      <c r="CZ28" t="s">
        <v>57</v>
      </c>
      <c r="DA28" t="s">
        <v>273</v>
      </c>
      <c r="DB28" t="s">
        <v>274</v>
      </c>
      <c r="DC28" t="s">
        <v>248</v>
      </c>
      <c r="DD28" t="s">
        <v>249</v>
      </c>
      <c r="DE28" t="s">
        <v>249</v>
      </c>
      <c r="DF28" t="s">
        <v>288</v>
      </c>
      <c r="DG28" t="s">
        <v>259</v>
      </c>
      <c r="DI28" t="s">
        <v>243</v>
      </c>
      <c r="DJ28">
        <v>1</v>
      </c>
      <c r="DK28" t="s">
        <v>244</v>
      </c>
      <c r="DL28" t="s">
        <v>120</v>
      </c>
      <c r="DM28" t="s">
        <v>121</v>
      </c>
      <c r="DN28">
        <v>59.9514273518596</v>
      </c>
    </row>
    <row r="29" spans="1:118" x14ac:dyDescent="0.45">
      <c r="A29" t="s">
        <v>59</v>
      </c>
      <c r="B29" t="s">
        <v>60</v>
      </c>
      <c r="S29">
        <v>0</v>
      </c>
      <c r="T29">
        <v>2</v>
      </c>
      <c r="U29">
        <v>2</v>
      </c>
      <c r="V29">
        <v>2</v>
      </c>
      <c r="CV29">
        <v>269.53784580000502</v>
      </c>
      <c r="CW29">
        <v>269.53784580000502</v>
      </c>
      <c r="CX29">
        <v>269.53784580000502</v>
      </c>
      <c r="CY29">
        <v>4.0852999954950004E-3</v>
      </c>
      <c r="CZ29" t="s">
        <v>289</v>
      </c>
      <c r="DA29" t="s">
        <v>273</v>
      </c>
      <c r="DB29" t="s">
        <v>274</v>
      </c>
      <c r="DC29" t="s">
        <v>248</v>
      </c>
      <c r="DD29" t="s">
        <v>249</v>
      </c>
      <c r="DE29" t="s">
        <v>249</v>
      </c>
      <c r="DF29" t="s">
        <v>290</v>
      </c>
      <c r="DG29" t="s">
        <v>259</v>
      </c>
      <c r="DI29" t="s">
        <v>243</v>
      </c>
      <c r="DJ29">
        <v>1</v>
      </c>
      <c r="DK29" t="s">
        <v>244</v>
      </c>
      <c r="DL29" t="s">
        <v>120</v>
      </c>
      <c r="DM29" t="s">
        <v>121</v>
      </c>
      <c r="DN29">
        <v>59.9514273518596</v>
      </c>
    </row>
    <row r="30" spans="1:118" x14ac:dyDescent="0.45">
      <c r="A30" t="s">
        <v>62</v>
      </c>
      <c r="B30" t="s">
        <v>63</v>
      </c>
      <c r="S30">
        <v>0</v>
      </c>
      <c r="T30">
        <v>3</v>
      </c>
      <c r="U30">
        <v>3</v>
      </c>
      <c r="V30">
        <v>3</v>
      </c>
      <c r="CV30">
        <v>272.47623660000602</v>
      </c>
      <c r="CW30">
        <v>272.47623660000602</v>
      </c>
      <c r="CX30">
        <v>272.47623660000602</v>
      </c>
      <c r="CY30">
        <v>6.24999999126885E-3</v>
      </c>
      <c r="DA30" t="s">
        <v>273</v>
      </c>
      <c r="DB30" t="s">
        <v>291</v>
      </c>
      <c r="DC30" t="s">
        <v>248</v>
      </c>
      <c r="DD30" t="s">
        <v>249</v>
      </c>
      <c r="DE30" t="s">
        <v>249</v>
      </c>
      <c r="DF30" t="s">
        <v>292</v>
      </c>
      <c r="DG30" t="s">
        <v>259</v>
      </c>
      <c r="DH30">
        <v>287.48933690000501</v>
      </c>
      <c r="DI30" t="s">
        <v>243</v>
      </c>
      <c r="DJ30">
        <v>1</v>
      </c>
      <c r="DK30" t="s">
        <v>244</v>
      </c>
      <c r="DL30" t="s">
        <v>120</v>
      </c>
      <c r="DM30" t="s">
        <v>121</v>
      </c>
      <c r="DN30">
        <v>59.9514273518596</v>
      </c>
    </row>
    <row r="31" spans="1:118" x14ac:dyDescent="0.45">
      <c r="A31" t="s">
        <v>65</v>
      </c>
      <c r="B31" t="s">
        <v>66</v>
      </c>
      <c r="S31">
        <v>0</v>
      </c>
      <c r="T31">
        <v>4</v>
      </c>
      <c r="U31">
        <v>4</v>
      </c>
      <c r="V31">
        <v>4</v>
      </c>
      <c r="CV31">
        <v>288.284387499996</v>
      </c>
      <c r="CW31">
        <v>288.284387499996</v>
      </c>
      <c r="CX31">
        <v>288.284387499996</v>
      </c>
      <c r="CY31">
        <v>6.24259999312926E-3</v>
      </c>
      <c r="CZ31" t="s">
        <v>293</v>
      </c>
      <c r="DA31" t="s">
        <v>273</v>
      </c>
      <c r="DB31" t="s">
        <v>274</v>
      </c>
      <c r="DC31" t="s">
        <v>248</v>
      </c>
      <c r="DD31" t="s">
        <v>249</v>
      </c>
      <c r="DE31" t="s">
        <v>249</v>
      </c>
      <c r="DF31" t="s">
        <v>294</v>
      </c>
      <c r="DG31" t="s">
        <v>259</v>
      </c>
      <c r="DI31" t="s">
        <v>243</v>
      </c>
      <c r="DJ31">
        <v>1</v>
      </c>
      <c r="DK31" t="s">
        <v>244</v>
      </c>
      <c r="DL31" t="s">
        <v>120</v>
      </c>
      <c r="DM31" t="s">
        <v>121</v>
      </c>
      <c r="DN31">
        <v>59.9514273518596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6E6C-B443-44A6-B825-213777B6C0CB}">
  <dimension ref="A1:G51"/>
  <sheetViews>
    <sheetView topLeftCell="B27" zoomScale="109" workbookViewId="0">
      <selection activeCell="B54" sqref="B54"/>
    </sheetView>
  </sheetViews>
  <sheetFormatPr defaultRowHeight="14.25" x14ac:dyDescent="0.45"/>
  <cols>
    <col min="1" max="1" width="18.796875" customWidth="1"/>
    <col min="2" max="2" width="17.796875" customWidth="1"/>
    <col min="3" max="3" width="16.53125" customWidth="1"/>
    <col min="4" max="4" width="18.19921875" customWidth="1"/>
    <col min="5" max="5" width="19" customWidth="1"/>
    <col min="6" max="6" width="18.73046875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A3" t="s">
        <v>3</v>
      </c>
      <c r="B3" t="s">
        <v>4</v>
      </c>
      <c r="C3" t="s">
        <v>245</v>
      </c>
      <c r="E3">
        <v>0</v>
      </c>
    </row>
    <row r="4" spans="1:6" x14ac:dyDescent="0.45">
      <c r="A4" t="s">
        <v>5</v>
      </c>
      <c r="B4" t="s">
        <v>6</v>
      </c>
      <c r="E4">
        <v>0</v>
      </c>
    </row>
    <row r="5" spans="1:6" x14ac:dyDescent="0.45">
      <c r="A5" t="s">
        <v>8</v>
      </c>
      <c r="B5" t="s">
        <v>9</v>
      </c>
      <c r="C5" t="s">
        <v>10</v>
      </c>
      <c r="E5">
        <v>1</v>
      </c>
    </row>
    <row r="6" spans="1:6" x14ac:dyDescent="0.45">
      <c r="A6" t="s">
        <v>11</v>
      </c>
      <c r="B6" t="s">
        <v>12</v>
      </c>
      <c r="F6" cm="1">
        <f t="array" aca="1" ref="F6" ca="1">F6:F310</f>
        <v>0</v>
      </c>
    </row>
    <row r="7" spans="1:6" x14ac:dyDescent="0.45">
      <c r="A7" t="s">
        <v>14</v>
      </c>
      <c r="B7" t="s">
        <v>15</v>
      </c>
      <c r="C7" t="s">
        <v>14</v>
      </c>
      <c r="F7">
        <v>1</v>
      </c>
    </row>
    <row r="9" spans="1:6" x14ac:dyDescent="0.45">
      <c r="A9" t="s">
        <v>16</v>
      </c>
      <c r="B9" t="s">
        <v>17</v>
      </c>
      <c r="C9" t="s">
        <v>16</v>
      </c>
      <c r="E9">
        <v>1</v>
      </c>
    </row>
    <row r="10" spans="1:6" x14ac:dyDescent="0.45">
      <c r="A10" t="s">
        <v>19</v>
      </c>
      <c r="B10" t="s">
        <v>20</v>
      </c>
      <c r="C10" t="s">
        <v>19</v>
      </c>
      <c r="E10">
        <v>1</v>
      </c>
    </row>
    <row r="11" spans="1:6" x14ac:dyDescent="0.45">
      <c r="A11" t="s">
        <v>21</v>
      </c>
      <c r="B11" t="s">
        <v>22</v>
      </c>
      <c r="C11" t="s">
        <v>21</v>
      </c>
      <c r="E11">
        <v>1</v>
      </c>
    </row>
    <row r="12" spans="1:6" x14ac:dyDescent="0.45">
      <c r="A12" t="s">
        <v>23</v>
      </c>
      <c r="B12" t="s">
        <v>24</v>
      </c>
      <c r="F12">
        <v>0</v>
      </c>
    </row>
    <row r="13" spans="1:6" x14ac:dyDescent="0.45">
      <c r="A13" t="s">
        <v>26</v>
      </c>
      <c r="B13" t="s">
        <v>27</v>
      </c>
      <c r="F13">
        <v>0</v>
      </c>
    </row>
    <row r="15" spans="1:6" x14ac:dyDescent="0.45">
      <c r="A15" t="s">
        <v>29</v>
      </c>
      <c r="B15" t="s">
        <v>30</v>
      </c>
      <c r="C15" t="s">
        <v>29</v>
      </c>
      <c r="E15">
        <v>1</v>
      </c>
    </row>
    <row r="16" spans="1:6" x14ac:dyDescent="0.45">
      <c r="A16" t="s">
        <v>32</v>
      </c>
      <c r="B16" t="s">
        <v>33</v>
      </c>
      <c r="C16" t="s">
        <v>34</v>
      </c>
      <c r="E16">
        <v>1</v>
      </c>
    </row>
    <row r="17" spans="1:6" x14ac:dyDescent="0.45">
      <c r="A17" t="s">
        <v>35</v>
      </c>
      <c r="B17" t="s">
        <v>36</v>
      </c>
      <c r="C17" t="s">
        <v>35</v>
      </c>
      <c r="E17">
        <v>1</v>
      </c>
    </row>
    <row r="18" spans="1:6" x14ac:dyDescent="0.45">
      <c r="A18" t="s">
        <v>37</v>
      </c>
      <c r="B18" t="s">
        <v>38</v>
      </c>
      <c r="F18">
        <v>0</v>
      </c>
    </row>
    <row r="19" spans="1:6" x14ac:dyDescent="0.45">
      <c r="A19" t="s">
        <v>39</v>
      </c>
      <c r="B19" t="s">
        <v>40</v>
      </c>
      <c r="F19">
        <v>0</v>
      </c>
    </row>
    <row r="21" spans="1:6" x14ac:dyDescent="0.45">
      <c r="A21" t="s">
        <v>42</v>
      </c>
      <c r="B21" t="s">
        <v>43</v>
      </c>
      <c r="C21" t="s">
        <v>42</v>
      </c>
      <c r="E21">
        <v>1</v>
      </c>
    </row>
    <row r="22" spans="1:6" x14ac:dyDescent="0.45">
      <c r="A22" t="s">
        <v>45</v>
      </c>
      <c r="B22" t="s">
        <v>46</v>
      </c>
      <c r="C22" t="s">
        <v>45</v>
      </c>
      <c r="E22">
        <v>1</v>
      </c>
    </row>
    <row r="23" spans="1:6" x14ac:dyDescent="0.45">
      <c r="A23" t="s">
        <v>47</v>
      </c>
      <c r="B23" t="s">
        <v>48</v>
      </c>
      <c r="C23" t="s">
        <v>281</v>
      </c>
      <c r="E23">
        <v>0</v>
      </c>
    </row>
    <row r="24" spans="1:6" x14ac:dyDescent="0.45">
      <c r="A24" t="s">
        <v>49</v>
      </c>
      <c r="B24" t="s">
        <v>50</v>
      </c>
      <c r="C24" t="s">
        <v>283</v>
      </c>
      <c r="F24">
        <v>0</v>
      </c>
    </row>
    <row r="25" spans="1:6" x14ac:dyDescent="0.45">
      <c r="A25" t="s">
        <v>52</v>
      </c>
      <c r="B25" t="s">
        <v>53</v>
      </c>
      <c r="C25" t="s">
        <v>285</v>
      </c>
      <c r="F25">
        <v>0</v>
      </c>
    </row>
    <row r="27" spans="1:6" x14ac:dyDescent="0.45">
      <c r="A27" t="s">
        <v>55</v>
      </c>
      <c r="B27" t="s">
        <v>56</v>
      </c>
      <c r="C27" t="s">
        <v>83</v>
      </c>
      <c r="E27">
        <v>1</v>
      </c>
    </row>
    <row r="28" spans="1:6" x14ac:dyDescent="0.45">
      <c r="A28" t="s">
        <v>57</v>
      </c>
      <c r="B28" t="s">
        <v>58</v>
      </c>
      <c r="C28" t="s">
        <v>57</v>
      </c>
      <c r="E28">
        <v>1</v>
      </c>
    </row>
    <row r="29" spans="1:6" x14ac:dyDescent="0.45">
      <c r="A29" t="s">
        <v>59</v>
      </c>
      <c r="B29" t="s">
        <v>60</v>
      </c>
      <c r="C29" t="s">
        <v>289</v>
      </c>
      <c r="E29">
        <v>1</v>
      </c>
    </row>
    <row r="30" spans="1:6" x14ac:dyDescent="0.45">
      <c r="A30" t="s">
        <v>62</v>
      </c>
      <c r="B30" t="s">
        <v>63</v>
      </c>
      <c r="F30">
        <v>0</v>
      </c>
    </row>
    <row r="31" spans="1:6" x14ac:dyDescent="0.45">
      <c r="A31" t="s">
        <v>65</v>
      </c>
      <c r="B31" t="s">
        <v>66</v>
      </c>
      <c r="C31" t="s">
        <v>293</v>
      </c>
      <c r="F31">
        <v>0</v>
      </c>
    </row>
    <row r="33" spans="2:7" ht="14.65" thickBot="1" x14ac:dyDescent="0.5"/>
    <row r="34" spans="2:7" x14ac:dyDescent="0.45">
      <c r="B34" s="1"/>
      <c r="C34" s="2"/>
      <c r="D34" s="2"/>
      <c r="E34" s="2"/>
      <c r="F34" s="2"/>
      <c r="G34" s="3"/>
    </row>
    <row r="35" spans="2:7" x14ac:dyDescent="0.45">
      <c r="B35" s="4"/>
      <c r="D35" s="5" t="s">
        <v>67</v>
      </c>
      <c r="G35" s="6"/>
    </row>
    <row r="36" spans="2:7" x14ac:dyDescent="0.45">
      <c r="B36" s="4"/>
      <c r="G36" s="6"/>
    </row>
    <row r="37" spans="2:7" x14ac:dyDescent="0.45">
      <c r="B37" s="4"/>
      <c r="C37" t="s">
        <v>68</v>
      </c>
      <c r="E37">
        <f>SUM(E4:E32)</f>
        <v>12</v>
      </c>
      <c r="F37">
        <v>1</v>
      </c>
      <c r="G37" s="6"/>
    </row>
    <row r="38" spans="2:7" x14ac:dyDescent="0.45">
      <c r="B38" s="4"/>
      <c r="G38" s="6"/>
    </row>
    <row r="39" spans="2:7" x14ac:dyDescent="0.45">
      <c r="B39" s="4"/>
      <c r="G39" s="6"/>
    </row>
    <row r="40" spans="2:7" x14ac:dyDescent="0.45">
      <c r="B40" s="4"/>
      <c r="C40" t="s">
        <v>69</v>
      </c>
      <c r="G40" s="6"/>
    </row>
    <row r="41" spans="2:7" x14ac:dyDescent="0.45">
      <c r="B41" s="4"/>
      <c r="C41" t="s">
        <v>85</v>
      </c>
      <c r="G41" s="6"/>
    </row>
    <row r="42" spans="2:7" x14ac:dyDescent="0.45">
      <c r="B42" s="4" t="s">
        <v>71</v>
      </c>
      <c r="C42">
        <f>12/15</f>
        <v>0.8</v>
      </c>
    </row>
    <row r="43" spans="2:7" x14ac:dyDescent="0.45">
      <c r="B43" s="4"/>
      <c r="G43" s="6"/>
    </row>
    <row r="44" spans="2:7" x14ac:dyDescent="0.45">
      <c r="B44" s="4"/>
      <c r="C44" t="s">
        <v>72</v>
      </c>
      <c r="G44" s="6"/>
    </row>
    <row r="45" spans="2:7" x14ac:dyDescent="0.45">
      <c r="B45" s="4"/>
      <c r="C45" s="7" t="s">
        <v>104</v>
      </c>
      <c r="D45" s="7"/>
      <c r="G45" s="6"/>
    </row>
    <row r="46" spans="2:7" x14ac:dyDescent="0.45">
      <c r="B46" s="4" t="s">
        <v>71</v>
      </c>
      <c r="C46">
        <v>0.1</v>
      </c>
      <c r="G46" s="6"/>
    </row>
    <row r="47" spans="2:7" x14ac:dyDescent="0.45">
      <c r="B47" s="4"/>
      <c r="G47" s="6"/>
    </row>
    <row r="48" spans="2:7" x14ac:dyDescent="0.45">
      <c r="B48" s="4"/>
      <c r="C48" t="s">
        <v>74</v>
      </c>
      <c r="G48" s="6"/>
    </row>
    <row r="49" spans="2:7" x14ac:dyDescent="0.45">
      <c r="B49" s="4"/>
      <c r="C49" t="s">
        <v>75</v>
      </c>
      <c r="G49" s="6"/>
    </row>
    <row r="50" spans="2:7" x14ac:dyDescent="0.45">
      <c r="B50" s="4"/>
      <c r="G50" s="6"/>
    </row>
    <row r="51" spans="2:7" ht="14.65" thickBot="1" x14ac:dyDescent="0.5">
      <c r="B51" s="8" t="s">
        <v>71</v>
      </c>
      <c r="C51" s="9">
        <f>C42-C46</f>
        <v>0.70000000000000007</v>
      </c>
      <c r="D51" s="9"/>
      <c r="E51" s="9"/>
      <c r="F51" s="9"/>
      <c r="G51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7087-38C8-4890-BDB7-0D028FB9F5EE}">
  <dimension ref="E2:M20"/>
  <sheetViews>
    <sheetView topLeftCell="J1" zoomScale="50" workbookViewId="0">
      <selection activeCell="S19" sqref="S19"/>
    </sheetView>
  </sheetViews>
  <sheetFormatPr defaultColWidth="24.59765625" defaultRowHeight="20" customHeight="1" x14ac:dyDescent="0.45"/>
  <cols>
    <col min="5" max="5" width="24.59765625" style="5"/>
  </cols>
  <sheetData>
    <row r="2" spans="5:13" ht="20" customHeight="1" thickBot="1" x14ac:dyDescent="0.5"/>
    <row r="3" spans="5:13" ht="20" customHeight="1" x14ac:dyDescent="0.45">
      <c r="E3" s="11"/>
      <c r="F3" s="2"/>
      <c r="G3" s="2"/>
      <c r="H3" s="2"/>
      <c r="I3" s="2"/>
      <c r="J3" s="2"/>
      <c r="K3" s="2"/>
      <c r="L3" s="2"/>
      <c r="M3" s="3"/>
    </row>
    <row r="4" spans="5:13" ht="20" customHeight="1" x14ac:dyDescent="0.45">
      <c r="E4" s="12"/>
      <c r="I4" s="5"/>
      <c r="J4" s="5"/>
      <c r="M4" s="6"/>
    </row>
    <row r="5" spans="5:13" ht="20" customHeight="1" x14ac:dyDescent="0.45">
      <c r="E5" s="12"/>
      <c r="M5" s="6"/>
    </row>
    <row r="6" spans="5:13" s="5" customFormat="1" ht="20" customHeight="1" x14ac:dyDescent="0.45">
      <c r="E6" s="12" t="s">
        <v>617</v>
      </c>
      <c r="F6" s="5">
        <v>1</v>
      </c>
      <c r="G6" s="5">
        <v>2</v>
      </c>
      <c r="H6" s="5">
        <v>3</v>
      </c>
      <c r="I6" s="5">
        <v>4</v>
      </c>
      <c r="J6" s="5">
        <v>5</v>
      </c>
      <c r="K6" s="5">
        <v>6</v>
      </c>
      <c r="L6" s="5">
        <v>7</v>
      </c>
      <c r="M6" s="13">
        <v>8</v>
      </c>
    </row>
    <row r="7" spans="5:13" ht="20" customHeight="1" x14ac:dyDescent="0.45">
      <c r="E7" s="12"/>
      <c r="M7" s="6"/>
    </row>
    <row r="8" spans="5:13" ht="20" customHeight="1" x14ac:dyDescent="0.45">
      <c r="E8" s="12" t="s">
        <v>618</v>
      </c>
      <c r="F8">
        <v>1</v>
      </c>
      <c r="G8">
        <v>0.86666666999999997</v>
      </c>
      <c r="H8">
        <v>0.93333333600000001</v>
      </c>
      <c r="I8">
        <v>0.86666666999999997</v>
      </c>
      <c r="J8">
        <v>0.93333333600000001</v>
      </c>
      <c r="K8">
        <v>0.8</v>
      </c>
      <c r="L8">
        <v>0.93333333600000001</v>
      </c>
      <c r="M8" s="6">
        <v>0.8</v>
      </c>
    </row>
    <row r="9" spans="5:13" ht="20" customHeight="1" x14ac:dyDescent="0.45">
      <c r="E9" s="12"/>
      <c r="M9" s="6"/>
    </row>
    <row r="10" spans="5:13" ht="20" customHeight="1" x14ac:dyDescent="0.45">
      <c r="E10" s="12" t="s">
        <v>619</v>
      </c>
      <c r="F10">
        <v>0.3</v>
      </c>
      <c r="G10">
        <v>0.1</v>
      </c>
      <c r="H10">
        <v>0.3</v>
      </c>
      <c r="I10">
        <v>0.2</v>
      </c>
      <c r="J10">
        <v>0.1</v>
      </c>
      <c r="K10">
        <v>0</v>
      </c>
      <c r="L10">
        <v>0.2</v>
      </c>
      <c r="M10" s="6">
        <v>0.1</v>
      </c>
    </row>
    <row r="11" spans="5:13" ht="20" customHeight="1" x14ac:dyDescent="0.45">
      <c r="E11" s="12"/>
      <c r="M11" s="6"/>
    </row>
    <row r="12" spans="5:13" ht="20" customHeight="1" x14ac:dyDescent="0.45">
      <c r="E12" s="12" t="s">
        <v>616</v>
      </c>
      <c r="F12">
        <v>0.7</v>
      </c>
      <c r="G12">
        <v>0.76666666999999999</v>
      </c>
      <c r="H12">
        <v>0.63333333599999997</v>
      </c>
      <c r="I12">
        <v>0.66666669999999995</v>
      </c>
      <c r="J12">
        <v>0.83333333600000004</v>
      </c>
      <c r="K12">
        <v>0.8</v>
      </c>
      <c r="L12">
        <v>0.73333333599999995</v>
      </c>
      <c r="M12" s="6">
        <v>0.7</v>
      </c>
    </row>
    <row r="14" spans="5:13" ht="20" customHeight="1" thickBot="1" x14ac:dyDescent="0.5"/>
    <row r="15" spans="5:13" ht="20" customHeight="1" x14ac:dyDescent="0.45">
      <c r="E15" s="11"/>
      <c r="F15" s="2"/>
      <c r="G15" s="2"/>
      <c r="H15" s="2"/>
      <c r="I15" s="15" t="s">
        <v>614</v>
      </c>
      <c r="J15" s="15" t="s">
        <v>615</v>
      </c>
      <c r="K15" s="2"/>
      <c r="L15" s="2"/>
      <c r="M15" s="3"/>
    </row>
    <row r="16" spans="5:13" ht="20" customHeight="1" x14ac:dyDescent="0.45">
      <c r="E16" s="12"/>
      <c r="M16" s="6"/>
    </row>
    <row r="17" spans="5:13" ht="20" customHeight="1" x14ac:dyDescent="0.45">
      <c r="E17" s="12" t="s">
        <v>620</v>
      </c>
      <c r="F17" s="5">
        <v>1</v>
      </c>
      <c r="G17" s="5">
        <v>2</v>
      </c>
      <c r="H17" s="5">
        <v>3</v>
      </c>
      <c r="I17" s="5">
        <v>4</v>
      </c>
      <c r="J17" s="5">
        <v>5</v>
      </c>
      <c r="K17" s="5">
        <v>6</v>
      </c>
      <c r="L17" s="5">
        <v>7</v>
      </c>
      <c r="M17" s="13">
        <v>8</v>
      </c>
    </row>
    <row r="18" spans="5:13" ht="20" customHeight="1" x14ac:dyDescent="0.45">
      <c r="E18" s="12"/>
      <c r="M18" s="6"/>
    </row>
    <row r="19" spans="5:13" ht="20" customHeight="1" x14ac:dyDescent="0.45">
      <c r="E19" s="12" t="s">
        <v>616</v>
      </c>
      <c r="F19">
        <v>0.7</v>
      </c>
      <c r="G19">
        <v>0.76666666999999999</v>
      </c>
      <c r="H19">
        <v>0.63333333599999997</v>
      </c>
      <c r="I19">
        <v>0.66666669999999995</v>
      </c>
      <c r="J19">
        <v>0.83333333600000004</v>
      </c>
      <c r="K19">
        <v>0.8</v>
      </c>
      <c r="L19">
        <v>0.73333333599999995</v>
      </c>
      <c r="M19" s="6">
        <v>0.7</v>
      </c>
    </row>
    <row r="20" spans="5:13" ht="20" customHeight="1" thickBot="1" x14ac:dyDescent="0.5">
      <c r="E20" s="14"/>
      <c r="F20" s="9"/>
      <c r="G20" s="9"/>
      <c r="H20" s="9"/>
      <c r="I20" s="9"/>
      <c r="J20" s="9"/>
      <c r="K20" s="9"/>
      <c r="L20" s="9"/>
      <c r="M2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P1</vt:lpstr>
      <vt:lpstr>participant_1</vt:lpstr>
      <vt:lpstr>P2</vt:lpstr>
      <vt:lpstr>participant_2</vt:lpstr>
      <vt:lpstr>P3</vt:lpstr>
      <vt:lpstr>participant_3</vt:lpstr>
      <vt:lpstr>P4</vt:lpstr>
      <vt:lpstr>participant_4</vt:lpstr>
      <vt:lpstr>P5</vt:lpstr>
      <vt:lpstr>participant_5</vt:lpstr>
      <vt:lpstr>P6</vt:lpstr>
      <vt:lpstr>participant_6</vt:lpstr>
      <vt:lpstr>P7</vt:lpstr>
      <vt:lpstr>participant_7</vt:lpstr>
      <vt:lpstr>P8</vt:lpstr>
      <vt:lpstr>participant_8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2023-11-29T17:00:26Z</dcterms:created>
  <dcterms:modified xsi:type="dcterms:W3CDTF">2023-11-30T16:30:47Z</dcterms:modified>
</cp:coreProperties>
</file>