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ya\OneDrive\Desktop\excel work\"/>
    </mc:Choice>
  </mc:AlternateContent>
  <xr:revisionPtr revIDLastSave="0" documentId="13_ncr:1_{A1AEB670-B853-416A-886F-34A4B8179B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headers">Source!$C$5:$F$5</definedName>
    <definedName name="source_info">Source!$C$5:$F$40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O11" i="1"/>
  <c r="O10" i="1"/>
  <c r="L5" i="1" a="1"/>
  <c r="L5" i="1" s="1"/>
  <c r="N11" i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<sst xmlns="http://schemas.openxmlformats.org/spreadsheetml/2006/main" count="481" uniqueCount="105">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</sst>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1" fillId="2" borderId="0" xfId="0" applyFont="1" applyFill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workbookViewId="0">
      <selection activeCell="L3" sqref="L3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 x14ac:dyDescent="0.3"/>
    <row r="2" spans="3:15" ht="14.25" customHeight="1" x14ac:dyDescent="0.3"/>
    <row r="3" spans="3:15" ht="14.25" customHeight="1" x14ac:dyDescent="0.3"/>
    <row r="4" spans="3:15" ht="14.25" customHeigh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0" t="s">
        <v>104</v>
      </c>
    </row>
    <row r="5" spans="3:15" ht="14.25" customHeight="1" x14ac:dyDescent="0.3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  <c r="L5" t="str" cm="1">
        <f t="array" ref="L5:L42">D5:D42</f>
        <v>Ram</v>
      </c>
    </row>
    <row r="6" spans="3:15" ht="14.25" customHeight="1" x14ac:dyDescent="0.3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  <c r="L6" t="str">
        <v>Sachin</v>
      </c>
    </row>
    <row r="7" spans="3:15" ht="14.25" customHeight="1" x14ac:dyDescent="0.3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L7" t="str">
        <v>Rajesh</v>
      </c>
      <c r="M7" s="7" t="s">
        <v>21</v>
      </c>
    </row>
    <row r="8" spans="3:15" ht="14.25" customHeight="1" x14ac:dyDescent="0.3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  <c r="L8" t="str">
        <v>Rajeesh</v>
      </c>
    </row>
    <row r="9" spans="3:15" ht="14.25" customHeight="1" x14ac:dyDescent="0.3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L9" t="str">
        <v>Melwyn</v>
      </c>
      <c r="M9" s="11" t="s">
        <v>30</v>
      </c>
      <c r="N9" s="12"/>
      <c r="O9" s="8" t="s">
        <v>31</v>
      </c>
    </row>
    <row r="10" spans="3:15" ht="14.25" customHeight="1" x14ac:dyDescent="0.3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L10" t="str">
        <v>Rajesh</v>
      </c>
      <c r="M10" s="8" t="s">
        <v>34</v>
      </c>
      <c r="N10" s="8">
        <f>MAX(K5:K42)</f>
        <v>92000</v>
      </c>
      <c r="O10" s="6" t="str">
        <f>VLOOKUP(MAX(K5:K42),K5:L42,2,0)</f>
        <v>Dinesh</v>
      </c>
    </row>
    <row r="11" spans="3:15" ht="14.25" customHeight="1" x14ac:dyDescent="0.3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L11" t="str">
        <v>Dattatray</v>
      </c>
      <c r="M11" s="8" t="s">
        <v>39</v>
      </c>
      <c r="N11" s="6">
        <f>MIN(K5:K42)</f>
        <v>15000</v>
      </c>
      <c r="O11" s="6" t="str">
        <f>VLOOKUP(MIN(K5:K42),K5:L42,2,0)</f>
        <v>Satish</v>
      </c>
    </row>
    <row r="12" spans="3:15" ht="14.25" customHeight="1" x14ac:dyDescent="0.3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  <c r="L12" t="str">
        <v>Vishnu</v>
      </c>
    </row>
    <row r="13" spans="3:15" ht="14.25" customHeight="1" x14ac:dyDescent="0.3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  <c r="L13" t="str">
        <v>Dinesh</v>
      </c>
    </row>
    <row r="14" spans="3:15" ht="14.25" customHeight="1" x14ac:dyDescent="0.3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  <c r="L14" t="str">
        <v>Heena</v>
      </c>
    </row>
    <row r="15" spans="3:15" ht="14.25" customHeight="1" x14ac:dyDescent="0.3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  <c r="L15" t="str">
        <v>Dhiren</v>
      </c>
    </row>
    <row r="16" spans="3:15" ht="14.25" customHeight="1" x14ac:dyDescent="0.3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  <c r="L16" t="str">
        <v>Gururaj</v>
      </c>
    </row>
    <row r="17" spans="3:12" ht="14.25" customHeight="1" x14ac:dyDescent="0.3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  <c r="L17" t="str">
        <v>Ruffina</v>
      </c>
    </row>
    <row r="18" spans="3:12" ht="14.25" customHeight="1" x14ac:dyDescent="0.3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  <c r="L18" t="str">
        <v>Jagjit</v>
      </c>
    </row>
    <row r="19" spans="3:12" ht="14.25" customHeight="1" x14ac:dyDescent="0.3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  <c r="L19" t="str">
        <v>Piyush</v>
      </c>
    </row>
    <row r="20" spans="3:12" ht="14.25" customHeight="1" x14ac:dyDescent="0.3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  <c r="L20" t="str">
        <v>D</v>
      </c>
    </row>
    <row r="21" spans="3:12" ht="14.25" customHeight="1" x14ac:dyDescent="0.3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  <c r="L21" t="str">
        <v>Raju</v>
      </c>
    </row>
    <row r="22" spans="3:12" ht="14.25" customHeight="1" x14ac:dyDescent="0.3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  <c r="L22" t="str">
        <v>Yogesh</v>
      </c>
    </row>
    <row r="23" spans="3:12" ht="14.25" customHeight="1" x14ac:dyDescent="0.3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  <c r="L23" t="str">
        <v>Satish</v>
      </c>
    </row>
    <row r="24" spans="3:12" ht="14.25" customHeight="1" x14ac:dyDescent="0.3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  <c r="L24" t="str">
        <v>Nitin</v>
      </c>
    </row>
    <row r="25" spans="3:12" ht="14.25" customHeight="1" x14ac:dyDescent="0.3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  <c r="L25" t="str">
        <v>Prem</v>
      </c>
    </row>
    <row r="26" spans="3:12" ht="14.25" customHeight="1" x14ac:dyDescent="0.3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  <c r="L26" t="str">
        <v>Sudesh</v>
      </c>
    </row>
    <row r="27" spans="3:12" ht="14.25" customHeight="1" x14ac:dyDescent="0.3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  <c r="L27" t="str">
        <v>Boneca</v>
      </c>
    </row>
    <row r="28" spans="3:12" ht="14.25" customHeight="1" x14ac:dyDescent="0.3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  <c r="L28" t="str">
        <v>Sharadchandra</v>
      </c>
    </row>
    <row r="29" spans="3:12" ht="14.25" customHeight="1" x14ac:dyDescent="0.3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  <c r="L29" t="str">
        <v>Simon</v>
      </c>
    </row>
    <row r="30" spans="3:12" ht="14.25" customHeight="1" x14ac:dyDescent="0.3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  <c r="L30" t="str">
        <v>Ashok</v>
      </c>
    </row>
    <row r="31" spans="3:12" ht="14.25" customHeight="1" x14ac:dyDescent="0.3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  <c r="L31" t="str">
        <v>Praful</v>
      </c>
    </row>
    <row r="32" spans="3:12" ht="14.25" customHeight="1" x14ac:dyDescent="0.3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  <c r="L32" t="str">
        <v>Stan</v>
      </c>
    </row>
    <row r="33" spans="3:12" ht="14.25" customHeight="1" x14ac:dyDescent="0.3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  <c r="L33" t="str">
        <v>Piyush</v>
      </c>
    </row>
    <row r="34" spans="3:12" ht="14.25" customHeight="1" x14ac:dyDescent="0.3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  <c r="L34" t="str">
        <v>Dhiren</v>
      </c>
    </row>
    <row r="35" spans="3:12" ht="14.25" customHeight="1" x14ac:dyDescent="0.3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  <c r="L35" t="str">
        <v>Shankar</v>
      </c>
    </row>
    <row r="36" spans="3:12" ht="14.25" customHeight="1" x14ac:dyDescent="0.3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  <c r="L36" t="str">
        <v>Kawdoor</v>
      </c>
    </row>
    <row r="37" spans="3:12" ht="14.25" customHeight="1" x14ac:dyDescent="0.3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  <c r="L37" t="str">
        <v>Venitha</v>
      </c>
    </row>
    <row r="38" spans="3:12" ht="14.25" customHeight="1" x14ac:dyDescent="0.3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  <c r="L38" t="str">
        <v>Tulsidas</v>
      </c>
    </row>
    <row r="39" spans="3:12" ht="14.25" customHeight="1" x14ac:dyDescent="0.3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  <c r="L39" t="str">
        <v>Rajeev</v>
      </c>
    </row>
    <row r="40" spans="3:12" ht="14.25" customHeight="1" x14ac:dyDescent="0.3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  <c r="L40" t="str">
        <v>Bobby</v>
      </c>
    </row>
    <row r="41" spans="3:12" ht="14.25" customHeight="1" x14ac:dyDescent="0.3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  <c r="L41" t="str">
        <v>Jitendra</v>
      </c>
    </row>
    <row r="42" spans="3:12" ht="14.25" customHeight="1" x14ac:dyDescent="0.3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  <c r="L42" t="str">
        <v>Yashraj</v>
      </c>
    </row>
    <row r="43" spans="3:12" ht="14.25" customHeight="1" x14ac:dyDescent="0.3"/>
    <row r="44" spans="3:12" ht="14.25" customHeight="1" x14ac:dyDescent="0.3"/>
    <row r="45" spans="3:12" ht="14.25" customHeight="1" x14ac:dyDescent="0.3"/>
    <row r="46" spans="3:12" ht="14.25" customHeight="1" x14ac:dyDescent="0.3"/>
    <row r="47" spans="3:12" ht="14.25" customHeight="1" x14ac:dyDescent="0.3"/>
    <row r="48" spans="3:1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workbookViewId="0">
      <selection activeCell="L35" sqref="L35"/>
    </sheetView>
  </sheetViews>
  <sheetFormatPr defaultColWidth="14.44140625" defaultRowHeight="15" customHeight="1" x14ac:dyDescent="0.3"/>
  <cols>
    <col min="1" max="3" width="8.6640625" customWidth="1"/>
    <col min="4" max="4" width="64.6640625" customWidth="1"/>
    <col min="5" max="5" width="8.6640625" customWidth="1"/>
    <col min="6" max="6" width="9.88671875" customWidth="1"/>
    <col min="7" max="9" width="8.6640625" customWidth="1"/>
    <col min="10" max="10" width="11.6640625" customWidth="1"/>
    <col min="11" max="11" width="11.44140625" customWidth="1"/>
    <col min="12" max="26" width="8.6640625" customWidth="1"/>
  </cols>
  <sheetData>
    <row r="1" spans="3:11" ht="14.25" customHeight="1" x14ac:dyDescent="0.3"/>
    <row r="2" spans="3:11" ht="14.25" customHeight="1" x14ac:dyDescent="0.3">
      <c r="D2" s="9" t="s">
        <v>101</v>
      </c>
    </row>
    <row r="3" spans="3:11" ht="14.25" customHeight="1" x14ac:dyDescent="0.3">
      <c r="D3" s="9" t="s">
        <v>102</v>
      </c>
    </row>
    <row r="4" spans="3:11" ht="14.25" customHeight="1" x14ac:dyDescent="0.3">
      <c r="D4" s="9" t="s">
        <v>103</v>
      </c>
    </row>
    <row r="5" spans="3:11" ht="14.25" customHeight="1" x14ac:dyDescent="0.3"/>
    <row r="6" spans="3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 t="shared" ref="I7:I44" si="0">IFERROR(VLOOKUP(C7, source_info, MATCH("Region", headers, 0), FALSE), "Retired")</f>
        <v>North</v>
      </c>
      <c r="J7" s="6" t="str">
        <f t="shared" ref="J7:J44" si="1">IFERROR(VLOOKUP(C7, source_info, MATCH("Department", headers, 0), FALSE), "Retired")</f>
        <v>FLM</v>
      </c>
      <c r="K7" s="6">
        <f t="shared" ref="K7:K44" si="2">IFERROR(VLOOKUP(C7, source_info, MATCH("Basic Salary", headers, 0), FALSE), "Retired")</f>
        <v>48000</v>
      </c>
    </row>
    <row r="8" spans="3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 t="shared" si="0"/>
        <v>North</v>
      </c>
      <c r="J8" s="6" t="str">
        <f t="shared" si="1"/>
        <v>Digital Marketing</v>
      </c>
      <c r="K8" s="6">
        <f t="shared" si="2"/>
        <v>35000</v>
      </c>
    </row>
    <row r="9" spans="3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 t="shared" si="0"/>
        <v>North</v>
      </c>
      <c r="J9" s="6" t="str">
        <f t="shared" si="1"/>
        <v>Digital Marketing</v>
      </c>
      <c r="K9" s="6">
        <f t="shared" si="2"/>
        <v>67000</v>
      </c>
    </row>
    <row r="10" spans="3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 t="shared" si="0"/>
        <v>South</v>
      </c>
      <c r="J10" s="6" t="str">
        <f t="shared" si="1"/>
        <v>Inside Sales</v>
      </c>
      <c r="K10" s="6">
        <f t="shared" si="2"/>
        <v>87000</v>
      </c>
    </row>
    <row r="11" spans="3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 t="shared" si="0"/>
        <v>North</v>
      </c>
      <c r="J11" s="6" t="str">
        <f t="shared" si="1"/>
        <v>Marketing</v>
      </c>
      <c r="K11" s="6">
        <f t="shared" si="2"/>
        <v>22000</v>
      </c>
    </row>
    <row r="12" spans="3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 t="shared" si="0"/>
        <v>North</v>
      </c>
      <c r="J12" s="6" t="str">
        <f t="shared" si="1"/>
        <v>Director</v>
      </c>
      <c r="K12" s="6">
        <f t="shared" si="2"/>
        <v>91000</v>
      </c>
    </row>
    <row r="13" spans="3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 t="shared" si="0"/>
        <v>Mid West</v>
      </c>
      <c r="J13" s="6" t="str">
        <f t="shared" si="1"/>
        <v>Learning &amp; Development</v>
      </c>
      <c r="K13" s="6">
        <f t="shared" si="2"/>
        <v>77000</v>
      </c>
    </row>
    <row r="14" spans="3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 t="shared" si="0"/>
        <v>Mid West</v>
      </c>
      <c r="J14" s="6" t="str">
        <f t="shared" si="1"/>
        <v>Digital Marketing</v>
      </c>
      <c r="K14" s="6">
        <f t="shared" si="2"/>
        <v>45000</v>
      </c>
    </row>
    <row r="15" spans="3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 t="shared" si="0"/>
        <v>East</v>
      </c>
      <c r="J15" s="6" t="str">
        <f t="shared" si="1"/>
        <v>Digital Marketing</v>
      </c>
      <c r="K15" s="6">
        <f t="shared" si="2"/>
        <v>92000</v>
      </c>
    </row>
    <row r="16" spans="3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 t="shared" si="0"/>
        <v>North</v>
      </c>
      <c r="J16" s="6" t="str">
        <f t="shared" si="1"/>
        <v>Inside Sales</v>
      </c>
      <c r="K16" s="6">
        <f t="shared" si="2"/>
        <v>50000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 t="shared" si="0"/>
        <v>South</v>
      </c>
      <c r="J17" s="6" t="str">
        <f t="shared" si="1"/>
        <v>Learning &amp; Development</v>
      </c>
      <c r="K17" s="6">
        <f t="shared" si="2"/>
        <v>37000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 t="shared" si="0"/>
        <v>East</v>
      </c>
      <c r="J18" s="6" t="str">
        <f t="shared" si="1"/>
        <v>Learning &amp; Development</v>
      </c>
      <c r="K18" s="6">
        <f t="shared" si="2"/>
        <v>43000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 t="shared" si="0"/>
        <v>East</v>
      </c>
      <c r="J19" s="6" t="str">
        <f t="shared" si="1"/>
        <v>CEO</v>
      </c>
      <c r="K19" s="6">
        <f t="shared" si="2"/>
        <v>90000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 t="shared" si="0"/>
        <v>Retired</v>
      </c>
      <c r="J20" s="6" t="str">
        <f t="shared" si="1"/>
        <v>Retired</v>
      </c>
      <c r="K20" s="6" t="str">
        <f t="shared" si="2"/>
        <v>Retired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 t="shared" si="0"/>
        <v>South</v>
      </c>
      <c r="J21" s="6" t="str">
        <f t="shared" si="1"/>
        <v>Digital Marketing</v>
      </c>
      <c r="K21" s="6">
        <f t="shared" si="2"/>
        <v>82000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 t="shared" si="0"/>
        <v>South</v>
      </c>
      <c r="J22" s="6" t="str">
        <f t="shared" si="1"/>
        <v>Inside Sales</v>
      </c>
      <c r="K22" s="6">
        <f t="shared" si="2"/>
        <v>67000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 t="shared" si="0"/>
        <v>South</v>
      </c>
      <c r="J23" s="6" t="str">
        <f t="shared" si="1"/>
        <v>CCD</v>
      </c>
      <c r="K23" s="6">
        <f t="shared" si="2"/>
        <v>85000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 t="shared" si="0"/>
        <v>South</v>
      </c>
      <c r="J24" s="6" t="str">
        <f t="shared" si="1"/>
        <v>FLM</v>
      </c>
      <c r="K24" s="6">
        <f t="shared" si="2"/>
        <v>62000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 t="shared" si="0"/>
        <v>Mid West</v>
      </c>
      <c r="J25" s="6" t="str">
        <f t="shared" si="1"/>
        <v>Inside Sales</v>
      </c>
      <c r="K25" s="6">
        <f t="shared" si="2"/>
        <v>15000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 t="shared" si="0"/>
        <v>South</v>
      </c>
      <c r="J26" s="6" t="str">
        <f t="shared" si="1"/>
        <v>Operations</v>
      </c>
      <c r="K26" s="6">
        <f t="shared" si="2"/>
        <v>81000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 t="shared" si="0"/>
        <v>South</v>
      </c>
      <c r="J27" s="6" t="str">
        <f t="shared" si="1"/>
        <v>Finance</v>
      </c>
      <c r="K27" s="6">
        <f t="shared" si="2"/>
        <v>19000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 t="shared" si="0"/>
        <v>East</v>
      </c>
      <c r="J28" s="6" t="str">
        <f t="shared" si="1"/>
        <v>Inside Sales</v>
      </c>
      <c r="K28" s="6">
        <f t="shared" si="2"/>
        <v>75000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 t="shared" si="0"/>
        <v>East</v>
      </c>
      <c r="J29" s="6" t="str">
        <f t="shared" si="1"/>
        <v>Finance</v>
      </c>
      <c r="K29" s="6">
        <f t="shared" si="2"/>
        <v>49000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 t="shared" si="0"/>
        <v>Retired</v>
      </c>
      <c r="J30" s="6" t="str">
        <f t="shared" si="1"/>
        <v>Retired</v>
      </c>
      <c r="K30" s="6" t="str">
        <f t="shared" si="2"/>
        <v>Retired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 t="shared" si="0"/>
        <v>Mid West</v>
      </c>
      <c r="J31" s="6" t="str">
        <f t="shared" si="1"/>
        <v>Finance</v>
      </c>
      <c r="K31" s="6">
        <f t="shared" si="2"/>
        <v>83000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 t="shared" si="0"/>
        <v>South</v>
      </c>
      <c r="J32" s="6" t="str">
        <f t="shared" si="1"/>
        <v>Sales</v>
      </c>
      <c r="K32" s="6">
        <f t="shared" si="2"/>
        <v>53000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 t="shared" si="0"/>
        <v>South</v>
      </c>
      <c r="J33" s="6" t="str">
        <f t="shared" si="1"/>
        <v>Operations</v>
      </c>
      <c r="K33" s="6">
        <f t="shared" si="2"/>
        <v>65000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 t="shared" si="0"/>
        <v>North</v>
      </c>
      <c r="J34" s="6" t="str">
        <f t="shared" si="1"/>
        <v>Finance</v>
      </c>
      <c r="K34" s="6">
        <f t="shared" si="2"/>
        <v>85000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 t="shared" si="0"/>
        <v>East</v>
      </c>
      <c r="J35" s="6" t="str">
        <f t="shared" si="1"/>
        <v>Inside Sales</v>
      </c>
      <c r="K35" s="6">
        <f t="shared" si="2"/>
        <v>20000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 t="shared" si="0"/>
        <v>East</v>
      </c>
      <c r="J36" s="6" t="str">
        <f t="shared" si="1"/>
        <v>CCD</v>
      </c>
      <c r="K36" s="6">
        <f t="shared" si="2"/>
        <v>47000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 t="shared" si="0"/>
        <v>South</v>
      </c>
      <c r="J37" s="6" t="str">
        <f t="shared" si="1"/>
        <v>Director</v>
      </c>
      <c r="K37" s="6">
        <f t="shared" si="2"/>
        <v>87000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 t="shared" si="0"/>
        <v>Retired</v>
      </c>
      <c r="J38" s="6" t="str">
        <f t="shared" si="1"/>
        <v>Retired</v>
      </c>
      <c r="K38" s="6" t="str">
        <f t="shared" si="2"/>
        <v>Retired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 t="shared" si="0"/>
        <v>East</v>
      </c>
      <c r="J39" s="6" t="str">
        <f t="shared" si="1"/>
        <v>Marketing</v>
      </c>
      <c r="K39" s="6">
        <f t="shared" si="2"/>
        <v>27000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 t="shared" si="0"/>
        <v>North</v>
      </c>
      <c r="J40" s="6" t="str">
        <f t="shared" si="1"/>
        <v>Digital Marketing</v>
      </c>
      <c r="K40" s="6">
        <f t="shared" si="2"/>
        <v>81000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 t="shared" si="0"/>
        <v>North</v>
      </c>
      <c r="J41" s="6" t="str">
        <f t="shared" si="1"/>
        <v>Sales</v>
      </c>
      <c r="K41" s="6">
        <f t="shared" si="2"/>
        <v>52000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 t="shared" si="0"/>
        <v>South</v>
      </c>
      <c r="J42" s="6" t="str">
        <f t="shared" si="1"/>
        <v>Marketing</v>
      </c>
      <c r="K42" s="6">
        <f t="shared" si="2"/>
        <v>58000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 t="shared" si="0"/>
        <v>Mid West</v>
      </c>
      <c r="J43" s="6" t="str">
        <f t="shared" si="1"/>
        <v>Marketing</v>
      </c>
      <c r="K43" s="6">
        <f t="shared" si="2"/>
        <v>47000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 t="shared" si="0"/>
        <v>North</v>
      </c>
      <c r="J44" s="6" t="str">
        <f t="shared" si="1"/>
        <v>CCD</v>
      </c>
      <c r="K44" s="6">
        <f t="shared" si="2"/>
        <v>26000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>
      <selection activeCell="C5" sqref="C5:F5"/>
    </sheetView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Index&amp;Match</vt:lpstr>
      <vt:lpstr>Master Emp sheet</vt:lpstr>
      <vt:lpstr>Source</vt:lpstr>
      <vt:lpstr>headers</vt:lpstr>
      <vt:lpstr>source_info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manya singh</cp:lastModifiedBy>
  <dcterms:created xsi:type="dcterms:W3CDTF">2022-07-27T06:45:44Z</dcterms:created>
  <dcterms:modified xsi:type="dcterms:W3CDTF">2024-10-20T14:02:57Z</dcterms:modified>
</cp:coreProperties>
</file>