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User\git\statistics\seminar\"/>
    </mc:Choice>
  </mc:AlternateContent>
  <xr:revisionPtr revIDLastSave="0" documentId="13_ncr:1_{F491BD9F-ECF7-4081-9D45-494B0394647F}" xr6:coauthVersionLast="45" xr6:coauthVersionMax="45" xr10:uidLastSave="{00000000-0000-0000-0000-000000000000}"/>
  <bookViews>
    <workbookView xWindow="-110" yWindow="-110" windowWidth="22780" windowHeight="146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9" i="1" l="1"/>
  <c r="G12" i="1"/>
  <c r="G11" i="1"/>
  <c r="G9" i="1"/>
  <c r="G8" i="1"/>
  <c r="G7" i="1"/>
  <c r="G6" i="1"/>
  <c r="G5" i="1"/>
  <c r="G4" i="1"/>
  <c r="G3" i="1"/>
  <c r="G2" i="1"/>
  <c r="F9" i="1"/>
  <c r="E9" i="1"/>
  <c r="F8" i="1"/>
  <c r="E8" i="1"/>
  <c r="F7" i="1"/>
  <c r="E7" i="1"/>
  <c r="F6" i="1"/>
  <c r="E6" i="1"/>
  <c r="F5" i="1"/>
  <c r="E5" i="1"/>
  <c r="F4" i="1"/>
  <c r="E4" i="1"/>
  <c r="F3" i="1"/>
  <c r="E3" i="1"/>
  <c r="F2" i="1"/>
  <c r="E2" i="1"/>
  <c r="C13" i="1"/>
  <c r="C12" i="1"/>
  <c r="B13" i="1"/>
  <c r="B12" i="1"/>
  <c r="C11" i="1"/>
  <c r="B11" i="1"/>
</calcChain>
</file>

<file path=xl/sharedStrings.xml><?xml version="1.0" encoding="utf-8"?>
<sst xmlns="http://schemas.openxmlformats.org/spreadsheetml/2006/main" count="10" uniqueCount="10">
  <si>
    <t>年齢</t>
    <rPh sb="0" eb="2">
      <t>ネンレイ</t>
    </rPh>
    <phoneticPr fontId="1"/>
  </si>
  <si>
    <t>瞳孔面積</t>
    <rPh sb="0" eb="2">
      <t>ドウコウ</t>
    </rPh>
    <rPh sb="2" eb="4">
      <t>メンセキ</t>
    </rPh>
    <phoneticPr fontId="1"/>
  </si>
  <si>
    <t>平均</t>
    <rPh sb="0" eb="2">
      <t>ヘイキン</t>
    </rPh>
    <phoneticPr fontId="1"/>
  </si>
  <si>
    <t>分散</t>
    <rPh sb="0" eb="2">
      <t>ブンサン</t>
    </rPh>
    <phoneticPr fontId="1"/>
  </si>
  <si>
    <t>標準偏差</t>
    <rPh sb="0" eb="2">
      <t>ヒョウジュン</t>
    </rPh>
    <rPh sb="2" eb="4">
      <t>ヘンサ</t>
    </rPh>
    <phoneticPr fontId="1"/>
  </si>
  <si>
    <t>年齢の偏差</t>
    <rPh sb="0" eb="2">
      <t>ネンレイ</t>
    </rPh>
    <rPh sb="3" eb="5">
      <t>ヘンサ</t>
    </rPh>
    <phoneticPr fontId="1"/>
  </si>
  <si>
    <t>面積の偏差</t>
    <rPh sb="0" eb="2">
      <t>メンセキ</t>
    </rPh>
    <rPh sb="3" eb="5">
      <t>ヘンサ</t>
    </rPh>
    <phoneticPr fontId="1"/>
  </si>
  <si>
    <t>偏差の積</t>
    <rPh sb="0" eb="2">
      <t>ヘンサ</t>
    </rPh>
    <rPh sb="3" eb="4">
      <t>セキ</t>
    </rPh>
    <phoneticPr fontId="1"/>
  </si>
  <si>
    <t>共分散</t>
    <rPh sb="0" eb="3">
      <t>キョウブンサン</t>
    </rPh>
    <phoneticPr fontId="1"/>
  </si>
  <si>
    <t>相関係数</t>
    <rPh sb="0" eb="2">
      <t>ソウカン</t>
    </rPh>
    <rPh sb="2" eb="4">
      <t>ケイスウ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</si>
</sst>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年齢と瞳孔面積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瞳孔面積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Sheet1!$B$2:$B$9</c:f>
              <c:numCache>
                <c:formatCode>General</c:formatCode>
                <c:ptCount val="8"/>
                <c:pt idx="0">
                  <c:v>10</c:v>
                </c:pt>
                <c:pt idx="1">
                  <c:v>25</c:v>
                </c:pt>
                <c:pt idx="2">
                  <c:v>35</c:v>
                </c:pt>
                <c:pt idx="3">
                  <c:v>45</c:v>
                </c:pt>
                <c:pt idx="4">
                  <c:v>55</c:v>
                </c:pt>
                <c:pt idx="5">
                  <c:v>65</c:v>
                </c:pt>
                <c:pt idx="6">
                  <c:v>75</c:v>
                </c:pt>
                <c:pt idx="7">
                  <c:v>85</c:v>
                </c:pt>
              </c:numCache>
            </c:numRef>
          </c:xVal>
          <c:yVal>
            <c:numRef>
              <c:f>Sheet1!$C$2:$C$9</c:f>
              <c:numCache>
                <c:formatCode>General</c:formatCode>
                <c:ptCount val="8"/>
                <c:pt idx="0">
                  <c:v>45</c:v>
                </c:pt>
                <c:pt idx="1">
                  <c:v>32</c:v>
                </c:pt>
                <c:pt idx="2">
                  <c:v>30</c:v>
                </c:pt>
                <c:pt idx="3">
                  <c:v>29</c:v>
                </c:pt>
                <c:pt idx="4">
                  <c:v>27</c:v>
                </c:pt>
                <c:pt idx="5">
                  <c:v>23</c:v>
                </c:pt>
                <c:pt idx="6">
                  <c:v>15</c:v>
                </c:pt>
                <c:pt idx="7">
                  <c:v>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CE-4D8B-9007-7D5CDA461F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3680063"/>
        <c:axId val="917580959"/>
      </c:scatterChart>
      <c:valAx>
        <c:axId val="923680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年齢</a:t>
                </a:r>
                <a:r>
                  <a:rPr lang="en-US" altLang="ja-JP"/>
                  <a:t>(</a:t>
                </a:r>
                <a:r>
                  <a:rPr lang="ja-JP" altLang="en-US"/>
                  <a:t>歳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17580959"/>
        <c:crosses val="autoZero"/>
        <c:crossBetween val="midCat"/>
      </c:valAx>
      <c:valAx>
        <c:axId val="917580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瞳孔面積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236800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285750</xdr:colOff>
      <xdr:row>2</xdr:row>
      <xdr:rowOff>168275</xdr:rowOff>
    </xdr:from>
    <xdr:to>
      <xdr:col>15</xdr:col>
      <xdr:colOff>234950</xdr:colOff>
      <xdr:row>14</xdr:row>
      <xdr:rowOff>168275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72EE44E-4791-4B73-A7E8-3187BBD931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9"/>
  <sheetViews>
    <sheetView tabSelected="1" workbookViewId="0">
      <selection activeCell="C20" sqref="C20"/>
    </sheetView>
  </sheetViews>
  <sheetFormatPr defaultRowHeight="18"/>
  <cols>
    <col min="5" max="5" width="11.58203125" customWidth="1"/>
    <col min="6" max="6" width="12.08203125" customWidth="1"/>
    <col min="7" max="7" width="11.08203125" customWidth="1"/>
    <col min="8" max="8" width="13.4140625" customWidth="1"/>
  </cols>
  <sheetData>
    <row r="1" spans="1:7">
      <c r="B1" t="s">
        <v>0</v>
      </c>
      <c r="C1" t="s">
        <v>1</v>
      </c>
      <c r="E1" t="s">
        <v>5</v>
      </c>
      <c r="F1" t="s">
        <v>6</v>
      </c>
      <c r="G1" t="s">
        <v>7</v>
      </c>
    </row>
    <row r="2" spans="1:7">
      <c r="B2">
        <v>10</v>
      </c>
      <c r="C2">
        <v>45</v>
      </c>
      <c r="E2">
        <f>B2-B$11</f>
        <v>-39.375</v>
      </c>
      <c r="F2">
        <f t="shared" ref="F2:F9" si="0">C2-C$11</f>
        <v>18.25</v>
      </c>
      <c r="G2">
        <f>E2*F2</f>
        <v>-718.59375</v>
      </c>
    </row>
    <row r="3" spans="1:7">
      <c r="B3">
        <v>25</v>
      </c>
      <c r="C3">
        <v>32</v>
      </c>
      <c r="E3">
        <f t="shared" ref="E3:E9" si="1">B3-B$11</f>
        <v>-24.375</v>
      </c>
      <c r="F3">
        <f t="shared" si="0"/>
        <v>5.25</v>
      </c>
      <c r="G3">
        <f t="shared" ref="G3:G9" si="2">E3*F3</f>
        <v>-127.96875</v>
      </c>
    </row>
    <row r="4" spans="1:7">
      <c r="B4">
        <v>35</v>
      </c>
      <c r="C4">
        <v>30</v>
      </c>
      <c r="E4">
        <f t="shared" si="1"/>
        <v>-14.375</v>
      </c>
      <c r="F4">
        <f t="shared" si="0"/>
        <v>3.25</v>
      </c>
      <c r="G4">
        <f t="shared" si="2"/>
        <v>-46.71875</v>
      </c>
    </row>
    <row r="5" spans="1:7">
      <c r="B5">
        <v>45</v>
      </c>
      <c r="C5">
        <v>29</v>
      </c>
      <c r="E5">
        <f t="shared" si="1"/>
        <v>-4.375</v>
      </c>
      <c r="F5">
        <f t="shared" si="0"/>
        <v>2.25</v>
      </c>
      <c r="G5">
        <f t="shared" si="2"/>
        <v>-9.84375</v>
      </c>
    </row>
    <row r="6" spans="1:7">
      <c r="B6">
        <v>55</v>
      </c>
      <c r="C6">
        <v>27</v>
      </c>
      <c r="E6">
        <f t="shared" si="1"/>
        <v>5.625</v>
      </c>
      <c r="F6">
        <f t="shared" si="0"/>
        <v>0.25</v>
      </c>
      <c r="G6">
        <f t="shared" si="2"/>
        <v>1.40625</v>
      </c>
    </row>
    <row r="7" spans="1:7">
      <c r="B7">
        <v>65</v>
      </c>
      <c r="C7">
        <v>23</v>
      </c>
      <c r="E7">
        <f t="shared" si="1"/>
        <v>15.625</v>
      </c>
      <c r="F7">
        <f t="shared" si="0"/>
        <v>-3.75</v>
      </c>
      <c r="G7">
        <f t="shared" si="2"/>
        <v>-58.59375</v>
      </c>
    </row>
    <row r="8" spans="1:7">
      <c r="B8">
        <v>75</v>
      </c>
      <c r="C8">
        <v>15</v>
      </c>
      <c r="E8">
        <f t="shared" si="1"/>
        <v>25.625</v>
      </c>
      <c r="F8">
        <f t="shared" si="0"/>
        <v>-11.75</v>
      </c>
      <c r="G8">
        <f t="shared" si="2"/>
        <v>-301.09375</v>
      </c>
    </row>
    <row r="9" spans="1:7">
      <c r="B9">
        <v>85</v>
      </c>
      <c r="C9">
        <v>13</v>
      </c>
      <c r="E9">
        <f t="shared" si="1"/>
        <v>35.625</v>
      </c>
      <c r="F9">
        <f t="shared" si="0"/>
        <v>-13.75</v>
      </c>
      <c r="G9">
        <f t="shared" si="2"/>
        <v>-489.84375</v>
      </c>
    </row>
    <row r="11" spans="1:7">
      <c r="A11" t="s">
        <v>2</v>
      </c>
      <c r="B11">
        <f>AVERAGE(B2:B9)</f>
        <v>49.375</v>
      </c>
      <c r="C11">
        <f>AVERAGE(C2:C9)</f>
        <v>26.75</v>
      </c>
      <c r="F11" t="s">
        <v>8</v>
      </c>
      <c r="G11">
        <f>AVERAGE(G2:G9)</f>
        <v>-218.90625</v>
      </c>
    </row>
    <row r="12" spans="1:7">
      <c r="A12" t="s">
        <v>3</v>
      </c>
      <c r="B12">
        <f>_xlfn.VAR.P(B2:B9)</f>
        <v>571.484375</v>
      </c>
      <c r="C12">
        <f>_xlfn.VAR.P(C2:C9)</f>
        <v>89.6875</v>
      </c>
      <c r="F12" t="s">
        <v>9</v>
      </c>
      <c r="G12">
        <f>G11/(B13*C13)</f>
        <v>-0.96691883851156413</v>
      </c>
    </row>
    <row r="13" spans="1:7">
      <c r="A13" t="s">
        <v>4</v>
      </c>
      <c r="B13">
        <f>_xlfn.STDEV.P(B2:B9)</f>
        <v>23.905739373631597</v>
      </c>
      <c r="C13">
        <f>_xlfn.STDEV.P(C2:C9)</f>
        <v>9.4703484624379062</v>
      </c>
    </row>
    <row r="19" spans="3:3">
      <c r="C19">
        <f>52*51*50</f>
        <v>132600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2015-06-05T18:19:34Z</dcterms:created>
  <dcterms:modified xsi:type="dcterms:W3CDTF">2021-01-10T01:45:16Z</dcterms:modified>
</cp:coreProperties>
</file>