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Kuliah ni\SKRIPSI SEMESTER 8\project skirpsi\end-to-end-ML-status-gizi-skripsi\machine-learning\"/>
    </mc:Choice>
  </mc:AlternateContent>
  <xr:revisionPtr revIDLastSave="0" documentId="13_ncr:1_{6F3F44A3-1854-46F6-9D50-D287CEBB7496}" xr6:coauthVersionLast="47" xr6:coauthVersionMax="47" xr10:uidLastSave="{00000000-0000-0000-0000-000000000000}"/>
  <bookViews>
    <workbookView xWindow="0" yWindow="0" windowWidth="14610" windowHeight="15480" activeTab="1" xr2:uid="{97875038-B768-4926-A3F7-3854A156551E}"/>
  </bookViews>
  <sheets>
    <sheet name="K-Means" sheetId="1" r:id="rId1"/>
    <sheet name="K-Medo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0" i="1" l="1"/>
  <c r="CH26" i="1"/>
  <c r="AX26" i="2"/>
  <c r="CH22" i="1"/>
  <c r="AZ30" i="2"/>
  <c r="AY30" i="2"/>
  <c r="AX30" i="2"/>
  <c r="AV30" i="2"/>
  <c r="AV26" i="2"/>
  <c r="AV22" i="2"/>
  <c r="AV18" i="2"/>
  <c r="AU18" i="2"/>
  <c r="AT18" i="2"/>
  <c r="AS18" i="2"/>
  <c r="AV14" i="2"/>
  <c r="AU14" i="2"/>
  <c r="AT14" i="2"/>
  <c r="AS14" i="2"/>
  <c r="AV10" i="2"/>
  <c r="AU10" i="2"/>
  <c r="AT10" i="2"/>
  <c r="AS10" i="2"/>
  <c r="L10" i="1"/>
  <c r="M10" i="1"/>
  <c r="M251" i="1"/>
  <c r="L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M11" i="2"/>
  <c r="AM12" i="2"/>
  <c r="AM13" i="2"/>
  <c r="AM14" i="2"/>
  <c r="AM15" i="2"/>
  <c r="AP15" i="2" s="1"/>
  <c r="AM16" i="2"/>
  <c r="AM17" i="2"/>
  <c r="AM18" i="2"/>
  <c r="AP18" i="2" s="1"/>
  <c r="AM19" i="2"/>
  <c r="AM20" i="2"/>
  <c r="AM21" i="2"/>
  <c r="AM22" i="2"/>
  <c r="AM23" i="2"/>
  <c r="AM24" i="2"/>
  <c r="AM25" i="2"/>
  <c r="AM26" i="2"/>
  <c r="AP26" i="2" s="1"/>
  <c r="AM27" i="2"/>
  <c r="AM28" i="2"/>
  <c r="AM29" i="2"/>
  <c r="AM30" i="2"/>
  <c r="AM31" i="2"/>
  <c r="AP31" i="2" s="1"/>
  <c r="AM32" i="2"/>
  <c r="AM33" i="2"/>
  <c r="AM34" i="2"/>
  <c r="AP34" i="2" s="1"/>
  <c r="AM35" i="2"/>
  <c r="AM36" i="2"/>
  <c r="AM37" i="2"/>
  <c r="AM38" i="2"/>
  <c r="AM39" i="2"/>
  <c r="AP39" i="2" s="1"/>
  <c r="AM40" i="2"/>
  <c r="AM41" i="2"/>
  <c r="AM42" i="2"/>
  <c r="AP42" i="2" s="1"/>
  <c r="AM43" i="2"/>
  <c r="AM44" i="2"/>
  <c r="AM45" i="2"/>
  <c r="AM46" i="2"/>
  <c r="AM47" i="2"/>
  <c r="AM48" i="2"/>
  <c r="AM49" i="2"/>
  <c r="AM50" i="2"/>
  <c r="AP50" i="2" s="1"/>
  <c r="AM51" i="2"/>
  <c r="AM52" i="2"/>
  <c r="AM53" i="2"/>
  <c r="AM54" i="2"/>
  <c r="AM55" i="2"/>
  <c r="AP55" i="2" s="1"/>
  <c r="AM56" i="2"/>
  <c r="AM57" i="2"/>
  <c r="AM58" i="2"/>
  <c r="AP58" i="2" s="1"/>
  <c r="AM59" i="2"/>
  <c r="AM60" i="2"/>
  <c r="AM61" i="2"/>
  <c r="AM62" i="2"/>
  <c r="AM63" i="2"/>
  <c r="AP63" i="2" s="1"/>
  <c r="AM64" i="2"/>
  <c r="AM65" i="2"/>
  <c r="AM66" i="2"/>
  <c r="AP66" i="2" s="1"/>
  <c r="AM67" i="2"/>
  <c r="AM68" i="2"/>
  <c r="AM69" i="2"/>
  <c r="AM70" i="2"/>
  <c r="AM71" i="2"/>
  <c r="AM72" i="2"/>
  <c r="AM73" i="2"/>
  <c r="AM74" i="2"/>
  <c r="AP74" i="2" s="1"/>
  <c r="AM75" i="2"/>
  <c r="AM76" i="2"/>
  <c r="AM77" i="2"/>
  <c r="AM78" i="2"/>
  <c r="AM79" i="2"/>
  <c r="AP79" i="2" s="1"/>
  <c r="AM80" i="2"/>
  <c r="AM81" i="2"/>
  <c r="AM82" i="2"/>
  <c r="AP82" i="2" s="1"/>
  <c r="AM83" i="2"/>
  <c r="AM84" i="2"/>
  <c r="AM85" i="2"/>
  <c r="AM86" i="2"/>
  <c r="AM87" i="2"/>
  <c r="AM88" i="2"/>
  <c r="AM89" i="2"/>
  <c r="AM90" i="2"/>
  <c r="AP90" i="2" s="1"/>
  <c r="AM91" i="2"/>
  <c r="AM92" i="2"/>
  <c r="AM93" i="2"/>
  <c r="AM94" i="2"/>
  <c r="AM95" i="2"/>
  <c r="AP95" i="2" s="1"/>
  <c r="AM96" i="2"/>
  <c r="AM97" i="2"/>
  <c r="AM98" i="2"/>
  <c r="AP98" i="2" s="1"/>
  <c r="AM99" i="2"/>
  <c r="AM100" i="2"/>
  <c r="AM101" i="2"/>
  <c r="AM102" i="2"/>
  <c r="AM103" i="2"/>
  <c r="AM104" i="2"/>
  <c r="AM105" i="2"/>
  <c r="AM106" i="2"/>
  <c r="AP106" i="2" s="1"/>
  <c r="AM107" i="2"/>
  <c r="AM108" i="2"/>
  <c r="AM109" i="2"/>
  <c r="AM110" i="2"/>
  <c r="AM111" i="2"/>
  <c r="AP111" i="2" s="1"/>
  <c r="AM112" i="2"/>
  <c r="AM113" i="2"/>
  <c r="AM114" i="2"/>
  <c r="AP114" i="2" s="1"/>
  <c r="AM115" i="2"/>
  <c r="AM116" i="2"/>
  <c r="AM117" i="2"/>
  <c r="AM118" i="2"/>
  <c r="AM119" i="2"/>
  <c r="AM120" i="2"/>
  <c r="AM121" i="2"/>
  <c r="AM122" i="2"/>
  <c r="AP122" i="2" s="1"/>
  <c r="AM123" i="2"/>
  <c r="AM124" i="2"/>
  <c r="AM125" i="2"/>
  <c r="AM126" i="2"/>
  <c r="AM127" i="2"/>
  <c r="AM128" i="2"/>
  <c r="AM129" i="2"/>
  <c r="AP129" i="2" s="1"/>
  <c r="AM130" i="2"/>
  <c r="AP130" i="2" s="1"/>
  <c r="AM131" i="2"/>
  <c r="AM132" i="2"/>
  <c r="AM133" i="2"/>
  <c r="AM134" i="2"/>
  <c r="AM135" i="2"/>
  <c r="AM136" i="2"/>
  <c r="AM137" i="2"/>
  <c r="AP137" i="2" s="1"/>
  <c r="AM138" i="2"/>
  <c r="AP138" i="2" s="1"/>
  <c r="AM139" i="2"/>
  <c r="AM140" i="2"/>
  <c r="AM141" i="2"/>
  <c r="AM142" i="2"/>
  <c r="AM143" i="2"/>
  <c r="AP143" i="2" s="1"/>
  <c r="AM144" i="2"/>
  <c r="AM145" i="2"/>
  <c r="AM146" i="2"/>
  <c r="AP146" i="2" s="1"/>
  <c r="AM147" i="2"/>
  <c r="AM148" i="2"/>
  <c r="AM149" i="2"/>
  <c r="AM150" i="2"/>
  <c r="AM151" i="2"/>
  <c r="AP151" i="2" s="1"/>
  <c r="AM152" i="2"/>
  <c r="AM153" i="2"/>
  <c r="AM154" i="2"/>
  <c r="AP154" i="2" s="1"/>
  <c r="AM155" i="2"/>
  <c r="AM156" i="2"/>
  <c r="AM157" i="2"/>
  <c r="AM158" i="2"/>
  <c r="AM159" i="2"/>
  <c r="AM160" i="2"/>
  <c r="AM161" i="2"/>
  <c r="AM162" i="2"/>
  <c r="AP162" i="2" s="1"/>
  <c r="AM163" i="2"/>
  <c r="AM164" i="2"/>
  <c r="AM165" i="2"/>
  <c r="AM166" i="2"/>
  <c r="AM167" i="2"/>
  <c r="AP167" i="2" s="1"/>
  <c r="AM168" i="2"/>
  <c r="AM169" i="2"/>
  <c r="AM170" i="2"/>
  <c r="AP170" i="2" s="1"/>
  <c r="AM171" i="2"/>
  <c r="AM172" i="2"/>
  <c r="AM173" i="2"/>
  <c r="AM174" i="2"/>
  <c r="AM175" i="2"/>
  <c r="AP175" i="2" s="1"/>
  <c r="AM176" i="2"/>
  <c r="AM177" i="2"/>
  <c r="AM178" i="2"/>
  <c r="AP178" i="2" s="1"/>
  <c r="AM179" i="2"/>
  <c r="AM180" i="2"/>
  <c r="AM181" i="2"/>
  <c r="AM182" i="2"/>
  <c r="AM183" i="2"/>
  <c r="AM184" i="2"/>
  <c r="AM185" i="2"/>
  <c r="AM186" i="2"/>
  <c r="AP186" i="2" s="1"/>
  <c r="AM187" i="2"/>
  <c r="AM188" i="2"/>
  <c r="AM189" i="2"/>
  <c r="AM190" i="2"/>
  <c r="AM191" i="2"/>
  <c r="AP191" i="2" s="1"/>
  <c r="AM192" i="2"/>
  <c r="AM193" i="2"/>
  <c r="AM194" i="2"/>
  <c r="AP194" i="2" s="1"/>
  <c r="AM195" i="2"/>
  <c r="AM196" i="2"/>
  <c r="AM197" i="2"/>
  <c r="AM198" i="2"/>
  <c r="AM199" i="2"/>
  <c r="AP199" i="2" s="1"/>
  <c r="AM200" i="2"/>
  <c r="AM201" i="2"/>
  <c r="AM202" i="2"/>
  <c r="AP202" i="2" s="1"/>
  <c r="AM203" i="2"/>
  <c r="AM204" i="2"/>
  <c r="AM205" i="2"/>
  <c r="AM206" i="2"/>
  <c r="AM207" i="2"/>
  <c r="AM208" i="2"/>
  <c r="AM209" i="2"/>
  <c r="AM210" i="2"/>
  <c r="AP210" i="2" s="1"/>
  <c r="AM211" i="2"/>
  <c r="AM212" i="2"/>
  <c r="AM213" i="2"/>
  <c r="AM214" i="2"/>
  <c r="AM215" i="2"/>
  <c r="AP215" i="2" s="1"/>
  <c r="AM216" i="2"/>
  <c r="AM217" i="2"/>
  <c r="AM218" i="2"/>
  <c r="AP218" i="2" s="1"/>
  <c r="AM219" i="2"/>
  <c r="AM220" i="2"/>
  <c r="AM221" i="2"/>
  <c r="AM222" i="2"/>
  <c r="AM223" i="2"/>
  <c r="AP223" i="2" s="1"/>
  <c r="AM224" i="2"/>
  <c r="AM225" i="2"/>
  <c r="AM226" i="2"/>
  <c r="AP226" i="2" s="1"/>
  <c r="AM227" i="2"/>
  <c r="AM228" i="2"/>
  <c r="AM229" i="2"/>
  <c r="AM230" i="2"/>
  <c r="AM231" i="2"/>
  <c r="AM232" i="2"/>
  <c r="AM233" i="2"/>
  <c r="AM234" i="2"/>
  <c r="AP234" i="2" s="1"/>
  <c r="AM235" i="2"/>
  <c r="AM236" i="2"/>
  <c r="AM237" i="2"/>
  <c r="AM238" i="2"/>
  <c r="AM239" i="2"/>
  <c r="AP239" i="2" s="1"/>
  <c r="AM240" i="2"/>
  <c r="AM241" i="2"/>
  <c r="AM242" i="2"/>
  <c r="AP242" i="2" s="1"/>
  <c r="AM243" i="2"/>
  <c r="AM244" i="2"/>
  <c r="AM245" i="2"/>
  <c r="AM246" i="2"/>
  <c r="AM247" i="2"/>
  <c r="AP247" i="2" s="1"/>
  <c r="AM248" i="2"/>
  <c r="AM249" i="2"/>
  <c r="AM250" i="2"/>
  <c r="AP250" i="2" s="1"/>
  <c r="AM251" i="2"/>
  <c r="AM252" i="2"/>
  <c r="AM253" i="2"/>
  <c r="AM254" i="2"/>
  <c r="AM255" i="2"/>
  <c r="AO10" i="2"/>
  <c r="AN10" i="2"/>
  <c r="AM10" i="2"/>
  <c r="M10" i="2"/>
  <c r="N10" i="2"/>
  <c r="AD13" i="2"/>
  <c r="AD14" i="2"/>
  <c r="AD15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D11" i="2"/>
  <c r="AD12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E10" i="2"/>
  <c r="AD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W10" i="2"/>
  <c r="V10" i="2"/>
  <c r="U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O175" i="2" s="1"/>
  <c r="L176" i="2"/>
  <c r="L177" i="2"/>
  <c r="L178" i="2"/>
  <c r="L179" i="2"/>
  <c r="L180" i="2"/>
  <c r="L181" i="2"/>
  <c r="L182" i="2"/>
  <c r="L183" i="2"/>
  <c r="O183" i="2" s="1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O215" i="2" s="1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O247" i="2" s="1"/>
  <c r="L248" i="2"/>
  <c r="L249" i="2"/>
  <c r="L250" i="2"/>
  <c r="L251" i="2"/>
  <c r="L252" i="2"/>
  <c r="L253" i="2"/>
  <c r="L254" i="2"/>
  <c r="L255" i="2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10" i="1"/>
  <c r="O10" i="1" s="1"/>
  <c r="P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L11" i="1"/>
  <c r="L12" i="1"/>
  <c r="O12" i="1" s="1"/>
  <c r="P12" i="1" s="1"/>
  <c r="L13" i="1"/>
  <c r="L14" i="1"/>
  <c r="L15" i="1"/>
  <c r="L16" i="1"/>
  <c r="L17" i="1"/>
  <c r="L18" i="1"/>
  <c r="O18" i="1" s="1"/>
  <c r="L19" i="1"/>
  <c r="L20" i="1"/>
  <c r="O20" i="1" s="1"/>
  <c r="P20" i="1" s="1"/>
  <c r="L21" i="1"/>
  <c r="L22" i="1"/>
  <c r="L23" i="1"/>
  <c r="L24" i="1"/>
  <c r="L25" i="1"/>
  <c r="L26" i="1"/>
  <c r="O26" i="1" s="1"/>
  <c r="L27" i="1"/>
  <c r="L28" i="1"/>
  <c r="O28" i="1" s="1"/>
  <c r="P28" i="1" s="1"/>
  <c r="L29" i="1"/>
  <c r="L30" i="1"/>
  <c r="L31" i="1"/>
  <c r="L32" i="1"/>
  <c r="L33" i="1"/>
  <c r="L34" i="1"/>
  <c r="O34" i="1" s="1"/>
  <c r="L35" i="1"/>
  <c r="L36" i="1"/>
  <c r="O36" i="1" s="1"/>
  <c r="P36" i="1" s="1"/>
  <c r="L37" i="1"/>
  <c r="L38" i="1"/>
  <c r="L39" i="1"/>
  <c r="L40" i="1"/>
  <c r="L41" i="1"/>
  <c r="L42" i="1"/>
  <c r="O42" i="1" s="1"/>
  <c r="L43" i="1"/>
  <c r="L44" i="1"/>
  <c r="O44" i="1" s="1"/>
  <c r="P44" i="1" s="1"/>
  <c r="L45" i="1"/>
  <c r="L46" i="1"/>
  <c r="L47" i="1"/>
  <c r="L48" i="1"/>
  <c r="L49" i="1"/>
  <c r="L50" i="1"/>
  <c r="O50" i="1" s="1"/>
  <c r="L51" i="1"/>
  <c r="L52" i="1"/>
  <c r="O52" i="1" s="1"/>
  <c r="P52" i="1" s="1"/>
  <c r="L53" i="1"/>
  <c r="L54" i="1"/>
  <c r="L55" i="1"/>
  <c r="L56" i="1"/>
  <c r="L57" i="1"/>
  <c r="L58" i="1"/>
  <c r="O58" i="1" s="1"/>
  <c r="L59" i="1"/>
  <c r="L60" i="1"/>
  <c r="O60" i="1" s="1"/>
  <c r="P60" i="1" s="1"/>
  <c r="L61" i="1"/>
  <c r="L62" i="1"/>
  <c r="L63" i="1"/>
  <c r="L64" i="1"/>
  <c r="L65" i="1"/>
  <c r="L66" i="1"/>
  <c r="O66" i="1" s="1"/>
  <c r="L67" i="1"/>
  <c r="L68" i="1"/>
  <c r="O68" i="1" s="1"/>
  <c r="P68" i="1" s="1"/>
  <c r="L69" i="1"/>
  <c r="L70" i="1"/>
  <c r="L71" i="1"/>
  <c r="L72" i="1"/>
  <c r="L73" i="1"/>
  <c r="L74" i="1"/>
  <c r="O74" i="1" s="1"/>
  <c r="L75" i="1"/>
  <c r="L76" i="1"/>
  <c r="O76" i="1" s="1"/>
  <c r="P76" i="1" s="1"/>
  <c r="L77" i="1"/>
  <c r="L78" i="1"/>
  <c r="L79" i="1"/>
  <c r="L80" i="1"/>
  <c r="L81" i="1"/>
  <c r="L82" i="1"/>
  <c r="O82" i="1" s="1"/>
  <c r="L83" i="1"/>
  <c r="L84" i="1"/>
  <c r="O84" i="1" s="1"/>
  <c r="P84" i="1" s="1"/>
  <c r="L85" i="1"/>
  <c r="L86" i="1"/>
  <c r="L87" i="1"/>
  <c r="L88" i="1"/>
  <c r="L89" i="1"/>
  <c r="L90" i="1"/>
  <c r="O90" i="1" s="1"/>
  <c r="L91" i="1"/>
  <c r="L92" i="1"/>
  <c r="O92" i="1" s="1"/>
  <c r="P92" i="1" s="1"/>
  <c r="L93" i="1"/>
  <c r="L94" i="1"/>
  <c r="L95" i="1"/>
  <c r="L96" i="1"/>
  <c r="L97" i="1"/>
  <c r="L98" i="1"/>
  <c r="O98" i="1" s="1"/>
  <c r="L99" i="1"/>
  <c r="L100" i="1"/>
  <c r="O100" i="1" s="1"/>
  <c r="P100" i="1" s="1"/>
  <c r="L101" i="1"/>
  <c r="L102" i="1"/>
  <c r="L103" i="1"/>
  <c r="L104" i="1"/>
  <c r="L105" i="1"/>
  <c r="L106" i="1"/>
  <c r="O106" i="1" s="1"/>
  <c r="L107" i="1"/>
  <c r="L108" i="1"/>
  <c r="O108" i="1" s="1"/>
  <c r="P108" i="1" s="1"/>
  <c r="L109" i="1"/>
  <c r="L110" i="1"/>
  <c r="L111" i="1"/>
  <c r="L112" i="1"/>
  <c r="L113" i="1"/>
  <c r="L114" i="1"/>
  <c r="O114" i="1" s="1"/>
  <c r="L115" i="1"/>
  <c r="L116" i="1"/>
  <c r="O116" i="1" s="1"/>
  <c r="P116" i="1" s="1"/>
  <c r="L117" i="1"/>
  <c r="L118" i="1"/>
  <c r="L119" i="1"/>
  <c r="L120" i="1"/>
  <c r="L121" i="1"/>
  <c r="L122" i="1"/>
  <c r="O122" i="1" s="1"/>
  <c r="L123" i="1"/>
  <c r="L124" i="1"/>
  <c r="O124" i="1" s="1"/>
  <c r="P124" i="1" s="1"/>
  <c r="L125" i="1"/>
  <c r="L126" i="1"/>
  <c r="L127" i="1"/>
  <c r="L128" i="1"/>
  <c r="L129" i="1"/>
  <c r="L130" i="1"/>
  <c r="O130" i="1" s="1"/>
  <c r="L131" i="1"/>
  <c r="L132" i="1"/>
  <c r="O132" i="1" s="1"/>
  <c r="P132" i="1" s="1"/>
  <c r="L133" i="1"/>
  <c r="L134" i="1"/>
  <c r="L135" i="1"/>
  <c r="L136" i="1"/>
  <c r="O136" i="1" s="1"/>
  <c r="L137" i="1"/>
  <c r="L138" i="1"/>
  <c r="O138" i="1" s="1"/>
  <c r="L139" i="1"/>
  <c r="L140" i="1"/>
  <c r="O140" i="1" s="1"/>
  <c r="P140" i="1" s="1"/>
  <c r="L141" i="1"/>
  <c r="L142" i="1"/>
  <c r="L143" i="1"/>
  <c r="L144" i="1"/>
  <c r="L145" i="1"/>
  <c r="L146" i="1"/>
  <c r="O146" i="1" s="1"/>
  <c r="L147" i="1"/>
  <c r="L148" i="1"/>
  <c r="O148" i="1" s="1"/>
  <c r="P148" i="1" s="1"/>
  <c r="L149" i="1"/>
  <c r="L150" i="1"/>
  <c r="L151" i="1"/>
  <c r="L152" i="1"/>
  <c r="L153" i="1"/>
  <c r="L154" i="1"/>
  <c r="O154" i="1" s="1"/>
  <c r="L155" i="1"/>
  <c r="L156" i="1"/>
  <c r="O156" i="1" s="1"/>
  <c r="P156" i="1" s="1"/>
  <c r="L157" i="1"/>
  <c r="L158" i="1"/>
  <c r="L159" i="1"/>
  <c r="L160" i="1"/>
  <c r="L161" i="1"/>
  <c r="L162" i="1"/>
  <c r="O162" i="1" s="1"/>
  <c r="L163" i="1"/>
  <c r="L164" i="1"/>
  <c r="O164" i="1" s="1"/>
  <c r="P164" i="1" s="1"/>
  <c r="L165" i="1"/>
  <c r="L166" i="1"/>
  <c r="L167" i="1"/>
  <c r="L168" i="1"/>
  <c r="L169" i="1"/>
  <c r="L170" i="1"/>
  <c r="O170" i="1" s="1"/>
  <c r="L171" i="1"/>
  <c r="L172" i="1"/>
  <c r="O172" i="1" s="1"/>
  <c r="P172" i="1" s="1"/>
  <c r="L173" i="1"/>
  <c r="L174" i="1"/>
  <c r="L175" i="1"/>
  <c r="L176" i="1"/>
  <c r="L177" i="1"/>
  <c r="L178" i="1"/>
  <c r="O178" i="1" s="1"/>
  <c r="L179" i="1"/>
  <c r="L180" i="1"/>
  <c r="O180" i="1" s="1"/>
  <c r="P180" i="1" s="1"/>
  <c r="L181" i="1"/>
  <c r="L182" i="1"/>
  <c r="L183" i="1"/>
  <c r="L184" i="1"/>
  <c r="L185" i="1"/>
  <c r="L186" i="1"/>
  <c r="O186" i="1" s="1"/>
  <c r="L187" i="1"/>
  <c r="L188" i="1"/>
  <c r="O188" i="1" s="1"/>
  <c r="P188" i="1" s="1"/>
  <c r="L189" i="1"/>
  <c r="L190" i="1"/>
  <c r="L191" i="1"/>
  <c r="L192" i="1"/>
  <c r="L193" i="1"/>
  <c r="L194" i="1"/>
  <c r="O194" i="1" s="1"/>
  <c r="L195" i="1"/>
  <c r="L196" i="1"/>
  <c r="O196" i="1" s="1"/>
  <c r="P196" i="1" s="1"/>
  <c r="L197" i="1"/>
  <c r="L198" i="1"/>
  <c r="L199" i="1"/>
  <c r="L200" i="1"/>
  <c r="O200" i="1" s="1"/>
  <c r="L201" i="1"/>
  <c r="L202" i="1"/>
  <c r="O202" i="1" s="1"/>
  <c r="L203" i="1"/>
  <c r="L204" i="1"/>
  <c r="O204" i="1" s="1"/>
  <c r="P204" i="1" s="1"/>
  <c r="L205" i="1"/>
  <c r="L206" i="1"/>
  <c r="L207" i="1"/>
  <c r="L208" i="1"/>
  <c r="L209" i="1"/>
  <c r="L210" i="1"/>
  <c r="O210" i="1" s="1"/>
  <c r="L211" i="1"/>
  <c r="L212" i="1"/>
  <c r="O212" i="1" s="1"/>
  <c r="P212" i="1" s="1"/>
  <c r="L213" i="1"/>
  <c r="L214" i="1"/>
  <c r="L215" i="1"/>
  <c r="L216" i="1"/>
  <c r="L217" i="1"/>
  <c r="L218" i="1"/>
  <c r="O218" i="1" s="1"/>
  <c r="L219" i="1"/>
  <c r="L220" i="1"/>
  <c r="O220" i="1" s="1"/>
  <c r="P220" i="1" s="1"/>
  <c r="L221" i="1"/>
  <c r="L222" i="1"/>
  <c r="L223" i="1"/>
  <c r="L224" i="1"/>
  <c r="L225" i="1"/>
  <c r="L226" i="1"/>
  <c r="O226" i="1" s="1"/>
  <c r="L227" i="1"/>
  <c r="L228" i="1"/>
  <c r="O228" i="1" s="1"/>
  <c r="P228" i="1" s="1"/>
  <c r="L229" i="1"/>
  <c r="L230" i="1"/>
  <c r="L231" i="1"/>
  <c r="L232" i="1"/>
  <c r="L233" i="1"/>
  <c r="L234" i="1"/>
  <c r="O234" i="1" s="1"/>
  <c r="L235" i="1"/>
  <c r="L236" i="1"/>
  <c r="O236" i="1" s="1"/>
  <c r="P236" i="1" s="1"/>
  <c r="L237" i="1"/>
  <c r="L238" i="1"/>
  <c r="L239" i="1"/>
  <c r="L240" i="1"/>
  <c r="L241" i="1"/>
  <c r="L242" i="1"/>
  <c r="O242" i="1" s="1"/>
  <c r="L243" i="1"/>
  <c r="L244" i="1"/>
  <c r="O244" i="1" s="1"/>
  <c r="P244" i="1" s="1"/>
  <c r="L245" i="1"/>
  <c r="L246" i="1"/>
  <c r="L247" i="1"/>
  <c r="L248" i="1"/>
  <c r="L249" i="1"/>
  <c r="L250" i="1"/>
  <c r="O250" i="1" s="1"/>
  <c r="L251" i="1"/>
  <c r="L252" i="1"/>
  <c r="O252" i="1" s="1"/>
  <c r="L253" i="1"/>
  <c r="O253" i="1" s="1"/>
  <c r="P253" i="1" s="1"/>
  <c r="L254" i="1"/>
  <c r="L255" i="1"/>
  <c r="O254" i="1" l="1"/>
  <c r="O245" i="1"/>
  <c r="O237" i="1"/>
  <c r="O229" i="1"/>
  <c r="O221" i="1"/>
  <c r="O213" i="1"/>
  <c r="O205" i="1"/>
  <c r="P205" i="1" s="1"/>
  <c r="O197" i="1"/>
  <c r="O189" i="1"/>
  <c r="O181" i="1"/>
  <c r="O173" i="1"/>
  <c r="O165" i="1"/>
  <c r="O157" i="1"/>
  <c r="O149" i="1"/>
  <c r="O141" i="1"/>
  <c r="P141" i="1" s="1"/>
  <c r="O133" i="1"/>
  <c r="O125" i="1"/>
  <c r="O117" i="1"/>
  <c r="O109" i="1"/>
  <c r="O101" i="1"/>
  <c r="O93" i="1"/>
  <c r="O85" i="1"/>
  <c r="O77" i="1"/>
  <c r="P77" i="1" s="1"/>
  <c r="O69" i="1"/>
  <c r="O61" i="1"/>
  <c r="O53" i="1"/>
  <c r="O45" i="1"/>
  <c r="O37" i="1"/>
  <c r="O29" i="1"/>
  <c r="O21" i="1"/>
  <c r="P21" i="1" s="1"/>
  <c r="O13" i="1"/>
  <c r="P13" i="1" s="1"/>
  <c r="O251" i="1"/>
  <c r="P251" i="1" s="1"/>
  <c r="O243" i="1"/>
  <c r="O235" i="1"/>
  <c r="O227" i="1"/>
  <c r="O219" i="1"/>
  <c r="O211" i="1"/>
  <c r="O203" i="1"/>
  <c r="P203" i="1" s="1"/>
  <c r="O195" i="1"/>
  <c r="P195" i="1" s="1"/>
  <c r="O187" i="1"/>
  <c r="P187" i="1" s="1"/>
  <c r="O179" i="1"/>
  <c r="O171" i="1"/>
  <c r="O163" i="1"/>
  <c r="O155" i="1"/>
  <c r="O147" i="1"/>
  <c r="O139" i="1"/>
  <c r="P139" i="1" s="1"/>
  <c r="O131" i="1"/>
  <c r="P131" i="1" s="1"/>
  <c r="O123" i="1"/>
  <c r="P123" i="1" s="1"/>
  <c r="O115" i="1"/>
  <c r="O107" i="1"/>
  <c r="O99" i="1"/>
  <c r="O91" i="1"/>
  <c r="O83" i="1"/>
  <c r="O75" i="1"/>
  <c r="P75" i="1" s="1"/>
  <c r="O67" i="1"/>
  <c r="P67" i="1" s="1"/>
  <c r="O59" i="1"/>
  <c r="P59" i="1" s="1"/>
  <c r="O51" i="1"/>
  <c r="O43" i="1"/>
  <c r="O35" i="1"/>
  <c r="O27" i="1"/>
  <c r="O19" i="1"/>
  <c r="O11" i="1"/>
  <c r="P11" i="1" s="1"/>
  <c r="P248" i="1"/>
  <c r="O48" i="1"/>
  <c r="P48" i="1" s="1"/>
  <c r="O249" i="1"/>
  <c r="P249" i="1" s="1"/>
  <c r="O241" i="1"/>
  <c r="P241" i="1" s="1"/>
  <c r="O233" i="1"/>
  <c r="P233" i="1" s="1"/>
  <c r="O225" i="1"/>
  <c r="P225" i="1" s="1"/>
  <c r="O217" i="1"/>
  <c r="P217" i="1" s="1"/>
  <c r="O209" i="1"/>
  <c r="P209" i="1" s="1"/>
  <c r="O201" i="1"/>
  <c r="P201" i="1" s="1"/>
  <c r="O193" i="1"/>
  <c r="P193" i="1" s="1"/>
  <c r="O185" i="1"/>
  <c r="P185" i="1" s="1"/>
  <c r="O177" i="1"/>
  <c r="P177" i="1" s="1"/>
  <c r="O169" i="1"/>
  <c r="P169" i="1" s="1"/>
  <c r="O161" i="1"/>
  <c r="P161" i="1" s="1"/>
  <c r="O153" i="1"/>
  <c r="P153" i="1" s="1"/>
  <c r="O145" i="1"/>
  <c r="P145" i="1" s="1"/>
  <c r="O137" i="1"/>
  <c r="P137" i="1" s="1"/>
  <c r="O129" i="1"/>
  <c r="P129" i="1" s="1"/>
  <c r="O121" i="1"/>
  <c r="P121" i="1" s="1"/>
  <c r="O113" i="1"/>
  <c r="P113" i="1" s="1"/>
  <c r="O105" i="1"/>
  <c r="P105" i="1" s="1"/>
  <c r="O97" i="1"/>
  <c r="P97" i="1" s="1"/>
  <c r="O89" i="1"/>
  <c r="P89" i="1" s="1"/>
  <c r="O81" i="1"/>
  <c r="P81" i="1" s="1"/>
  <c r="O73" i="1"/>
  <c r="P73" i="1" s="1"/>
  <c r="O65" i="1"/>
  <c r="P65" i="1" s="1"/>
  <c r="O57" i="1"/>
  <c r="P57" i="1" s="1"/>
  <c r="O49" i="1"/>
  <c r="P49" i="1" s="1"/>
  <c r="O41" i="1"/>
  <c r="P41" i="1" s="1"/>
  <c r="O33" i="1"/>
  <c r="P33" i="1" s="1"/>
  <c r="O25" i="1"/>
  <c r="P25" i="1" s="1"/>
  <c r="O17" i="1"/>
  <c r="P17" i="1" s="1"/>
  <c r="P254" i="1"/>
  <c r="P245" i="1"/>
  <c r="P237" i="1"/>
  <c r="P229" i="1"/>
  <c r="P221" i="1"/>
  <c r="P213" i="1"/>
  <c r="P197" i="1"/>
  <c r="P189" i="1"/>
  <c r="P181" i="1"/>
  <c r="P173" i="1"/>
  <c r="P165" i="1"/>
  <c r="P157" i="1"/>
  <c r="P149" i="1"/>
  <c r="P133" i="1"/>
  <c r="P125" i="1"/>
  <c r="P117" i="1"/>
  <c r="P109" i="1"/>
  <c r="P101" i="1"/>
  <c r="P93" i="1"/>
  <c r="P85" i="1"/>
  <c r="P69" i="1"/>
  <c r="P61" i="1"/>
  <c r="P53" i="1"/>
  <c r="P45" i="1"/>
  <c r="P37" i="1"/>
  <c r="P29" i="1"/>
  <c r="O224" i="1"/>
  <c r="P224" i="1" s="1"/>
  <c r="O184" i="1"/>
  <c r="P184" i="1" s="1"/>
  <c r="O152" i="1"/>
  <c r="P152" i="1" s="1"/>
  <c r="O112" i="1"/>
  <c r="P112" i="1" s="1"/>
  <c r="O80" i="1"/>
  <c r="P80" i="1" s="1"/>
  <c r="O40" i="1"/>
  <c r="P40" i="1" s="1"/>
  <c r="O255" i="1"/>
  <c r="P255" i="1" s="1"/>
  <c r="O247" i="1"/>
  <c r="P247" i="1" s="1"/>
  <c r="O239" i="1"/>
  <c r="P239" i="1" s="1"/>
  <c r="O231" i="1"/>
  <c r="P231" i="1" s="1"/>
  <c r="O223" i="1"/>
  <c r="P223" i="1" s="1"/>
  <c r="O215" i="1"/>
  <c r="P215" i="1" s="1"/>
  <c r="O207" i="1"/>
  <c r="P207" i="1" s="1"/>
  <c r="O199" i="1"/>
  <c r="P199" i="1" s="1"/>
  <c r="O191" i="1"/>
  <c r="P191" i="1" s="1"/>
  <c r="O183" i="1"/>
  <c r="P183" i="1" s="1"/>
  <c r="O175" i="1"/>
  <c r="P175" i="1" s="1"/>
  <c r="O167" i="1"/>
  <c r="P167" i="1" s="1"/>
  <c r="O159" i="1"/>
  <c r="P159" i="1" s="1"/>
  <c r="O151" i="1"/>
  <c r="P151" i="1" s="1"/>
  <c r="O143" i="1"/>
  <c r="P143" i="1" s="1"/>
  <c r="O135" i="1"/>
  <c r="P135" i="1" s="1"/>
  <c r="O127" i="1"/>
  <c r="P127" i="1" s="1"/>
  <c r="O119" i="1"/>
  <c r="P119" i="1" s="1"/>
  <c r="O111" i="1"/>
  <c r="P111" i="1" s="1"/>
  <c r="O103" i="1"/>
  <c r="P103" i="1" s="1"/>
  <c r="O95" i="1"/>
  <c r="P95" i="1" s="1"/>
  <c r="O87" i="1"/>
  <c r="P87" i="1" s="1"/>
  <c r="O79" i="1"/>
  <c r="P79" i="1" s="1"/>
  <c r="O71" i="1"/>
  <c r="P71" i="1" s="1"/>
  <c r="O63" i="1"/>
  <c r="P63" i="1" s="1"/>
  <c r="O55" i="1"/>
  <c r="P55" i="1" s="1"/>
  <c r="O47" i="1"/>
  <c r="P47" i="1" s="1"/>
  <c r="O39" i="1"/>
  <c r="P39" i="1" s="1"/>
  <c r="O31" i="1"/>
  <c r="P31" i="1" s="1"/>
  <c r="O23" i="1"/>
  <c r="P23" i="1" s="1"/>
  <c r="O15" i="1"/>
  <c r="P15" i="1" s="1"/>
  <c r="P252" i="1"/>
  <c r="P243" i="1"/>
  <c r="P235" i="1"/>
  <c r="P227" i="1"/>
  <c r="P219" i="1"/>
  <c r="P211" i="1"/>
  <c r="P179" i="1"/>
  <c r="P171" i="1"/>
  <c r="P163" i="1"/>
  <c r="P155" i="1"/>
  <c r="P147" i="1"/>
  <c r="P115" i="1"/>
  <c r="P107" i="1"/>
  <c r="P99" i="1"/>
  <c r="P91" i="1"/>
  <c r="P83" i="1"/>
  <c r="P51" i="1"/>
  <c r="P43" i="1"/>
  <c r="P35" i="1"/>
  <c r="P27" i="1"/>
  <c r="P19" i="1"/>
  <c r="O240" i="1"/>
  <c r="P240" i="1" s="1"/>
  <c r="O208" i="1"/>
  <c r="P208" i="1" s="1"/>
  <c r="O168" i="1"/>
  <c r="P168" i="1" s="1"/>
  <c r="O128" i="1"/>
  <c r="P128" i="1" s="1"/>
  <c r="O88" i="1"/>
  <c r="P88" i="1" s="1"/>
  <c r="O56" i="1"/>
  <c r="P56" i="1" s="1"/>
  <c r="O16" i="1"/>
  <c r="P16" i="1" s="1"/>
  <c r="O246" i="1"/>
  <c r="P246" i="1" s="1"/>
  <c r="O238" i="1"/>
  <c r="P238" i="1" s="1"/>
  <c r="O230" i="1"/>
  <c r="P230" i="1" s="1"/>
  <c r="O222" i="1"/>
  <c r="P222" i="1" s="1"/>
  <c r="O214" i="1"/>
  <c r="P214" i="1" s="1"/>
  <c r="O206" i="1"/>
  <c r="P206" i="1" s="1"/>
  <c r="O198" i="1"/>
  <c r="P198" i="1" s="1"/>
  <c r="O190" i="1"/>
  <c r="P190" i="1" s="1"/>
  <c r="O182" i="1"/>
  <c r="P182" i="1" s="1"/>
  <c r="O174" i="1"/>
  <c r="P174" i="1" s="1"/>
  <c r="O166" i="1"/>
  <c r="P166" i="1" s="1"/>
  <c r="O158" i="1"/>
  <c r="P158" i="1" s="1"/>
  <c r="O150" i="1"/>
  <c r="P150" i="1" s="1"/>
  <c r="O142" i="1"/>
  <c r="P142" i="1" s="1"/>
  <c r="O134" i="1"/>
  <c r="P134" i="1" s="1"/>
  <c r="O126" i="1"/>
  <c r="P126" i="1" s="1"/>
  <c r="O118" i="1"/>
  <c r="P118" i="1" s="1"/>
  <c r="O110" i="1"/>
  <c r="P110" i="1" s="1"/>
  <c r="O102" i="1"/>
  <c r="P102" i="1" s="1"/>
  <c r="O94" i="1"/>
  <c r="P94" i="1" s="1"/>
  <c r="O86" i="1"/>
  <c r="P86" i="1" s="1"/>
  <c r="O78" i="1"/>
  <c r="P78" i="1" s="1"/>
  <c r="O70" i="1"/>
  <c r="P70" i="1" s="1"/>
  <c r="O62" i="1"/>
  <c r="P62" i="1" s="1"/>
  <c r="O54" i="1"/>
  <c r="P54" i="1" s="1"/>
  <c r="O46" i="1"/>
  <c r="P46" i="1" s="1"/>
  <c r="O38" i="1"/>
  <c r="P38" i="1" s="1"/>
  <c r="O30" i="1"/>
  <c r="P30" i="1" s="1"/>
  <c r="O22" i="1"/>
  <c r="P22" i="1" s="1"/>
  <c r="O14" i="1"/>
  <c r="P14" i="1" s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O248" i="1"/>
  <c r="O216" i="1"/>
  <c r="P216" i="1" s="1"/>
  <c r="O176" i="1"/>
  <c r="P176" i="1" s="1"/>
  <c r="O144" i="1"/>
  <c r="P144" i="1" s="1"/>
  <c r="O104" i="1"/>
  <c r="P104" i="1" s="1"/>
  <c r="O72" i="1"/>
  <c r="P72" i="1" s="1"/>
  <c r="O24" i="1"/>
  <c r="P24" i="1" s="1"/>
  <c r="O232" i="1"/>
  <c r="P232" i="1" s="1"/>
  <c r="O192" i="1"/>
  <c r="P192" i="1" s="1"/>
  <c r="O160" i="1"/>
  <c r="P160" i="1" s="1"/>
  <c r="O120" i="1"/>
  <c r="P120" i="1" s="1"/>
  <c r="O96" i="1"/>
  <c r="P96" i="1" s="1"/>
  <c r="O64" i="1"/>
  <c r="P64" i="1" s="1"/>
  <c r="O32" i="1"/>
  <c r="P32" i="1" s="1"/>
  <c r="P200" i="1"/>
  <c r="P136" i="1"/>
  <c r="BA30" i="2"/>
  <c r="AY26" i="2"/>
  <c r="AZ26" i="2"/>
  <c r="AX22" i="2"/>
  <c r="AY22" i="2"/>
  <c r="AZ22" i="2"/>
  <c r="AU30" i="2"/>
  <c r="AU22" i="2"/>
  <c r="AU26" i="2"/>
  <c r="AT22" i="2"/>
  <c r="AT26" i="2"/>
  <c r="AT30" i="2"/>
  <c r="AS22" i="2"/>
  <c r="AS26" i="2"/>
  <c r="AS30" i="2"/>
  <c r="O212" i="2"/>
  <c r="P212" i="2" s="1"/>
  <c r="AP249" i="2"/>
  <c r="AP241" i="2"/>
  <c r="AP201" i="2"/>
  <c r="AP193" i="2"/>
  <c r="AP185" i="2"/>
  <c r="AP177" i="2"/>
  <c r="AQ177" i="2" s="1"/>
  <c r="AP121" i="2"/>
  <c r="AQ121" i="2" s="1"/>
  <c r="AP113" i="2"/>
  <c r="AP73" i="2"/>
  <c r="AP65" i="2"/>
  <c r="AP57" i="2"/>
  <c r="AP49" i="2"/>
  <c r="AQ49" i="2" s="1"/>
  <c r="O244" i="2"/>
  <c r="P244" i="2" s="1"/>
  <c r="O84" i="2"/>
  <c r="P84" i="2" s="1"/>
  <c r="O36" i="2"/>
  <c r="P36" i="2" s="1"/>
  <c r="AP10" i="2"/>
  <c r="AP169" i="2"/>
  <c r="AP161" i="2"/>
  <c r="AP153" i="2"/>
  <c r="AP145" i="2"/>
  <c r="AP105" i="2"/>
  <c r="AP97" i="2"/>
  <c r="AQ97" i="2" s="1"/>
  <c r="AP89" i="2"/>
  <c r="AQ89" i="2" s="1"/>
  <c r="AP81" i="2"/>
  <c r="AP41" i="2"/>
  <c r="AP33" i="2"/>
  <c r="AP25" i="2"/>
  <c r="AP17" i="2"/>
  <c r="O228" i="2"/>
  <c r="P228" i="2" s="1"/>
  <c r="O68" i="2"/>
  <c r="P68" i="2" s="1"/>
  <c r="O20" i="2"/>
  <c r="P20" i="2" s="1"/>
  <c r="AP233" i="2"/>
  <c r="AP225" i="2"/>
  <c r="AP217" i="2"/>
  <c r="AP209" i="2"/>
  <c r="AQ209" i="2" s="1"/>
  <c r="AP254" i="2"/>
  <c r="AP222" i="2"/>
  <c r="AQ222" i="2" s="1"/>
  <c r="AP198" i="2"/>
  <c r="AQ198" i="2" s="1"/>
  <c r="AP166" i="2"/>
  <c r="AP134" i="2"/>
  <c r="AP102" i="2"/>
  <c r="AP78" i="2"/>
  <c r="AQ78" i="2" s="1"/>
  <c r="AP54" i="2"/>
  <c r="AQ54" i="2" s="1"/>
  <c r="AP38" i="2"/>
  <c r="AP14" i="2"/>
  <c r="AP253" i="2"/>
  <c r="AQ253" i="2" s="1"/>
  <c r="AP237" i="2"/>
  <c r="AQ237" i="2" s="1"/>
  <c r="AP221" i="2"/>
  <c r="AQ221" i="2" s="1"/>
  <c r="AP205" i="2"/>
  <c r="AP189" i="2"/>
  <c r="AQ189" i="2" s="1"/>
  <c r="AP173" i="2"/>
  <c r="AP157" i="2"/>
  <c r="AP141" i="2"/>
  <c r="AQ141" i="2" s="1"/>
  <c r="AP125" i="2"/>
  <c r="AQ125" i="2" s="1"/>
  <c r="AP109" i="2"/>
  <c r="AP93" i="2"/>
  <c r="AP77" i="2"/>
  <c r="AP53" i="2"/>
  <c r="AP37" i="2"/>
  <c r="AQ37" i="2" s="1"/>
  <c r="AP230" i="2"/>
  <c r="AP206" i="2"/>
  <c r="AQ206" i="2" s="1"/>
  <c r="AP174" i="2"/>
  <c r="AP142" i="2"/>
  <c r="AQ142" i="2" s="1"/>
  <c r="AP118" i="2"/>
  <c r="AQ118" i="2" s="1"/>
  <c r="AP70" i="2"/>
  <c r="AP245" i="2"/>
  <c r="AP229" i="2"/>
  <c r="AQ229" i="2" s="1"/>
  <c r="AP213" i="2"/>
  <c r="AP197" i="2"/>
  <c r="AQ197" i="2" s="1"/>
  <c r="AP181" i="2"/>
  <c r="AQ181" i="2" s="1"/>
  <c r="AP165" i="2"/>
  <c r="AP149" i="2"/>
  <c r="AQ149" i="2" s="1"/>
  <c r="AP133" i="2"/>
  <c r="AP117" i="2"/>
  <c r="AP101" i="2"/>
  <c r="AQ101" i="2" s="1"/>
  <c r="AP85" i="2"/>
  <c r="AP69" i="2"/>
  <c r="AQ69" i="2" s="1"/>
  <c r="AP61" i="2"/>
  <c r="AQ61" i="2" s="1"/>
  <c r="AP45" i="2"/>
  <c r="AP29" i="2"/>
  <c r="AP13" i="2"/>
  <c r="AP252" i="2"/>
  <c r="AQ252" i="2" s="1"/>
  <c r="AP244" i="2"/>
  <c r="AQ244" i="2" s="1"/>
  <c r="AP236" i="2"/>
  <c r="AP228" i="2"/>
  <c r="AQ228" i="2" s="1"/>
  <c r="AP220" i="2"/>
  <c r="AQ220" i="2" s="1"/>
  <c r="AP212" i="2"/>
  <c r="AQ212" i="2" s="1"/>
  <c r="AP204" i="2"/>
  <c r="AP196" i="2"/>
  <c r="AP188" i="2"/>
  <c r="AQ188" i="2" s="1"/>
  <c r="AP180" i="2"/>
  <c r="AQ180" i="2" s="1"/>
  <c r="AP172" i="2"/>
  <c r="AP164" i="2"/>
  <c r="AQ164" i="2" s="1"/>
  <c r="AP156" i="2"/>
  <c r="AQ156" i="2" s="1"/>
  <c r="AP148" i="2"/>
  <c r="AP140" i="2"/>
  <c r="AQ140" i="2" s="1"/>
  <c r="AP132" i="2"/>
  <c r="AP124" i="2"/>
  <c r="AQ124" i="2" s="1"/>
  <c r="AP116" i="2"/>
  <c r="AQ116" i="2" s="1"/>
  <c r="AP108" i="2"/>
  <c r="AP100" i="2"/>
  <c r="AP92" i="2"/>
  <c r="AQ92" i="2" s="1"/>
  <c r="AP84" i="2"/>
  <c r="AP76" i="2"/>
  <c r="AQ76" i="2" s="1"/>
  <c r="AP68" i="2"/>
  <c r="AP60" i="2"/>
  <c r="AQ60" i="2" s="1"/>
  <c r="AP52" i="2"/>
  <c r="AQ52" i="2" s="1"/>
  <c r="AP44" i="2"/>
  <c r="AP36" i="2"/>
  <c r="AQ36" i="2" s="1"/>
  <c r="AP28" i="2"/>
  <c r="AQ28" i="2" s="1"/>
  <c r="AP20" i="2"/>
  <c r="AP12" i="2"/>
  <c r="AP251" i="2"/>
  <c r="AP243" i="2"/>
  <c r="AQ243" i="2" s="1"/>
  <c r="AP235" i="2"/>
  <c r="AQ235" i="2" s="1"/>
  <c r="AP227" i="2"/>
  <c r="AP219" i="2"/>
  <c r="AQ219" i="2" s="1"/>
  <c r="AP211" i="2"/>
  <c r="AQ211" i="2" s="1"/>
  <c r="AP203" i="2"/>
  <c r="AP195" i="2"/>
  <c r="AP187" i="2"/>
  <c r="AP179" i="2"/>
  <c r="AQ179" i="2" s="1"/>
  <c r="AP171" i="2"/>
  <c r="AQ171" i="2" s="1"/>
  <c r="AP163" i="2"/>
  <c r="AP155" i="2"/>
  <c r="AQ155" i="2" s="1"/>
  <c r="AP147" i="2"/>
  <c r="AQ147" i="2" s="1"/>
  <c r="AP139" i="2"/>
  <c r="AP131" i="2"/>
  <c r="AQ131" i="2" s="1"/>
  <c r="AP123" i="2"/>
  <c r="AP115" i="2"/>
  <c r="AQ115" i="2" s="1"/>
  <c r="AP107" i="2"/>
  <c r="AQ107" i="2" s="1"/>
  <c r="AP99" i="2"/>
  <c r="AP91" i="2"/>
  <c r="AP83" i="2"/>
  <c r="AQ83" i="2" s="1"/>
  <c r="AP75" i="2"/>
  <c r="AP67" i="2"/>
  <c r="AQ67" i="2" s="1"/>
  <c r="AP59" i="2"/>
  <c r="AP51" i="2"/>
  <c r="AQ51" i="2" s="1"/>
  <c r="AP43" i="2"/>
  <c r="AQ43" i="2" s="1"/>
  <c r="AP35" i="2"/>
  <c r="AP27" i="2"/>
  <c r="AQ27" i="2" s="1"/>
  <c r="AP19" i="2"/>
  <c r="AQ19" i="2" s="1"/>
  <c r="AP11" i="2"/>
  <c r="AP238" i="2"/>
  <c r="AP190" i="2"/>
  <c r="AP150" i="2"/>
  <c r="AQ150" i="2" s="1"/>
  <c r="AP110" i="2"/>
  <c r="AQ110" i="2" s="1"/>
  <c r="AP86" i="2"/>
  <c r="AP62" i="2"/>
  <c r="AQ62" i="2" s="1"/>
  <c r="AP46" i="2"/>
  <c r="AQ46" i="2" s="1"/>
  <c r="AP22" i="2"/>
  <c r="AP21" i="2"/>
  <c r="AP246" i="2"/>
  <c r="AP214" i="2"/>
  <c r="AQ214" i="2" s="1"/>
  <c r="AP182" i="2"/>
  <c r="AQ182" i="2" s="1"/>
  <c r="AP158" i="2"/>
  <c r="AP126" i="2"/>
  <c r="AQ126" i="2" s="1"/>
  <c r="AP94" i="2"/>
  <c r="AP30" i="2"/>
  <c r="AQ30" i="2" s="1"/>
  <c r="AQ249" i="2"/>
  <c r="AQ241" i="2"/>
  <c r="AQ233" i="2"/>
  <c r="AQ225" i="2"/>
  <c r="AQ217" i="2"/>
  <c r="AQ201" i="2"/>
  <c r="AQ193" i="2"/>
  <c r="AQ185" i="2"/>
  <c r="AQ169" i="2"/>
  <c r="AQ161" i="2"/>
  <c r="AQ153" i="2"/>
  <c r="AQ145" i="2"/>
  <c r="AQ137" i="2"/>
  <c r="AQ129" i="2"/>
  <c r="AQ113" i="2"/>
  <c r="AQ105" i="2"/>
  <c r="AQ81" i="2"/>
  <c r="AQ73" i="2"/>
  <c r="AQ65" i="2"/>
  <c r="AQ57" i="2"/>
  <c r="AQ41" i="2"/>
  <c r="AQ33" i="2"/>
  <c r="AQ25" i="2"/>
  <c r="AQ17" i="2"/>
  <c r="AQ248" i="2"/>
  <c r="AQ247" i="2"/>
  <c r="AQ223" i="2"/>
  <c r="AQ199" i="2"/>
  <c r="AQ167" i="2"/>
  <c r="AQ143" i="2"/>
  <c r="AQ95" i="2"/>
  <c r="AQ63" i="2"/>
  <c r="AQ15" i="2"/>
  <c r="AP248" i="2"/>
  <c r="AP240" i="2"/>
  <c r="AQ240" i="2" s="1"/>
  <c r="AP232" i="2"/>
  <c r="AQ232" i="2" s="1"/>
  <c r="AP224" i="2"/>
  <c r="AQ224" i="2" s="1"/>
  <c r="AP216" i="2"/>
  <c r="AQ216" i="2" s="1"/>
  <c r="AP208" i="2"/>
  <c r="AQ208" i="2" s="1"/>
  <c r="AP200" i="2"/>
  <c r="AQ200" i="2" s="1"/>
  <c r="AP192" i="2"/>
  <c r="AQ192" i="2" s="1"/>
  <c r="AP184" i="2"/>
  <c r="AQ184" i="2" s="1"/>
  <c r="AP176" i="2"/>
  <c r="AQ176" i="2" s="1"/>
  <c r="AP168" i="2"/>
  <c r="AQ168" i="2" s="1"/>
  <c r="AP160" i="2"/>
  <c r="AQ160" i="2" s="1"/>
  <c r="AP152" i="2"/>
  <c r="AQ152" i="2" s="1"/>
  <c r="AP144" i="2"/>
  <c r="AQ144" i="2" s="1"/>
  <c r="AP136" i="2"/>
  <c r="AQ136" i="2" s="1"/>
  <c r="AP128" i="2"/>
  <c r="AQ128" i="2" s="1"/>
  <c r="AP120" i="2"/>
  <c r="AQ120" i="2" s="1"/>
  <c r="AP112" i="2"/>
  <c r="AQ112" i="2" s="1"/>
  <c r="AP104" i="2"/>
  <c r="AQ104" i="2" s="1"/>
  <c r="AP96" i="2"/>
  <c r="AQ96" i="2" s="1"/>
  <c r="AP88" i="2"/>
  <c r="AQ88" i="2" s="1"/>
  <c r="AP80" i="2"/>
  <c r="AQ80" i="2" s="1"/>
  <c r="AP72" i="2"/>
  <c r="AQ72" i="2" s="1"/>
  <c r="AP64" i="2"/>
  <c r="AQ64" i="2" s="1"/>
  <c r="AP56" i="2"/>
  <c r="AQ56" i="2" s="1"/>
  <c r="AP48" i="2"/>
  <c r="AQ48" i="2" s="1"/>
  <c r="AP40" i="2"/>
  <c r="AQ40" i="2" s="1"/>
  <c r="AP32" i="2"/>
  <c r="AQ32" i="2" s="1"/>
  <c r="AP24" i="2"/>
  <c r="AQ24" i="2" s="1"/>
  <c r="AP16" i="2"/>
  <c r="AQ16" i="2" s="1"/>
  <c r="AQ254" i="2"/>
  <c r="AQ246" i="2"/>
  <c r="AQ238" i="2"/>
  <c r="AQ230" i="2"/>
  <c r="AQ190" i="2"/>
  <c r="AQ174" i="2"/>
  <c r="AQ166" i="2"/>
  <c r="AQ158" i="2"/>
  <c r="AQ134" i="2"/>
  <c r="AQ102" i="2"/>
  <c r="AQ94" i="2"/>
  <c r="AQ86" i="2"/>
  <c r="AQ70" i="2"/>
  <c r="AQ38" i="2"/>
  <c r="AQ22" i="2"/>
  <c r="AQ14" i="2"/>
  <c r="AQ239" i="2"/>
  <c r="AQ215" i="2"/>
  <c r="AQ191" i="2"/>
  <c r="AQ175" i="2"/>
  <c r="AQ151" i="2"/>
  <c r="AQ111" i="2"/>
  <c r="AQ79" i="2"/>
  <c r="AQ55" i="2"/>
  <c r="AQ39" i="2"/>
  <c r="AQ31" i="2"/>
  <c r="AP255" i="2"/>
  <c r="AQ255" i="2" s="1"/>
  <c r="AP231" i="2"/>
  <c r="AQ231" i="2" s="1"/>
  <c r="AP207" i="2"/>
  <c r="AQ207" i="2" s="1"/>
  <c r="AP183" i="2"/>
  <c r="AQ183" i="2" s="1"/>
  <c r="AP159" i="2"/>
  <c r="AQ159" i="2" s="1"/>
  <c r="AP135" i="2"/>
  <c r="AQ135" i="2" s="1"/>
  <c r="AP127" i="2"/>
  <c r="AQ127" i="2" s="1"/>
  <c r="AP119" i="2"/>
  <c r="AQ119" i="2" s="1"/>
  <c r="AP103" i="2"/>
  <c r="AQ103" i="2" s="1"/>
  <c r="AP87" i="2"/>
  <c r="AQ87" i="2" s="1"/>
  <c r="AP71" i="2"/>
  <c r="AQ71" i="2" s="1"/>
  <c r="AP47" i="2"/>
  <c r="AQ47" i="2" s="1"/>
  <c r="AP23" i="2"/>
  <c r="AQ23" i="2" s="1"/>
  <c r="AQ245" i="2"/>
  <c r="AQ213" i="2"/>
  <c r="AQ205" i="2"/>
  <c r="AQ173" i="2"/>
  <c r="AQ165" i="2"/>
  <c r="AQ157" i="2"/>
  <c r="AQ133" i="2"/>
  <c r="AQ117" i="2"/>
  <c r="AQ109" i="2"/>
  <c r="AQ93" i="2"/>
  <c r="AQ85" i="2"/>
  <c r="AQ77" i="2"/>
  <c r="AQ53" i="2"/>
  <c r="AQ45" i="2"/>
  <c r="AQ29" i="2"/>
  <c r="AQ21" i="2"/>
  <c r="AQ13" i="2"/>
  <c r="AQ236" i="2"/>
  <c r="AQ204" i="2"/>
  <c r="AQ196" i="2"/>
  <c r="AQ172" i="2"/>
  <c r="AQ148" i="2"/>
  <c r="AQ132" i="2"/>
  <c r="AQ108" i="2"/>
  <c r="AQ100" i="2"/>
  <c r="AQ84" i="2"/>
  <c r="AQ68" i="2"/>
  <c r="AQ44" i="2"/>
  <c r="AQ20" i="2"/>
  <c r="AQ12" i="2"/>
  <c r="AQ251" i="2"/>
  <c r="AQ227" i="2"/>
  <c r="AQ195" i="2"/>
  <c r="AQ187" i="2"/>
  <c r="AQ163" i="2"/>
  <c r="AQ139" i="2"/>
  <c r="AQ123" i="2"/>
  <c r="AQ99" i="2"/>
  <c r="AQ91" i="2"/>
  <c r="AQ75" i="2"/>
  <c r="AQ59" i="2"/>
  <c r="AQ35" i="2"/>
  <c r="AQ11" i="2"/>
  <c r="AQ250" i="2"/>
  <c r="AQ242" i="2"/>
  <c r="AQ234" i="2"/>
  <c r="AQ226" i="2"/>
  <c r="AQ218" i="2"/>
  <c r="AQ210" i="2"/>
  <c r="AQ202" i="2"/>
  <c r="AQ194" i="2"/>
  <c r="AQ186" i="2"/>
  <c r="AQ178" i="2"/>
  <c r="AQ170" i="2"/>
  <c r="AQ162" i="2"/>
  <c r="AQ154" i="2"/>
  <c r="AQ146" i="2"/>
  <c r="AQ138" i="2"/>
  <c r="AQ130" i="2"/>
  <c r="AQ122" i="2"/>
  <c r="AQ114" i="2"/>
  <c r="AQ106" i="2"/>
  <c r="AQ98" i="2"/>
  <c r="AQ90" i="2"/>
  <c r="AQ82" i="2"/>
  <c r="AQ74" i="2"/>
  <c r="AQ66" i="2"/>
  <c r="AQ58" i="2"/>
  <c r="AQ50" i="2"/>
  <c r="AQ42" i="2"/>
  <c r="AQ34" i="2"/>
  <c r="AQ26" i="2"/>
  <c r="AQ18" i="2"/>
  <c r="AQ10" i="2"/>
  <c r="O10" i="2"/>
  <c r="P10" i="2" s="1"/>
  <c r="X249" i="2"/>
  <c r="Y249" i="2" s="1"/>
  <c r="X241" i="2"/>
  <c r="X233" i="2"/>
  <c r="X225" i="2"/>
  <c r="Y225" i="2" s="1"/>
  <c r="X217" i="2"/>
  <c r="Y217" i="2" s="1"/>
  <c r="X209" i="2"/>
  <c r="Y209" i="2" s="1"/>
  <c r="X201" i="2"/>
  <c r="Y201" i="2" s="1"/>
  <c r="X193" i="2"/>
  <c r="Y193" i="2" s="1"/>
  <c r="X185" i="2"/>
  <c r="X177" i="2"/>
  <c r="X169" i="2"/>
  <c r="X161" i="2"/>
  <c r="X153" i="2"/>
  <c r="Y153" i="2" s="1"/>
  <c r="X145" i="2"/>
  <c r="Y145" i="2" s="1"/>
  <c r="X137" i="2"/>
  <c r="Y137" i="2" s="1"/>
  <c r="X129" i="2"/>
  <c r="Y129" i="2" s="1"/>
  <c r="X121" i="2"/>
  <c r="X113" i="2"/>
  <c r="X105" i="2"/>
  <c r="X97" i="2"/>
  <c r="Y97" i="2" s="1"/>
  <c r="X89" i="2"/>
  <c r="Y89" i="2" s="1"/>
  <c r="X81" i="2"/>
  <c r="Y81" i="2" s="1"/>
  <c r="X73" i="2"/>
  <c r="Y73" i="2" s="1"/>
  <c r="X65" i="2"/>
  <c r="Y65" i="2" s="1"/>
  <c r="X57" i="2"/>
  <c r="Y57" i="2" s="1"/>
  <c r="X49" i="2"/>
  <c r="X41" i="2"/>
  <c r="X33" i="2"/>
  <c r="Y33" i="2" s="1"/>
  <c r="O185" i="2"/>
  <c r="O137" i="2"/>
  <c r="X254" i="2"/>
  <c r="Y254" i="2" s="1"/>
  <c r="X246" i="2"/>
  <c r="Y246" i="2" s="1"/>
  <c r="X238" i="2"/>
  <c r="Y238" i="2" s="1"/>
  <c r="X230" i="2"/>
  <c r="Y230" i="2" s="1"/>
  <c r="X222" i="2"/>
  <c r="Y222" i="2" s="1"/>
  <c r="X214" i="2"/>
  <c r="Y214" i="2" s="1"/>
  <c r="X206" i="2"/>
  <c r="Y206" i="2" s="1"/>
  <c r="X198" i="2"/>
  <c r="Y198" i="2" s="1"/>
  <c r="X190" i="2"/>
  <c r="Y190" i="2" s="1"/>
  <c r="X182" i="2"/>
  <c r="Y182" i="2" s="1"/>
  <c r="X174" i="2"/>
  <c r="X166" i="2"/>
  <c r="X158" i="2"/>
  <c r="X150" i="2"/>
  <c r="Y150" i="2" s="1"/>
  <c r="X142" i="2"/>
  <c r="Y142" i="2" s="1"/>
  <c r="X134" i="2"/>
  <c r="Y134" i="2" s="1"/>
  <c r="X126" i="2"/>
  <c r="Y126" i="2" s="1"/>
  <c r="X118" i="2"/>
  <c r="Y118" i="2" s="1"/>
  <c r="X110" i="2"/>
  <c r="X102" i="2"/>
  <c r="X94" i="2"/>
  <c r="X86" i="2"/>
  <c r="X78" i="2"/>
  <c r="Y78" i="2" s="1"/>
  <c r="X70" i="2"/>
  <c r="Y70" i="2" s="1"/>
  <c r="X62" i="2"/>
  <c r="Y62" i="2" s="1"/>
  <c r="X54" i="2"/>
  <c r="X46" i="2"/>
  <c r="X38" i="2"/>
  <c r="X30" i="2"/>
  <c r="Y30" i="2" s="1"/>
  <c r="X22" i="2"/>
  <c r="Y22" i="2" s="1"/>
  <c r="X14" i="2"/>
  <c r="Y14" i="2" s="1"/>
  <c r="X25" i="2"/>
  <c r="Y25" i="2" s="1"/>
  <c r="X17" i="2"/>
  <c r="Y17" i="2" s="1"/>
  <c r="O248" i="2"/>
  <c r="P248" i="2" s="1"/>
  <c r="O224" i="2"/>
  <c r="P224" i="2" s="1"/>
  <c r="O216" i="2"/>
  <c r="O192" i="2"/>
  <c r="O184" i="2"/>
  <c r="P184" i="2" s="1"/>
  <c r="O160" i="2"/>
  <c r="P160" i="2" s="1"/>
  <c r="O144" i="2"/>
  <c r="O136" i="2"/>
  <c r="P136" i="2" s="1"/>
  <c r="O128" i="2"/>
  <c r="P128" i="2" s="1"/>
  <c r="O120" i="2"/>
  <c r="O112" i="2"/>
  <c r="O104" i="2"/>
  <c r="P104" i="2" s="1"/>
  <c r="O96" i="2"/>
  <c r="P96" i="2" s="1"/>
  <c r="O80" i="2"/>
  <c r="P80" i="2" s="1"/>
  <c r="O72" i="2"/>
  <c r="O64" i="2"/>
  <c r="P64" i="2" s="1"/>
  <c r="O48" i="2"/>
  <c r="P48" i="2" s="1"/>
  <c r="O32" i="2"/>
  <c r="O24" i="2"/>
  <c r="O16" i="2"/>
  <c r="P16" i="2" s="1"/>
  <c r="O246" i="2"/>
  <c r="P246" i="2" s="1"/>
  <c r="O230" i="2"/>
  <c r="P230" i="2" s="1"/>
  <c r="O214" i="2"/>
  <c r="P214" i="2" s="1"/>
  <c r="O198" i="2"/>
  <c r="P198" i="2" s="1"/>
  <c r="O182" i="2"/>
  <c r="P182" i="2" s="1"/>
  <c r="O166" i="2"/>
  <c r="O126" i="2"/>
  <c r="O118" i="2"/>
  <c r="P118" i="2" s="1"/>
  <c r="O102" i="2"/>
  <c r="P102" i="2" s="1"/>
  <c r="O86" i="2"/>
  <c r="P86" i="2" s="1"/>
  <c r="O70" i="2"/>
  <c r="O54" i="2"/>
  <c r="O38" i="2"/>
  <c r="O22" i="2"/>
  <c r="O252" i="2"/>
  <c r="P252" i="2" s="1"/>
  <c r="O172" i="2"/>
  <c r="P172" i="2" s="1"/>
  <c r="O132" i="2"/>
  <c r="P132" i="2" s="1"/>
  <c r="O108" i="2"/>
  <c r="P108" i="2" s="1"/>
  <c r="O76" i="2"/>
  <c r="P76" i="2" s="1"/>
  <c r="O60" i="2"/>
  <c r="P60" i="2" s="1"/>
  <c r="O52" i="2"/>
  <c r="P52" i="2" s="1"/>
  <c r="O44" i="2"/>
  <c r="O28" i="2"/>
  <c r="O12" i="2"/>
  <c r="X140" i="2"/>
  <c r="Y140" i="2" s="1"/>
  <c r="X12" i="2"/>
  <c r="Y12" i="2" s="1"/>
  <c r="O227" i="2"/>
  <c r="O211" i="2"/>
  <c r="O195" i="2"/>
  <c r="P195" i="2" s="1"/>
  <c r="O163" i="2"/>
  <c r="O99" i="2"/>
  <c r="O196" i="2"/>
  <c r="P196" i="2" s="1"/>
  <c r="O180" i="2"/>
  <c r="P180" i="2" s="1"/>
  <c r="O164" i="2"/>
  <c r="P164" i="2" s="1"/>
  <c r="O148" i="2"/>
  <c r="P148" i="2" s="1"/>
  <c r="O116" i="2"/>
  <c r="P116" i="2" s="1"/>
  <c r="O100" i="2"/>
  <c r="P100" i="2" s="1"/>
  <c r="O236" i="2"/>
  <c r="P236" i="2" s="1"/>
  <c r="O251" i="2"/>
  <c r="O243" i="2"/>
  <c r="P243" i="2" s="1"/>
  <c r="O235" i="2"/>
  <c r="P235" i="2" s="1"/>
  <c r="O219" i="2"/>
  <c r="O203" i="2"/>
  <c r="O179" i="2"/>
  <c r="O155" i="2"/>
  <c r="P155" i="2" s="1"/>
  <c r="O123" i="2"/>
  <c r="O115" i="2"/>
  <c r="P115" i="2" s="1"/>
  <c r="O91" i="2"/>
  <c r="P91" i="2" s="1"/>
  <c r="O83" i="2"/>
  <c r="P83" i="2" s="1"/>
  <c r="O75" i="2"/>
  <c r="O59" i="2"/>
  <c r="O43" i="2"/>
  <c r="P43" i="2" s="1"/>
  <c r="O27" i="2"/>
  <c r="P27" i="2" s="1"/>
  <c r="O11" i="2"/>
  <c r="O250" i="2"/>
  <c r="O234" i="2"/>
  <c r="P234" i="2" s="1"/>
  <c r="O218" i="2"/>
  <c r="P218" i="2" s="1"/>
  <c r="O202" i="2"/>
  <c r="O194" i="2"/>
  <c r="O186" i="2"/>
  <c r="P186" i="2" s="1"/>
  <c r="O178" i="2"/>
  <c r="P178" i="2" s="1"/>
  <c r="O170" i="2"/>
  <c r="P170" i="2" s="1"/>
  <c r="O162" i="2"/>
  <c r="O154" i="2"/>
  <c r="P154" i="2" s="1"/>
  <c r="O146" i="2"/>
  <c r="O138" i="2"/>
  <c r="P138" i="2" s="1"/>
  <c r="O130" i="2"/>
  <c r="O122" i="2"/>
  <c r="O114" i="2"/>
  <c r="P114" i="2" s="1"/>
  <c r="O106" i="2"/>
  <c r="P106" i="2" s="1"/>
  <c r="O98" i="2"/>
  <c r="O90" i="2"/>
  <c r="P90" i="2" s="1"/>
  <c r="O82" i="2"/>
  <c r="O74" i="2"/>
  <c r="O66" i="2"/>
  <c r="O58" i="2"/>
  <c r="P58" i="2" s="1"/>
  <c r="O50" i="2"/>
  <c r="P50" i="2" s="1"/>
  <c r="O42" i="2"/>
  <c r="P42" i="2" s="1"/>
  <c r="O34" i="2"/>
  <c r="O26" i="2"/>
  <c r="P26" i="2" s="1"/>
  <c r="O18" i="2"/>
  <c r="O150" i="2"/>
  <c r="P150" i="2" s="1"/>
  <c r="O220" i="2"/>
  <c r="P220" i="2" s="1"/>
  <c r="O124" i="2"/>
  <c r="P124" i="2" s="1"/>
  <c r="X251" i="2"/>
  <c r="Y251" i="2" s="1"/>
  <c r="X243" i="2"/>
  <c r="Y243" i="2" s="1"/>
  <c r="X235" i="2"/>
  <c r="Y235" i="2" s="1"/>
  <c r="X227" i="2"/>
  <c r="Y227" i="2" s="1"/>
  <c r="X219" i="2"/>
  <c r="Y219" i="2" s="1"/>
  <c r="X211" i="2"/>
  <c r="Y211" i="2" s="1"/>
  <c r="X203" i="2"/>
  <c r="X195" i="2"/>
  <c r="Y195" i="2" s="1"/>
  <c r="X187" i="2"/>
  <c r="Y187" i="2" s="1"/>
  <c r="X179" i="2"/>
  <c r="Y179" i="2" s="1"/>
  <c r="X171" i="2"/>
  <c r="X163" i="2"/>
  <c r="Y163" i="2" s="1"/>
  <c r="X155" i="2"/>
  <c r="Y155" i="2" s="1"/>
  <c r="X147" i="2"/>
  <c r="Y147" i="2" s="1"/>
  <c r="X139" i="2"/>
  <c r="Y139" i="2" s="1"/>
  <c r="X131" i="2"/>
  <c r="Y131" i="2" s="1"/>
  <c r="X123" i="2"/>
  <c r="Y123" i="2" s="1"/>
  <c r="X115" i="2"/>
  <c r="Y115" i="2" s="1"/>
  <c r="X107" i="2"/>
  <c r="Y107" i="2" s="1"/>
  <c r="X99" i="2"/>
  <c r="Y99" i="2" s="1"/>
  <c r="X91" i="2"/>
  <c r="Y91" i="2" s="1"/>
  <c r="X83" i="2"/>
  <c r="Y83" i="2" s="1"/>
  <c r="X75" i="2"/>
  <c r="Y75" i="2" s="1"/>
  <c r="X67" i="2"/>
  <c r="Y67" i="2" s="1"/>
  <c r="X59" i="2"/>
  <c r="Y59" i="2" s="1"/>
  <c r="X51" i="2"/>
  <c r="X43" i="2"/>
  <c r="Y43" i="2" s="1"/>
  <c r="X35" i="2"/>
  <c r="Y35" i="2" s="1"/>
  <c r="X27" i="2"/>
  <c r="X19" i="2"/>
  <c r="Y19" i="2" s="1"/>
  <c r="X11" i="2"/>
  <c r="Y11" i="2" s="1"/>
  <c r="O249" i="2"/>
  <c r="O233" i="2"/>
  <c r="P233" i="2" s="1"/>
  <c r="O217" i="2"/>
  <c r="P217" i="2" s="1"/>
  <c r="O201" i="2"/>
  <c r="P185" i="2"/>
  <c r="O177" i="2"/>
  <c r="P177" i="2" s="1"/>
  <c r="O169" i="2"/>
  <c r="P169" i="2" s="1"/>
  <c r="O153" i="2"/>
  <c r="P153" i="2" s="1"/>
  <c r="P137" i="2"/>
  <c r="O121" i="2"/>
  <c r="P121" i="2" s="1"/>
  <c r="O113" i="2"/>
  <c r="O105" i="2"/>
  <c r="P105" i="2" s="1"/>
  <c r="O89" i="2"/>
  <c r="P89" i="2" s="1"/>
  <c r="O81" i="2"/>
  <c r="P81" i="2" s="1"/>
  <c r="O73" i="2"/>
  <c r="P73" i="2" s="1"/>
  <c r="O65" i="2"/>
  <c r="O57" i="2"/>
  <c r="P57" i="2" s="1"/>
  <c r="O49" i="2"/>
  <c r="P49" i="2" s="1"/>
  <c r="O41" i="2"/>
  <c r="P41" i="2" s="1"/>
  <c r="O33" i="2"/>
  <c r="O25" i="2"/>
  <c r="P25" i="2" s="1"/>
  <c r="O17" i="2"/>
  <c r="P17" i="2" s="1"/>
  <c r="O204" i="2"/>
  <c r="P204" i="2" s="1"/>
  <c r="O171" i="2"/>
  <c r="O147" i="2"/>
  <c r="P147" i="2" s="1"/>
  <c r="O131" i="2"/>
  <c r="P131" i="2" s="1"/>
  <c r="O107" i="2"/>
  <c r="O67" i="2"/>
  <c r="O51" i="2"/>
  <c r="P51" i="2" s="1"/>
  <c r="O35" i="2"/>
  <c r="P35" i="2" s="1"/>
  <c r="O19" i="2"/>
  <c r="P44" i="2"/>
  <c r="P28" i="2"/>
  <c r="P12" i="2"/>
  <c r="P250" i="2"/>
  <c r="P202" i="2"/>
  <c r="P122" i="2"/>
  <c r="P74" i="2"/>
  <c r="O193" i="2"/>
  <c r="P193" i="2" s="1"/>
  <c r="O174" i="2"/>
  <c r="P174" i="2" s="1"/>
  <c r="O161" i="2"/>
  <c r="P161" i="2" s="1"/>
  <c r="O110" i="2"/>
  <c r="P110" i="2" s="1"/>
  <c r="O97" i="2"/>
  <c r="P97" i="2" s="1"/>
  <c r="P249" i="2"/>
  <c r="P201" i="2"/>
  <c r="X252" i="2"/>
  <c r="Y252" i="2" s="1"/>
  <c r="X244" i="2"/>
  <c r="Y244" i="2" s="1"/>
  <c r="X228" i="2"/>
  <c r="Y228" i="2" s="1"/>
  <c r="X220" i="2"/>
  <c r="Y220" i="2" s="1"/>
  <c r="X212" i="2"/>
  <c r="Y212" i="2" s="1"/>
  <c r="X196" i="2"/>
  <c r="Y196" i="2" s="1"/>
  <c r="X188" i="2"/>
  <c r="Y188" i="2" s="1"/>
  <c r="X180" i="2"/>
  <c r="Y180" i="2" s="1"/>
  <c r="X172" i="2"/>
  <c r="Y172" i="2" s="1"/>
  <c r="X164" i="2"/>
  <c r="Y164" i="2" s="1"/>
  <c r="X156" i="2"/>
  <c r="Y156" i="2" s="1"/>
  <c r="X148" i="2"/>
  <c r="Y148" i="2" s="1"/>
  <c r="X132" i="2"/>
  <c r="Y132" i="2" s="1"/>
  <c r="X124" i="2"/>
  <c r="Y124" i="2" s="1"/>
  <c r="X116" i="2"/>
  <c r="Y116" i="2" s="1"/>
  <c r="X108" i="2"/>
  <c r="Y108" i="2" s="1"/>
  <c r="X100" i="2"/>
  <c r="Y100" i="2" s="1"/>
  <c r="X92" i="2"/>
  <c r="Y92" i="2" s="1"/>
  <c r="X84" i="2"/>
  <c r="Y84" i="2" s="1"/>
  <c r="X68" i="2"/>
  <c r="Y68" i="2" s="1"/>
  <c r="X60" i="2"/>
  <c r="Y60" i="2" s="1"/>
  <c r="X52" i="2"/>
  <c r="Y52" i="2" s="1"/>
  <c r="X44" i="2"/>
  <c r="Y44" i="2" s="1"/>
  <c r="X36" i="2"/>
  <c r="Y36" i="2" s="1"/>
  <c r="X28" i="2"/>
  <c r="Y28" i="2" s="1"/>
  <c r="X20" i="2"/>
  <c r="Y20" i="2" s="1"/>
  <c r="X76" i="2"/>
  <c r="Y76" i="2" s="1"/>
  <c r="O242" i="2"/>
  <c r="P242" i="2" s="1"/>
  <c r="O226" i="2"/>
  <c r="P226" i="2" s="1"/>
  <c r="O210" i="2"/>
  <c r="P210" i="2" s="1"/>
  <c r="O134" i="2"/>
  <c r="P134" i="2" s="1"/>
  <c r="P166" i="2"/>
  <c r="P70" i="2"/>
  <c r="P54" i="2"/>
  <c r="P38" i="2"/>
  <c r="P22" i="2"/>
  <c r="O159" i="2"/>
  <c r="P159" i="2" s="1"/>
  <c r="O127" i="2"/>
  <c r="P127" i="2" s="1"/>
  <c r="O95" i="2"/>
  <c r="P95" i="2" s="1"/>
  <c r="O63" i="2"/>
  <c r="P63" i="2" s="1"/>
  <c r="O31" i="2"/>
  <c r="P31" i="2" s="1"/>
  <c r="O241" i="2"/>
  <c r="P241" i="2" s="1"/>
  <c r="O225" i="2"/>
  <c r="P225" i="2" s="1"/>
  <c r="O209" i="2"/>
  <c r="P209" i="2" s="1"/>
  <c r="O200" i="2"/>
  <c r="P200" i="2" s="1"/>
  <c r="O191" i="2"/>
  <c r="P191" i="2" s="1"/>
  <c r="O158" i="2"/>
  <c r="P158" i="2" s="1"/>
  <c r="O145" i="2"/>
  <c r="P145" i="2" s="1"/>
  <c r="O94" i="2"/>
  <c r="P94" i="2" s="1"/>
  <c r="O78" i="2"/>
  <c r="P78" i="2" s="1"/>
  <c r="O62" i="2"/>
  <c r="P62" i="2" s="1"/>
  <c r="O46" i="2"/>
  <c r="P46" i="2" s="1"/>
  <c r="O30" i="2"/>
  <c r="P30" i="2" s="1"/>
  <c r="O14" i="2"/>
  <c r="P14" i="2" s="1"/>
  <c r="P112" i="2"/>
  <c r="P32" i="2"/>
  <c r="O167" i="2"/>
  <c r="P167" i="2" s="1"/>
  <c r="O135" i="2"/>
  <c r="P135" i="2" s="1"/>
  <c r="O103" i="2"/>
  <c r="P103" i="2" s="1"/>
  <c r="O71" i="2"/>
  <c r="P71" i="2" s="1"/>
  <c r="O39" i="2"/>
  <c r="P39" i="2" s="1"/>
  <c r="O240" i="2"/>
  <c r="P240" i="2" s="1"/>
  <c r="O232" i="2"/>
  <c r="P232" i="2" s="1"/>
  <c r="O208" i="2"/>
  <c r="P208" i="2" s="1"/>
  <c r="O199" i="2"/>
  <c r="P199" i="2" s="1"/>
  <c r="O190" i="2"/>
  <c r="P190" i="2" s="1"/>
  <c r="O156" i="2"/>
  <c r="P156" i="2" s="1"/>
  <c r="O92" i="2"/>
  <c r="P92" i="2" s="1"/>
  <c r="P194" i="2"/>
  <c r="P162" i="2"/>
  <c r="P146" i="2"/>
  <c r="P130" i="2"/>
  <c r="P98" i="2"/>
  <c r="P82" i="2"/>
  <c r="P66" i="2"/>
  <c r="P34" i="2"/>
  <c r="P18" i="2"/>
  <c r="P216" i="2"/>
  <c r="P144" i="2"/>
  <c r="P120" i="2"/>
  <c r="P175" i="2"/>
  <c r="O143" i="2"/>
  <c r="P143" i="2" s="1"/>
  <c r="O111" i="2"/>
  <c r="P111" i="2" s="1"/>
  <c r="O79" i="2"/>
  <c r="P79" i="2" s="1"/>
  <c r="O47" i="2"/>
  <c r="P47" i="2" s="1"/>
  <c r="O15" i="2"/>
  <c r="P15" i="2" s="1"/>
  <c r="O181" i="2"/>
  <c r="P181" i="2" s="1"/>
  <c r="O173" i="2"/>
  <c r="P173" i="2" s="1"/>
  <c r="O165" i="2"/>
  <c r="P165" i="2" s="1"/>
  <c r="O157" i="2"/>
  <c r="P157" i="2" s="1"/>
  <c r="O149" i="2"/>
  <c r="P149" i="2" s="1"/>
  <c r="O141" i="2"/>
  <c r="P141" i="2" s="1"/>
  <c r="O133" i="2"/>
  <c r="P133" i="2" s="1"/>
  <c r="O125" i="2"/>
  <c r="P125" i="2" s="1"/>
  <c r="O117" i="2"/>
  <c r="P117" i="2" s="1"/>
  <c r="O109" i="2"/>
  <c r="P109" i="2" s="1"/>
  <c r="O101" i="2"/>
  <c r="P101" i="2" s="1"/>
  <c r="O93" i="2"/>
  <c r="P93" i="2" s="1"/>
  <c r="O85" i="2"/>
  <c r="P85" i="2" s="1"/>
  <c r="O77" i="2"/>
  <c r="P77" i="2" s="1"/>
  <c r="O69" i="2"/>
  <c r="P69" i="2" s="1"/>
  <c r="O61" i="2"/>
  <c r="P61" i="2" s="1"/>
  <c r="O53" i="2"/>
  <c r="P53" i="2" s="1"/>
  <c r="O45" i="2"/>
  <c r="P45" i="2" s="1"/>
  <c r="O37" i="2"/>
  <c r="P37" i="2" s="1"/>
  <c r="O29" i="2"/>
  <c r="P29" i="2" s="1"/>
  <c r="O21" i="2"/>
  <c r="P21" i="2" s="1"/>
  <c r="O13" i="2"/>
  <c r="P13" i="2" s="1"/>
  <c r="O255" i="2"/>
  <c r="P255" i="2" s="1"/>
  <c r="O239" i="2"/>
  <c r="P239" i="2" s="1"/>
  <c r="O231" i="2"/>
  <c r="P231" i="2" s="1"/>
  <c r="O223" i="2"/>
  <c r="P223" i="2" s="1"/>
  <c r="O207" i="2"/>
  <c r="P207" i="2" s="1"/>
  <c r="O189" i="2"/>
  <c r="P189" i="2" s="1"/>
  <c r="O168" i="2"/>
  <c r="P168" i="2" s="1"/>
  <c r="O142" i="2"/>
  <c r="P142" i="2" s="1"/>
  <c r="O129" i="2"/>
  <c r="P129" i="2" s="1"/>
  <c r="P113" i="2"/>
  <c r="P65" i="2"/>
  <c r="P33" i="2"/>
  <c r="O254" i="2"/>
  <c r="P254" i="2" s="1"/>
  <c r="O238" i="2"/>
  <c r="P238" i="2" s="1"/>
  <c r="O222" i="2"/>
  <c r="P222" i="2" s="1"/>
  <c r="O206" i="2"/>
  <c r="P206" i="2" s="1"/>
  <c r="O197" i="2"/>
  <c r="P197" i="2" s="1"/>
  <c r="O188" i="2"/>
  <c r="P188" i="2" s="1"/>
  <c r="O140" i="2"/>
  <c r="P140" i="2" s="1"/>
  <c r="O88" i="2"/>
  <c r="P88" i="2" s="1"/>
  <c r="O56" i="2"/>
  <c r="P56" i="2" s="1"/>
  <c r="O40" i="2"/>
  <c r="P40" i="2" s="1"/>
  <c r="P126" i="2"/>
  <c r="X255" i="2"/>
  <c r="Y255" i="2" s="1"/>
  <c r="X247" i="2"/>
  <c r="Y247" i="2" s="1"/>
  <c r="X239" i="2"/>
  <c r="X231" i="2"/>
  <c r="Y231" i="2" s="1"/>
  <c r="X223" i="2"/>
  <c r="Y223" i="2" s="1"/>
  <c r="X215" i="2"/>
  <c r="Y215" i="2" s="1"/>
  <c r="P192" i="2"/>
  <c r="P72" i="2"/>
  <c r="P24" i="2"/>
  <c r="P247" i="2"/>
  <c r="P215" i="2"/>
  <c r="P183" i="2"/>
  <c r="O151" i="2"/>
  <c r="P151" i="2" s="1"/>
  <c r="O119" i="2"/>
  <c r="P119" i="2" s="1"/>
  <c r="O87" i="2"/>
  <c r="P87" i="2" s="1"/>
  <c r="O55" i="2"/>
  <c r="P55" i="2" s="1"/>
  <c r="O23" i="2"/>
  <c r="P23" i="2" s="1"/>
  <c r="P251" i="2"/>
  <c r="P227" i="2"/>
  <c r="P219" i="2"/>
  <c r="P211" i="2"/>
  <c r="P203" i="2"/>
  <c r="P179" i="2"/>
  <c r="P171" i="2"/>
  <c r="P163" i="2"/>
  <c r="P123" i="2"/>
  <c r="P107" i="2"/>
  <c r="P99" i="2"/>
  <c r="P75" i="2"/>
  <c r="P67" i="2"/>
  <c r="P59" i="2"/>
  <c r="P19" i="2"/>
  <c r="P11" i="2"/>
  <c r="O253" i="2"/>
  <c r="P253" i="2" s="1"/>
  <c r="O245" i="2"/>
  <c r="P245" i="2" s="1"/>
  <c r="O237" i="2"/>
  <c r="P237" i="2" s="1"/>
  <c r="O229" i="2"/>
  <c r="P229" i="2" s="1"/>
  <c r="O221" i="2"/>
  <c r="P221" i="2" s="1"/>
  <c r="O213" i="2"/>
  <c r="P213" i="2" s="1"/>
  <c r="O205" i="2"/>
  <c r="P205" i="2" s="1"/>
  <c r="O187" i="2"/>
  <c r="P187" i="2" s="1"/>
  <c r="O176" i="2"/>
  <c r="P176" i="2" s="1"/>
  <c r="O152" i="2"/>
  <c r="P152" i="2" s="1"/>
  <c r="O139" i="2"/>
  <c r="P139" i="2" s="1"/>
  <c r="X204" i="2"/>
  <c r="Y204" i="2" s="1"/>
  <c r="X242" i="2"/>
  <c r="Y242" i="2" s="1"/>
  <c r="X234" i="2"/>
  <c r="Y234" i="2" s="1"/>
  <c r="X218" i="2"/>
  <c r="Y218" i="2" s="1"/>
  <c r="X210" i="2"/>
  <c r="Y210" i="2" s="1"/>
  <c r="X202" i="2"/>
  <c r="Y202" i="2" s="1"/>
  <c r="X186" i="2"/>
  <c r="Y186" i="2" s="1"/>
  <c r="X178" i="2"/>
  <c r="Y178" i="2" s="1"/>
  <c r="X162" i="2"/>
  <c r="X154" i="2"/>
  <c r="Y154" i="2" s="1"/>
  <c r="X138" i="2"/>
  <c r="Y138" i="2" s="1"/>
  <c r="X122" i="2"/>
  <c r="Y122" i="2" s="1"/>
  <c r="X106" i="2"/>
  <c r="Y106" i="2" s="1"/>
  <c r="X90" i="2"/>
  <c r="Y90" i="2" s="1"/>
  <c r="X82" i="2"/>
  <c r="Y82" i="2" s="1"/>
  <c r="X66" i="2"/>
  <c r="Y66" i="2" s="1"/>
  <c r="X58" i="2"/>
  <c r="Y58" i="2" s="1"/>
  <c r="X42" i="2"/>
  <c r="Y42" i="2" s="1"/>
  <c r="X34" i="2"/>
  <c r="Y34" i="2" s="1"/>
  <c r="X18" i="2"/>
  <c r="Y18" i="2" s="1"/>
  <c r="X248" i="2"/>
  <c r="Y248" i="2" s="1"/>
  <c r="X240" i="2"/>
  <c r="Y240" i="2" s="1"/>
  <c r="X232" i="2"/>
  <c r="Y232" i="2" s="1"/>
  <c r="X224" i="2"/>
  <c r="Y224" i="2" s="1"/>
  <c r="X216" i="2"/>
  <c r="Y216" i="2" s="1"/>
  <c r="X208" i="2"/>
  <c r="Y208" i="2" s="1"/>
  <c r="X200" i="2"/>
  <c r="Y200" i="2" s="1"/>
  <c r="X192" i="2"/>
  <c r="Y192" i="2" s="1"/>
  <c r="X184" i="2"/>
  <c r="Y184" i="2" s="1"/>
  <c r="X176" i="2"/>
  <c r="Y176" i="2" s="1"/>
  <c r="X168" i="2"/>
  <c r="Y168" i="2" s="1"/>
  <c r="X160" i="2"/>
  <c r="Y160" i="2" s="1"/>
  <c r="X152" i="2"/>
  <c r="X144" i="2"/>
  <c r="Y144" i="2" s="1"/>
  <c r="X136" i="2"/>
  <c r="Y136" i="2" s="1"/>
  <c r="X128" i="2"/>
  <c r="Y128" i="2" s="1"/>
  <c r="X120" i="2"/>
  <c r="Y120" i="2" s="1"/>
  <c r="X112" i="2"/>
  <c r="Y112" i="2" s="1"/>
  <c r="X104" i="2"/>
  <c r="Y104" i="2" s="1"/>
  <c r="X96" i="2"/>
  <c r="Y96" i="2" s="1"/>
  <c r="X88" i="2"/>
  <c r="Y88" i="2" s="1"/>
  <c r="X80" i="2"/>
  <c r="X72" i="2"/>
  <c r="Y72" i="2" s="1"/>
  <c r="X64" i="2"/>
  <c r="Y64" i="2" s="1"/>
  <c r="X56" i="2"/>
  <c r="Y56" i="2" s="1"/>
  <c r="X48" i="2"/>
  <c r="Y48" i="2" s="1"/>
  <c r="X40" i="2"/>
  <c r="Y40" i="2" s="1"/>
  <c r="X32" i="2"/>
  <c r="X24" i="2"/>
  <c r="Y24" i="2" s="1"/>
  <c r="X16" i="2"/>
  <c r="Y16" i="2" s="1"/>
  <c r="X207" i="2"/>
  <c r="Y207" i="2" s="1"/>
  <c r="X199" i="2"/>
  <c r="Y199" i="2" s="1"/>
  <c r="X191" i="2"/>
  <c r="Y191" i="2" s="1"/>
  <c r="X183" i="2"/>
  <c r="Y183" i="2" s="1"/>
  <c r="X175" i="2"/>
  <c r="Y175" i="2" s="1"/>
  <c r="X167" i="2"/>
  <c r="Y167" i="2" s="1"/>
  <c r="X159" i="2"/>
  <c r="X151" i="2"/>
  <c r="Y151" i="2" s="1"/>
  <c r="X143" i="2"/>
  <c r="Y143" i="2" s="1"/>
  <c r="X135" i="2"/>
  <c r="Y135" i="2" s="1"/>
  <c r="X127" i="2"/>
  <c r="Y127" i="2" s="1"/>
  <c r="X119" i="2"/>
  <c r="Y119" i="2" s="1"/>
  <c r="X111" i="2"/>
  <c r="Y111" i="2" s="1"/>
  <c r="X103" i="2"/>
  <c r="Y103" i="2" s="1"/>
  <c r="X95" i="2"/>
  <c r="Y95" i="2" s="1"/>
  <c r="X87" i="2"/>
  <c r="Y87" i="2" s="1"/>
  <c r="X79" i="2"/>
  <c r="Y79" i="2" s="1"/>
  <c r="X71" i="2"/>
  <c r="Y71" i="2" s="1"/>
  <c r="X63" i="2"/>
  <c r="Y63" i="2" s="1"/>
  <c r="X55" i="2"/>
  <c r="Y55" i="2" s="1"/>
  <c r="X47" i="2"/>
  <c r="Y47" i="2" s="1"/>
  <c r="X39" i="2"/>
  <c r="X31" i="2"/>
  <c r="Y31" i="2" s="1"/>
  <c r="X23" i="2"/>
  <c r="Y23" i="2" s="1"/>
  <c r="X15" i="2"/>
  <c r="Y15" i="2" s="1"/>
  <c r="AG199" i="2"/>
  <c r="AH199" i="2" s="1"/>
  <c r="AG111" i="2"/>
  <c r="AH111" i="2" s="1"/>
  <c r="AG71" i="2"/>
  <c r="AH71" i="2" s="1"/>
  <c r="X253" i="2"/>
  <c r="Y253" i="2" s="1"/>
  <c r="X245" i="2"/>
  <c r="Y245" i="2" s="1"/>
  <c r="X237" i="2"/>
  <c r="Y237" i="2" s="1"/>
  <c r="X229" i="2"/>
  <c r="Y229" i="2" s="1"/>
  <c r="X221" i="2"/>
  <c r="Y221" i="2" s="1"/>
  <c r="X213" i="2"/>
  <c r="Y213" i="2" s="1"/>
  <c r="X205" i="2"/>
  <c r="Y205" i="2" s="1"/>
  <c r="X197" i="2"/>
  <c r="Y197" i="2" s="1"/>
  <c r="X189" i="2"/>
  <c r="Y189" i="2" s="1"/>
  <c r="X181" i="2"/>
  <c r="Y181" i="2" s="1"/>
  <c r="X173" i="2"/>
  <c r="Y173" i="2" s="1"/>
  <c r="X165" i="2"/>
  <c r="Y165" i="2" s="1"/>
  <c r="X157" i="2"/>
  <c r="X149" i="2"/>
  <c r="Y149" i="2" s="1"/>
  <c r="X141" i="2"/>
  <c r="Y141" i="2" s="1"/>
  <c r="X133" i="2"/>
  <c r="Y133" i="2" s="1"/>
  <c r="X125" i="2"/>
  <c r="Y125" i="2" s="1"/>
  <c r="X117" i="2"/>
  <c r="Y117" i="2" s="1"/>
  <c r="X109" i="2"/>
  <c r="Y109" i="2" s="1"/>
  <c r="X101" i="2"/>
  <c r="Y101" i="2" s="1"/>
  <c r="X93" i="2"/>
  <c r="Y93" i="2" s="1"/>
  <c r="X85" i="2"/>
  <c r="Y85" i="2" s="1"/>
  <c r="X77" i="2"/>
  <c r="Y77" i="2" s="1"/>
  <c r="X69" i="2"/>
  <c r="Y69" i="2" s="1"/>
  <c r="X61" i="2"/>
  <c r="Y61" i="2" s="1"/>
  <c r="X53" i="2"/>
  <c r="Y53" i="2" s="1"/>
  <c r="X45" i="2"/>
  <c r="Y45" i="2" s="1"/>
  <c r="X37" i="2"/>
  <c r="Y37" i="2" s="1"/>
  <c r="X29" i="2"/>
  <c r="Y29" i="2" s="1"/>
  <c r="X21" i="2"/>
  <c r="Y21" i="2" s="1"/>
  <c r="X13" i="2"/>
  <c r="Y13" i="2" s="1"/>
  <c r="Y171" i="2"/>
  <c r="Y51" i="2"/>
  <c r="Y27" i="2"/>
  <c r="Y162" i="2"/>
  <c r="Y241" i="2"/>
  <c r="Y233" i="2"/>
  <c r="Y185" i="2"/>
  <c r="Y177" i="2"/>
  <c r="Y169" i="2"/>
  <c r="Y161" i="2"/>
  <c r="Y121" i="2"/>
  <c r="Y113" i="2"/>
  <c r="Y105" i="2"/>
  <c r="Y49" i="2"/>
  <c r="Y41" i="2"/>
  <c r="X236" i="2"/>
  <c r="Y236" i="2" s="1"/>
  <c r="X250" i="2"/>
  <c r="Y250" i="2" s="1"/>
  <c r="X226" i="2"/>
  <c r="Y226" i="2" s="1"/>
  <c r="X194" i="2"/>
  <c r="Y194" i="2" s="1"/>
  <c r="X170" i="2"/>
  <c r="Y170" i="2" s="1"/>
  <c r="X146" i="2"/>
  <c r="Y146" i="2" s="1"/>
  <c r="X130" i="2"/>
  <c r="Y130" i="2" s="1"/>
  <c r="X114" i="2"/>
  <c r="Y114" i="2" s="1"/>
  <c r="X98" i="2"/>
  <c r="Y98" i="2" s="1"/>
  <c r="X74" i="2"/>
  <c r="Y74" i="2" s="1"/>
  <c r="X50" i="2"/>
  <c r="Y50" i="2" s="1"/>
  <c r="X26" i="2"/>
  <c r="Y26" i="2" s="1"/>
  <c r="Y152" i="2"/>
  <c r="Y80" i="2"/>
  <c r="Y32" i="2"/>
  <c r="Y239" i="2"/>
  <c r="Y159" i="2"/>
  <c r="Y39" i="2"/>
  <c r="Y174" i="2"/>
  <c r="Y166" i="2"/>
  <c r="Y158" i="2"/>
  <c r="Y110" i="2"/>
  <c r="Y102" i="2"/>
  <c r="Y94" i="2"/>
  <c r="Y86" i="2"/>
  <c r="Y54" i="2"/>
  <c r="Y46" i="2"/>
  <c r="Y38" i="2"/>
  <c r="AG255" i="2"/>
  <c r="AH255" i="2" s="1"/>
  <c r="AG247" i="2"/>
  <c r="AH247" i="2" s="1"/>
  <c r="AG239" i="2"/>
  <c r="AH239" i="2" s="1"/>
  <c r="AG231" i="2"/>
  <c r="AH231" i="2" s="1"/>
  <c r="AG223" i="2"/>
  <c r="AH223" i="2" s="1"/>
  <c r="AG215" i="2"/>
  <c r="AH215" i="2" s="1"/>
  <c r="AG207" i="2"/>
  <c r="AH207" i="2" s="1"/>
  <c r="AG191" i="2"/>
  <c r="AH191" i="2" s="1"/>
  <c r="AG183" i="2"/>
  <c r="AH183" i="2" s="1"/>
  <c r="AG175" i="2"/>
  <c r="AH175" i="2" s="1"/>
  <c r="AG167" i="2"/>
  <c r="AH167" i="2" s="1"/>
  <c r="AG159" i="2"/>
  <c r="AH159" i="2" s="1"/>
  <c r="AG151" i="2"/>
  <c r="AH151" i="2" s="1"/>
  <c r="AG143" i="2"/>
  <c r="AH143" i="2" s="1"/>
  <c r="AG135" i="2"/>
  <c r="AH135" i="2" s="1"/>
  <c r="AG127" i="2"/>
  <c r="AH127" i="2" s="1"/>
  <c r="AG119" i="2"/>
  <c r="AH119" i="2" s="1"/>
  <c r="AG103" i="2"/>
  <c r="AH103" i="2" s="1"/>
  <c r="AG95" i="2"/>
  <c r="AH95" i="2" s="1"/>
  <c r="AG87" i="2"/>
  <c r="AH87" i="2" s="1"/>
  <c r="AG79" i="2"/>
  <c r="AH79" i="2" s="1"/>
  <c r="AG63" i="2"/>
  <c r="AH63" i="2" s="1"/>
  <c r="AG55" i="2"/>
  <c r="AH55" i="2" s="1"/>
  <c r="AG47" i="2"/>
  <c r="AH47" i="2" s="1"/>
  <c r="AG39" i="2"/>
  <c r="AH39" i="2" s="1"/>
  <c r="AG31" i="2"/>
  <c r="AH31" i="2" s="1"/>
  <c r="AG23" i="2"/>
  <c r="AH23" i="2" s="1"/>
  <c r="AG15" i="2"/>
  <c r="AH15" i="2" s="1"/>
  <c r="AG254" i="2"/>
  <c r="AH254" i="2" s="1"/>
  <c r="AG246" i="2"/>
  <c r="AH246" i="2" s="1"/>
  <c r="AG238" i="2"/>
  <c r="AH238" i="2" s="1"/>
  <c r="AG230" i="2"/>
  <c r="AH230" i="2" s="1"/>
  <c r="AG222" i="2"/>
  <c r="AH222" i="2" s="1"/>
  <c r="AG214" i="2"/>
  <c r="AH214" i="2" s="1"/>
  <c r="AG206" i="2"/>
  <c r="AH206" i="2" s="1"/>
  <c r="AG198" i="2"/>
  <c r="AH198" i="2" s="1"/>
  <c r="AG190" i="2"/>
  <c r="AH190" i="2" s="1"/>
  <c r="AG182" i="2"/>
  <c r="AH182" i="2" s="1"/>
  <c r="AG174" i="2"/>
  <c r="AH174" i="2" s="1"/>
  <c r="AG166" i="2"/>
  <c r="AH166" i="2" s="1"/>
  <c r="AG158" i="2"/>
  <c r="AH158" i="2" s="1"/>
  <c r="AG150" i="2"/>
  <c r="AH150" i="2" s="1"/>
  <c r="AG142" i="2"/>
  <c r="AH142" i="2" s="1"/>
  <c r="AG134" i="2"/>
  <c r="AH134" i="2" s="1"/>
  <c r="AG126" i="2"/>
  <c r="AH126" i="2" s="1"/>
  <c r="AG118" i="2"/>
  <c r="AH118" i="2" s="1"/>
  <c r="AG110" i="2"/>
  <c r="AH110" i="2" s="1"/>
  <c r="AG102" i="2"/>
  <c r="AH102" i="2" s="1"/>
  <c r="AG94" i="2"/>
  <c r="AH94" i="2" s="1"/>
  <c r="AG86" i="2"/>
  <c r="AH86" i="2" s="1"/>
  <c r="AG78" i="2"/>
  <c r="AH78" i="2" s="1"/>
  <c r="AG70" i="2"/>
  <c r="AH70" i="2" s="1"/>
  <c r="AG62" i="2"/>
  <c r="AH62" i="2" s="1"/>
  <c r="AG54" i="2"/>
  <c r="AH54" i="2" s="1"/>
  <c r="AG46" i="2"/>
  <c r="AH46" i="2" s="1"/>
  <c r="AG38" i="2"/>
  <c r="AH38" i="2" s="1"/>
  <c r="AG30" i="2"/>
  <c r="AH30" i="2" s="1"/>
  <c r="AG22" i="2"/>
  <c r="AH22" i="2" s="1"/>
  <c r="AG14" i="2"/>
  <c r="AH14" i="2" s="1"/>
  <c r="AG253" i="2"/>
  <c r="AH253" i="2" s="1"/>
  <c r="AG245" i="2"/>
  <c r="AH245" i="2" s="1"/>
  <c r="AG237" i="2"/>
  <c r="AH237" i="2" s="1"/>
  <c r="AG229" i="2"/>
  <c r="AH229" i="2" s="1"/>
  <c r="AG221" i="2"/>
  <c r="AH221" i="2" s="1"/>
  <c r="AG213" i="2"/>
  <c r="AH213" i="2" s="1"/>
  <c r="AG205" i="2"/>
  <c r="AH205" i="2" s="1"/>
  <c r="AG197" i="2"/>
  <c r="AH197" i="2" s="1"/>
  <c r="AG189" i="2"/>
  <c r="AH189" i="2" s="1"/>
  <c r="AG181" i="2"/>
  <c r="AH181" i="2" s="1"/>
  <c r="AG173" i="2"/>
  <c r="AH173" i="2" s="1"/>
  <c r="AG165" i="2"/>
  <c r="AH165" i="2" s="1"/>
  <c r="AG157" i="2"/>
  <c r="AH157" i="2" s="1"/>
  <c r="AG149" i="2"/>
  <c r="AH149" i="2" s="1"/>
  <c r="AG141" i="2"/>
  <c r="AH141" i="2" s="1"/>
  <c r="AG133" i="2"/>
  <c r="AH133" i="2" s="1"/>
  <c r="AG125" i="2"/>
  <c r="AH125" i="2" s="1"/>
  <c r="AG117" i="2"/>
  <c r="AH117" i="2" s="1"/>
  <c r="AG109" i="2"/>
  <c r="AH109" i="2" s="1"/>
  <c r="AG101" i="2"/>
  <c r="AH101" i="2" s="1"/>
  <c r="AG93" i="2"/>
  <c r="AH93" i="2" s="1"/>
  <c r="AG85" i="2"/>
  <c r="AH85" i="2" s="1"/>
  <c r="AG77" i="2"/>
  <c r="AH77" i="2" s="1"/>
  <c r="AG69" i="2"/>
  <c r="AH69" i="2" s="1"/>
  <c r="AG61" i="2"/>
  <c r="AH61" i="2" s="1"/>
  <c r="AG53" i="2"/>
  <c r="AH53" i="2" s="1"/>
  <c r="AG45" i="2"/>
  <c r="AH45" i="2" s="1"/>
  <c r="AG37" i="2"/>
  <c r="AH37" i="2" s="1"/>
  <c r="AG29" i="2"/>
  <c r="AH29" i="2" s="1"/>
  <c r="AG21" i="2"/>
  <c r="AH21" i="2" s="1"/>
  <c r="AG13" i="2"/>
  <c r="AH13" i="2" s="1"/>
  <c r="AG252" i="2"/>
  <c r="AH252" i="2" s="1"/>
  <c r="AG244" i="2"/>
  <c r="AH244" i="2" s="1"/>
  <c r="AG236" i="2"/>
  <c r="AH236" i="2" s="1"/>
  <c r="AG228" i="2"/>
  <c r="AH228" i="2" s="1"/>
  <c r="AG220" i="2"/>
  <c r="AH220" i="2" s="1"/>
  <c r="AG212" i="2"/>
  <c r="AH212" i="2" s="1"/>
  <c r="AG204" i="2"/>
  <c r="AH204" i="2" s="1"/>
  <c r="AG196" i="2"/>
  <c r="AH196" i="2" s="1"/>
  <c r="AG188" i="2"/>
  <c r="AH188" i="2" s="1"/>
  <c r="AG180" i="2"/>
  <c r="AH180" i="2" s="1"/>
  <c r="AG172" i="2"/>
  <c r="AH172" i="2" s="1"/>
  <c r="AG164" i="2"/>
  <c r="AH164" i="2" s="1"/>
  <c r="AG156" i="2"/>
  <c r="AH156" i="2" s="1"/>
  <c r="AG148" i="2"/>
  <c r="AH148" i="2" s="1"/>
  <c r="AG140" i="2"/>
  <c r="AH140" i="2" s="1"/>
  <c r="AG132" i="2"/>
  <c r="AH132" i="2" s="1"/>
  <c r="AG124" i="2"/>
  <c r="AH124" i="2" s="1"/>
  <c r="AG116" i="2"/>
  <c r="AH116" i="2" s="1"/>
  <c r="AG108" i="2"/>
  <c r="AH108" i="2" s="1"/>
  <c r="AG100" i="2"/>
  <c r="AH100" i="2" s="1"/>
  <c r="AG92" i="2"/>
  <c r="AH92" i="2" s="1"/>
  <c r="AG84" i="2"/>
  <c r="AH84" i="2" s="1"/>
  <c r="AG76" i="2"/>
  <c r="AH76" i="2" s="1"/>
  <c r="AG68" i="2"/>
  <c r="AH68" i="2" s="1"/>
  <c r="AG60" i="2"/>
  <c r="AH60" i="2" s="1"/>
  <c r="AG52" i="2"/>
  <c r="AH52" i="2" s="1"/>
  <c r="AG44" i="2"/>
  <c r="AH44" i="2" s="1"/>
  <c r="AG36" i="2"/>
  <c r="AH36" i="2" s="1"/>
  <c r="AG28" i="2"/>
  <c r="AH28" i="2" s="1"/>
  <c r="AG20" i="2"/>
  <c r="AH20" i="2" s="1"/>
  <c r="AG12" i="2"/>
  <c r="AH12" i="2" s="1"/>
  <c r="AG251" i="2"/>
  <c r="AH251" i="2" s="1"/>
  <c r="AG243" i="2"/>
  <c r="AH243" i="2" s="1"/>
  <c r="AG235" i="2"/>
  <c r="AH235" i="2" s="1"/>
  <c r="AG227" i="2"/>
  <c r="AH227" i="2" s="1"/>
  <c r="AG219" i="2"/>
  <c r="AH219" i="2" s="1"/>
  <c r="AG211" i="2"/>
  <c r="AH211" i="2" s="1"/>
  <c r="AG203" i="2"/>
  <c r="AG195" i="2"/>
  <c r="AH195" i="2" s="1"/>
  <c r="AG187" i="2"/>
  <c r="AH187" i="2" s="1"/>
  <c r="AG179" i="2"/>
  <c r="AH179" i="2" s="1"/>
  <c r="AG171" i="2"/>
  <c r="AH171" i="2" s="1"/>
  <c r="AG163" i="2"/>
  <c r="AH163" i="2" s="1"/>
  <c r="AG155" i="2"/>
  <c r="AH155" i="2" s="1"/>
  <c r="AG147" i="2"/>
  <c r="AH147" i="2" s="1"/>
  <c r="AG139" i="2"/>
  <c r="AH139" i="2" s="1"/>
  <c r="AG131" i="2"/>
  <c r="AH131" i="2" s="1"/>
  <c r="AG123" i="2"/>
  <c r="AH123" i="2" s="1"/>
  <c r="AG115" i="2"/>
  <c r="AH115" i="2" s="1"/>
  <c r="AG107" i="2"/>
  <c r="AH107" i="2" s="1"/>
  <c r="AG99" i="2"/>
  <c r="AH99" i="2" s="1"/>
  <c r="AG91" i="2"/>
  <c r="AH91" i="2" s="1"/>
  <c r="AG83" i="2"/>
  <c r="AH83" i="2" s="1"/>
  <c r="AG75" i="2"/>
  <c r="AH75" i="2" s="1"/>
  <c r="AG67" i="2"/>
  <c r="AH67" i="2" s="1"/>
  <c r="AG59" i="2"/>
  <c r="AH59" i="2" s="1"/>
  <c r="AG51" i="2"/>
  <c r="AH51" i="2" s="1"/>
  <c r="AG43" i="2"/>
  <c r="AH43" i="2" s="1"/>
  <c r="AG35" i="2"/>
  <c r="AH35" i="2" s="1"/>
  <c r="AG27" i="2"/>
  <c r="AH27" i="2" s="1"/>
  <c r="AG19" i="2"/>
  <c r="AH19" i="2" s="1"/>
  <c r="AG11" i="2"/>
  <c r="AH11" i="2" s="1"/>
  <c r="AG250" i="2"/>
  <c r="AH250" i="2" s="1"/>
  <c r="AG242" i="2"/>
  <c r="AH242" i="2" s="1"/>
  <c r="AG234" i="2"/>
  <c r="AH234" i="2" s="1"/>
  <c r="AG226" i="2"/>
  <c r="AH226" i="2" s="1"/>
  <c r="AG218" i="2"/>
  <c r="AH218" i="2" s="1"/>
  <c r="AG210" i="2"/>
  <c r="AH210" i="2" s="1"/>
  <c r="AG202" i="2"/>
  <c r="AH202" i="2" s="1"/>
  <c r="AG194" i="2"/>
  <c r="AH194" i="2" s="1"/>
  <c r="AG186" i="2"/>
  <c r="AH186" i="2" s="1"/>
  <c r="AG178" i="2"/>
  <c r="AH178" i="2" s="1"/>
  <c r="AG170" i="2"/>
  <c r="AH170" i="2" s="1"/>
  <c r="AG162" i="2"/>
  <c r="AH162" i="2" s="1"/>
  <c r="AG154" i="2"/>
  <c r="AH154" i="2" s="1"/>
  <c r="AG146" i="2"/>
  <c r="AH146" i="2" s="1"/>
  <c r="AG138" i="2"/>
  <c r="AH138" i="2" s="1"/>
  <c r="AG130" i="2"/>
  <c r="AH130" i="2" s="1"/>
  <c r="AG122" i="2"/>
  <c r="AH122" i="2" s="1"/>
  <c r="AG114" i="2"/>
  <c r="AH114" i="2" s="1"/>
  <c r="AG106" i="2"/>
  <c r="AH106" i="2" s="1"/>
  <c r="AG98" i="2"/>
  <c r="AH98" i="2" s="1"/>
  <c r="AG90" i="2"/>
  <c r="AH90" i="2" s="1"/>
  <c r="AG82" i="2"/>
  <c r="AH82" i="2" s="1"/>
  <c r="AG74" i="2"/>
  <c r="AH74" i="2" s="1"/>
  <c r="AG66" i="2"/>
  <c r="AH66" i="2" s="1"/>
  <c r="AG58" i="2"/>
  <c r="AH58" i="2" s="1"/>
  <c r="AG50" i="2"/>
  <c r="AH50" i="2" s="1"/>
  <c r="AG42" i="2"/>
  <c r="AH42" i="2" s="1"/>
  <c r="AG34" i="2"/>
  <c r="AH34" i="2" s="1"/>
  <c r="AG26" i="2"/>
  <c r="AH26" i="2" s="1"/>
  <c r="AG18" i="2"/>
  <c r="AH18" i="2" s="1"/>
  <c r="AG249" i="2"/>
  <c r="AH249" i="2" s="1"/>
  <c r="AG241" i="2"/>
  <c r="AH241" i="2" s="1"/>
  <c r="AG233" i="2"/>
  <c r="AH233" i="2" s="1"/>
  <c r="AG225" i="2"/>
  <c r="AH225" i="2" s="1"/>
  <c r="AG217" i="2"/>
  <c r="AH217" i="2" s="1"/>
  <c r="AG209" i="2"/>
  <c r="AH209" i="2" s="1"/>
  <c r="AG201" i="2"/>
  <c r="AH201" i="2" s="1"/>
  <c r="AG193" i="2"/>
  <c r="AH193" i="2" s="1"/>
  <c r="AG185" i="2"/>
  <c r="AH185" i="2" s="1"/>
  <c r="AG177" i="2"/>
  <c r="AH177" i="2" s="1"/>
  <c r="AG169" i="2"/>
  <c r="AH169" i="2" s="1"/>
  <c r="AG161" i="2"/>
  <c r="AH161" i="2" s="1"/>
  <c r="AG153" i="2"/>
  <c r="AH153" i="2" s="1"/>
  <c r="AG145" i="2"/>
  <c r="AH145" i="2" s="1"/>
  <c r="AG137" i="2"/>
  <c r="AH137" i="2" s="1"/>
  <c r="AG129" i="2"/>
  <c r="AH129" i="2" s="1"/>
  <c r="AG121" i="2"/>
  <c r="AH121" i="2" s="1"/>
  <c r="AG113" i="2"/>
  <c r="AH113" i="2" s="1"/>
  <c r="AG105" i="2"/>
  <c r="AH105" i="2" s="1"/>
  <c r="AG97" i="2"/>
  <c r="AH97" i="2" s="1"/>
  <c r="AG89" i="2"/>
  <c r="AH89" i="2" s="1"/>
  <c r="AG81" i="2"/>
  <c r="AH81" i="2" s="1"/>
  <c r="AG73" i="2"/>
  <c r="AH73" i="2" s="1"/>
  <c r="AG65" i="2"/>
  <c r="AH65" i="2" s="1"/>
  <c r="AG57" i="2"/>
  <c r="AH57" i="2" s="1"/>
  <c r="AG49" i="2"/>
  <c r="AH49" i="2" s="1"/>
  <c r="AG41" i="2"/>
  <c r="AH41" i="2" s="1"/>
  <c r="AG33" i="2"/>
  <c r="AH33" i="2" s="1"/>
  <c r="AG25" i="2"/>
  <c r="AH25" i="2" s="1"/>
  <c r="AG17" i="2"/>
  <c r="AH17" i="2" s="1"/>
  <c r="AG248" i="2"/>
  <c r="AH248" i="2" s="1"/>
  <c r="AG240" i="2"/>
  <c r="AH240" i="2" s="1"/>
  <c r="AG232" i="2"/>
  <c r="AH232" i="2" s="1"/>
  <c r="AG224" i="2"/>
  <c r="AH224" i="2" s="1"/>
  <c r="AG216" i="2"/>
  <c r="AH216" i="2" s="1"/>
  <c r="AG208" i="2"/>
  <c r="AH208" i="2" s="1"/>
  <c r="AG200" i="2"/>
  <c r="AH200" i="2" s="1"/>
  <c r="AG192" i="2"/>
  <c r="AH192" i="2" s="1"/>
  <c r="AG184" i="2"/>
  <c r="AH184" i="2" s="1"/>
  <c r="AG176" i="2"/>
  <c r="AH176" i="2" s="1"/>
  <c r="AG168" i="2"/>
  <c r="AH168" i="2" s="1"/>
  <c r="AG160" i="2"/>
  <c r="AH160" i="2" s="1"/>
  <c r="AG152" i="2"/>
  <c r="AG144" i="2"/>
  <c r="AH144" i="2" s="1"/>
  <c r="AG136" i="2"/>
  <c r="AH136" i="2" s="1"/>
  <c r="AG128" i="2"/>
  <c r="AH128" i="2" s="1"/>
  <c r="AG120" i="2"/>
  <c r="AH120" i="2" s="1"/>
  <c r="AG112" i="2"/>
  <c r="AH112" i="2" s="1"/>
  <c r="AG104" i="2"/>
  <c r="AH104" i="2" s="1"/>
  <c r="AG96" i="2"/>
  <c r="AH96" i="2" s="1"/>
  <c r="AG88" i="2"/>
  <c r="AH88" i="2" s="1"/>
  <c r="AG80" i="2"/>
  <c r="AH80" i="2" s="1"/>
  <c r="AG72" i="2"/>
  <c r="AH72" i="2" s="1"/>
  <c r="AG64" i="2"/>
  <c r="AH64" i="2" s="1"/>
  <c r="AG56" i="2"/>
  <c r="AH56" i="2" s="1"/>
  <c r="AG48" i="2"/>
  <c r="AH48" i="2" s="1"/>
  <c r="AG40" i="2"/>
  <c r="AH40" i="2" s="1"/>
  <c r="AG32" i="2"/>
  <c r="AH32" i="2" s="1"/>
  <c r="AG24" i="2"/>
  <c r="AH24" i="2" s="1"/>
  <c r="AG16" i="2"/>
  <c r="AH16" i="2" s="1"/>
  <c r="AG10" i="2"/>
  <c r="AH10" i="2" s="1"/>
  <c r="X10" i="2"/>
  <c r="Y10" i="2" s="1"/>
  <c r="T7" i="1" l="1"/>
  <c r="S6" i="1"/>
  <c r="S7" i="1"/>
  <c r="T6" i="1"/>
  <c r="S5" i="1"/>
  <c r="U5" i="1"/>
  <c r="U7" i="1"/>
  <c r="V5" i="1"/>
  <c r="U6" i="1"/>
  <c r="T5" i="1"/>
  <c r="V7" i="1"/>
  <c r="V6" i="1"/>
  <c r="BA22" i="2"/>
  <c r="BA26" i="2"/>
  <c r="AQ203" i="2"/>
  <c r="AP256" i="2"/>
  <c r="AH203" i="2"/>
  <c r="AG256" i="2"/>
  <c r="Y203" i="2"/>
  <c r="X256" i="2"/>
  <c r="O256" i="2"/>
  <c r="Y157" i="2"/>
  <c r="AH152" i="2"/>
  <c r="W11" i="1" l="1"/>
  <c r="U19" i="1"/>
  <c r="U58" i="1"/>
  <c r="U30" i="1"/>
  <c r="U50" i="1"/>
  <c r="U22" i="1"/>
  <c r="U169" i="1"/>
  <c r="U159" i="1"/>
  <c r="U155" i="1"/>
  <c r="U161" i="1"/>
  <c r="U151" i="1"/>
  <c r="U149" i="1"/>
  <c r="U27" i="1"/>
  <c r="U41" i="1"/>
  <c r="U31" i="1"/>
  <c r="U29" i="1"/>
  <c r="U11" i="1"/>
  <c r="U234" i="1"/>
  <c r="U160" i="1"/>
  <c r="U158" i="1"/>
  <c r="U156" i="1"/>
  <c r="U32" i="1"/>
  <c r="U28" i="1"/>
  <c r="U24" i="1"/>
  <c r="U20" i="1"/>
  <c r="U157" i="1"/>
  <c r="U33" i="1"/>
  <c r="U23" i="1"/>
  <c r="U21" i="1"/>
  <c r="U226" i="1"/>
  <c r="U152" i="1"/>
  <c r="U150" i="1"/>
  <c r="U148" i="1"/>
  <c r="U43" i="1"/>
  <c r="W12" i="1"/>
  <c r="U147" i="1"/>
  <c r="W249" i="1"/>
  <c r="W166" i="1"/>
  <c r="W157" i="1"/>
  <c r="W188" i="1"/>
  <c r="U186" i="1"/>
  <c r="U121" i="1"/>
  <c r="U240" i="1"/>
  <c r="U112" i="1"/>
  <c r="U239" i="1"/>
  <c r="U111" i="1"/>
  <c r="U238" i="1"/>
  <c r="U110" i="1"/>
  <c r="U237" i="1"/>
  <c r="U109" i="1"/>
  <c r="U236" i="1"/>
  <c r="U108" i="1"/>
  <c r="U235" i="1"/>
  <c r="U107" i="1"/>
  <c r="W18" i="1"/>
  <c r="W96" i="1"/>
  <c r="W255" i="1"/>
  <c r="W121" i="1"/>
  <c r="W94" i="1"/>
  <c r="W85" i="1"/>
  <c r="W148" i="1"/>
  <c r="W75" i="1"/>
  <c r="U178" i="1"/>
  <c r="U241" i="1"/>
  <c r="U113" i="1"/>
  <c r="U232" i="1"/>
  <c r="U104" i="1"/>
  <c r="U231" i="1"/>
  <c r="U103" i="1"/>
  <c r="U230" i="1"/>
  <c r="U102" i="1"/>
  <c r="U229" i="1"/>
  <c r="U101" i="1"/>
  <c r="U228" i="1"/>
  <c r="U100" i="1"/>
  <c r="U227" i="1"/>
  <c r="U99" i="1"/>
  <c r="W217" i="1"/>
  <c r="W88" i="1"/>
  <c r="W247" i="1"/>
  <c r="W113" i="1"/>
  <c r="W86" i="1"/>
  <c r="W77" i="1"/>
  <c r="W68" i="1"/>
  <c r="W67" i="1"/>
  <c r="U170" i="1"/>
  <c r="U233" i="1"/>
  <c r="U105" i="1"/>
  <c r="U224" i="1"/>
  <c r="U96" i="1"/>
  <c r="U223" i="1"/>
  <c r="U95" i="1"/>
  <c r="U222" i="1"/>
  <c r="U94" i="1"/>
  <c r="U221" i="1"/>
  <c r="U93" i="1"/>
  <c r="U220" i="1"/>
  <c r="U92" i="1"/>
  <c r="U219" i="1"/>
  <c r="U91" i="1"/>
  <c r="W201" i="1"/>
  <c r="W80" i="1"/>
  <c r="W207" i="1"/>
  <c r="W73" i="1"/>
  <c r="W46" i="1"/>
  <c r="W37" i="1"/>
  <c r="W60" i="1"/>
  <c r="W27" i="1"/>
  <c r="U250" i="1"/>
  <c r="U74" i="1"/>
  <c r="U185" i="1"/>
  <c r="U57" i="1"/>
  <c r="U176" i="1"/>
  <c r="U48" i="1"/>
  <c r="U175" i="1"/>
  <c r="U47" i="1"/>
  <c r="U174" i="1"/>
  <c r="U46" i="1"/>
  <c r="U173" i="1"/>
  <c r="U45" i="1"/>
  <c r="U172" i="1"/>
  <c r="U44" i="1"/>
  <c r="U171" i="1"/>
  <c r="W208" i="1"/>
  <c r="W242" i="1"/>
  <c r="W127" i="1"/>
  <c r="W222" i="1"/>
  <c r="W213" i="1"/>
  <c r="W98" i="1"/>
  <c r="W34" i="1"/>
  <c r="W174" i="1"/>
  <c r="W165" i="1"/>
  <c r="W160" i="1"/>
  <c r="W71" i="1"/>
  <c r="W155" i="1"/>
  <c r="U249" i="1"/>
  <c r="U162" i="1"/>
  <c r="U225" i="1"/>
  <c r="U97" i="1"/>
  <c r="U216" i="1"/>
  <c r="U88" i="1"/>
  <c r="U215" i="1"/>
  <c r="U87" i="1"/>
  <c r="U214" i="1"/>
  <c r="U86" i="1"/>
  <c r="U213" i="1"/>
  <c r="U85" i="1"/>
  <c r="U212" i="1"/>
  <c r="U84" i="1"/>
  <c r="U211" i="1"/>
  <c r="U83" i="1"/>
  <c r="W177" i="1"/>
  <c r="W72" i="1"/>
  <c r="W199" i="1"/>
  <c r="W65" i="1"/>
  <c r="W38" i="1"/>
  <c r="W122" i="1"/>
  <c r="W20" i="1"/>
  <c r="U242" i="1"/>
  <c r="U66" i="1"/>
  <c r="U177" i="1"/>
  <c r="U49" i="1"/>
  <c r="U168" i="1"/>
  <c r="U40" i="1"/>
  <c r="U167" i="1"/>
  <c r="U39" i="1"/>
  <c r="U166" i="1"/>
  <c r="U38" i="1"/>
  <c r="U165" i="1"/>
  <c r="U37" i="1"/>
  <c r="U164" i="1"/>
  <c r="U36" i="1"/>
  <c r="U163" i="1"/>
  <c r="U35" i="1"/>
  <c r="W200" i="1"/>
  <c r="W178" i="1"/>
  <c r="W119" i="1"/>
  <c r="W214" i="1"/>
  <c r="W205" i="1"/>
  <c r="W50" i="1"/>
  <c r="W203" i="1"/>
  <c r="W184" i="1"/>
  <c r="W196" i="1"/>
  <c r="W173" i="1"/>
  <c r="W83" i="1"/>
  <c r="W79" i="1"/>
  <c r="W195" i="1"/>
  <c r="W29" i="1"/>
  <c r="W26" i="1"/>
  <c r="W19" i="1"/>
  <c r="U218" i="1"/>
  <c r="U138" i="1"/>
  <c r="U42" i="1"/>
  <c r="U217" i="1"/>
  <c r="U153" i="1"/>
  <c r="U89" i="1"/>
  <c r="U25" i="1"/>
  <c r="U208" i="1"/>
  <c r="U144" i="1"/>
  <c r="U80" i="1"/>
  <c r="U16" i="1"/>
  <c r="U207" i="1"/>
  <c r="U143" i="1"/>
  <c r="U79" i="1"/>
  <c r="U15" i="1"/>
  <c r="U206" i="1"/>
  <c r="U142" i="1"/>
  <c r="U78" i="1"/>
  <c r="U14" i="1"/>
  <c r="U205" i="1"/>
  <c r="U141" i="1"/>
  <c r="U77" i="1"/>
  <c r="U13" i="1"/>
  <c r="U204" i="1"/>
  <c r="U140" i="1"/>
  <c r="U76" i="1"/>
  <c r="U12" i="1"/>
  <c r="U203" i="1"/>
  <c r="U139" i="1"/>
  <c r="U75" i="1"/>
  <c r="W186" i="1"/>
  <c r="W153" i="1"/>
  <c r="W152" i="1"/>
  <c r="W56" i="1"/>
  <c r="W225" i="1"/>
  <c r="W191" i="1"/>
  <c r="W63" i="1"/>
  <c r="W57" i="1"/>
  <c r="W158" i="1"/>
  <c r="W30" i="1"/>
  <c r="W149" i="1"/>
  <c r="W21" i="1"/>
  <c r="W137" i="1"/>
  <c r="W132" i="1"/>
  <c r="W202" i="1"/>
  <c r="W139" i="1"/>
  <c r="W140" i="1"/>
  <c r="U210" i="1"/>
  <c r="U209" i="1"/>
  <c r="U17" i="1"/>
  <c r="U72" i="1"/>
  <c r="U199" i="1"/>
  <c r="U71" i="1"/>
  <c r="U198" i="1"/>
  <c r="U134" i="1"/>
  <c r="U70" i="1"/>
  <c r="U146" i="1"/>
  <c r="U197" i="1"/>
  <c r="U133" i="1"/>
  <c r="U69" i="1"/>
  <c r="U122" i="1"/>
  <c r="U196" i="1"/>
  <c r="U132" i="1"/>
  <c r="U68" i="1"/>
  <c r="U154" i="1"/>
  <c r="U195" i="1"/>
  <c r="U131" i="1"/>
  <c r="U67" i="1"/>
  <c r="W162" i="1"/>
  <c r="W248" i="1"/>
  <c r="W144" i="1"/>
  <c r="W32" i="1"/>
  <c r="W209" i="1"/>
  <c r="W183" i="1"/>
  <c r="W55" i="1"/>
  <c r="W49" i="1"/>
  <c r="W150" i="1"/>
  <c r="W22" i="1"/>
  <c r="W141" i="1"/>
  <c r="W13" i="1"/>
  <c r="W252" i="1"/>
  <c r="W124" i="1"/>
  <c r="W42" i="1"/>
  <c r="W131" i="1"/>
  <c r="W35" i="1"/>
  <c r="W147" i="1"/>
  <c r="U34" i="1"/>
  <c r="U81" i="1"/>
  <c r="U136" i="1"/>
  <c r="U135" i="1"/>
  <c r="U202" i="1"/>
  <c r="U26" i="1"/>
  <c r="U137" i="1"/>
  <c r="U114" i="1"/>
  <c r="U64" i="1"/>
  <c r="U191" i="1"/>
  <c r="U63" i="1"/>
  <c r="U190" i="1"/>
  <c r="U62" i="1"/>
  <c r="U189" i="1"/>
  <c r="U252" i="1"/>
  <c r="U124" i="1"/>
  <c r="U251" i="1"/>
  <c r="U123" i="1"/>
  <c r="U59" i="1"/>
  <c r="W224" i="1"/>
  <c r="W136" i="1"/>
  <c r="W145" i="1"/>
  <c r="W143" i="1"/>
  <c r="W15" i="1"/>
  <c r="W238" i="1"/>
  <c r="W110" i="1"/>
  <c r="W229" i="1"/>
  <c r="W101" i="1"/>
  <c r="W154" i="1"/>
  <c r="W212" i="1"/>
  <c r="W84" i="1"/>
  <c r="W219" i="1"/>
  <c r="W91" i="1"/>
  <c r="U130" i="1"/>
  <c r="U145" i="1"/>
  <c r="U200" i="1"/>
  <c r="U106" i="1"/>
  <c r="U98" i="1"/>
  <c r="U90" i="1"/>
  <c r="U201" i="1"/>
  <c r="U73" i="1"/>
  <c r="U192" i="1"/>
  <c r="U128" i="1"/>
  <c r="U255" i="1"/>
  <c r="U127" i="1"/>
  <c r="U254" i="1"/>
  <c r="U126" i="1"/>
  <c r="U253" i="1"/>
  <c r="U125" i="1"/>
  <c r="U61" i="1"/>
  <c r="U188" i="1"/>
  <c r="U60" i="1"/>
  <c r="U187" i="1"/>
  <c r="W138" i="1"/>
  <c r="W24" i="1"/>
  <c r="W10" i="1"/>
  <c r="U194" i="1"/>
  <c r="U82" i="1"/>
  <c r="U18" i="1"/>
  <c r="U193" i="1"/>
  <c r="U129" i="1"/>
  <c r="U65" i="1"/>
  <c r="U248" i="1"/>
  <c r="U184" i="1"/>
  <c r="U120" i="1"/>
  <c r="U56" i="1"/>
  <c r="U247" i="1"/>
  <c r="U183" i="1"/>
  <c r="U119" i="1"/>
  <c r="U55" i="1"/>
  <c r="U246" i="1"/>
  <c r="U182" i="1"/>
  <c r="U118" i="1"/>
  <c r="U54" i="1"/>
  <c r="U245" i="1"/>
  <c r="U181" i="1"/>
  <c r="U117" i="1"/>
  <c r="U53" i="1"/>
  <c r="U244" i="1"/>
  <c r="U180" i="1"/>
  <c r="U116" i="1"/>
  <c r="U52" i="1"/>
  <c r="U243" i="1"/>
  <c r="U179" i="1"/>
  <c r="U115" i="1"/>
  <c r="U51" i="1"/>
  <c r="W114" i="1"/>
  <c r="W216" i="1"/>
  <c r="W120" i="1"/>
  <c r="W16" i="1"/>
  <c r="W25" i="1"/>
  <c r="W135" i="1"/>
  <c r="W129" i="1"/>
  <c r="W230" i="1"/>
  <c r="W102" i="1"/>
  <c r="W221" i="1"/>
  <c r="W93" i="1"/>
  <c r="W130" i="1"/>
  <c r="W204" i="1"/>
  <c r="W76" i="1"/>
  <c r="W211" i="1"/>
  <c r="V35" i="1"/>
  <c r="V234" i="1"/>
  <c r="V169" i="1"/>
  <c r="V224" i="1"/>
  <c r="V223" i="1"/>
  <c r="V31" i="1"/>
  <c r="V94" i="1"/>
  <c r="V93" i="1"/>
  <c r="V92" i="1"/>
  <c r="V91" i="1"/>
  <c r="V10" i="1"/>
  <c r="V226" i="1"/>
  <c r="V162" i="1"/>
  <c r="V50" i="1"/>
  <c r="X50" i="1" s="1"/>
  <c r="Y50" i="1" s="1"/>
  <c r="V225" i="1"/>
  <c r="V161" i="1"/>
  <c r="V97" i="1"/>
  <c r="V33" i="1"/>
  <c r="V216" i="1"/>
  <c r="X216" i="1" s="1"/>
  <c r="Y216" i="1" s="1"/>
  <c r="V152" i="1"/>
  <c r="V88" i="1"/>
  <c r="V24" i="1"/>
  <c r="V215" i="1"/>
  <c r="V151" i="1"/>
  <c r="V87" i="1"/>
  <c r="V23" i="1"/>
  <c r="V214" i="1"/>
  <c r="V150" i="1"/>
  <c r="V86" i="1"/>
  <c r="V22" i="1"/>
  <c r="V213" i="1"/>
  <c r="V149" i="1"/>
  <c r="V85" i="1"/>
  <c r="V21" i="1"/>
  <c r="V212" i="1"/>
  <c r="V148" i="1"/>
  <c r="X148" i="1" s="1"/>
  <c r="Y148" i="1" s="1"/>
  <c r="V84" i="1"/>
  <c r="V20" i="1"/>
  <c r="V211" i="1"/>
  <c r="V147" i="1"/>
  <c r="V83" i="1"/>
  <c r="V19" i="1"/>
  <c r="W90" i="1"/>
  <c r="W17" i="1"/>
  <c r="W192" i="1"/>
  <c r="W128" i="1"/>
  <c r="W64" i="1"/>
  <c r="W218" i="1"/>
  <c r="W193" i="1"/>
  <c r="W239" i="1"/>
  <c r="W175" i="1"/>
  <c r="W111" i="1"/>
  <c r="W47" i="1"/>
  <c r="W105" i="1"/>
  <c r="W41" i="1"/>
  <c r="W206" i="1"/>
  <c r="W142" i="1"/>
  <c r="W78" i="1"/>
  <c r="W14" i="1"/>
  <c r="W197" i="1"/>
  <c r="W133" i="1"/>
  <c r="W69" i="1"/>
  <c r="W250" i="1"/>
  <c r="W82" i="1"/>
  <c r="W244" i="1"/>
  <c r="W180" i="1"/>
  <c r="W116" i="1"/>
  <c r="W52" i="1"/>
  <c r="W251" i="1"/>
  <c r="W187" i="1"/>
  <c r="W123" i="1"/>
  <c r="W59" i="1"/>
  <c r="U10" i="1"/>
  <c r="V170" i="1"/>
  <c r="V105" i="1"/>
  <c r="V160" i="1"/>
  <c r="V159" i="1"/>
  <c r="V158" i="1"/>
  <c r="V157" i="1"/>
  <c r="V156" i="1"/>
  <c r="V219" i="1"/>
  <c r="V218" i="1"/>
  <c r="V154" i="1"/>
  <c r="V42" i="1"/>
  <c r="V217" i="1"/>
  <c r="V153" i="1"/>
  <c r="V89" i="1"/>
  <c r="V25" i="1"/>
  <c r="V208" i="1"/>
  <c r="V144" i="1"/>
  <c r="V80" i="1"/>
  <c r="V16" i="1"/>
  <c r="V207" i="1"/>
  <c r="V143" i="1"/>
  <c r="V79" i="1"/>
  <c r="V15" i="1"/>
  <c r="V206" i="1"/>
  <c r="V142" i="1"/>
  <c r="V78" i="1"/>
  <c r="V14" i="1"/>
  <c r="V205" i="1"/>
  <c r="V141" i="1"/>
  <c r="X141" i="1" s="1"/>
  <c r="Y141" i="1" s="1"/>
  <c r="V77" i="1"/>
  <c r="V13" i="1"/>
  <c r="V204" i="1"/>
  <c r="V140" i="1"/>
  <c r="V76" i="1"/>
  <c r="V12" i="1"/>
  <c r="V203" i="1"/>
  <c r="V139" i="1"/>
  <c r="V75" i="1"/>
  <c r="V11" i="1"/>
  <c r="W185" i="1"/>
  <c r="W231" i="1"/>
  <c r="W167" i="1"/>
  <c r="W103" i="1"/>
  <c r="W39" i="1"/>
  <c r="W97" i="1"/>
  <c r="W33" i="1"/>
  <c r="W198" i="1"/>
  <c r="W134" i="1"/>
  <c r="W70" i="1"/>
  <c r="W253" i="1"/>
  <c r="W189" i="1"/>
  <c r="W125" i="1"/>
  <c r="W61" i="1"/>
  <c r="W226" i="1"/>
  <c r="W74" i="1"/>
  <c r="W236" i="1"/>
  <c r="W172" i="1"/>
  <c r="W108" i="1"/>
  <c r="W44" i="1"/>
  <c r="W243" i="1"/>
  <c r="W179" i="1"/>
  <c r="W115" i="1"/>
  <c r="W51" i="1"/>
  <c r="V233" i="1"/>
  <c r="V96" i="1"/>
  <c r="V222" i="1"/>
  <c r="V221" i="1"/>
  <c r="V220" i="1"/>
  <c r="V155" i="1"/>
  <c r="X155" i="1" s="1"/>
  <c r="Y155" i="1" s="1"/>
  <c r="V210" i="1"/>
  <c r="V146" i="1"/>
  <c r="V34" i="1"/>
  <c r="V209" i="1"/>
  <c r="V145" i="1"/>
  <c r="V81" i="1"/>
  <c r="V17" i="1"/>
  <c r="V200" i="1"/>
  <c r="V136" i="1"/>
  <c r="V72" i="1"/>
  <c r="X72" i="1" s="1"/>
  <c r="Y72" i="1" s="1"/>
  <c r="V130" i="1"/>
  <c r="V199" i="1"/>
  <c r="V135" i="1"/>
  <c r="V71" i="1"/>
  <c r="V74" i="1"/>
  <c r="V198" i="1"/>
  <c r="V134" i="1"/>
  <c r="V70" i="1"/>
  <c r="V114" i="1"/>
  <c r="V197" i="1"/>
  <c r="V133" i="1"/>
  <c r="V69" i="1"/>
  <c r="V98" i="1"/>
  <c r="V196" i="1"/>
  <c r="V132" i="1"/>
  <c r="V68" i="1"/>
  <c r="V106" i="1"/>
  <c r="V195" i="1"/>
  <c r="V131" i="1"/>
  <c r="V67" i="1"/>
  <c r="W234" i="1"/>
  <c r="W241" i="1"/>
  <c r="W240" i="1"/>
  <c r="W176" i="1"/>
  <c r="W112" i="1"/>
  <c r="W48" i="1"/>
  <c r="W146" i="1"/>
  <c r="W169" i="1"/>
  <c r="W223" i="1"/>
  <c r="W159" i="1"/>
  <c r="W95" i="1"/>
  <c r="W31" i="1"/>
  <c r="W89" i="1"/>
  <c r="W254" i="1"/>
  <c r="W190" i="1"/>
  <c r="W126" i="1"/>
  <c r="W62" i="1"/>
  <c r="W245" i="1"/>
  <c r="W181" i="1"/>
  <c r="W117" i="1"/>
  <c r="W53" i="1"/>
  <c r="W194" i="1"/>
  <c r="W66" i="1"/>
  <c r="W228" i="1"/>
  <c r="W164" i="1"/>
  <c r="W100" i="1"/>
  <c r="W36" i="1"/>
  <c r="W235" i="1"/>
  <c r="W171" i="1"/>
  <c r="W107" i="1"/>
  <c r="W43" i="1"/>
  <c r="V58" i="1"/>
  <c r="V41" i="1"/>
  <c r="V32" i="1"/>
  <c r="X32" i="1" s="1"/>
  <c r="Y32" i="1" s="1"/>
  <c r="V95" i="1"/>
  <c r="X95" i="1" s="1"/>
  <c r="Y95" i="1" s="1"/>
  <c r="V30" i="1"/>
  <c r="V29" i="1"/>
  <c r="V28" i="1"/>
  <c r="V27" i="1"/>
  <c r="V202" i="1"/>
  <c r="V138" i="1"/>
  <c r="V26" i="1"/>
  <c r="V201" i="1"/>
  <c r="V137" i="1"/>
  <c r="V73" i="1"/>
  <c r="V90" i="1"/>
  <c r="V192" i="1"/>
  <c r="V128" i="1"/>
  <c r="V64" i="1"/>
  <c r="V255" i="1"/>
  <c r="V191" i="1"/>
  <c r="V127" i="1"/>
  <c r="V63" i="1"/>
  <c r="V254" i="1"/>
  <c r="V190" i="1"/>
  <c r="V126" i="1"/>
  <c r="V62" i="1"/>
  <c r="V253" i="1"/>
  <c r="V189" i="1"/>
  <c r="V125" i="1"/>
  <c r="V61" i="1"/>
  <c r="V252" i="1"/>
  <c r="V188" i="1"/>
  <c r="V124" i="1"/>
  <c r="V60" i="1"/>
  <c r="V251" i="1"/>
  <c r="V187" i="1"/>
  <c r="V123" i="1"/>
  <c r="V59" i="1"/>
  <c r="W210" i="1"/>
  <c r="W233" i="1"/>
  <c r="W232" i="1"/>
  <c r="W168" i="1"/>
  <c r="W104" i="1"/>
  <c r="W40" i="1"/>
  <c r="W106" i="1"/>
  <c r="W161" i="1"/>
  <c r="W215" i="1"/>
  <c r="W151" i="1"/>
  <c r="W87" i="1"/>
  <c r="W23" i="1"/>
  <c r="W81" i="1"/>
  <c r="W246" i="1"/>
  <c r="W182" i="1"/>
  <c r="W118" i="1"/>
  <c r="W54" i="1"/>
  <c r="W237" i="1"/>
  <c r="W109" i="1"/>
  <c r="W45" i="1"/>
  <c r="W170" i="1"/>
  <c r="W58" i="1"/>
  <c r="W220" i="1"/>
  <c r="W156" i="1"/>
  <c r="W92" i="1"/>
  <c r="W28" i="1"/>
  <c r="W227" i="1"/>
  <c r="W163" i="1"/>
  <c r="W99" i="1"/>
  <c r="V194" i="1"/>
  <c r="V122" i="1"/>
  <c r="V18" i="1"/>
  <c r="V193" i="1"/>
  <c r="V129" i="1"/>
  <c r="V65" i="1"/>
  <c r="V248" i="1"/>
  <c r="V184" i="1"/>
  <c r="V120" i="1"/>
  <c r="V56" i="1"/>
  <c r="V247" i="1"/>
  <c r="V183" i="1"/>
  <c r="V119" i="1"/>
  <c r="V55" i="1"/>
  <c r="V246" i="1"/>
  <c r="V182" i="1"/>
  <c r="V118" i="1"/>
  <c r="V54" i="1"/>
  <c r="V245" i="1"/>
  <c r="V181" i="1"/>
  <c r="V117" i="1"/>
  <c r="V53" i="1"/>
  <c r="V244" i="1"/>
  <c r="V180" i="1"/>
  <c r="V116" i="1"/>
  <c r="V52" i="1"/>
  <c r="V243" i="1"/>
  <c r="V179" i="1"/>
  <c r="V115" i="1"/>
  <c r="V51" i="1"/>
  <c r="V250" i="1"/>
  <c r="V186" i="1"/>
  <c r="V82" i="1"/>
  <c r="V249" i="1"/>
  <c r="V185" i="1"/>
  <c r="V121" i="1"/>
  <c r="V57" i="1"/>
  <c r="V240" i="1"/>
  <c r="V176" i="1"/>
  <c r="V112" i="1"/>
  <c r="V48" i="1"/>
  <c r="V239" i="1"/>
  <c r="V175" i="1"/>
  <c r="V111" i="1"/>
  <c r="V47" i="1"/>
  <c r="V238" i="1"/>
  <c r="V174" i="1"/>
  <c r="V110" i="1"/>
  <c r="V46" i="1"/>
  <c r="V237" i="1"/>
  <c r="V173" i="1"/>
  <c r="V109" i="1"/>
  <c r="V45" i="1"/>
  <c r="V236" i="1"/>
  <c r="V172" i="1"/>
  <c r="V108" i="1"/>
  <c r="V44" i="1"/>
  <c r="V235" i="1"/>
  <c r="V171" i="1"/>
  <c r="V107" i="1"/>
  <c r="X107" i="1" s="1"/>
  <c r="Y107" i="1" s="1"/>
  <c r="V43" i="1"/>
  <c r="V242" i="1"/>
  <c r="V178" i="1"/>
  <c r="V66" i="1"/>
  <c r="V241" i="1"/>
  <c r="V177" i="1"/>
  <c r="V113" i="1"/>
  <c r="V49" i="1"/>
  <c r="V232" i="1"/>
  <c r="V168" i="1"/>
  <c r="V104" i="1"/>
  <c r="V40" i="1"/>
  <c r="V231" i="1"/>
  <c r="V167" i="1"/>
  <c r="V103" i="1"/>
  <c r="V39" i="1"/>
  <c r="V230" i="1"/>
  <c r="V166" i="1"/>
  <c r="V102" i="1"/>
  <c r="V38" i="1"/>
  <c r="V229" i="1"/>
  <c r="V165" i="1"/>
  <c r="X165" i="1" s="1"/>
  <c r="Y165" i="1" s="1"/>
  <c r="V101" i="1"/>
  <c r="V37" i="1"/>
  <c r="V228" i="1"/>
  <c r="V164" i="1"/>
  <c r="V100" i="1"/>
  <c r="V36" i="1"/>
  <c r="V227" i="1"/>
  <c r="X227" i="1" s="1"/>
  <c r="Y227" i="1" s="1"/>
  <c r="V163" i="1"/>
  <c r="V99" i="1"/>
  <c r="AA262" i="2"/>
  <c r="AK262" i="2"/>
  <c r="Q262" i="2"/>
  <c r="X189" i="1" l="1"/>
  <c r="Y189" i="1" s="1"/>
  <c r="X230" i="1"/>
  <c r="Y230" i="1" s="1"/>
  <c r="X19" i="1"/>
  <c r="Y19" i="1" s="1"/>
  <c r="X229" i="1"/>
  <c r="Y229" i="1" s="1"/>
  <c r="X241" i="1"/>
  <c r="Y241" i="1" s="1"/>
  <c r="X41" i="1"/>
  <c r="Y41" i="1" s="1"/>
  <c r="X176" i="1"/>
  <c r="Y176" i="1" s="1"/>
  <c r="X211" i="1"/>
  <c r="Y211" i="1" s="1"/>
  <c r="X198" i="1"/>
  <c r="Y198" i="1" s="1"/>
  <c r="X131" i="1"/>
  <c r="Y131" i="1" s="1"/>
  <c r="X113" i="1"/>
  <c r="Y113" i="1" s="1"/>
  <c r="X136" i="1"/>
  <c r="Y136" i="1" s="1"/>
  <c r="X157" i="1"/>
  <c r="Y157" i="1" s="1"/>
  <c r="X17" i="1"/>
  <c r="Y17" i="1" s="1"/>
  <c r="X93" i="1"/>
  <c r="Y93" i="1" s="1"/>
  <c r="X81" i="1"/>
  <c r="Y81" i="1" s="1"/>
  <c r="X200" i="1"/>
  <c r="Y200" i="1" s="1"/>
  <c r="X178" i="1"/>
  <c r="Y178" i="1" s="1"/>
  <c r="X192" i="1"/>
  <c r="Y192" i="1" s="1"/>
  <c r="X208" i="1"/>
  <c r="Y208" i="1" s="1"/>
  <c r="X30" i="1"/>
  <c r="Y30" i="1" s="1"/>
  <c r="X68" i="1"/>
  <c r="Y68" i="1" s="1"/>
  <c r="X74" i="1"/>
  <c r="Y74" i="1" s="1"/>
  <c r="X129" i="1"/>
  <c r="Y129" i="1" s="1"/>
  <c r="X151" i="1"/>
  <c r="Y151" i="1" s="1"/>
  <c r="X80" i="1"/>
  <c r="Y80" i="1" s="1"/>
  <c r="X66" i="1"/>
  <c r="Y66" i="1" s="1"/>
  <c r="X45" i="1"/>
  <c r="Y45" i="1" s="1"/>
  <c r="X110" i="1"/>
  <c r="Y110" i="1" s="1"/>
  <c r="X150" i="1"/>
  <c r="Y150" i="1" s="1"/>
  <c r="X221" i="1"/>
  <c r="Y221" i="1" s="1"/>
  <c r="X84" i="1"/>
  <c r="Y84" i="1" s="1"/>
  <c r="X160" i="1"/>
  <c r="Y160" i="1" s="1"/>
  <c r="X35" i="1"/>
  <c r="Y35" i="1" s="1"/>
  <c r="X147" i="1"/>
  <c r="Y147" i="1" s="1"/>
  <c r="X31" i="1"/>
  <c r="Y31" i="1" s="1"/>
  <c r="X119" i="1"/>
  <c r="Y119" i="1" s="1"/>
  <c r="X166" i="1"/>
  <c r="Y166" i="1" s="1"/>
  <c r="X242" i="1"/>
  <c r="Y242" i="1" s="1"/>
  <c r="X238" i="1"/>
  <c r="Y238" i="1" s="1"/>
  <c r="X128" i="1"/>
  <c r="Y128" i="1" s="1"/>
  <c r="X58" i="1"/>
  <c r="Y58" i="1" s="1"/>
  <c r="X12" i="1"/>
  <c r="Y12" i="1" s="1"/>
  <c r="X152" i="1"/>
  <c r="Y152" i="1" s="1"/>
  <c r="X226" i="1"/>
  <c r="Y226" i="1" s="1"/>
  <c r="X120" i="1"/>
  <c r="Y120" i="1" s="1"/>
  <c r="X251" i="1"/>
  <c r="Y251" i="1" s="1"/>
  <c r="X64" i="1"/>
  <c r="Y64" i="1" s="1"/>
  <c r="X158" i="1"/>
  <c r="Y158" i="1" s="1"/>
  <c r="X13" i="1"/>
  <c r="Y13" i="1" s="1"/>
  <c r="X26" i="1"/>
  <c r="Y26" i="1" s="1"/>
  <c r="X88" i="1"/>
  <c r="Y88" i="1" s="1"/>
  <c r="X235" i="1"/>
  <c r="Y235" i="1" s="1"/>
  <c r="X253" i="1"/>
  <c r="Y253" i="1" s="1"/>
  <c r="X117" i="1"/>
  <c r="Y117" i="1" s="1"/>
  <c r="X154" i="1"/>
  <c r="Y154" i="1" s="1"/>
  <c r="X209" i="1"/>
  <c r="Y209" i="1" s="1"/>
  <c r="X56" i="1"/>
  <c r="Y56" i="1" s="1"/>
  <c r="X237" i="1"/>
  <c r="Y237" i="1" s="1"/>
  <c r="X188" i="1"/>
  <c r="Y188" i="1" s="1"/>
  <c r="X185" i="1"/>
  <c r="Y185" i="1" s="1"/>
  <c r="X243" i="1"/>
  <c r="Y243" i="1" s="1"/>
  <c r="X245" i="1"/>
  <c r="Y245" i="1" s="1"/>
  <c r="X18" i="1"/>
  <c r="Y18" i="1" s="1"/>
  <c r="X161" i="1"/>
  <c r="Y161" i="1" s="1"/>
  <c r="X59" i="1"/>
  <c r="Y59" i="1" s="1"/>
  <c r="X61" i="1"/>
  <c r="Y61" i="1" s="1"/>
  <c r="X130" i="1"/>
  <c r="Y130" i="1" s="1"/>
  <c r="X204" i="1"/>
  <c r="Y204" i="1" s="1"/>
  <c r="X206" i="1"/>
  <c r="Y206" i="1" s="1"/>
  <c r="X83" i="1"/>
  <c r="Y83" i="1" s="1"/>
  <c r="X149" i="1"/>
  <c r="Y149" i="1" s="1"/>
  <c r="X250" i="1"/>
  <c r="Y250" i="1" s="1"/>
  <c r="X159" i="1"/>
  <c r="Y159" i="1" s="1"/>
  <c r="X57" i="1"/>
  <c r="Y57" i="1" s="1"/>
  <c r="X190" i="1"/>
  <c r="Y190" i="1" s="1"/>
  <c r="X27" i="1"/>
  <c r="Y27" i="1" s="1"/>
  <c r="X135" i="1"/>
  <c r="Y135" i="1" s="1"/>
  <c r="X222" i="1"/>
  <c r="Y222" i="1" s="1"/>
  <c r="X108" i="1"/>
  <c r="Y108" i="1" s="1"/>
  <c r="X76" i="1"/>
  <c r="Y76" i="1" s="1"/>
  <c r="X105" i="1"/>
  <c r="Y105" i="1" s="1"/>
  <c r="X116" i="1"/>
  <c r="Y116" i="1" s="1"/>
  <c r="X169" i="1"/>
  <c r="Y169" i="1" s="1"/>
  <c r="X180" i="1"/>
  <c r="Y180" i="1" s="1"/>
  <c r="X182" i="1"/>
  <c r="Y182" i="1" s="1"/>
  <c r="X184" i="1"/>
  <c r="Y184" i="1" s="1"/>
  <c r="X201" i="1"/>
  <c r="Y201" i="1" s="1"/>
  <c r="X124" i="1"/>
  <c r="Y124" i="1" s="1"/>
  <c r="X22" i="1"/>
  <c r="Y22" i="1" s="1"/>
  <c r="X196" i="1"/>
  <c r="Y196" i="1" s="1"/>
  <c r="X75" i="1"/>
  <c r="Y75" i="1" s="1"/>
  <c r="X79" i="1"/>
  <c r="Y79" i="1" s="1"/>
  <c r="X212" i="1"/>
  <c r="Y212" i="1" s="1"/>
  <c r="X47" i="1"/>
  <c r="Y47" i="1" s="1"/>
  <c r="X111" i="1"/>
  <c r="Y111" i="1" s="1"/>
  <c r="X179" i="1"/>
  <c r="Y179" i="1" s="1"/>
  <c r="X181" i="1"/>
  <c r="Y181" i="1" s="1"/>
  <c r="X183" i="1"/>
  <c r="Y183" i="1" s="1"/>
  <c r="X215" i="1"/>
  <c r="Y215" i="1" s="1"/>
  <c r="X210" i="1"/>
  <c r="Y210" i="1" s="1"/>
  <c r="X195" i="1"/>
  <c r="Y195" i="1" s="1"/>
  <c r="X197" i="1"/>
  <c r="Y197" i="1" s="1"/>
  <c r="X140" i="1"/>
  <c r="Y140" i="1" s="1"/>
  <c r="X144" i="1"/>
  <c r="Y144" i="1" s="1"/>
  <c r="X21" i="1"/>
  <c r="Y21" i="1" s="1"/>
  <c r="X91" i="1"/>
  <c r="Y91" i="1" s="1"/>
  <c r="X101" i="1"/>
  <c r="Y101" i="1" s="1"/>
  <c r="X103" i="1"/>
  <c r="Y103" i="1" s="1"/>
  <c r="X173" i="1"/>
  <c r="Y173" i="1" s="1"/>
  <c r="X247" i="1"/>
  <c r="Y247" i="1" s="1"/>
  <c r="X156" i="1"/>
  <c r="Y156" i="1" s="1"/>
  <c r="X118" i="1"/>
  <c r="Y118" i="1" s="1"/>
  <c r="X73" i="1"/>
  <c r="Y73" i="1" s="1"/>
  <c r="X29" i="1"/>
  <c r="Y29" i="1" s="1"/>
  <c r="X89" i="1"/>
  <c r="Y89" i="1" s="1"/>
  <c r="X112" i="1"/>
  <c r="Y112" i="1" s="1"/>
  <c r="X34" i="1"/>
  <c r="Y34" i="1" s="1"/>
  <c r="X51" i="1"/>
  <c r="Y51" i="1" s="1"/>
  <c r="X138" i="1"/>
  <c r="Y138" i="1" s="1"/>
  <c r="X98" i="1"/>
  <c r="Y98" i="1" s="1"/>
  <c r="X67" i="1"/>
  <c r="Y67" i="1" s="1"/>
  <c r="X69" i="1"/>
  <c r="Y69" i="1" s="1"/>
  <c r="X132" i="1"/>
  <c r="Y132" i="1" s="1"/>
  <c r="X191" i="1"/>
  <c r="Y191" i="1" s="1"/>
  <c r="X203" i="1"/>
  <c r="Y203" i="1" s="1"/>
  <c r="X207" i="1"/>
  <c r="Y207" i="1" s="1"/>
  <c r="X217" i="1"/>
  <c r="Y217" i="1" s="1"/>
  <c r="X213" i="1"/>
  <c r="Y213" i="1" s="1"/>
  <c r="X99" i="1"/>
  <c r="Y99" i="1" s="1"/>
  <c r="X163" i="1"/>
  <c r="Y163" i="1" s="1"/>
  <c r="X167" i="1"/>
  <c r="Y167" i="1" s="1"/>
  <c r="X249" i="1"/>
  <c r="Y249" i="1" s="1"/>
  <c r="X52" i="1"/>
  <c r="Y52" i="1" s="1"/>
  <c r="X123" i="1"/>
  <c r="Y123" i="1" s="1"/>
  <c r="X125" i="1"/>
  <c r="Y125" i="1" s="1"/>
  <c r="X146" i="1"/>
  <c r="Y146" i="1" s="1"/>
  <c r="X15" i="1"/>
  <c r="Y15" i="1" s="1"/>
  <c r="X25" i="1"/>
  <c r="Y25" i="1" s="1"/>
  <c r="X82" i="1"/>
  <c r="Y82" i="1" s="1"/>
  <c r="X115" i="1"/>
  <c r="Y115" i="1" s="1"/>
  <c r="X187" i="1"/>
  <c r="Y187" i="1" s="1"/>
  <c r="X127" i="1"/>
  <c r="Y127" i="1" s="1"/>
  <c r="X62" i="1"/>
  <c r="Y62" i="1" s="1"/>
  <c r="X133" i="1"/>
  <c r="Y133" i="1" s="1"/>
  <c r="X14" i="1"/>
  <c r="Y14" i="1" s="1"/>
  <c r="X16" i="1"/>
  <c r="Y16" i="1" s="1"/>
  <c r="X42" i="1"/>
  <c r="Y42" i="1" s="1"/>
  <c r="X177" i="1"/>
  <c r="Y177" i="1" s="1"/>
  <c r="X46" i="1"/>
  <c r="Y46" i="1" s="1"/>
  <c r="X220" i="1"/>
  <c r="Y220" i="1" s="1"/>
  <c r="X224" i="1"/>
  <c r="Y224" i="1" s="1"/>
  <c r="X255" i="1"/>
  <c r="Y255" i="1" s="1"/>
  <c r="X186" i="1"/>
  <c r="Y186" i="1" s="1"/>
  <c r="X20" i="1"/>
  <c r="Y20" i="1" s="1"/>
  <c r="X11" i="1"/>
  <c r="Y11" i="1" s="1"/>
  <c r="X145" i="1"/>
  <c r="Y145" i="1" s="1"/>
  <c r="X214" i="1"/>
  <c r="Y214" i="1" s="1"/>
  <c r="X225" i="1"/>
  <c r="Y225" i="1" s="1"/>
  <c r="X86" i="1"/>
  <c r="Y86" i="1" s="1"/>
  <c r="X228" i="1"/>
  <c r="Y228" i="1" s="1"/>
  <c r="X43" i="1"/>
  <c r="Y43" i="1" s="1"/>
  <c r="X233" i="1"/>
  <c r="Y233" i="1" s="1"/>
  <c r="X36" i="1"/>
  <c r="Y36" i="1" s="1"/>
  <c r="X38" i="1"/>
  <c r="Y38" i="1" s="1"/>
  <c r="X53" i="1"/>
  <c r="Y53" i="1" s="1"/>
  <c r="X39" i="1"/>
  <c r="Y39" i="1" s="1"/>
  <c r="X54" i="1"/>
  <c r="Y54" i="1" s="1"/>
  <c r="X28" i="1"/>
  <c r="Y28" i="1" s="1"/>
  <c r="X194" i="1"/>
  <c r="Y194" i="1" s="1"/>
  <c r="X70" i="1"/>
  <c r="Y70" i="1" s="1"/>
  <c r="X218" i="1"/>
  <c r="Y218" i="1" s="1"/>
  <c r="X44" i="1"/>
  <c r="Y44" i="1" s="1"/>
  <c r="X55" i="1"/>
  <c r="Y55" i="1" s="1"/>
  <c r="X65" i="1"/>
  <c r="Y65" i="1" s="1"/>
  <c r="X232" i="1"/>
  <c r="Y232" i="1" s="1"/>
  <c r="X37" i="1"/>
  <c r="Y37" i="1" s="1"/>
  <c r="X49" i="1"/>
  <c r="Y49" i="1" s="1"/>
  <c r="X109" i="1"/>
  <c r="Y109" i="1" s="1"/>
  <c r="X121" i="1"/>
  <c r="Y121" i="1" s="1"/>
  <c r="X254" i="1"/>
  <c r="Y254" i="1" s="1"/>
  <c r="X48" i="1"/>
  <c r="Y48" i="1" s="1"/>
  <c r="X199" i="1"/>
  <c r="Y199" i="1" s="1"/>
  <c r="X96" i="1"/>
  <c r="Y96" i="1" s="1"/>
  <c r="X172" i="1"/>
  <c r="Y172" i="1" s="1"/>
  <c r="X170" i="1"/>
  <c r="Y170" i="1" s="1"/>
  <c r="X78" i="1"/>
  <c r="Y78" i="1" s="1"/>
  <c r="X239" i="1"/>
  <c r="Y239" i="1" s="1"/>
  <c r="X23" i="1"/>
  <c r="Y23" i="1" s="1"/>
  <c r="X33" i="1"/>
  <c r="Y33" i="1" s="1"/>
  <c r="X234" i="1"/>
  <c r="Y234" i="1" s="1"/>
  <c r="X102" i="1"/>
  <c r="Y102" i="1" s="1"/>
  <c r="X246" i="1"/>
  <c r="Y246" i="1" s="1"/>
  <c r="X248" i="1"/>
  <c r="Y248" i="1" s="1"/>
  <c r="X24" i="1"/>
  <c r="Y24" i="1" s="1"/>
  <c r="X126" i="1"/>
  <c r="Y126" i="1" s="1"/>
  <c r="X90" i="1"/>
  <c r="Y90" i="1" s="1"/>
  <c r="X252" i="1"/>
  <c r="Y252" i="1" s="1"/>
  <c r="X137" i="1"/>
  <c r="Y137" i="1" s="1"/>
  <c r="X162" i="1"/>
  <c r="Y162" i="1" s="1"/>
  <c r="X122" i="1"/>
  <c r="Y122" i="1" s="1"/>
  <c r="X71" i="1"/>
  <c r="Y71" i="1" s="1"/>
  <c r="X202" i="1"/>
  <c r="Y202" i="1" s="1"/>
  <c r="X139" i="1"/>
  <c r="Y139" i="1" s="1"/>
  <c r="X143" i="1"/>
  <c r="Y143" i="1" s="1"/>
  <c r="X153" i="1"/>
  <c r="Y153" i="1" s="1"/>
  <c r="X205" i="1"/>
  <c r="Y205" i="1" s="1"/>
  <c r="X164" i="1"/>
  <c r="Y164" i="1" s="1"/>
  <c r="X168" i="1"/>
  <c r="Y168" i="1" s="1"/>
  <c r="X174" i="1"/>
  <c r="Y174" i="1" s="1"/>
  <c r="X60" i="1"/>
  <c r="Y60" i="1" s="1"/>
  <c r="X223" i="1"/>
  <c r="Y223" i="1" s="1"/>
  <c r="X77" i="1"/>
  <c r="Y77" i="1" s="1"/>
  <c r="X104" i="1"/>
  <c r="Y104" i="1" s="1"/>
  <c r="X94" i="1"/>
  <c r="Y94" i="1" s="1"/>
  <c r="X240" i="1"/>
  <c r="Y240" i="1" s="1"/>
  <c r="X171" i="1"/>
  <c r="Y171" i="1" s="1"/>
  <c r="X175" i="1"/>
  <c r="Y175" i="1" s="1"/>
  <c r="X63" i="1"/>
  <c r="Y63" i="1" s="1"/>
  <c r="X106" i="1"/>
  <c r="Y106" i="1" s="1"/>
  <c r="X114" i="1"/>
  <c r="Y114" i="1" s="1"/>
  <c r="X134" i="1"/>
  <c r="Y134" i="1" s="1"/>
  <c r="X219" i="1"/>
  <c r="Y219" i="1" s="1"/>
  <c r="X142" i="1"/>
  <c r="Y142" i="1" s="1"/>
  <c r="X85" i="1"/>
  <c r="Y85" i="1" s="1"/>
  <c r="X231" i="1"/>
  <c r="Y231" i="1" s="1"/>
  <c r="X40" i="1"/>
  <c r="Y40" i="1" s="1"/>
  <c r="X100" i="1"/>
  <c r="Y100" i="1" s="1"/>
  <c r="X236" i="1"/>
  <c r="Y236" i="1" s="1"/>
  <c r="X244" i="1"/>
  <c r="Y244" i="1" s="1"/>
  <c r="X193" i="1"/>
  <c r="Y193" i="1" s="1"/>
  <c r="X87" i="1"/>
  <c r="Y87" i="1" s="1"/>
  <c r="X97" i="1"/>
  <c r="Y97" i="1" s="1"/>
  <c r="X92" i="1"/>
  <c r="Y92" i="1" s="1"/>
  <c r="X10" i="1"/>
  <c r="Y10" i="1" s="1"/>
  <c r="AD5" i="1" l="1"/>
  <c r="AB5" i="1"/>
  <c r="AE7" i="1"/>
  <c r="AB7" i="1"/>
  <c r="AB6" i="1"/>
  <c r="AE6" i="1"/>
  <c r="AC5" i="1"/>
  <c r="AD7" i="1"/>
  <c r="AC7" i="1"/>
  <c r="AC6" i="1"/>
  <c r="AE5" i="1"/>
  <c r="AD6" i="1"/>
  <c r="AD10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66" i="1"/>
  <c r="AE194" i="1"/>
  <c r="AE12" i="1"/>
  <c r="AE20" i="1"/>
  <c r="AE28" i="1"/>
  <c r="AE36" i="1"/>
  <c r="AE44" i="1"/>
  <c r="AE52" i="1"/>
  <c r="AE60" i="1"/>
  <c r="AE68" i="1"/>
  <c r="AE76" i="1"/>
  <c r="AE84" i="1"/>
  <c r="AE92" i="1"/>
  <c r="AE100" i="1"/>
  <c r="AE108" i="1"/>
  <c r="AE116" i="1"/>
  <c r="AE124" i="1"/>
  <c r="AE132" i="1"/>
  <c r="AE140" i="1"/>
  <c r="AE148" i="1"/>
  <c r="AE156" i="1"/>
  <c r="AE164" i="1"/>
  <c r="AE172" i="1"/>
  <c r="AE180" i="1"/>
  <c r="AE188" i="1"/>
  <c r="AE196" i="1"/>
  <c r="AE204" i="1"/>
  <c r="AE212" i="1"/>
  <c r="AE220" i="1"/>
  <c r="AE228" i="1"/>
  <c r="AE236" i="1"/>
  <c r="AE244" i="1"/>
  <c r="AE252" i="1"/>
  <c r="AE34" i="1"/>
  <c r="AE138" i="1"/>
  <c r="AE186" i="1"/>
  <c r="AE242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" i="1"/>
  <c r="AE210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50" i="1"/>
  <c r="AE154" i="1"/>
  <c r="AE218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58" i="1"/>
  <c r="AE130" i="1"/>
  <c r="AE178" i="1"/>
  <c r="AE226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42" i="1"/>
  <c r="AE162" i="1"/>
  <c r="AE234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18" i="1"/>
  <c r="AE74" i="1"/>
  <c r="AE82" i="1"/>
  <c r="AE90" i="1"/>
  <c r="AE98" i="1"/>
  <c r="AE106" i="1"/>
  <c r="AE114" i="1"/>
  <c r="AE122" i="1"/>
  <c r="AE146" i="1"/>
  <c r="AE170" i="1"/>
  <c r="AE202" i="1"/>
  <c r="AE250" i="1"/>
  <c r="AF114" i="1"/>
  <c r="AF187" i="1"/>
  <c r="AF170" i="1"/>
  <c r="AF205" i="1"/>
  <c r="AF58" i="1"/>
  <c r="AF251" i="1"/>
  <c r="AF79" i="1"/>
  <c r="AF244" i="1"/>
  <c r="AF126" i="1"/>
  <c r="AF173" i="1"/>
  <c r="AF97" i="1"/>
  <c r="AF59" i="1"/>
  <c r="AF243" i="1"/>
  <c r="AF234" i="1"/>
  <c r="AF116" i="1"/>
  <c r="AF162" i="1"/>
  <c r="AF36" i="1"/>
  <c r="AF19" i="1"/>
  <c r="AF111" i="1"/>
  <c r="AF74" i="1"/>
  <c r="AF72" i="1"/>
  <c r="AF85" i="1"/>
  <c r="AF131" i="1"/>
  <c r="AF76" i="1"/>
  <c r="AF47" i="1"/>
  <c r="AF150" i="1"/>
  <c r="AF129" i="1"/>
  <c r="AF172" i="1"/>
  <c r="AF175" i="1"/>
  <c r="AF139" i="1"/>
  <c r="AF198" i="1"/>
  <c r="AF30" i="1"/>
  <c r="AE10" i="1"/>
  <c r="AF23" i="1"/>
  <c r="AF219" i="1"/>
  <c r="AF226" i="1"/>
  <c r="AD222" i="1"/>
  <c r="AD225" i="1"/>
  <c r="AD148" i="1"/>
  <c r="AD246" i="1"/>
  <c r="AD220" i="1"/>
  <c r="AD105" i="1"/>
  <c r="AD163" i="1"/>
  <c r="AD186" i="1"/>
  <c r="AD60" i="1"/>
  <c r="AD180" i="1"/>
  <c r="AD51" i="1"/>
  <c r="AD115" i="1"/>
  <c r="AD118" i="1"/>
  <c r="AD101" i="1"/>
  <c r="AD229" i="1"/>
  <c r="AD124" i="1"/>
  <c r="AD35" i="1"/>
  <c r="AD19" i="1"/>
  <c r="AD17" i="1"/>
  <c r="AD192" i="1"/>
  <c r="AD213" i="1"/>
  <c r="AD62" i="1"/>
  <c r="AD104" i="1"/>
  <c r="AD95" i="1"/>
  <c r="AD41" i="1"/>
  <c r="AD191" i="1"/>
  <c r="AD107" i="1"/>
  <c r="AD87" i="1"/>
  <c r="AD36" i="1"/>
  <c r="AD116" i="1"/>
  <c r="AD196" i="1"/>
  <c r="AD21" i="1"/>
  <c r="AD129" i="1"/>
  <c r="AD183" i="1"/>
  <c r="AD90" i="1"/>
  <c r="AD73" i="1"/>
  <c r="AD125" i="1"/>
  <c r="AD56" i="1"/>
  <c r="AD227" i="1"/>
  <c r="AD243" i="1"/>
  <c r="AD189" i="1"/>
  <c r="AD226" i="1"/>
  <c r="AD139" i="1"/>
  <c r="AD230" i="1"/>
  <c r="AD32" i="1"/>
  <c r="AD69" i="1"/>
  <c r="AD136" i="1"/>
  <c r="AD61" i="1"/>
  <c r="AD215" i="1"/>
  <c r="AD168" i="1"/>
  <c r="AD137" i="1"/>
  <c r="AD84" i="1"/>
  <c r="AD64" i="1"/>
  <c r="AD113" i="1"/>
  <c r="AD96" i="1"/>
  <c r="AD24" i="1"/>
  <c r="AD59" i="1"/>
  <c r="AD106" i="1"/>
  <c r="AD212" i="1"/>
  <c r="AD251" i="1"/>
  <c r="AD214" i="1"/>
  <c r="AD204" i="1"/>
  <c r="AD253" i="1"/>
  <c r="AD205" i="1"/>
  <c r="AD74" i="1"/>
  <c r="AD167" i="1"/>
  <c r="AD67" i="1"/>
  <c r="AD160" i="1"/>
  <c r="AD39" i="1"/>
  <c r="AD16" i="1"/>
  <c r="AD242" i="1"/>
  <c r="AD152" i="1"/>
  <c r="AD206" i="1"/>
  <c r="AD158" i="1"/>
  <c r="AD155" i="1"/>
  <c r="AD178" i="1"/>
  <c r="AD58" i="1"/>
  <c r="AD151" i="1"/>
  <c r="AD122" i="1"/>
  <c r="AD89" i="1"/>
  <c r="AD44" i="1"/>
  <c r="AD199" i="1"/>
  <c r="AD142" i="1"/>
  <c r="AD188" i="1"/>
  <c r="AD210" i="1"/>
  <c r="AD175" i="1"/>
  <c r="AD50" i="1"/>
  <c r="AD173" i="1"/>
  <c r="AD174" i="1"/>
  <c r="AD156" i="1"/>
  <c r="AD216" i="1"/>
  <c r="AD190" i="1"/>
  <c r="AD202" i="1"/>
  <c r="AD234" i="1"/>
  <c r="AD20" i="1"/>
  <c r="AD194" i="1"/>
  <c r="AD127" i="1"/>
  <c r="AD232" i="1"/>
  <c r="AD241" i="1"/>
  <c r="AD235" i="1"/>
  <c r="AD92" i="1"/>
  <c r="AD63" i="1"/>
  <c r="AD165" i="1"/>
  <c r="AD254" i="1"/>
  <c r="AD248" i="1"/>
  <c r="AD237" i="1"/>
  <c r="AD135" i="1"/>
  <c r="AD130" i="1"/>
  <c r="AD182" i="1"/>
  <c r="AD54" i="1"/>
  <c r="AD55" i="1"/>
  <c r="AD94" i="1"/>
  <c r="AD97" i="1"/>
  <c r="AD82" i="1"/>
  <c r="AD193" i="1"/>
  <c r="AD37" i="1"/>
  <c r="AD203" i="1"/>
  <c r="AD149" i="1"/>
  <c r="AD134" i="1"/>
  <c r="AD49" i="1"/>
  <c r="AD120" i="1"/>
  <c r="AD71" i="1"/>
  <c r="AD117" i="1"/>
  <c r="AD34" i="1"/>
  <c r="AD112" i="1"/>
  <c r="AD98" i="1"/>
  <c r="AD110" i="1"/>
  <c r="AD231" i="1"/>
  <c r="AD217" i="1"/>
  <c r="AD108" i="1"/>
  <c r="AD88" i="1"/>
  <c r="AD195" i="1"/>
  <c r="AD141" i="1"/>
  <c r="AD169" i="1"/>
  <c r="AD76" i="1"/>
  <c r="AD100" i="1"/>
  <c r="AD26" i="1"/>
  <c r="AD46" i="1"/>
  <c r="AD138" i="1"/>
  <c r="AD236" i="1"/>
  <c r="AD66" i="1"/>
  <c r="AD200" i="1"/>
  <c r="AD80" i="1"/>
  <c r="AD153" i="1"/>
  <c r="AD70" i="1"/>
  <c r="AD68" i="1"/>
  <c r="AD219" i="1"/>
  <c r="AD244" i="1"/>
  <c r="AD131" i="1"/>
  <c r="AD177" i="1"/>
  <c r="AD93" i="1"/>
  <c r="AD48" i="1"/>
  <c r="AD209" i="1"/>
  <c r="AD86" i="1"/>
  <c r="AD207" i="1"/>
  <c r="AD103" i="1"/>
  <c r="AD13" i="1"/>
  <c r="AD247" i="1"/>
  <c r="AD132" i="1"/>
  <c r="AD102" i="1"/>
  <c r="AD218" i="1"/>
  <c r="AD83" i="1"/>
  <c r="AD23" i="1"/>
  <c r="AD143" i="1"/>
  <c r="AD52" i="1"/>
  <c r="AD198" i="1"/>
  <c r="AD123" i="1"/>
  <c r="AD170" i="1"/>
  <c r="AD15" i="1"/>
  <c r="AD42" i="1"/>
  <c r="AD154" i="1"/>
  <c r="AD33" i="1"/>
  <c r="AD99" i="1"/>
  <c r="AD181" i="1"/>
  <c r="AD91" i="1"/>
  <c r="AD162" i="1"/>
  <c r="AD47" i="1"/>
  <c r="AD72" i="1"/>
  <c r="AD197" i="1"/>
  <c r="AD11" i="1"/>
  <c r="AD12" i="1"/>
  <c r="AD171" i="1"/>
  <c r="AD157" i="1"/>
  <c r="AD240" i="1"/>
  <c r="AD187" i="1"/>
  <c r="AD114" i="1"/>
  <c r="AD159" i="1"/>
  <c r="AD78" i="1"/>
  <c r="AD79" i="1"/>
  <c r="AD208" i="1"/>
  <c r="AD18" i="1"/>
  <c r="AD146" i="1"/>
  <c r="AD140" i="1"/>
  <c r="AD77" i="1"/>
  <c r="AD85" i="1"/>
  <c r="AD250" i="1"/>
  <c r="AD245" i="1"/>
  <c r="AD28" i="1"/>
  <c r="AD224" i="1"/>
  <c r="AD166" i="1"/>
  <c r="AD145" i="1"/>
  <c r="AD25" i="1"/>
  <c r="AD65" i="1"/>
  <c r="AD43" i="1"/>
  <c r="AD40" i="1"/>
  <c r="AD228" i="1"/>
  <c r="AD233" i="1"/>
  <c r="AD29" i="1"/>
  <c r="AD81" i="1"/>
  <c r="AD211" i="1"/>
  <c r="AD184" i="1"/>
  <c r="AD185" i="1"/>
  <c r="AD201" i="1"/>
  <c r="AD252" i="1"/>
  <c r="AD109" i="1"/>
  <c r="AD239" i="1"/>
  <c r="AD161" i="1"/>
  <c r="AD57" i="1"/>
  <c r="AD179" i="1"/>
  <c r="AD150" i="1"/>
  <c r="AD53" i="1"/>
  <c r="AD75" i="1"/>
  <c r="AD45" i="1"/>
  <c r="AD111" i="1"/>
  <c r="AD38" i="1"/>
  <c r="AD238" i="1"/>
  <c r="AD176" i="1"/>
  <c r="AD164" i="1"/>
  <c r="AD121" i="1"/>
  <c r="AD255" i="1"/>
  <c r="AD128" i="1"/>
  <c r="AD30" i="1"/>
  <c r="AD172" i="1"/>
  <c r="AD147" i="1"/>
  <c r="AD119" i="1"/>
  <c r="AD223" i="1"/>
  <c r="AD27" i="1"/>
  <c r="AD31" i="1"/>
  <c r="AD249" i="1"/>
  <c r="AD22" i="1"/>
  <c r="AD14" i="1"/>
  <c r="AD144" i="1"/>
  <c r="AD133" i="1"/>
  <c r="AD221" i="1"/>
  <c r="AD126" i="1"/>
  <c r="AF184" i="1"/>
  <c r="AF135" i="1"/>
  <c r="AF252" i="1"/>
  <c r="AF180" i="1"/>
  <c r="AF241" i="1"/>
  <c r="AF154" i="1"/>
  <c r="AF105" i="1"/>
  <c r="AF247" i="1"/>
  <c r="AF240" i="1"/>
  <c r="AF181" i="1"/>
  <c r="AF164" i="1"/>
  <c r="AF32" i="1"/>
  <c r="AF66" i="1"/>
  <c r="AF163" i="1"/>
  <c r="AF224" i="1"/>
  <c r="AF200" i="1"/>
  <c r="AF92" i="1"/>
  <c r="AF179" i="1"/>
  <c r="AF204" i="1"/>
  <c r="AF125" i="1"/>
  <c r="AF124" i="1"/>
  <c r="AF11" i="1"/>
  <c r="AF238" i="1"/>
  <c r="AF57" i="1"/>
  <c r="AF157" i="1"/>
  <c r="AF115" i="1"/>
  <c r="AF144" i="1"/>
  <c r="AF25" i="1"/>
  <c r="AF40" i="1"/>
  <c r="AF17" i="1"/>
  <c r="AF91" i="1"/>
  <c r="AF49" i="1"/>
  <c r="AF194" i="1"/>
  <c r="AF249" i="1"/>
  <c r="AF68" i="1"/>
  <c r="AF167" i="1"/>
  <c r="AF73" i="1"/>
  <c r="AF21" i="1"/>
  <c r="AF22" i="1"/>
  <c r="AF189" i="1"/>
  <c r="AF190" i="1"/>
  <c r="AF197" i="1"/>
  <c r="AF64" i="1"/>
  <c r="AF35" i="1"/>
  <c r="AF239" i="1"/>
  <c r="AF203" i="1"/>
  <c r="AF127" i="1"/>
  <c r="AF94" i="1"/>
  <c r="AF45" i="1"/>
  <c r="AF222" i="1"/>
  <c r="AF176" i="1"/>
  <c r="AF138" i="1"/>
  <c r="AF201" i="1"/>
  <c r="AF236" i="1"/>
  <c r="AF250" i="1"/>
  <c r="AF191" i="1"/>
  <c r="AF193" i="1"/>
  <c r="AF218" i="1"/>
  <c r="AF233" i="1"/>
  <c r="AF155" i="1"/>
  <c r="AF160" i="1"/>
  <c r="AF145" i="1"/>
  <c r="AF98" i="1"/>
  <c r="AF133" i="1"/>
  <c r="AF147" i="1"/>
  <c r="AF171" i="1"/>
  <c r="AF88" i="1"/>
  <c r="AF61" i="1"/>
  <c r="AF51" i="1"/>
  <c r="AF44" i="1"/>
  <c r="AF75" i="1"/>
  <c r="AF10" i="1"/>
  <c r="AF196" i="1"/>
  <c r="AF96" i="1"/>
  <c r="AF89" i="1"/>
  <c r="AF149" i="1"/>
  <c r="AF215" i="1"/>
  <c r="AF83" i="1"/>
  <c r="AF87" i="1"/>
  <c r="AF165" i="1"/>
  <c r="AF134" i="1"/>
  <c r="AF245" i="1"/>
  <c r="AF95" i="1"/>
  <c r="AF178" i="1"/>
  <c r="AF148" i="1"/>
  <c r="AF223" i="1"/>
  <c r="AF119" i="1"/>
  <c r="AF53" i="1"/>
  <c r="AF220" i="1"/>
  <c r="AF140" i="1"/>
  <c r="AF99" i="1"/>
  <c r="AF106" i="1"/>
  <c r="AF141" i="1"/>
  <c r="AF186" i="1"/>
  <c r="AF93" i="1"/>
  <c r="AF15" i="1"/>
  <c r="AF227" i="1"/>
  <c r="AF128" i="1"/>
  <c r="AF143" i="1"/>
  <c r="AF34" i="1"/>
  <c r="AF104" i="1"/>
  <c r="AF62" i="1"/>
  <c r="AF195" i="1"/>
  <c r="AF78" i="1"/>
  <c r="AF50" i="1"/>
  <c r="AF90" i="1"/>
  <c r="AF199" i="1"/>
  <c r="AF117" i="1"/>
  <c r="AF41" i="1"/>
  <c r="AF146" i="1"/>
  <c r="AF65" i="1"/>
  <c r="AF166" i="1"/>
  <c r="AF137" i="1"/>
  <c r="AF253" i="1"/>
  <c r="AF185" i="1"/>
  <c r="AF71" i="1"/>
  <c r="AF63" i="1"/>
  <c r="AF212" i="1"/>
  <c r="AF123" i="1"/>
  <c r="AF13" i="1"/>
  <c r="AF67" i="1"/>
  <c r="AF130" i="1"/>
  <c r="AF153" i="1"/>
  <c r="AF158" i="1"/>
  <c r="AF43" i="1"/>
  <c r="AF152" i="1"/>
  <c r="AF54" i="1"/>
  <c r="AF86" i="1"/>
  <c r="AF18" i="1"/>
  <c r="AF229" i="1"/>
  <c r="AF192" i="1"/>
  <c r="AF228" i="1"/>
  <c r="AF26" i="1"/>
  <c r="AF82" i="1"/>
  <c r="AF255" i="1"/>
  <c r="AF29" i="1"/>
  <c r="AF213" i="1"/>
  <c r="AF169" i="1"/>
  <c r="AF188" i="1"/>
  <c r="AF69" i="1"/>
  <c r="AF81" i="1"/>
  <c r="AF142" i="1"/>
  <c r="AF217" i="1"/>
  <c r="AF210" i="1"/>
  <c r="AF39" i="1"/>
  <c r="AF110" i="1"/>
  <c r="AF177" i="1"/>
  <c r="AF225" i="1"/>
  <c r="AF100" i="1"/>
  <c r="AF118" i="1"/>
  <c r="AF221" i="1"/>
  <c r="AF209" i="1"/>
  <c r="AF27" i="1"/>
  <c r="AF242" i="1"/>
  <c r="AF109" i="1"/>
  <c r="AF168" i="1"/>
  <c r="AF159" i="1"/>
  <c r="AF232" i="1"/>
  <c r="AF24" i="1"/>
  <c r="AF208" i="1"/>
  <c r="AF211" i="1"/>
  <c r="AF38" i="1"/>
  <c r="AF151" i="1"/>
  <c r="AF230" i="1"/>
  <c r="AF132" i="1"/>
  <c r="AF112" i="1"/>
  <c r="AF113" i="1"/>
  <c r="AF52" i="1"/>
  <c r="AF101" i="1"/>
  <c r="AF161" i="1"/>
  <c r="AF122" i="1"/>
  <c r="AF206" i="1"/>
  <c r="AF156" i="1"/>
  <c r="AF48" i="1"/>
  <c r="AF107" i="1"/>
  <c r="AF16" i="1"/>
  <c r="AF235" i="1"/>
  <c r="AF70" i="1"/>
  <c r="AF108" i="1"/>
  <c r="AF121" i="1"/>
  <c r="AF31" i="1"/>
  <c r="AF84" i="1"/>
  <c r="AF80" i="1"/>
  <c r="AF237" i="1"/>
  <c r="AF12" i="1"/>
  <c r="AF55" i="1"/>
  <c r="AF214" i="1"/>
  <c r="AF120" i="1"/>
  <c r="AF254" i="1"/>
  <c r="AF60" i="1"/>
  <c r="AF248" i="1"/>
  <c r="AF136" i="1"/>
  <c r="AF246" i="1"/>
  <c r="AF28" i="1"/>
  <c r="AF33" i="1"/>
  <c r="AF14" i="1"/>
  <c r="AF56" i="1"/>
  <c r="AF216" i="1"/>
  <c r="AF103" i="1"/>
  <c r="AF174" i="1"/>
  <c r="AF207" i="1"/>
  <c r="AF231" i="1"/>
  <c r="AF202" i="1"/>
  <c r="AF182" i="1"/>
  <c r="AF46" i="1"/>
  <c r="AF42" i="1"/>
  <c r="AF20" i="1"/>
  <c r="AF37" i="1"/>
  <c r="AF183" i="1"/>
  <c r="AF77" i="1"/>
  <c r="AF102" i="1"/>
  <c r="AG201" i="1" l="1"/>
  <c r="AH201" i="1" s="1"/>
  <c r="AG13" i="1"/>
  <c r="AH13" i="1" s="1"/>
  <c r="AG63" i="1"/>
  <c r="AH63" i="1" s="1"/>
  <c r="AG69" i="1"/>
  <c r="AH69" i="1" s="1"/>
  <c r="AG58" i="1"/>
  <c r="AH58" i="1" s="1"/>
  <c r="AG36" i="1"/>
  <c r="AH36" i="1" s="1"/>
  <c r="AG245" i="1"/>
  <c r="AH245" i="1" s="1"/>
  <c r="AG200" i="1"/>
  <c r="AH200" i="1" s="1"/>
  <c r="AG175" i="1"/>
  <c r="AH175" i="1" s="1"/>
  <c r="AG56" i="1"/>
  <c r="AH56" i="1" s="1"/>
  <c r="AG144" i="1"/>
  <c r="AH144" i="1" s="1"/>
  <c r="AG147" i="1"/>
  <c r="AH147" i="1" s="1"/>
  <c r="AG179" i="1"/>
  <c r="AH179" i="1" s="1"/>
  <c r="AG85" i="1"/>
  <c r="AH85" i="1" s="1"/>
  <c r="AG244" i="1"/>
  <c r="AH244" i="1" s="1"/>
  <c r="AG251" i="1"/>
  <c r="AH251" i="1" s="1"/>
  <c r="AG223" i="1"/>
  <c r="AH223" i="1" s="1"/>
  <c r="AG79" i="1"/>
  <c r="AH79" i="1" s="1"/>
  <c r="AG151" i="1"/>
  <c r="AH151" i="1" s="1"/>
  <c r="AG62" i="1"/>
  <c r="AH62" i="1" s="1"/>
  <c r="AG172" i="1"/>
  <c r="AH172" i="1" s="1"/>
  <c r="AG114" i="1"/>
  <c r="AH114" i="1" s="1"/>
  <c r="AG72" i="1"/>
  <c r="AH72" i="1" s="1"/>
  <c r="AG219" i="1"/>
  <c r="AH219" i="1" s="1"/>
  <c r="AG139" i="1"/>
  <c r="AH139" i="1" s="1"/>
  <c r="AG12" i="1"/>
  <c r="AH12" i="1" s="1"/>
  <c r="AG149" i="1"/>
  <c r="AH149" i="1" s="1"/>
  <c r="AG111" i="1"/>
  <c r="AH111" i="1" s="1"/>
  <c r="AG47" i="1"/>
  <c r="AH47" i="1" s="1"/>
  <c r="AG226" i="1"/>
  <c r="AH226" i="1" s="1"/>
  <c r="AG53" i="1"/>
  <c r="AH53" i="1" s="1"/>
  <c r="AG52" i="1"/>
  <c r="AH52" i="1" s="1"/>
  <c r="AG204" i="1"/>
  <c r="AH204" i="1" s="1"/>
  <c r="AG162" i="1"/>
  <c r="AH162" i="1" s="1"/>
  <c r="AG170" i="1"/>
  <c r="AH170" i="1" s="1"/>
  <c r="AG97" i="1"/>
  <c r="AH97" i="1" s="1"/>
  <c r="AG74" i="1"/>
  <c r="AH74" i="1" s="1"/>
  <c r="AG59" i="1"/>
  <c r="AH59" i="1" s="1"/>
  <c r="AG129" i="1"/>
  <c r="AH129" i="1" s="1"/>
  <c r="AG40" i="1"/>
  <c r="AH40" i="1" s="1"/>
  <c r="AG177" i="1"/>
  <c r="AH177" i="1" s="1"/>
  <c r="AG234" i="1"/>
  <c r="AH234" i="1" s="1"/>
  <c r="AG116" i="1"/>
  <c r="AH116" i="1" s="1"/>
  <c r="AG205" i="1"/>
  <c r="AH205" i="1" s="1"/>
  <c r="AG243" i="1"/>
  <c r="AH243" i="1" s="1"/>
  <c r="AG164" i="1"/>
  <c r="AH164" i="1" s="1"/>
  <c r="AG99" i="1"/>
  <c r="AH99" i="1" s="1"/>
  <c r="AG169" i="1"/>
  <c r="AH169" i="1" s="1"/>
  <c r="AG16" i="1"/>
  <c r="AH16" i="1" s="1"/>
  <c r="AG101" i="1"/>
  <c r="AH101" i="1" s="1"/>
  <c r="AG126" i="1"/>
  <c r="AH126" i="1" s="1"/>
  <c r="AG198" i="1"/>
  <c r="AH198" i="1" s="1"/>
  <c r="AG76" i="1"/>
  <c r="AH76" i="1" s="1"/>
  <c r="AG133" i="1"/>
  <c r="AH133" i="1" s="1"/>
  <c r="AG119" i="1"/>
  <c r="AH119" i="1" s="1"/>
  <c r="AG176" i="1"/>
  <c r="AH176" i="1" s="1"/>
  <c r="AG150" i="1"/>
  <c r="AH150" i="1" s="1"/>
  <c r="AG185" i="1"/>
  <c r="AH185" i="1" s="1"/>
  <c r="AG43" i="1"/>
  <c r="AH43" i="1" s="1"/>
  <c r="AG250" i="1"/>
  <c r="AH250" i="1" s="1"/>
  <c r="AG78" i="1"/>
  <c r="AH78" i="1" s="1"/>
  <c r="AG11" i="1"/>
  <c r="AH11" i="1" s="1"/>
  <c r="AG33" i="1"/>
  <c r="AH33" i="1" s="1"/>
  <c r="AG143" i="1"/>
  <c r="AH143" i="1" s="1"/>
  <c r="AG103" i="1"/>
  <c r="AH103" i="1" s="1"/>
  <c r="AG131" i="1"/>
  <c r="AH131" i="1" s="1"/>
  <c r="AG66" i="1"/>
  <c r="AH66" i="1" s="1"/>
  <c r="AG141" i="1"/>
  <c r="AH141" i="1" s="1"/>
  <c r="AG112" i="1"/>
  <c r="AH112" i="1" s="1"/>
  <c r="AG203" i="1"/>
  <c r="AH203" i="1" s="1"/>
  <c r="AG182" i="1"/>
  <c r="AH182" i="1" s="1"/>
  <c r="AG92" i="1"/>
  <c r="AH92" i="1" s="1"/>
  <c r="AG202" i="1"/>
  <c r="AH202" i="1" s="1"/>
  <c r="AG210" i="1"/>
  <c r="AH210" i="1" s="1"/>
  <c r="AG39" i="1"/>
  <c r="AH39" i="1" s="1"/>
  <c r="AG214" i="1"/>
  <c r="AH214" i="1" s="1"/>
  <c r="AG64" i="1"/>
  <c r="AH64" i="1" s="1"/>
  <c r="AG32" i="1"/>
  <c r="AH32" i="1" s="1"/>
  <c r="AG125" i="1"/>
  <c r="AH125" i="1" s="1"/>
  <c r="AG213" i="1"/>
  <c r="AH213" i="1" s="1"/>
  <c r="AG118" i="1"/>
  <c r="AH118" i="1" s="1"/>
  <c r="AG220" i="1"/>
  <c r="AH220" i="1" s="1"/>
  <c r="AG238" i="1"/>
  <c r="AH238" i="1" s="1"/>
  <c r="AG184" i="1"/>
  <c r="AH184" i="1" s="1"/>
  <c r="AG65" i="1"/>
  <c r="AH65" i="1" s="1"/>
  <c r="AG159" i="1"/>
  <c r="AH159" i="1" s="1"/>
  <c r="AG197" i="1"/>
  <c r="AH197" i="1" s="1"/>
  <c r="AG154" i="1"/>
  <c r="AH154" i="1" s="1"/>
  <c r="AG23" i="1"/>
  <c r="AH23" i="1" s="1"/>
  <c r="AG207" i="1"/>
  <c r="AH207" i="1" s="1"/>
  <c r="AG236" i="1"/>
  <c r="AH236" i="1" s="1"/>
  <c r="AG195" i="1"/>
  <c r="AH195" i="1" s="1"/>
  <c r="AG34" i="1"/>
  <c r="AH34" i="1" s="1"/>
  <c r="AG37" i="1"/>
  <c r="AH37" i="1" s="1"/>
  <c r="AG130" i="1"/>
  <c r="AH130" i="1" s="1"/>
  <c r="AG235" i="1"/>
  <c r="AH235" i="1" s="1"/>
  <c r="AG190" i="1"/>
  <c r="AH190" i="1" s="1"/>
  <c r="AG188" i="1"/>
  <c r="AH188" i="1" s="1"/>
  <c r="AG178" i="1"/>
  <c r="AH178" i="1" s="1"/>
  <c r="AG160" i="1"/>
  <c r="AH160" i="1" s="1"/>
  <c r="AG84" i="1"/>
  <c r="AH84" i="1" s="1"/>
  <c r="AG230" i="1"/>
  <c r="AH230" i="1" s="1"/>
  <c r="AG73" i="1"/>
  <c r="AH73" i="1" s="1"/>
  <c r="AG87" i="1"/>
  <c r="AH87" i="1" s="1"/>
  <c r="AG192" i="1"/>
  <c r="AH192" i="1" s="1"/>
  <c r="AG115" i="1"/>
  <c r="AH115" i="1" s="1"/>
  <c r="AG246" i="1"/>
  <c r="AH246" i="1" s="1"/>
  <c r="AG14" i="1"/>
  <c r="AH14" i="1" s="1"/>
  <c r="AG38" i="1"/>
  <c r="AH38" i="1" s="1"/>
  <c r="AG57" i="1"/>
  <c r="AH57" i="1" s="1"/>
  <c r="AG211" i="1"/>
  <c r="AH211" i="1" s="1"/>
  <c r="AG25" i="1"/>
  <c r="AH25" i="1" s="1"/>
  <c r="AG77" i="1"/>
  <c r="AH77" i="1" s="1"/>
  <c r="AG42" i="1"/>
  <c r="AH42" i="1" s="1"/>
  <c r="AG83" i="1"/>
  <c r="AH83" i="1" s="1"/>
  <c r="AG138" i="1"/>
  <c r="AH138" i="1" s="1"/>
  <c r="AG88" i="1"/>
  <c r="AH88" i="1" s="1"/>
  <c r="AG117" i="1"/>
  <c r="AH117" i="1" s="1"/>
  <c r="AG193" i="1"/>
  <c r="AH193" i="1" s="1"/>
  <c r="AG135" i="1"/>
  <c r="AH135" i="1" s="1"/>
  <c r="AG241" i="1"/>
  <c r="AH241" i="1" s="1"/>
  <c r="AG216" i="1"/>
  <c r="AH216" i="1" s="1"/>
  <c r="AG142" i="1"/>
  <c r="AH142" i="1" s="1"/>
  <c r="AG155" i="1"/>
  <c r="AH155" i="1" s="1"/>
  <c r="AG67" i="1"/>
  <c r="AH67" i="1" s="1"/>
  <c r="AG212" i="1"/>
  <c r="AH212" i="1" s="1"/>
  <c r="AG137" i="1"/>
  <c r="AH137" i="1" s="1"/>
  <c r="AG90" i="1"/>
  <c r="AH90" i="1" s="1"/>
  <c r="AG107" i="1"/>
  <c r="AH107" i="1" s="1"/>
  <c r="AG17" i="1"/>
  <c r="AH17" i="1" s="1"/>
  <c r="AG51" i="1"/>
  <c r="AH51" i="1" s="1"/>
  <c r="AG148" i="1"/>
  <c r="AH148" i="1" s="1"/>
  <c r="AG98" i="1"/>
  <c r="AH98" i="1" s="1"/>
  <c r="AG22" i="1"/>
  <c r="AH22" i="1" s="1"/>
  <c r="AG30" i="1"/>
  <c r="AH30" i="1" s="1"/>
  <c r="AG161" i="1"/>
  <c r="AH161" i="1" s="1"/>
  <c r="AG81" i="1"/>
  <c r="AH81" i="1" s="1"/>
  <c r="AG145" i="1"/>
  <c r="AH145" i="1" s="1"/>
  <c r="AG140" i="1"/>
  <c r="AH140" i="1" s="1"/>
  <c r="AG187" i="1"/>
  <c r="AH187" i="1" s="1"/>
  <c r="AG15" i="1"/>
  <c r="AH15" i="1" s="1"/>
  <c r="AG218" i="1"/>
  <c r="AH218" i="1" s="1"/>
  <c r="AG86" i="1"/>
  <c r="AH86" i="1" s="1"/>
  <c r="AG68" i="1"/>
  <c r="AH68" i="1" s="1"/>
  <c r="AG46" i="1"/>
  <c r="AH46" i="1" s="1"/>
  <c r="AG108" i="1"/>
  <c r="AH108" i="1" s="1"/>
  <c r="AG71" i="1"/>
  <c r="AH71" i="1" s="1"/>
  <c r="AG82" i="1"/>
  <c r="AH82" i="1" s="1"/>
  <c r="AG237" i="1"/>
  <c r="AH237" i="1" s="1"/>
  <c r="AG232" i="1"/>
  <c r="AH232" i="1" s="1"/>
  <c r="AG156" i="1"/>
  <c r="AH156" i="1" s="1"/>
  <c r="AG199" i="1"/>
  <c r="AH199" i="1" s="1"/>
  <c r="AG158" i="1"/>
  <c r="AH158" i="1" s="1"/>
  <c r="AG167" i="1"/>
  <c r="AH167" i="1" s="1"/>
  <c r="AG106" i="1"/>
  <c r="AH106" i="1" s="1"/>
  <c r="AG168" i="1"/>
  <c r="AH168" i="1" s="1"/>
  <c r="AG183" i="1"/>
  <c r="AH183" i="1" s="1"/>
  <c r="AG191" i="1"/>
  <c r="AH191" i="1" s="1"/>
  <c r="AG19" i="1"/>
  <c r="AH19" i="1" s="1"/>
  <c r="AG180" i="1"/>
  <c r="AH180" i="1" s="1"/>
  <c r="AG225" i="1"/>
  <c r="AH225" i="1" s="1"/>
  <c r="AG54" i="1"/>
  <c r="AH54" i="1" s="1"/>
  <c r="AG113" i="1"/>
  <c r="AH113" i="1" s="1"/>
  <c r="AG249" i="1"/>
  <c r="AH249" i="1" s="1"/>
  <c r="AG128" i="1"/>
  <c r="AH128" i="1" s="1"/>
  <c r="AG45" i="1"/>
  <c r="AH45" i="1" s="1"/>
  <c r="AG239" i="1"/>
  <c r="AH239" i="1" s="1"/>
  <c r="AG29" i="1"/>
  <c r="AH29" i="1" s="1"/>
  <c r="AG166" i="1"/>
  <c r="AH166" i="1" s="1"/>
  <c r="AG146" i="1"/>
  <c r="AH146" i="1" s="1"/>
  <c r="AG240" i="1"/>
  <c r="AH240" i="1" s="1"/>
  <c r="AG102" i="1"/>
  <c r="AH102" i="1" s="1"/>
  <c r="AG209" i="1"/>
  <c r="AH209" i="1" s="1"/>
  <c r="AG70" i="1"/>
  <c r="AH70" i="1" s="1"/>
  <c r="AG26" i="1"/>
  <c r="AH26" i="1" s="1"/>
  <c r="AG217" i="1"/>
  <c r="AH217" i="1" s="1"/>
  <c r="AG120" i="1"/>
  <c r="AH120" i="1" s="1"/>
  <c r="AG248" i="1"/>
  <c r="AH248" i="1" s="1"/>
  <c r="AG127" i="1"/>
  <c r="AH127" i="1" s="1"/>
  <c r="AG174" i="1"/>
  <c r="AH174" i="1" s="1"/>
  <c r="AG44" i="1"/>
  <c r="AH44" i="1" s="1"/>
  <c r="AG206" i="1"/>
  <c r="AH206" i="1" s="1"/>
  <c r="AG215" i="1"/>
  <c r="AH215" i="1" s="1"/>
  <c r="AG189" i="1"/>
  <c r="AH189" i="1" s="1"/>
  <c r="AG41" i="1"/>
  <c r="AH41" i="1" s="1"/>
  <c r="AG35" i="1"/>
  <c r="AH35" i="1" s="1"/>
  <c r="AG60" i="1"/>
  <c r="AH60" i="1" s="1"/>
  <c r="AG222" i="1"/>
  <c r="AH222" i="1" s="1"/>
  <c r="AG105" i="1"/>
  <c r="AH105" i="1" s="1"/>
  <c r="AG31" i="1"/>
  <c r="AH31" i="1" s="1"/>
  <c r="AG255" i="1"/>
  <c r="AH255" i="1" s="1"/>
  <c r="AG109" i="1"/>
  <c r="AH109" i="1" s="1"/>
  <c r="AG233" i="1"/>
  <c r="AH233" i="1" s="1"/>
  <c r="AG224" i="1"/>
  <c r="AH224" i="1" s="1"/>
  <c r="AG18" i="1"/>
  <c r="AH18" i="1" s="1"/>
  <c r="AG157" i="1"/>
  <c r="AH157" i="1" s="1"/>
  <c r="AG91" i="1"/>
  <c r="AH91" i="1" s="1"/>
  <c r="AG123" i="1"/>
  <c r="AH123" i="1" s="1"/>
  <c r="AG132" i="1"/>
  <c r="AH132" i="1" s="1"/>
  <c r="AG48" i="1"/>
  <c r="AH48" i="1" s="1"/>
  <c r="AG153" i="1"/>
  <c r="AH153" i="1" s="1"/>
  <c r="AG100" i="1"/>
  <c r="AH100" i="1" s="1"/>
  <c r="AG231" i="1"/>
  <c r="AH231" i="1" s="1"/>
  <c r="AG49" i="1"/>
  <c r="AH49" i="1" s="1"/>
  <c r="AG94" i="1"/>
  <c r="AH94" i="1" s="1"/>
  <c r="AG254" i="1"/>
  <c r="AH254" i="1" s="1"/>
  <c r="AG194" i="1"/>
  <c r="AH194" i="1" s="1"/>
  <c r="AG173" i="1"/>
  <c r="AH173" i="1" s="1"/>
  <c r="AG89" i="1"/>
  <c r="AH89" i="1" s="1"/>
  <c r="AG152" i="1"/>
  <c r="AH152" i="1" s="1"/>
  <c r="AG24" i="1"/>
  <c r="AH24" i="1" s="1"/>
  <c r="AG61" i="1"/>
  <c r="AH61" i="1" s="1"/>
  <c r="AG21" i="1"/>
  <c r="AH21" i="1" s="1"/>
  <c r="AG95" i="1"/>
  <c r="AH95" i="1" s="1"/>
  <c r="AG124" i="1"/>
  <c r="AH124" i="1" s="1"/>
  <c r="AG186" i="1"/>
  <c r="AH186" i="1" s="1"/>
  <c r="AG221" i="1"/>
  <c r="AH221" i="1" s="1"/>
  <c r="AG27" i="1"/>
  <c r="AH27" i="1" s="1"/>
  <c r="AG121" i="1"/>
  <c r="AH121" i="1" s="1"/>
  <c r="AG75" i="1"/>
  <c r="AH75" i="1" s="1"/>
  <c r="AG252" i="1"/>
  <c r="AH252" i="1" s="1"/>
  <c r="AG228" i="1"/>
  <c r="AH228" i="1" s="1"/>
  <c r="AG28" i="1"/>
  <c r="AH28" i="1" s="1"/>
  <c r="AG208" i="1"/>
  <c r="AH208" i="1" s="1"/>
  <c r="AG171" i="1"/>
  <c r="AH171" i="1" s="1"/>
  <c r="AG181" i="1"/>
  <c r="AH181" i="1" s="1"/>
  <c r="AG247" i="1"/>
  <c r="AH247" i="1" s="1"/>
  <c r="AG93" i="1"/>
  <c r="AH93" i="1" s="1"/>
  <c r="AG80" i="1"/>
  <c r="AH80" i="1" s="1"/>
  <c r="AG110" i="1"/>
  <c r="AH110" i="1" s="1"/>
  <c r="AG134" i="1"/>
  <c r="AH134" i="1" s="1"/>
  <c r="AG55" i="1"/>
  <c r="AH55" i="1" s="1"/>
  <c r="AG165" i="1"/>
  <c r="AH165" i="1" s="1"/>
  <c r="AG20" i="1"/>
  <c r="AH20" i="1" s="1"/>
  <c r="AG50" i="1"/>
  <c r="AH50" i="1" s="1"/>
  <c r="AG122" i="1"/>
  <c r="AH122" i="1" s="1"/>
  <c r="AG242" i="1"/>
  <c r="AH242" i="1" s="1"/>
  <c r="AG253" i="1"/>
  <c r="AH253" i="1" s="1"/>
  <c r="AG96" i="1"/>
  <c r="AH96" i="1" s="1"/>
  <c r="AG136" i="1"/>
  <c r="AH136" i="1" s="1"/>
  <c r="AG227" i="1"/>
  <c r="AH227" i="1" s="1"/>
  <c r="AG196" i="1"/>
  <c r="AH196" i="1" s="1"/>
  <c r="AG104" i="1"/>
  <c r="AH104" i="1" s="1"/>
  <c r="AG229" i="1"/>
  <c r="AH229" i="1" s="1"/>
  <c r="AG163" i="1"/>
  <c r="AH163" i="1" s="1"/>
  <c r="AG10" i="1"/>
  <c r="AH10" i="1" s="1"/>
  <c r="AK5" i="1" l="1"/>
  <c r="AN6" i="1"/>
  <c r="AN7" i="1"/>
  <c r="AN5" i="1"/>
  <c r="AM7" i="1"/>
  <c r="AM6" i="1"/>
  <c r="AM5" i="1"/>
  <c r="AL7" i="1"/>
  <c r="AL6" i="1"/>
  <c r="AL5" i="1"/>
  <c r="AK7" i="1"/>
  <c r="AK6" i="1"/>
  <c r="AO35" i="1" l="1"/>
  <c r="AO99" i="1"/>
  <c r="AO163" i="1"/>
  <c r="AO227" i="1"/>
  <c r="AO36" i="1"/>
  <c r="AO100" i="1"/>
  <c r="AO164" i="1"/>
  <c r="AO228" i="1"/>
  <c r="AO37" i="1"/>
  <c r="AO101" i="1"/>
  <c r="AO165" i="1"/>
  <c r="AO229" i="1"/>
  <c r="AO38" i="1"/>
  <c r="AO102" i="1"/>
  <c r="AO166" i="1"/>
  <c r="AO230" i="1"/>
  <c r="AO39" i="1"/>
  <c r="AO103" i="1"/>
  <c r="AO167" i="1"/>
  <c r="AO231" i="1"/>
  <c r="AO32" i="1"/>
  <c r="AO96" i="1"/>
  <c r="AO160" i="1"/>
  <c r="AO224" i="1"/>
  <c r="AO25" i="1"/>
  <c r="AO89" i="1"/>
  <c r="AO153" i="1"/>
  <c r="AO217" i="1"/>
  <c r="AO90" i="1"/>
  <c r="AO154" i="1"/>
  <c r="AO218" i="1"/>
  <c r="AO19" i="1"/>
  <c r="AO211" i="1"/>
  <c r="AO149" i="1"/>
  <c r="AO150" i="1"/>
  <c r="AO215" i="1"/>
  <c r="AO137" i="1"/>
  <c r="AO43" i="1"/>
  <c r="AO107" i="1"/>
  <c r="AO171" i="1"/>
  <c r="AO235" i="1"/>
  <c r="AO44" i="1"/>
  <c r="AO108" i="1"/>
  <c r="AO172" i="1"/>
  <c r="AO236" i="1"/>
  <c r="AO45" i="1"/>
  <c r="AO109" i="1"/>
  <c r="AO173" i="1"/>
  <c r="AO237" i="1"/>
  <c r="AO46" i="1"/>
  <c r="AO110" i="1"/>
  <c r="AO174" i="1"/>
  <c r="AO238" i="1"/>
  <c r="AO47" i="1"/>
  <c r="AO111" i="1"/>
  <c r="AO175" i="1"/>
  <c r="AO239" i="1"/>
  <c r="AO40" i="1"/>
  <c r="AO104" i="1"/>
  <c r="AO168" i="1"/>
  <c r="AO232" i="1"/>
  <c r="AO33" i="1"/>
  <c r="AO97" i="1"/>
  <c r="AO161" i="1"/>
  <c r="AO225" i="1"/>
  <c r="AO98" i="1"/>
  <c r="AO162" i="1"/>
  <c r="AO226" i="1"/>
  <c r="AO83" i="1"/>
  <c r="AO84" i="1"/>
  <c r="AO22" i="1"/>
  <c r="AO87" i="1"/>
  <c r="AO73" i="1"/>
  <c r="AO51" i="1"/>
  <c r="AO115" i="1"/>
  <c r="AO179" i="1"/>
  <c r="AO243" i="1"/>
  <c r="AO52" i="1"/>
  <c r="AO116" i="1"/>
  <c r="AO180" i="1"/>
  <c r="AO244" i="1"/>
  <c r="AO53" i="1"/>
  <c r="AO117" i="1"/>
  <c r="AO181" i="1"/>
  <c r="AO245" i="1"/>
  <c r="AO54" i="1"/>
  <c r="AO118" i="1"/>
  <c r="AO182" i="1"/>
  <c r="AO246" i="1"/>
  <c r="AO55" i="1"/>
  <c r="AO119" i="1"/>
  <c r="AO183" i="1"/>
  <c r="AO247" i="1"/>
  <c r="AO48" i="1"/>
  <c r="AO112" i="1"/>
  <c r="AO176" i="1"/>
  <c r="AO240" i="1"/>
  <c r="AO41" i="1"/>
  <c r="AO105" i="1"/>
  <c r="AO169" i="1"/>
  <c r="AO233" i="1"/>
  <c r="AO106" i="1"/>
  <c r="AO170" i="1"/>
  <c r="AO250" i="1"/>
  <c r="AO147" i="1"/>
  <c r="AO20" i="1"/>
  <c r="AO85" i="1"/>
  <c r="AO86" i="1"/>
  <c r="AO151" i="1"/>
  <c r="AO234" i="1"/>
  <c r="AO202" i="1"/>
  <c r="AO59" i="1"/>
  <c r="AO123" i="1"/>
  <c r="AO187" i="1"/>
  <c r="AO251" i="1"/>
  <c r="AO60" i="1"/>
  <c r="AO124" i="1"/>
  <c r="AO188" i="1"/>
  <c r="AO252" i="1"/>
  <c r="AO61" i="1"/>
  <c r="AO125" i="1"/>
  <c r="AO189" i="1"/>
  <c r="AO253" i="1"/>
  <c r="AO62" i="1"/>
  <c r="AO126" i="1"/>
  <c r="AO190" i="1"/>
  <c r="AO254" i="1"/>
  <c r="AO63" i="1"/>
  <c r="AO127" i="1"/>
  <c r="AO191" i="1"/>
  <c r="AO255" i="1"/>
  <c r="AO56" i="1"/>
  <c r="AO120" i="1"/>
  <c r="AO184" i="1"/>
  <c r="AO248" i="1"/>
  <c r="AO49" i="1"/>
  <c r="AO113" i="1"/>
  <c r="AO177" i="1"/>
  <c r="AO241" i="1"/>
  <c r="AO114" i="1"/>
  <c r="AO178" i="1"/>
  <c r="AO10" i="1"/>
  <c r="AO212" i="1"/>
  <c r="AO23" i="1"/>
  <c r="AO208" i="1"/>
  <c r="AO67" i="1"/>
  <c r="AO131" i="1"/>
  <c r="AO195" i="1"/>
  <c r="AO66" i="1"/>
  <c r="AO68" i="1"/>
  <c r="AO132" i="1"/>
  <c r="AO196" i="1"/>
  <c r="AO58" i="1"/>
  <c r="AO69" i="1"/>
  <c r="AO133" i="1"/>
  <c r="AO197" i="1"/>
  <c r="AO50" i="1"/>
  <c r="AO70" i="1"/>
  <c r="AO134" i="1"/>
  <c r="AO198" i="1"/>
  <c r="AO34" i="1"/>
  <c r="AO71" i="1"/>
  <c r="AO135" i="1"/>
  <c r="AO199" i="1"/>
  <c r="AO42" i="1"/>
  <c r="AO64" i="1"/>
  <c r="AO128" i="1"/>
  <c r="AO192" i="1"/>
  <c r="AO57" i="1"/>
  <c r="AO121" i="1"/>
  <c r="AO185" i="1"/>
  <c r="AO249" i="1"/>
  <c r="AO122" i="1"/>
  <c r="AO186" i="1"/>
  <c r="AO21" i="1"/>
  <c r="AO80" i="1"/>
  <c r="AO138" i="1"/>
  <c r="AO11" i="1"/>
  <c r="AO75" i="1"/>
  <c r="AO139" i="1"/>
  <c r="AO203" i="1"/>
  <c r="AO12" i="1"/>
  <c r="AO76" i="1"/>
  <c r="AO140" i="1"/>
  <c r="AO204" i="1"/>
  <c r="AO13" i="1"/>
  <c r="AO77" i="1"/>
  <c r="AO141" i="1"/>
  <c r="AO205" i="1"/>
  <c r="AO14" i="1"/>
  <c r="AO78" i="1"/>
  <c r="AO142" i="1"/>
  <c r="AO206" i="1"/>
  <c r="AO15" i="1"/>
  <c r="AO79" i="1"/>
  <c r="AO143" i="1"/>
  <c r="AO207" i="1"/>
  <c r="AO242" i="1"/>
  <c r="AO72" i="1"/>
  <c r="AO136" i="1"/>
  <c r="AO200" i="1"/>
  <c r="AO26" i="1"/>
  <c r="AO65" i="1"/>
  <c r="AO129" i="1"/>
  <c r="AO193" i="1"/>
  <c r="AO18" i="1"/>
  <c r="AO130" i="1"/>
  <c r="AO194" i="1"/>
  <c r="AO148" i="1"/>
  <c r="AO214" i="1"/>
  <c r="AO144" i="1"/>
  <c r="AO74" i="1"/>
  <c r="AO27" i="1"/>
  <c r="AO91" i="1"/>
  <c r="AO155" i="1"/>
  <c r="AO219" i="1"/>
  <c r="AO28" i="1"/>
  <c r="AO92" i="1"/>
  <c r="AO156" i="1"/>
  <c r="AO220" i="1"/>
  <c r="AO29" i="1"/>
  <c r="AO93" i="1"/>
  <c r="AO157" i="1"/>
  <c r="AO221" i="1"/>
  <c r="AO30" i="1"/>
  <c r="AO94" i="1"/>
  <c r="AO158" i="1"/>
  <c r="AO222" i="1"/>
  <c r="AO31" i="1"/>
  <c r="AO95" i="1"/>
  <c r="AO159" i="1"/>
  <c r="AO223" i="1"/>
  <c r="AO24" i="1"/>
  <c r="AO88" i="1"/>
  <c r="AO152" i="1"/>
  <c r="AO216" i="1"/>
  <c r="AO17" i="1"/>
  <c r="AO81" i="1"/>
  <c r="AO145" i="1"/>
  <c r="AO209" i="1"/>
  <c r="AO82" i="1"/>
  <c r="AO146" i="1"/>
  <c r="AO210" i="1"/>
  <c r="AO213" i="1"/>
  <c r="AO16" i="1"/>
  <c r="AO201" i="1"/>
  <c r="AN51" i="1"/>
  <c r="AN115" i="1"/>
  <c r="AN179" i="1"/>
  <c r="AN243" i="1"/>
  <c r="AN44" i="1"/>
  <c r="AN108" i="1"/>
  <c r="AN172" i="1"/>
  <c r="AN236" i="1"/>
  <c r="AN45" i="1"/>
  <c r="AN109" i="1"/>
  <c r="AN173" i="1"/>
  <c r="AN237" i="1"/>
  <c r="AN177" i="1"/>
  <c r="AN54" i="1"/>
  <c r="AN118" i="1"/>
  <c r="AN182" i="1"/>
  <c r="AN246" i="1"/>
  <c r="AN193" i="1"/>
  <c r="AN55" i="1"/>
  <c r="AN119" i="1"/>
  <c r="AN183" i="1"/>
  <c r="AN247" i="1"/>
  <c r="AN161" i="1"/>
  <c r="AN48" i="1"/>
  <c r="AN112" i="1"/>
  <c r="AN176" i="1"/>
  <c r="AN240" i="1"/>
  <c r="AN58" i="1"/>
  <c r="AN122" i="1"/>
  <c r="AN186" i="1"/>
  <c r="AN250" i="1"/>
  <c r="AN35" i="1"/>
  <c r="AN227" i="1"/>
  <c r="AN157" i="1"/>
  <c r="AN102" i="1"/>
  <c r="AN231" i="1"/>
  <c r="AN42" i="1"/>
  <c r="AN59" i="1"/>
  <c r="AN123" i="1"/>
  <c r="AN187" i="1"/>
  <c r="AN251" i="1"/>
  <c r="AN52" i="1"/>
  <c r="AN116" i="1"/>
  <c r="AN180" i="1"/>
  <c r="AN244" i="1"/>
  <c r="AN53" i="1"/>
  <c r="AN117" i="1"/>
  <c r="AN181" i="1"/>
  <c r="AN245" i="1"/>
  <c r="AN201" i="1"/>
  <c r="AN62" i="1"/>
  <c r="AN126" i="1"/>
  <c r="AN190" i="1"/>
  <c r="AN254" i="1"/>
  <c r="AN225" i="1"/>
  <c r="AN63" i="1"/>
  <c r="AN127" i="1"/>
  <c r="AN191" i="1"/>
  <c r="AN255" i="1"/>
  <c r="AN185" i="1"/>
  <c r="AN56" i="1"/>
  <c r="AN120" i="1"/>
  <c r="AN184" i="1"/>
  <c r="AN248" i="1"/>
  <c r="AN66" i="1"/>
  <c r="AN130" i="1"/>
  <c r="AN194" i="1"/>
  <c r="AN99" i="1"/>
  <c r="AN92" i="1"/>
  <c r="AN121" i="1"/>
  <c r="AN39" i="1"/>
  <c r="AN160" i="1"/>
  <c r="AN67" i="1"/>
  <c r="AN131" i="1"/>
  <c r="AN195" i="1"/>
  <c r="AN49" i="1"/>
  <c r="AN60" i="1"/>
  <c r="AN124" i="1"/>
  <c r="AN188" i="1"/>
  <c r="AN252" i="1"/>
  <c r="AN61" i="1"/>
  <c r="AN125" i="1"/>
  <c r="AN189" i="1"/>
  <c r="AN253" i="1"/>
  <c r="AN241" i="1"/>
  <c r="AN70" i="1"/>
  <c r="AN134" i="1"/>
  <c r="AN198" i="1"/>
  <c r="AN41" i="1"/>
  <c r="AN249" i="1"/>
  <c r="AN71" i="1"/>
  <c r="AN135" i="1"/>
  <c r="AN199" i="1"/>
  <c r="AN33" i="1"/>
  <c r="AN217" i="1"/>
  <c r="AN64" i="1"/>
  <c r="AN128" i="1"/>
  <c r="AN192" i="1"/>
  <c r="AN74" i="1"/>
  <c r="AN138" i="1"/>
  <c r="AN202" i="1"/>
  <c r="AN10" i="1"/>
  <c r="AN29" i="1"/>
  <c r="AN166" i="1"/>
  <c r="AN105" i="1"/>
  <c r="AN106" i="1"/>
  <c r="AN11" i="1"/>
  <c r="AN75" i="1"/>
  <c r="AN139" i="1"/>
  <c r="AN203" i="1"/>
  <c r="AN209" i="1"/>
  <c r="AN68" i="1"/>
  <c r="AN132" i="1"/>
  <c r="AN196" i="1"/>
  <c r="AN17" i="1"/>
  <c r="AN69" i="1"/>
  <c r="AN133" i="1"/>
  <c r="AN197" i="1"/>
  <c r="AN25" i="1"/>
  <c r="AN14" i="1"/>
  <c r="AN78" i="1"/>
  <c r="AN142" i="1"/>
  <c r="AN206" i="1"/>
  <c r="AN81" i="1"/>
  <c r="AN15" i="1"/>
  <c r="AN79" i="1"/>
  <c r="AN143" i="1"/>
  <c r="AN207" i="1"/>
  <c r="AN57" i="1"/>
  <c r="AN233" i="1"/>
  <c r="AN72" i="1"/>
  <c r="AN136" i="1"/>
  <c r="AN200" i="1"/>
  <c r="AN18" i="1"/>
  <c r="AN82" i="1"/>
  <c r="AN146" i="1"/>
  <c r="AN210" i="1"/>
  <c r="AN163" i="1"/>
  <c r="AN156" i="1"/>
  <c r="AN221" i="1"/>
  <c r="AN153" i="1"/>
  <c r="AN32" i="1"/>
  <c r="AN234" i="1"/>
  <c r="AN19" i="1"/>
  <c r="AN83" i="1"/>
  <c r="AN147" i="1"/>
  <c r="AN211" i="1"/>
  <c r="AN12" i="1"/>
  <c r="AN76" i="1"/>
  <c r="AN140" i="1"/>
  <c r="AN204" i="1"/>
  <c r="AN13" i="1"/>
  <c r="AN77" i="1"/>
  <c r="AN141" i="1"/>
  <c r="AN205" i="1"/>
  <c r="AN73" i="1"/>
  <c r="AN22" i="1"/>
  <c r="AN86" i="1"/>
  <c r="AN150" i="1"/>
  <c r="AN214" i="1"/>
  <c r="AN113" i="1"/>
  <c r="AN23" i="1"/>
  <c r="AN87" i="1"/>
  <c r="AN151" i="1"/>
  <c r="AN215" i="1"/>
  <c r="AN65" i="1"/>
  <c r="AN16" i="1"/>
  <c r="AN80" i="1"/>
  <c r="AN144" i="1"/>
  <c r="AN208" i="1"/>
  <c r="AN26" i="1"/>
  <c r="AN90" i="1"/>
  <c r="AN154" i="1"/>
  <c r="AN218" i="1"/>
  <c r="AN93" i="1"/>
  <c r="AN103" i="1"/>
  <c r="AN170" i="1"/>
  <c r="AN27" i="1"/>
  <c r="AN91" i="1"/>
  <c r="AN155" i="1"/>
  <c r="AN219" i="1"/>
  <c r="AN20" i="1"/>
  <c r="AN84" i="1"/>
  <c r="AN148" i="1"/>
  <c r="AN212" i="1"/>
  <c r="AN21" i="1"/>
  <c r="AN85" i="1"/>
  <c r="AN149" i="1"/>
  <c r="AN213" i="1"/>
  <c r="AN97" i="1"/>
  <c r="AN30" i="1"/>
  <c r="AN94" i="1"/>
  <c r="AN158" i="1"/>
  <c r="AN222" i="1"/>
  <c r="AN137" i="1"/>
  <c r="AN31" i="1"/>
  <c r="AN95" i="1"/>
  <c r="AN159" i="1"/>
  <c r="AN223" i="1"/>
  <c r="AN89" i="1"/>
  <c r="AN24" i="1"/>
  <c r="AN88" i="1"/>
  <c r="AN152" i="1"/>
  <c r="AN216" i="1"/>
  <c r="AN34" i="1"/>
  <c r="AN98" i="1"/>
  <c r="AN162" i="1"/>
  <c r="AN226" i="1"/>
  <c r="AN220" i="1"/>
  <c r="AN230" i="1"/>
  <c r="AN96" i="1"/>
  <c r="AN43" i="1"/>
  <c r="AN107" i="1"/>
  <c r="AN171" i="1"/>
  <c r="AN235" i="1"/>
  <c r="AN36" i="1"/>
  <c r="AN100" i="1"/>
  <c r="AN164" i="1"/>
  <c r="AN228" i="1"/>
  <c r="AN37" i="1"/>
  <c r="AN101" i="1"/>
  <c r="AN165" i="1"/>
  <c r="AN229" i="1"/>
  <c r="AN145" i="1"/>
  <c r="AN46" i="1"/>
  <c r="AN110" i="1"/>
  <c r="AN174" i="1"/>
  <c r="AN238" i="1"/>
  <c r="AN169" i="1"/>
  <c r="AN47" i="1"/>
  <c r="AN111" i="1"/>
  <c r="AN175" i="1"/>
  <c r="AN239" i="1"/>
  <c r="AN129" i="1"/>
  <c r="AN40" i="1"/>
  <c r="AN104" i="1"/>
  <c r="AN168" i="1"/>
  <c r="AN232" i="1"/>
  <c r="AN50" i="1"/>
  <c r="AN114" i="1"/>
  <c r="AN178" i="1"/>
  <c r="AN242" i="1"/>
  <c r="AN28" i="1"/>
  <c r="AN38" i="1"/>
  <c r="AN167" i="1"/>
  <c r="AN224" i="1"/>
  <c r="AM67" i="1"/>
  <c r="AM131" i="1"/>
  <c r="AM195" i="1"/>
  <c r="AM202" i="1"/>
  <c r="AM68" i="1"/>
  <c r="AM132" i="1"/>
  <c r="AM196" i="1"/>
  <c r="AM194" i="1"/>
  <c r="AM69" i="1"/>
  <c r="AM133" i="1"/>
  <c r="AM197" i="1"/>
  <c r="AM162" i="1"/>
  <c r="AM70" i="1"/>
  <c r="AM134" i="1"/>
  <c r="AM198" i="1"/>
  <c r="AM186" i="1"/>
  <c r="AM71" i="1"/>
  <c r="AM135" i="1"/>
  <c r="AM199" i="1"/>
  <c r="AM154" i="1"/>
  <c r="AM72" i="1"/>
  <c r="AM136" i="1"/>
  <c r="AM200" i="1"/>
  <c r="AM170" i="1"/>
  <c r="AM73" i="1"/>
  <c r="AM137" i="1"/>
  <c r="AM201" i="1"/>
  <c r="AM26" i="1"/>
  <c r="AM90" i="1"/>
  <c r="AM178" i="1"/>
  <c r="AM99" i="1"/>
  <c r="AM36" i="1"/>
  <c r="AM228" i="1"/>
  <c r="AM229" i="1"/>
  <c r="AM230" i="1"/>
  <c r="AM231" i="1"/>
  <c r="AM232" i="1"/>
  <c r="AM233" i="1"/>
  <c r="AM11" i="1"/>
  <c r="AM75" i="1"/>
  <c r="AM139" i="1"/>
  <c r="AM203" i="1"/>
  <c r="AM12" i="1"/>
  <c r="AM76" i="1"/>
  <c r="AM140" i="1"/>
  <c r="AM204" i="1"/>
  <c r="AM13" i="1"/>
  <c r="AM77" i="1"/>
  <c r="AM141" i="1"/>
  <c r="AM205" i="1"/>
  <c r="AM14" i="1"/>
  <c r="AM78" i="1"/>
  <c r="AM142" i="1"/>
  <c r="AM206" i="1"/>
  <c r="AM15" i="1"/>
  <c r="AM79" i="1"/>
  <c r="AM143" i="1"/>
  <c r="AM207" i="1"/>
  <c r="AM16" i="1"/>
  <c r="AM80" i="1"/>
  <c r="AM144" i="1"/>
  <c r="AM208" i="1"/>
  <c r="AM17" i="1"/>
  <c r="AM81" i="1"/>
  <c r="AM145" i="1"/>
  <c r="AM209" i="1"/>
  <c r="AM34" i="1"/>
  <c r="AM98" i="1"/>
  <c r="AM210" i="1"/>
  <c r="AM10" i="1"/>
  <c r="AM35" i="1"/>
  <c r="AM227" i="1"/>
  <c r="AM164" i="1"/>
  <c r="AM101" i="1"/>
  <c r="AM102" i="1"/>
  <c r="AM166" i="1"/>
  <c r="AM167" i="1"/>
  <c r="AM168" i="1"/>
  <c r="AM169" i="1"/>
  <c r="AM122" i="1"/>
  <c r="AM19" i="1"/>
  <c r="AM83" i="1"/>
  <c r="AM147" i="1"/>
  <c r="AM211" i="1"/>
  <c r="AM20" i="1"/>
  <c r="AM84" i="1"/>
  <c r="AM148" i="1"/>
  <c r="AM212" i="1"/>
  <c r="AM21" i="1"/>
  <c r="AM85" i="1"/>
  <c r="AM149" i="1"/>
  <c r="AM213" i="1"/>
  <c r="AM22" i="1"/>
  <c r="AM86" i="1"/>
  <c r="AM150" i="1"/>
  <c r="AM214" i="1"/>
  <c r="AM23" i="1"/>
  <c r="AM87" i="1"/>
  <c r="AM151" i="1"/>
  <c r="AM215" i="1"/>
  <c r="AM24" i="1"/>
  <c r="AM88" i="1"/>
  <c r="AM152" i="1"/>
  <c r="AM216" i="1"/>
  <c r="AM25" i="1"/>
  <c r="AM89" i="1"/>
  <c r="AM153" i="1"/>
  <c r="AM217" i="1"/>
  <c r="AM42" i="1"/>
  <c r="AM106" i="1"/>
  <c r="AM218" i="1"/>
  <c r="AM165" i="1"/>
  <c r="AM103" i="1"/>
  <c r="AM104" i="1"/>
  <c r="AM105" i="1"/>
  <c r="AM234" i="1"/>
  <c r="AM27" i="1"/>
  <c r="AM91" i="1"/>
  <c r="AM155" i="1"/>
  <c r="AM219" i="1"/>
  <c r="AM28" i="1"/>
  <c r="AM92" i="1"/>
  <c r="AM156" i="1"/>
  <c r="AM220" i="1"/>
  <c r="AM29" i="1"/>
  <c r="AM93" i="1"/>
  <c r="AM157" i="1"/>
  <c r="AM221" i="1"/>
  <c r="AM30" i="1"/>
  <c r="AM94" i="1"/>
  <c r="AM158" i="1"/>
  <c r="AM222" i="1"/>
  <c r="AM31" i="1"/>
  <c r="AM95" i="1"/>
  <c r="AM159" i="1"/>
  <c r="AM223" i="1"/>
  <c r="AM32" i="1"/>
  <c r="AM96" i="1"/>
  <c r="AM160" i="1"/>
  <c r="AM224" i="1"/>
  <c r="AM33" i="1"/>
  <c r="AM97" i="1"/>
  <c r="AM161" i="1"/>
  <c r="AM225" i="1"/>
  <c r="AM50" i="1"/>
  <c r="AM114" i="1"/>
  <c r="AM226" i="1"/>
  <c r="AM163" i="1"/>
  <c r="AM100" i="1"/>
  <c r="AM37" i="1"/>
  <c r="AM38" i="1"/>
  <c r="AM39" i="1"/>
  <c r="AM40" i="1"/>
  <c r="AM41" i="1"/>
  <c r="AM58" i="1"/>
  <c r="AM43" i="1"/>
  <c r="AM107" i="1"/>
  <c r="AM171" i="1"/>
  <c r="AM235" i="1"/>
  <c r="AM44" i="1"/>
  <c r="AM108" i="1"/>
  <c r="AM172" i="1"/>
  <c r="AM236" i="1"/>
  <c r="AM45" i="1"/>
  <c r="AM109" i="1"/>
  <c r="AM173" i="1"/>
  <c r="AM237" i="1"/>
  <c r="AM46" i="1"/>
  <c r="AM110" i="1"/>
  <c r="AM174" i="1"/>
  <c r="AM238" i="1"/>
  <c r="AM47" i="1"/>
  <c r="AM111" i="1"/>
  <c r="AM175" i="1"/>
  <c r="AM239" i="1"/>
  <c r="AM48" i="1"/>
  <c r="AM112" i="1"/>
  <c r="AM176" i="1"/>
  <c r="AM240" i="1"/>
  <c r="AM49" i="1"/>
  <c r="AM113" i="1"/>
  <c r="AM177" i="1"/>
  <c r="AM241" i="1"/>
  <c r="AM66" i="1"/>
  <c r="AM130" i="1"/>
  <c r="AM242" i="1"/>
  <c r="AM251" i="1"/>
  <c r="AM189" i="1"/>
  <c r="AM190" i="1"/>
  <c r="AM191" i="1"/>
  <c r="AM128" i="1"/>
  <c r="AM129" i="1"/>
  <c r="AM82" i="1"/>
  <c r="AM51" i="1"/>
  <c r="AM115" i="1"/>
  <c r="AM179" i="1"/>
  <c r="AM243" i="1"/>
  <c r="AM52" i="1"/>
  <c r="AM116" i="1"/>
  <c r="AM180" i="1"/>
  <c r="AM244" i="1"/>
  <c r="AM53" i="1"/>
  <c r="AM117" i="1"/>
  <c r="AM181" i="1"/>
  <c r="AM245" i="1"/>
  <c r="AM54" i="1"/>
  <c r="AM118" i="1"/>
  <c r="AM182" i="1"/>
  <c r="AM246" i="1"/>
  <c r="AM55" i="1"/>
  <c r="AM119" i="1"/>
  <c r="AM183" i="1"/>
  <c r="AM247" i="1"/>
  <c r="AM56" i="1"/>
  <c r="AM120" i="1"/>
  <c r="AM184" i="1"/>
  <c r="AM248" i="1"/>
  <c r="AM57" i="1"/>
  <c r="AM121" i="1"/>
  <c r="AM185" i="1"/>
  <c r="AM249" i="1"/>
  <c r="AM74" i="1"/>
  <c r="AM138" i="1"/>
  <c r="AM250" i="1"/>
  <c r="AM123" i="1"/>
  <c r="AM60" i="1"/>
  <c r="AM188" i="1"/>
  <c r="AM61" i="1"/>
  <c r="AM253" i="1"/>
  <c r="AM126" i="1"/>
  <c r="AM63" i="1"/>
  <c r="AM255" i="1"/>
  <c r="AM192" i="1"/>
  <c r="AM65" i="1"/>
  <c r="AM193" i="1"/>
  <c r="AM146" i="1"/>
  <c r="AM59" i="1"/>
  <c r="AM187" i="1"/>
  <c r="AM124" i="1"/>
  <c r="AM252" i="1"/>
  <c r="AM125" i="1"/>
  <c r="AM62" i="1"/>
  <c r="AM254" i="1"/>
  <c r="AM127" i="1"/>
  <c r="AM64" i="1"/>
  <c r="AM18" i="1"/>
  <c r="AP253" i="1" l="1"/>
  <c r="AQ253" i="1" s="1"/>
  <c r="AP189" i="1"/>
  <c r="AQ189" i="1" s="1"/>
  <c r="AP124" i="1"/>
  <c r="AQ124" i="1" s="1"/>
  <c r="AP184" i="1"/>
  <c r="AQ184" i="1" s="1"/>
  <c r="AP120" i="1"/>
  <c r="AQ120" i="1" s="1"/>
  <c r="AP37" i="1"/>
  <c r="AQ37" i="1" s="1"/>
  <c r="AP60" i="1"/>
  <c r="AQ60" i="1" s="1"/>
  <c r="AP89" i="1"/>
  <c r="AQ89" i="1" s="1"/>
  <c r="AP82" i="1"/>
  <c r="AQ82" i="1" s="1"/>
  <c r="AP165" i="1"/>
  <c r="AQ165" i="1" s="1"/>
  <c r="AP163" i="1"/>
  <c r="AQ163" i="1" s="1"/>
  <c r="AP115" i="1"/>
  <c r="AQ115" i="1" s="1"/>
  <c r="AP62" i="1"/>
  <c r="AQ62" i="1" s="1"/>
  <c r="AP55" i="1"/>
  <c r="AQ55" i="1" s="1"/>
  <c r="AP51" i="1"/>
  <c r="AQ51" i="1" s="1"/>
  <c r="AP41" i="1"/>
  <c r="AQ41" i="1" s="1"/>
  <c r="AP177" i="1"/>
  <c r="AQ177" i="1" s="1"/>
  <c r="AP200" i="1"/>
  <c r="AQ200" i="1" s="1"/>
  <c r="AP240" i="1"/>
  <c r="AQ240" i="1" s="1"/>
  <c r="AP169" i="1"/>
  <c r="AQ169" i="1" s="1"/>
  <c r="AP179" i="1"/>
  <c r="AQ179" i="1" s="1"/>
  <c r="AP57" i="1"/>
  <c r="AQ57" i="1" s="1"/>
  <c r="AP176" i="1"/>
  <c r="AQ176" i="1" s="1"/>
  <c r="AP39" i="1"/>
  <c r="AQ39" i="1" s="1"/>
  <c r="AP225" i="1"/>
  <c r="AQ225" i="1" s="1"/>
  <c r="AP125" i="1"/>
  <c r="AQ125" i="1" s="1"/>
  <c r="AP30" i="1"/>
  <c r="AQ30" i="1" s="1"/>
  <c r="AP174" i="1"/>
  <c r="AQ174" i="1" s="1"/>
  <c r="AP94" i="1"/>
  <c r="AQ94" i="1" s="1"/>
  <c r="AP87" i="1"/>
  <c r="AQ87" i="1" s="1"/>
  <c r="AP85" i="1"/>
  <c r="AQ85" i="1" s="1"/>
  <c r="AP135" i="1"/>
  <c r="AQ135" i="1" s="1"/>
  <c r="AP119" i="1"/>
  <c r="AQ119" i="1" s="1"/>
  <c r="AP105" i="1"/>
  <c r="AQ105" i="1" s="1"/>
  <c r="AP255" i="1"/>
  <c r="AQ255" i="1" s="1"/>
  <c r="AP25" i="1"/>
  <c r="AQ25" i="1" s="1"/>
  <c r="AP248" i="1"/>
  <c r="AQ248" i="1" s="1"/>
  <c r="AP110" i="1"/>
  <c r="AQ110" i="1" s="1"/>
  <c r="AP71" i="1"/>
  <c r="AQ71" i="1" s="1"/>
  <c r="AP79" i="1"/>
  <c r="AQ79" i="1" s="1"/>
  <c r="AP114" i="1"/>
  <c r="AQ114" i="1" s="1"/>
  <c r="AP164" i="1"/>
  <c r="AQ164" i="1" s="1"/>
  <c r="AP56" i="1"/>
  <c r="AQ56" i="1" s="1"/>
  <c r="AP138" i="1"/>
  <c r="AQ138" i="1" s="1"/>
  <c r="AP149" i="1"/>
  <c r="AQ149" i="1" s="1"/>
  <c r="AP147" i="1"/>
  <c r="AQ147" i="1" s="1"/>
  <c r="AP101" i="1"/>
  <c r="AQ101" i="1" s="1"/>
  <c r="AP244" i="1"/>
  <c r="AQ244" i="1" s="1"/>
  <c r="AP73" i="1"/>
  <c r="AQ73" i="1" s="1"/>
  <c r="AP69" i="1"/>
  <c r="AQ69" i="1" s="1"/>
  <c r="AP53" i="1"/>
  <c r="AQ53" i="1" s="1"/>
  <c r="AP133" i="1"/>
  <c r="AQ133" i="1" s="1"/>
  <c r="AP237" i="1"/>
  <c r="AQ237" i="1" s="1"/>
  <c r="AP15" i="1"/>
  <c r="AQ15" i="1" s="1"/>
  <c r="AP11" i="1"/>
  <c r="AQ11" i="1" s="1"/>
  <c r="AP99" i="1"/>
  <c r="AQ99" i="1" s="1"/>
  <c r="AP185" i="1"/>
  <c r="AQ185" i="1" s="1"/>
  <c r="AP231" i="1"/>
  <c r="AQ231" i="1" s="1"/>
  <c r="AP58" i="1"/>
  <c r="AQ58" i="1" s="1"/>
  <c r="AP156" i="1"/>
  <c r="AQ156" i="1" s="1"/>
  <c r="AP108" i="1"/>
  <c r="AQ108" i="1" s="1"/>
  <c r="AP50" i="1"/>
  <c r="AQ50" i="1" s="1"/>
  <c r="AP143" i="1"/>
  <c r="AQ143" i="1" s="1"/>
  <c r="AP141" i="1"/>
  <c r="AQ141" i="1" s="1"/>
  <c r="AP195" i="1"/>
  <c r="AQ195" i="1" s="1"/>
  <c r="AP92" i="1"/>
  <c r="AQ92" i="1" s="1"/>
  <c r="AP104" i="1"/>
  <c r="AQ104" i="1" s="1"/>
  <c r="AP83" i="1"/>
  <c r="AQ83" i="1" s="1"/>
  <c r="AP44" i="1"/>
  <c r="AQ44" i="1" s="1"/>
  <c r="AP221" i="1"/>
  <c r="AQ221" i="1" s="1"/>
  <c r="AP122" i="1"/>
  <c r="AQ122" i="1" s="1"/>
  <c r="AP75" i="1"/>
  <c r="AQ75" i="1" s="1"/>
  <c r="AP241" i="1"/>
  <c r="AQ241" i="1" s="1"/>
  <c r="AP38" i="1"/>
  <c r="AQ38" i="1" s="1"/>
  <c r="AP183" i="1"/>
  <c r="AQ183" i="1" s="1"/>
  <c r="AP158" i="1"/>
  <c r="AQ158" i="1" s="1"/>
  <c r="AP199" i="1"/>
  <c r="AQ199" i="1" s="1"/>
  <c r="AP46" i="1"/>
  <c r="AQ46" i="1" s="1"/>
  <c r="AP194" i="1"/>
  <c r="AQ194" i="1" s="1"/>
  <c r="AP239" i="1"/>
  <c r="AQ239" i="1" s="1"/>
  <c r="AP191" i="1"/>
  <c r="AQ191" i="1" s="1"/>
  <c r="AP136" i="1"/>
  <c r="AQ136" i="1" s="1"/>
  <c r="AP113" i="1"/>
  <c r="AQ113" i="1" s="1"/>
  <c r="AP142" i="1"/>
  <c r="AQ142" i="1" s="1"/>
  <c r="AP131" i="1"/>
  <c r="AQ131" i="1" s="1"/>
  <c r="AP24" i="1"/>
  <c r="AQ24" i="1" s="1"/>
  <c r="AP210" i="1"/>
  <c r="AQ210" i="1" s="1"/>
  <c r="AP144" i="1"/>
  <c r="AQ144" i="1" s="1"/>
  <c r="AP40" i="1"/>
  <c r="AQ40" i="1" s="1"/>
  <c r="AP28" i="1"/>
  <c r="AQ28" i="1" s="1"/>
  <c r="AP152" i="1"/>
  <c r="AQ152" i="1" s="1"/>
  <c r="AP137" i="1"/>
  <c r="AQ137" i="1" s="1"/>
  <c r="AP65" i="1"/>
  <c r="AQ65" i="1" s="1"/>
  <c r="AP123" i="1"/>
  <c r="AQ123" i="1" s="1"/>
  <c r="AP32" i="1"/>
  <c r="AQ32" i="1" s="1"/>
  <c r="AP43" i="1"/>
  <c r="AQ43" i="1" s="1"/>
  <c r="AP172" i="1"/>
  <c r="AQ172" i="1" s="1"/>
  <c r="AP96" i="1"/>
  <c r="AQ96" i="1" s="1"/>
  <c r="AP207" i="1"/>
  <c r="AQ207" i="1" s="1"/>
  <c r="AP205" i="1"/>
  <c r="AQ205" i="1" s="1"/>
  <c r="AP106" i="1"/>
  <c r="AQ106" i="1" s="1"/>
  <c r="AP52" i="1"/>
  <c r="AQ52" i="1" s="1"/>
  <c r="AP190" i="1"/>
  <c r="AQ190" i="1" s="1"/>
  <c r="AP100" i="1"/>
  <c r="AQ100" i="1" s="1"/>
  <c r="AP31" i="1"/>
  <c r="AQ31" i="1" s="1"/>
  <c r="AP193" i="1"/>
  <c r="AQ193" i="1" s="1"/>
  <c r="AP188" i="1"/>
  <c r="AQ188" i="1" s="1"/>
  <c r="AP117" i="1"/>
  <c r="AQ117" i="1" s="1"/>
  <c r="AP102" i="1"/>
  <c r="AQ102" i="1" s="1"/>
  <c r="AP203" i="1"/>
  <c r="AQ203" i="1" s="1"/>
  <c r="AP17" i="1"/>
  <c r="AQ17" i="1" s="1"/>
  <c r="AP27" i="1"/>
  <c r="AQ27" i="1" s="1"/>
  <c r="AP20" i="1"/>
  <c r="AQ20" i="1" s="1"/>
  <c r="AP140" i="1"/>
  <c r="AQ140" i="1" s="1"/>
  <c r="AP47" i="1"/>
  <c r="AQ47" i="1" s="1"/>
  <c r="AP217" i="1"/>
  <c r="AQ217" i="1" s="1"/>
  <c r="AP139" i="1"/>
  <c r="AQ139" i="1" s="1"/>
  <c r="AP88" i="1"/>
  <c r="AQ88" i="1" s="1"/>
  <c r="AP86" i="1"/>
  <c r="AQ86" i="1" s="1"/>
  <c r="AP10" i="1"/>
  <c r="AQ10" i="1" s="1"/>
  <c r="AP208" i="1"/>
  <c r="AQ208" i="1" s="1"/>
  <c r="AP129" i="1"/>
  <c r="AQ129" i="1" s="1"/>
  <c r="AP233" i="1"/>
  <c r="AQ233" i="1" s="1"/>
  <c r="AP74" i="1"/>
  <c r="AQ74" i="1" s="1"/>
  <c r="AP54" i="1"/>
  <c r="AQ54" i="1" s="1"/>
  <c r="AP249" i="1"/>
  <c r="AQ249" i="1" s="1"/>
  <c r="AP247" i="1"/>
  <c r="AQ247" i="1" s="1"/>
  <c r="AP243" i="1"/>
  <c r="AQ243" i="1" s="1"/>
  <c r="AP33" i="1"/>
  <c r="AQ33" i="1" s="1"/>
  <c r="AP42" i="1"/>
  <c r="AQ42" i="1" s="1"/>
  <c r="AP167" i="1"/>
  <c r="AQ167" i="1" s="1"/>
  <c r="AP90" i="1"/>
  <c r="AQ90" i="1" s="1"/>
  <c r="AP70" i="1"/>
  <c r="AQ70" i="1" s="1"/>
  <c r="AP126" i="1"/>
  <c r="AQ126" i="1" s="1"/>
  <c r="AP222" i="1"/>
  <c r="AQ222" i="1" s="1"/>
  <c r="AP220" i="1"/>
  <c r="AQ220" i="1" s="1"/>
  <c r="AP121" i="1"/>
  <c r="AQ121" i="1" s="1"/>
  <c r="AP238" i="1"/>
  <c r="AQ238" i="1" s="1"/>
  <c r="AP151" i="1"/>
  <c r="AQ151" i="1" s="1"/>
  <c r="AP232" i="1"/>
  <c r="AQ232" i="1" s="1"/>
  <c r="AP98" i="1"/>
  <c r="AQ98" i="1" s="1"/>
  <c r="AP197" i="1"/>
  <c r="AQ197" i="1" s="1"/>
  <c r="AP219" i="1"/>
  <c r="AQ219" i="1" s="1"/>
  <c r="AP216" i="1"/>
  <c r="AQ216" i="1" s="1"/>
  <c r="AP77" i="1"/>
  <c r="AQ77" i="1" s="1"/>
  <c r="AP168" i="1"/>
  <c r="AQ168" i="1" s="1"/>
  <c r="AP206" i="1"/>
  <c r="AQ206" i="1" s="1"/>
  <c r="AP178" i="1"/>
  <c r="AQ178" i="1" s="1"/>
  <c r="AP215" i="1"/>
  <c r="AQ215" i="1" s="1"/>
  <c r="AP213" i="1"/>
  <c r="AQ213" i="1" s="1"/>
  <c r="AP211" i="1"/>
  <c r="AQ211" i="1" s="1"/>
  <c r="AP26" i="1"/>
  <c r="AQ26" i="1" s="1"/>
  <c r="AP153" i="1"/>
  <c r="AQ153" i="1" s="1"/>
  <c r="AP34" i="1"/>
  <c r="AQ34" i="1" s="1"/>
  <c r="AP154" i="1"/>
  <c r="AQ154" i="1" s="1"/>
  <c r="AP246" i="1"/>
  <c r="AQ246" i="1" s="1"/>
  <c r="AP130" i="1"/>
  <c r="AQ130" i="1" s="1"/>
  <c r="AP112" i="1"/>
  <c r="AQ112" i="1" s="1"/>
  <c r="AP103" i="1"/>
  <c r="AQ103" i="1" s="1"/>
  <c r="AP23" i="1"/>
  <c r="AQ23" i="1" s="1"/>
  <c r="AP21" i="1"/>
  <c r="AQ21" i="1" s="1"/>
  <c r="AP19" i="1"/>
  <c r="AQ19" i="1" s="1"/>
  <c r="AP145" i="1"/>
  <c r="AQ145" i="1" s="1"/>
  <c r="AP228" i="1"/>
  <c r="AQ228" i="1" s="1"/>
  <c r="AP67" i="1"/>
  <c r="AQ67" i="1" s="1"/>
  <c r="AP192" i="1"/>
  <c r="AQ192" i="1" s="1"/>
  <c r="AP250" i="1"/>
  <c r="AQ250" i="1" s="1"/>
  <c r="AP180" i="1"/>
  <c r="AQ180" i="1" s="1"/>
  <c r="AP66" i="1"/>
  <c r="AQ66" i="1" s="1"/>
  <c r="AP214" i="1"/>
  <c r="AQ214" i="1" s="1"/>
  <c r="AP227" i="1"/>
  <c r="AQ227" i="1" s="1"/>
  <c r="AP36" i="1"/>
  <c r="AQ36" i="1" s="1"/>
  <c r="AP161" i="1"/>
  <c r="AQ161" i="1" s="1"/>
  <c r="AP159" i="1"/>
  <c r="AQ159" i="1" s="1"/>
  <c r="AP157" i="1"/>
  <c r="AQ157" i="1" s="1"/>
  <c r="AP155" i="1"/>
  <c r="AQ155" i="1" s="1"/>
  <c r="AP148" i="1"/>
  <c r="AQ148" i="1" s="1"/>
  <c r="AP13" i="1"/>
  <c r="AQ13" i="1" s="1"/>
  <c r="AP196" i="1"/>
  <c r="AQ196" i="1" s="1"/>
  <c r="AP175" i="1"/>
  <c r="AQ175" i="1" s="1"/>
  <c r="AP173" i="1"/>
  <c r="AQ173" i="1" s="1"/>
  <c r="AP171" i="1"/>
  <c r="AQ171" i="1" s="1"/>
  <c r="AP59" i="1"/>
  <c r="AQ59" i="1" s="1"/>
  <c r="AP245" i="1"/>
  <c r="AQ245" i="1" s="1"/>
  <c r="AP72" i="1"/>
  <c r="AQ72" i="1" s="1"/>
  <c r="AP68" i="1"/>
  <c r="AQ68" i="1" s="1"/>
  <c r="AP127" i="1"/>
  <c r="AQ127" i="1" s="1"/>
  <c r="AP146" i="1"/>
  <c r="AQ146" i="1" s="1"/>
  <c r="AP61" i="1"/>
  <c r="AQ61" i="1" s="1"/>
  <c r="AP49" i="1"/>
  <c r="AQ49" i="1" s="1"/>
  <c r="AP45" i="1"/>
  <c r="AQ45" i="1" s="1"/>
  <c r="AP224" i="1"/>
  <c r="AQ224" i="1" s="1"/>
  <c r="AP80" i="1"/>
  <c r="AQ80" i="1" s="1"/>
  <c r="AP78" i="1"/>
  <c r="AQ78" i="1" s="1"/>
  <c r="AP76" i="1"/>
  <c r="AQ76" i="1" s="1"/>
  <c r="AP251" i="1"/>
  <c r="AQ251" i="1" s="1"/>
  <c r="AP226" i="1"/>
  <c r="AQ226" i="1" s="1"/>
  <c r="AP230" i="1"/>
  <c r="AQ230" i="1" s="1"/>
  <c r="AP242" i="1"/>
  <c r="AQ242" i="1" s="1"/>
  <c r="AP212" i="1"/>
  <c r="AQ212" i="1" s="1"/>
  <c r="AP81" i="1"/>
  <c r="AQ81" i="1" s="1"/>
  <c r="AP170" i="1"/>
  <c r="AQ170" i="1" s="1"/>
  <c r="AP186" i="1"/>
  <c r="AQ186" i="1" s="1"/>
  <c r="AP118" i="1"/>
  <c r="AQ118" i="1" s="1"/>
  <c r="AP116" i="1"/>
  <c r="AQ116" i="1" s="1"/>
  <c r="AP128" i="1"/>
  <c r="AQ128" i="1" s="1"/>
  <c r="AP218" i="1"/>
  <c r="AQ218" i="1" s="1"/>
  <c r="AP97" i="1"/>
  <c r="AQ97" i="1" s="1"/>
  <c r="AP95" i="1"/>
  <c r="AQ95" i="1" s="1"/>
  <c r="AP91" i="1"/>
  <c r="AQ91" i="1" s="1"/>
  <c r="AP134" i="1"/>
  <c r="AQ134" i="1" s="1"/>
  <c r="AP132" i="1"/>
  <c r="AQ132" i="1" s="1"/>
  <c r="AP109" i="1"/>
  <c r="AQ109" i="1" s="1"/>
  <c r="AP107" i="1"/>
  <c r="AQ107" i="1" s="1"/>
  <c r="AP22" i="1"/>
  <c r="AQ22" i="1" s="1"/>
  <c r="AP18" i="1"/>
  <c r="AQ18" i="1" s="1"/>
  <c r="AP166" i="1"/>
  <c r="AQ166" i="1" s="1"/>
  <c r="AP202" i="1"/>
  <c r="AQ202" i="1" s="1"/>
  <c r="AP254" i="1"/>
  <c r="AQ254" i="1" s="1"/>
  <c r="AP14" i="1"/>
  <c r="AQ14" i="1" s="1"/>
  <c r="AP12" i="1"/>
  <c r="AQ12" i="1" s="1"/>
  <c r="AP201" i="1"/>
  <c r="AQ201" i="1" s="1"/>
  <c r="AP252" i="1"/>
  <c r="AQ252" i="1" s="1"/>
  <c r="AP182" i="1"/>
  <c r="AQ182" i="1" s="1"/>
  <c r="AP48" i="1"/>
  <c r="AQ48" i="1" s="1"/>
  <c r="AP223" i="1"/>
  <c r="AQ223" i="1" s="1"/>
  <c r="AP63" i="1"/>
  <c r="AQ63" i="1" s="1"/>
  <c r="AP235" i="1"/>
  <c r="AQ235" i="1" s="1"/>
  <c r="AP150" i="1"/>
  <c r="AQ150" i="1" s="1"/>
  <c r="AP35" i="1"/>
  <c r="AQ35" i="1" s="1"/>
  <c r="AP198" i="1"/>
  <c r="AQ198" i="1" s="1"/>
  <c r="AP93" i="1"/>
  <c r="AQ93" i="1" s="1"/>
  <c r="AP84" i="1"/>
  <c r="AQ84" i="1" s="1"/>
  <c r="AP204" i="1"/>
  <c r="AQ204" i="1" s="1"/>
  <c r="AP111" i="1"/>
  <c r="AQ111" i="1" s="1"/>
  <c r="AP29" i="1"/>
  <c r="AQ29" i="1" s="1"/>
  <c r="AP181" i="1"/>
  <c r="AQ181" i="1" s="1"/>
  <c r="AP234" i="1"/>
  <c r="AQ234" i="1" s="1"/>
  <c r="AP162" i="1"/>
  <c r="AQ162" i="1" s="1"/>
  <c r="AP64" i="1"/>
  <c r="AQ64" i="1" s="1"/>
  <c r="AP236" i="1"/>
  <c r="AQ236" i="1" s="1"/>
  <c r="AP160" i="1"/>
  <c r="AQ160" i="1" s="1"/>
  <c r="AP16" i="1"/>
  <c r="AQ16" i="1" s="1"/>
  <c r="AP187" i="1"/>
  <c r="AQ187" i="1" s="1"/>
  <c r="AP209" i="1"/>
  <c r="AQ209" i="1" s="1"/>
  <c r="AP229" i="1"/>
  <c r="AQ229" i="1" s="1"/>
  <c r="AW5" i="1" l="1"/>
  <c r="AW7" i="1"/>
  <c r="AW6" i="1"/>
  <c r="AV6" i="1"/>
  <c r="AV7" i="1"/>
  <c r="AV5" i="1"/>
  <c r="AU7" i="1"/>
  <c r="AU6" i="1"/>
  <c r="AU5" i="1"/>
  <c r="AT7" i="1"/>
  <c r="AT6" i="1"/>
  <c r="AT5" i="1"/>
  <c r="AV10" i="1" l="1"/>
  <c r="AV35" i="1"/>
  <c r="AX10" i="1"/>
  <c r="AX67" i="1"/>
  <c r="AX131" i="1"/>
  <c r="AX195" i="1"/>
  <c r="AX42" i="1"/>
  <c r="AX60" i="1"/>
  <c r="AX124" i="1"/>
  <c r="AX188" i="1"/>
  <c r="AX252" i="1"/>
  <c r="AX53" i="1"/>
  <c r="AX117" i="1"/>
  <c r="AX181" i="1"/>
  <c r="AX245" i="1"/>
  <c r="AX46" i="1"/>
  <c r="AX110" i="1"/>
  <c r="AX174" i="1"/>
  <c r="AX238" i="1"/>
  <c r="AX47" i="1"/>
  <c r="AX111" i="1"/>
  <c r="AX175" i="1"/>
  <c r="AX239" i="1"/>
  <c r="AX40" i="1"/>
  <c r="AX104" i="1"/>
  <c r="AX168" i="1"/>
  <c r="AX232" i="1"/>
  <c r="AX33" i="1"/>
  <c r="AX97" i="1"/>
  <c r="AX161" i="1"/>
  <c r="AX225" i="1"/>
  <c r="AX98" i="1"/>
  <c r="AX162" i="1"/>
  <c r="AX172" i="1"/>
  <c r="AX37" i="1"/>
  <c r="AX165" i="1"/>
  <c r="AX30" i="1"/>
  <c r="AX158" i="1"/>
  <c r="AX159" i="1"/>
  <c r="AX24" i="1"/>
  <c r="AX216" i="1"/>
  <c r="AX146" i="1"/>
  <c r="AX11" i="1"/>
  <c r="AX75" i="1"/>
  <c r="AX139" i="1"/>
  <c r="AX203" i="1"/>
  <c r="AX234" i="1"/>
  <c r="AX68" i="1"/>
  <c r="AX132" i="1"/>
  <c r="AX196" i="1"/>
  <c r="AX50" i="1"/>
  <c r="AX61" i="1"/>
  <c r="AX125" i="1"/>
  <c r="AX189" i="1"/>
  <c r="AX253" i="1"/>
  <c r="AX54" i="1"/>
  <c r="AX118" i="1"/>
  <c r="AX182" i="1"/>
  <c r="AX246" i="1"/>
  <c r="AX55" i="1"/>
  <c r="AX119" i="1"/>
  <c r="AX183" i="1"/>
  <c r="AX247" i="1"/>
  <c r="AX48" i="1"/>
  <c r="AX112" i="1"/>
  <c r="AX176" i="1"/>
  <c r="AX240" i="1"/>
  <c r="AX41" i="1"/>
  <c r="AX105" i="1"/>
  <c r="AX169" i="1"/>
  <c r="AX233" i="1"/>
  <c r="AX106" i="1"/>
  <c r="AX170" i="1"/>
  <c r="AX44" i="1"/>
  <c r="AX145" i="1"/>
  <c r="AX19" i="1"/>
  <c r="AX83" i="1"/>
  <c r="AX147" i="1"/>
  <c r="AX211" i="1"/>
  <c r="AX12" i="1"/>
  <c r="AX76" i="1"/>
  <c r="AX140" i="1"/>
  <c r="AX204" i="1"/>
  <c r="AX250" i="1"/>
  <c r="AX69" i="1"/>
  <c r="AX133" i="1"/>
  <c r="AX197" i="1"/>
  <c r="AX26" i="1"/>
  <c r="AX62" i="1"/>
  <c r="AX126" i="1"/>
  <c r="AX190" i="1"/>
  <c r="AX254" i="1"/>
  <c r="AX63" i="1"/>
  <c r="AX127" i="1"/>
  <c r="AX191" i="1"/>
  <c r="AX255" i="1"/>
  <c r="AX56" i="1"/>
  <c r="AX120" i="1"/>
  <c r="AX184" i="1"/>
  <c r="AX248" i="1"/>
  <c r="AX49" i="1"/>
  <c r="AX113" i="1"/>
  <c r="AX177" i="1"/>
  <c r="AX241" i="1"/>
  <c r="AX114" i="1"/>
  <c r="AX178" i="1"/>
  <c r="AX243" i="1"/>
  <c r="AX27" i="1"/>
  <c r="AX91" i="1"/>
  <c r="AX155" i="1"/>
  <c r="AX219" i="1"/>
  <c r="AX20" i="1"/>
  <c r="AX84" i="1"/>
  <c r="AX148" i="1"/>
  <c r="AX212" i="1"/>
  <c r="AX13" i="1"/>
  <c r="AX77" i="1"/>
  <c r="AX141" i="1"/>
  <c r="AX205" i="1"/>
  <c r="AX218" i="1"/>
  <c r="AX70" i="1"/>
  <c r="AX134" i="1"/>
  <c r="AX198" i="1"/>
  <c r="AX66" i="1"/>
  <c r="AX71" i="1"/>
  <c r="AX135" i="1"/>
  <c r="AX199" i="1"/>
  <c r="AX34" i="1"/>
  <c r="AX64" i="1"/>
  <c r="AX128" i="1"/>
  <c r="AX192" i="1"/>
  <c r="AX57" i="1"/>
  <c r="AX121" i="1"/>
  <c r="AX185" i="1"/>
  <c r="AX249" i="1"/>
  <c r="AX122" i="1"/>
  <c r="AX186" i="1"/>
  <c r="AX179" i="1"/>
  <c r="AX31" i="1"/>
  <c r="AX152" i="1"/>
  <c r="AX82" i="1"/>
  <c r="AX35" i="1"/>
  <c r="AX99" i="1"/>
  <c r="AX163" i="1"/>
  <c r="AX227" i="1"/>
  <c r="AX28" i="1"/>
  <c r="AX92" i="1"/>
  <c r="AX156" i="1"/>
  <c r="AX220" i="1"/>
  <c r="AX21" i="1"/>
  <c r="AX85" i="1"/>
  <c r="AX149" i="1"/>
  <c r="AX213" i="1"/>
  <c r="AX14" i="1"/>
  <c r="AX78" i="1"/>
  <c r="AX142" i="1"/>
  <c r="AX206" i="1"/>
  <c r="AX15" i="1"/>
  <c r="AX79" i="1"/>
  <c r="AX143" i="1"/>
  <c r="AX207" i="1"/>
  <c r="AX202" i="1"/>
  <c r="AX72" i="1"/>
  <c r="AX136" i="1"/>
  <c r="AX200" i="1"/>
  <c r="AX58" i="1"/>
  <c r="AX65" i="1"/>
  <c r="AX129" i="1"/>
  <c r="AX193" i="1"/>
  <c r="AX18" i="1"/>
  <c r="AX130" i="1"/>
  <c r="AX194" i="1"/>
  <c r="AX51" i="1"/>
  <c r="AX236" i="1"/>
  <c r="AX101" i="1"/>
  <c r="AX229" i="1"/>
  <c r="AX94" i="1"/>
  <c r="AX222" i="1"/>
  <c r="AX223" i="1"/>
  <c r="AX88" i="1"/>
  <c r="AX81" i="1"/>
  <c r="AX242" i="1"/>
  <c r="AX43" i="1"/>
  <c r="AX107" i="1"/>
  <c r="AX171" i="1"/>
  <c r="AX235" i="1"/>
  <c r="AX36" i="1"/>
  <c r="AX100" i="1"/>
  <c r="AX164" i="1"/>
  <c r="AX228" i="1"/>
  <c r="AX29" i="1"/>
  <c r="AX93" i="1"/>
  <c r="AX157" i="1"/>
  <c r="AX221" i="1"/>
  <c r="AX22" i="1"/>
  <c r="AX86" i="1"/>
  <c r="AX150" i="1"/>
  <c r="AX214" i="1"/>
  <c r="AX23" i="1"/>
  <c r="AX87" i="1"/>
  <c r="AX151" i="1"/>
  <c r="AX215" i="1"/>
  <c r="AX16" i="1"/>
  <c r="AX80" i="1"/>
  <c r="AX144" i="1"/>
  <c r="AX208" i="1"/>
  <c r="AX210" i="1"/>
  <c r="AX73" i="1"/>
  <c r="AX137" i="1"/>
  <c r="AX201" i="1"/>
  <c r="AX74" i="1"/>
  <c r="AX138" i="1"/>
  <c r="AX226" i="1"/>
  <c r="AX115" i="1"/>
  <c r="AX95" i="1"/>
  <c r="AX17" i="1"/>
  <c r="AX59" i="1"/>
  <c r="AX123" i="1"/>
  <c r="AX187" i="1"/>
  <c r="AX251" i="1"/>
  <c r="AX52" i="1"/>
  <c r="AX116" i="1"/>
  <c r="AX180" i="1"/>
  <c r="AX244" i="1"/>
  <c r="AX45" i="1"/>
  <c r="AX109" i="1"/>
  <c r="AX173" i="1"/>
  <c r="AX237" i="1"/>
  <c r="AX38" i="1"/>
  <c r="AX102" i="1"/>
  <c r="AX166" i="1"/>
  <c r="AX230" i="1"/>
  <c r="AX39" i="1"/>
  <c r="AX103" i="1"/>
  <c r="AX167" i="1"/>
  <c r="AX231" i="1"/>
  <c r="AX32" i="1"/>
  <c r="AX96" i="1"/>
  <c r="AX160" i="1"/>
  <c r="AX224" i="1"/>
  <c r="AX25" i="1"/>
  <c r="AX89" i="1"/>
  <c r="AX153" i="1"/>
  <c r="AX217" i="1"/>
  <c r="AX90" i="1"/>
  <c r="AX154" i="1"/>
  <c r="AX108" i="1"/>
  <c r="AX209" i="1"/>
  <c r="AV85" i="1"/>
  <c r="AV16" i="1"/>
  <c r="AV73" i="1"/>
  <c r="AV146" i="1"/>
  <c r="AV159" i="1"/>
  <c r="AV243" i="1"/>
  <c r="AV44" i="1"/>
  <c r="AV228" i="1"/>
  <c r="AV21" i="1"/>
  <c r="AV205" i="1"/>
  <c r="AV170" i="1"/>
  <c r="AV82" i="1"/>
  <c r="AV30" i="1"/>
  <c r="AV179" i="1"/>
  <c r="AV235" i="1"/>
  <c r="AV164" i="1"/>
  <c r="AV212" i="1"/>
  <c r="AV139" i="1"/>
  <c r="AV161" i="1"/>
  <c r="AV251" i="1"/>
  <c r="AV117" i="1"/>
  <c r="AV171" i="1"/>
  <c r="AV100" i="1"/>
  <c r="AV148" i="1"/>
  <c r="AV77" i="1"/>
  <c r="AV134" i="1"/>
  <c r="AV193" i="1"/>
  <c r="AV187" i="1"/>
  <c r="AV57" i="1"/>
  <c r="AV53" i="1"/>
  <c r="AV113" i="1"/>
  <c r="AV109" i="1"/>
  <c r="AV58" i="1"/>
  <c r="AV38" i="1"/>
  <c r="AV106" i="1"/>
  <c r="AV86" i="1"/>
  <c r="AV31" i="1"/>
  <c r="AV15" i="1"/>
  <c r="AV11" i="1"/>
  <c r="AV72" i="1"/>
  <c r="AV70" i="1"/>
  <c r="AV68" i="1"/>
  <c r="AV222" i="1"/>
  <c r="AV129" i="1"/>
  <c r="AV127" i="1"/>
  <c r="AV125" i="1"/>
  <c r="AV123" i="1"/>
  <c r="AV27" i="1"/>
  <c r="AV248" i="1"/>
  <c r="AV246" i="1"/>
  <c r="AV244" i="1"/>
  <c r="AV160" i="1"/>
  <c r="AV49" i="1"/>
  <c r="AV47" i="1"/>
  <c r="AV45" i="1"/>
  <c r="AV43" i="1"/>
  <c r="AV233" i="1"/>
  <c r="AV231" i="1"/>
  <c r="AV229" i="1"/>
  <c r="AV227" i="1"/>
  <c r="AV83" i="1"/>
  <c r="AV12" i="1"/>
  <c r="AV69" i="1"/>
  <c r="AV126" i="1"/>
  <c r="AV247" i="1"/>
  <c r="AV66" i="1"/>
  <c r="AV220" i="1"/>
  <c r="AV224" i="1"/>
  <c r="AV209" i="1"/>
  <c r="AV28" i="1"/>
  <c r="AV60" i="1"/>
  <c r="AV181" i="1"/>
  <c r="AV237" i="1"/>
  <c r="AV166" i="1"/>
  <c r="AV214" i="1"/>
  <c r="AV143" i="1"/>
  <c r="AV200" i="1"/>
  <c r="AV18" i="1"/>
  <c r="AV29" i="1"/>
  <c r="AV115" i="1"/>
  <c r="AV173" i="1"/>
  <c r="AV122" i="1"/>
  <c r="AV218" i="1"/>
  <c r="AV33" i="1"/>
  <c r="AV75" i="1"/>
  <c r="AV132" i="1"/>
  <c r="AV191" i="1"/>
  <c r="AV189" i="1"/>
  <c r="AV219" i="1"/>
  <c r="AV55" i="1"/>
  <c r="AV51" i="1"/>
  <c r="AV111" i="1"/>
  <c r="AV107" i="1"/>
  <c r="AV40" i="1"/>
  <c r="AV36" i="1"/>
  <c r="AV88" i="1"/>
  <c r="AV84" i="1"/>
  <c r="AV17" i="1"/>
  <c r="AV13" i="1"/>
  <c r="AV90" i="1"/>
  <c r="AV42" i="1"/>
  <c r="AV24" i="1"/>
  <c r="AV22" i="1"/>
  <c r="AV20" i="1"/>
  <c r="AV156" i="1"/>
  <c r="AV208" i="1"/>
  <c r="AV206" i="1"/>
  <c r="AV204" i="1"/>
  <c r="AV225" i="1"/>
  <c r="AV26" i="1"/>
  <c r="AV186" i="1"/>
  <c r="AV210" i="1"/>
  <c r="AV202" i="1"/>
  <c r="AV157" i="1"/>
  <c r="AV65" i="1"/>
  <c r="AV63" i="1"/>
  <c r="AV61" i="1"/>
  <c r="AV59" i="1"/>
  <c r="AV250" i="1"/>
  <c r="AV184" i="1"/>
  <c r="AV182" i="1"/>
  <c r="AV180" i="1"/>
  <c r="AV221" i="1"/>
  <c r="AV240" i="1"/>
  <c r="AV238" i="1"/>
  <c r="AV236" i="1"/>
  <c r="AV50" i="1"/>
  <c r="AV169" i="1"/>
  <c r="AV167" i="1"/>
  <c r="AV165" i="1"/>
  <c r="AV163" i="1"/>
  <c r="AV89" i="1"/>
  <c r="AV34" i="1"/>
  <c r="AV93" i="1"/>
  <c r="AV67" i="1"/>
  <c r="AV124" i="1"/>
  <c r="AV245" i="1"/>
  <c r="AV46" i="1"/>
  <c r="AV230" i="1"/>
  <c r="AV23" i="1"/>
  <c r="AV207" i="1"/>
  <c r="AV162" i="1"/>
  <c r="AV62" i="1"/>
  <c r="AV185" i="1"/>
  <c r="AV241" i="1"/>
  <c r="AV234" i="1"/>
  <c r="AV216" i="1"/>
  <c r="AV145" i="1"/>
  <c r="AV155" i="1"/>
  <c r="AV196" i="1"/>
  <c r="AV255" i="1"/>
  <c r="AV121" i="1"/>
  <c r="AV177" i="1"/>
  <c r="AV104" i="1"/>
  <c r="AV152" i="1"/>
  <c r="AV81" i="1"/>
  <c r="AV154" i="1"/>
  <c r="AV217" i="1"/>
  <c r="AV213" i="1"/>
  <c r="AV178" i="1"/>
  <c r="AV142" i="1"/>
  <c r="AV96" i="1"/>
  <c r="AV199" i="1"/>
  <c r="AV195" i="1"/>
  <c r="AV254" i="1"/>
  <c r="AV252" i="1"/>
  <c r="AV114" i="1"/>
  <c r="AV138" i="1"/>
  <c r="AV120" i="1"/>
  <c r="AV118" i="1"/>
  <c r="AV116" i="1"/>
  <c r="AV242" i="1"/>
  <c r="AV176" i="1"/>
  <c r="AV174" i="1"/>
  <c r="AV172" i="1"/>
  <c r="AV32" i="1"/>
  <c r="AV105" i="1"/>
  <c r="AV103" i="1"/>
  <c r="AV101" i="1"/>
  <c r="AV99" i="1"/>
  <c r="AV87" i="1"/>
  <c r="AV14" i="1"/>
  <c r="AV71" i="1"/>
  <c r="AV128" i="1"/>
  <c r="AV249" i="1"/>
  <c r="AV48" i="1"/>
  <c r="AV232" i="1"/>
  <c r="AV25" i="1"/>
  <c r="AV19" i="1"/>
  <c r="AV203" i="1"/>
  <c r="AV194" i="1"/>
  <c r="AV64" i="1"/>
  <c r="AV183" i="1"/>
  <c r="AV239" i="1"/>
  <c r="AV168" i="1"/>
  <c r="AV94" i="1"/>
  <c r="AV226" i="1"/>
  <c r="AV141" i="1"/>
  <c r="AV198" i="1"/>
  <c r="AV253" i="1"/>
  <c r="AV119" i="1"/>
  <c r="AV175" i="1"/>
  <c r="AV102" i="1"/>
  <c r="AV150" i="1"/>
  <c r="AV79" i="1"/>
  <c r="AV136" i="1"/>
  <c r="AV223" i="1"/>
  <c r="AV215" i="1"/>
  <c r="AV211" i="1"/>
  <c r="AV144" i="1"/>
  <c r="AV140" i="1"/>
  <c r="AV201" i="1"/>
  <c r="AV197" i="1"/>
  <c r="AV92" i="1"/>
  <c r="AV153" i="1"/>
  <c r="AV151" i="1"/>
  <c r="AV149" i="1"/>
  <c r="AV147" i="1"/>
  <c r="AV98" i="1"/>
  <c r="AV80" i="1"/>
  <c r="AV78" i="1"/>
  <c r="AV76" i="1"/>
  <c r="AV95" i="1"/>
  <c r="AV137" i="1"/>
  <c r="AV135" i="1"/>
  <c r="AV133" i="1"/>
  <c r="AV131" i="1"/>
  <c r="AV91" i="1"/>
  <c r="AV192" i="1"/>
  <c r="AV190" i="1"/>
  <c r="AV188" i="1"/>
  <c r="AV97" i="1"/>
  <c r="AV74" i="1"/>
  <c r="AV56" i="1"/>
  <c r="AV54" i="1"/>
  <c r="AV52" i="1"/>
  <c r="AV130" i="1"/>
  <c r="AV112" i="1"/>
  <c r="AV110" i="1"/>
  <c r="AV108" i="1"/>
  <c r="AV158" i="1"/>
  <c r="AV41" i="1"/>
  <c r="AV39" i="1"/>
  <c r="AV37" i="1"/>
  <c r="AW19" i="1"/>
  <c r="AW83" i="1"/>
  <c r="AW147" i="1"/>
  <c r="AW211" i="1"/>
  <c r="AW20" i="1"/>
  <c r="AW84" i="1"/>
  <c r="AW148" i="1"/>
  <c r="AW212" i="1"/>
  <c r="AW21" i="1"/>
  <c r="AW85" i="1"/>
  <c r="AW149" i="1"/>
  <c r="AW213" i="1"/>
  <c r="AW22" i="1"/>
  <c r="AW86" i="1"/>
  <c r="AW150" i="1"/>
  <c r="AW214" i="1"/>
  <c r="AW23" i="1"/>
  <c r="AW87" i="1"/>
  <c r="AW151" i="1"/>
  <c r="AW215" i="1"/>
  <c r="AW24" i="1"/>
  <c r="AW88" i="1"/>
  <c r="AW152" i="1"/>
  <c r="AW216" i="1"/>
  <c r="AW25" i="1"/>
  <c r="AW89" i="1"/>
  <c r="AW153" i="1"/>
  <c r="AW217" i="1"/>
  <c r="AW42" i="1"/>
  <c r="AW106" i="1"/>
  <c r="AW218" i="1"/>
  <c r="AW204" i="1"/>
  <c r="AW206" i="1"/>
  <c r="AW144" i="1"/>
  <c r="AW34" i="1"/>
  <c r="AW27" i="1"/>
  <c r="AW91" i="1"/>
  <c r="AW155" i="1"/>
  <c r="AW219" i="1"/>
  <c r="AW28" i="1"/>
  <c r="AW92" i="1"/>
  <c r="AW156" i="1"/>
  <c r="AW220" i="1"/>
  <c r="AW29" i="1"/>
  <c r="AW93" i="1"/>
  <c r="AW157" i="1"/>
  <c r="AW221" i="1"/>
  <c r="AW30" i="1"/>
  <c r="AW94" i="1"/>
  <c r="AW158" i="1"/>
  <c r="AW222" i="1"/>
  <c r="AW31" i="1"/>
  <c r="AW95" i="1"/>
  <c r="AW159" i="1"/>
  <c r="AW223" i="1"/>
  <c r="AW32" i="1"/>
  <c r="AW96" i="1"/>
  <c r="AW160" i="1"/>
  <c r="AW224" i="1"/>
  <c r="AW33" i="1"/>
  <c r="AW97" i="1"/>
  <c r="AW161" i="1"/>
  <c r="AW225" i="1"/>
  <c r="AW50" i="1"/>
  <c r="AW114" i="1"/>
  <c r="AW226" i="1"/>
  <c r="AW75" i="1"/>
  <c r="AW12" i="1"/>
  <c r="AW13" i="1"/>
  <c r="AW205" i="1"/>
  <c r="AW79" i="1"/>
  <c r="AW17" i="1"/>
  <c r="AW162" i="1"/>
  <c r="AW35" i="1"/>
  <c r="AW99" i="1"/>
  <c r="AW163" i="1"/>
  <c r="AW227" i="1"/>
  <c r="AW36" i="1"/>
  <c r="AW100" i="1"/>
  <c r="AW164" i="1"/>
  <c r="AW228" i="1"/>
  <c r="AW37" i="1"/>
  <c r="AW101" i="1"/>
  <c r="AW165" i="1"/>
  <c r="AW229" i="1"/>
  <c r="AW38" i="1"/>
  <c r="AW102" i="1"/>
  <c r="AW166" i="1"/>
  <c r="AW230" i="1"/>
  <c r="AW39" i="1"/>
  <c r="AW103" i="1"/>
  <c r="AW167" i="1"/>
  <c r="AW231" i="1"/>
  <c r="AW40" i="1"/>
  <c r="AW104" i="1"/>
  <c r="AW168" i="1"/>
  <c r="AW232" i="1"/>
  <c r="AW41" i="1"/>
  <c r="AW105" i="1"/>
  <c r="AW169" i="1"/>
  <c r="AW233" i="1"/>
  <c r="AW58" i="1"/>
  <c r="AW122" i="1"/>
  <c r="AW234" i="1"/>
  <c r="AW140" i="1"/>
  <c r="AW14" i="1"/>
  <c r="AW143" i="1"/>
  <c r="AW81" i="1"/>
  <c r="AW43" i="1"/>
  <c r="AW107" i="1"/>
  <c r="AW171" i="1"/>
  <c r="AW235" i="1"/>
  <c r="AW44" i="1"/>
  <c r="AW108" i="1"/>
  <c r="AW172" i="1"/>
  <c r="AW236" i="1"/>
  <c r="AW45" i="1"/>
  <c r="AW109" i="1"/>
  <c r="AW173" i="1"/>
  <c r="AW237" i="1"/>
  <c r="AW46" i="1"/>
  <c r="AW110" i="1"/>
  <c r="AW174" i="1"/>
  <c r="AW238" i="1"/>
  <c r="AW47" i="1"/>
  <c r="AW111" i="1"/>
  <c r="AW175" i="1"/>
  <c r="AW239" i="1"/>
  <c r="AW48" i="1"/>
  <c r="AW112" i="1"/>
  <c r="AW176" i="1"/>
  <c r="AW240" i="1"/>
  <c r="AW49" i="1"/>
  <c r="AW113" i="1"/>
  <c r="AW177" i="1"/>
  <c r="AW241" i="1"/>
  <c r="AW66" i="1"/>
  <c r="AW130" i="1"/>
  <c r="AW242" i="1"/>
  <c r="AW76" i="1"/>
  <c r="AW78" i="1"/>
  <c r="AW80" i="1"/>
  <c r="AW209" i="1"/>
  <c r="AW51" i="1"/>
  <c r="AW115" i="1"/>
  <c r="AW179" i="1"/>
  <c r="AW243" i="1"/>
  <c r="AW52" i="1"/>
  <c r="AW116" i="1"/>
  <c r="AW180" i="1"/>
  <c r="AW244" i="1"/>
  <c r="AW53" i="1"/>
  <c r="AW117" i="1"/>
  <c r="AW181" i="1"/>
  <c r="AW245" i="1"/>
  <c r="AW54" i="1"/>
  <c r="AW118" i="1"/>
  <c r="AW182" i="1"/>
  <c r="AW246" i="1"/>
  <c r="AW55" i="1"/>
  <c r="AW119" i="1"/>
  <c r="AW183" i="1"/>
  <c r="AW247" i="1"/>
  <c r="AW56" i="1"/>
  <c r="AW120" i="1"/>
  <c r="AW184" i="1"/>
  <c r="AW248" i="1"/>
  <c r="AW57" i="1"/>
  <c r="AW121" i="1"/>
  <c r="AW185" i="1"/>
  <c r="AW249" i="1"/>
  <c r="AW74" i="1"/>
  <c r="AW138" i="1"/>
  <c r="AW250" i="1"/>
  <c r="AW207" i="1"/>
  <c r="AW59" i="1"/>
  <c r="AW123" i="1"/>
  <c r="AW187" i="1"/>
  <c r="AW251" i="1"/>
  <c r="AW60" i="1"/>
  <c r="AW124" i="1"/>
  <c r="AW188" i="1"/>
  <c r="AW252" i="1"/>
  <c r="AW61" i="1"/>
  <c r="AW125" i="1"/>
  <c r="AW189" i="1"/>
  <c r="AW253" i="1"/>
  <c r="AW62" i="1"/>
  <c r="AW126" i="1"/>
  <c r="AW190" i="1"/>
  <c r="AW254" i="1"/>
  <c r="AW63" i="1"/>
  <c r="AW127" i="1"/>
  <c r="AW191" i="1"/>
  <c r="AW255" i="1"/>
  <c r="AW64" i="1"/>
  <c r="AW128" i="1"/>
  <c r="AW192" i="1"/>
  <c r="AW65" i="1"/>
  <c r="AW129" i="1"/>
  <c r="AW193" i="1"/>
  <c r="AW18" i="1"/>
  <c r="AW82" i="1"/>
  <c r="AW146" i="1"/>
  <c r="AW10" i="1"/>
  <c r="AW11" i="1"/>
  <c r="AW203" i="1"/>
  <c r="AW77" i="1"/>
  <c r="AW142" i="1"/>
  <c r="AW16" i="1"/>
  <c r="AW145" i="1"/>
  <c r="AW67" i="1"/>
  <c r="AW131" i="1"/>
  <c r="AW195" i="1"/>
  <c r="AW186" i="1"/>
  <c r="AW68" i="1"/>
  <c r="AW132" i="1"/>
  <c r="AW196" i="1"/>
  <c r="AW202" i="1"/>
  <c r="AW69" i="1"/>
  <c r="AW133" i="1"/>
  <c r="AW197" i="1"/>
  <c r="AW194" i="1"/>
  <c r="AW70" i="1"/>
  <c r="AW134" i="1"/>
  <c r="AW198" i="1"/>
  <c r="AW210" i="1"/>
  <c r="AW71" i="1"/>
  <c r="AW135" i="1"/>
  <c r="AW199" i="1"/>
  <c r="AW170" i="1"/>
  <c r="AW72" i="1"/>
  <c r="AW136" i="1"/>
  <c r="AW200" i="1"/>
  <c r="AW178" i="1"/>
  <c r="AW73" i="1"/>
  <c r="AW137" i="1"/>
  <c r="AW201" i="1"/>
  <c r="AW26" i="1"/>
  <c r="AW90" i="1"/>
  <c r="AW154" i="1"/>
  <c r="AW139" i="1"/>
  <c r="AW141" i="1"/>
  <c r="AW15" i="1"/>
  <c r="AW208" i="1"/>
  <c r="AW98" i="1"/>
  <c r="AY35" i="1" l="1"/>
  <c r="AZ35" i="1" s="1"/>
  <c r="AY79" i="1"/>
  <c r="AZ79" i="1" s="1"/>
  <c r="AY217" i="1"/>
  <c r="AZ217" i="1" s="1"/>
  <c r="AY211" i="1"/>
  <c r="AZ211" i="1" s="1"/>
  <c r="AY130" i="1"/>
  <c r="AZ130" i="1" s="1"/>
  <c r="AY192" i="1"/>
  <c r="AZ192" i="1" s="1"/>
  <c r="AY78" i="1"/>
  <c r="AZ78" i="1" s="1"/>
  <c r="AY197" i="1"/>
  <c r="AZ197" i="1" s="1"/>
  <c r="AY226" i="1"/>
  <c r="AZ226" i="1" s="1"/>
  <c r="AY87" i="1"/>
  <c r="AZ87" i="1" s="1"/>
  <c r="AY176" i="1"/>
  <c r="AZ176" i="1" s="1"/>
  <c r="AY254" i="1"/>
  <c r="AZ254" i="1" s="1"/>
  <c r="AY196" i="1"/>
  <c r="AZ196" i="1" s="1"/>
  <c r="AY93" i="1"/>
  <c r="AZ93" i="1" s="1"/>
  <c r="AY236" i="1"/>
  <c r="AZ236" i="1" s="1"/>
  <c r="AY59" i="1"/>
  <c r="AZ59" i="1" s="1"/>
  <c r="AY26" i="1"/>
  <c r="AZ26" i="1" s="1"/>
  <c r="AY24" i="1"/>
  <c r="AZ24" i="1" s="1"/>
  <c r="AY40" i="1"/>
  <c r="AZ40" i="1" s="1"/>
  <c r="AY132" i="1"/>
  <c r="AZ132" i="1" s="1"/>
  <c r="AY18" i="1"/>
  <c r="AZ18" i="1" s="1"/>
  <c r="AY10" i="1"/>
  <c r="AZ10" i="1" s="1"/>
  <c r="AY11" i="1"/>
  <c r="AZ11" i="1" s="1"/>
  <c r="AY113" i="1"/>
  <c r="AZ113" i="1" s="1"/>
  <c r="AY100" i="1"/>
  <c r="AZ100" i="1" s="1"/>
  <c r="AY235" i="1"/>
  <c r="AZ235" i="1" s="1"/>
  <c r="AY37" i="1"/>
  <c r="AZ37" i="1" s="1"/>
  <c r="AY52" i="1"/>
  <c r="AZ52" i="1" s="1"/>
  <c r="AY80" i="1"/>
  <c r="AZ80" i="1" s="1"/>
  <c r="AY150" i="1"/>
  <c r="AZ150" i="1" s="1"/>
  <c r="AY99" i="1"/>
  <c r="AZ99" i="1" s="1"/>
  <c r="AY242" i="1"/>
  <c r="AZ242" i="1" s="1"/>
  <c r="AY155" i="1"/>
  <c r="AZ155" i="1" s="1"/>
  <c r="AY34" i="1"/>
  <c r="AZ34" i="1" s="1"/>
  <c r="AY158" i="1"/>
  <c r="AZ158" i="1" s="1"/>
  <c r="AY74" i="1"/>
  <c r="AZ74" i="1" s="1"/>
  <c r="AY135" i="1"/>
  <c r="AZ135" i="1" s="1"/>
  <c r="AY149" i="1"/>
  <c r="AZ149" i="1" s="1"/>
  <c r="AY183" i="1"/>
  <c r="AZ183" i="1" s="1"/>
  <c r="AY249" i="1"/>
  <c r="AZ249" i="1" s="1"/>
  <c r="AY105" i="1"/>
  <c r="AZ105" i="1" s="1"/>
  <c r="AY104" i="1"/>
  <c r="AZ104" i="1" s="1"/>
  <c r="AY234" i="1"/>
  <c r="AZ234" i="1" s="1"/>
  <c r="AY165" i="1"/>
  <c r="AZ165" i="1" s="1"/>
  <c r="AY180" i="1"/>
  <c r="AZ180" i="1" s="1"/>
  <c r="AY157" i="1"/>
  <c r="AZ157" i="1" s="1"/>
  <c r="AY208" i="1"/>
  <c r="AZ208" i="1" s="1"/>
  <c r="AY17" i="1"/>
  <c r="AZ17" i="1" s="1"/>
  <c r="AY122" i="1"/>
  <c r="AZ122" i="1" s="1"/>
  <c r="AY220" i="1"/>
  <c r="AZ220" i="1" s="1"/>
  <c r="AY244" i="1"/>
  <c r="AZ244" i="1" s="1"/>
  <c r="AY222" i="1"/>
  <c r="AZ222" i="1" s="1"/>
  <c r="AY106" i="1"/>
  <c r="AZ106" i="1" s="1"/>
  <c r="AY193" i="1"/>
  <c r="AZ193" i="1" s="1"/>
  <c r="AY161" i="1"/>
  <c r="AZ161" i="1" s="1"/>
  <c r="AY19" i="1"/>
  <c r="AZ19" i="1" s="1"/>
  <c r="AY45" i="1"/>
  <c r="AZ45" i="1" s="1"/>
  <c r="AY91" i="1"/>
  <c r="AZ91" i="1" s="1"/>
  <c r="AY201" i="1"/>
  <c r="AZ201" i="1" s="1"/>
  <c r="AY94" i="1"/>
  <c r="AZ94" i="1" s="1"/>
  <c r="AY25" i="1"/>
  <c r="AZ25" i="1" s="1"/>
  <c r="AY154" i="1"/>
  <c r="AZ154" i="1" s="1"/>
  <c r="AY207" i="1"/>
  <c r="AZ207" i="1" s="1"/>
  <c r="AY238" i="1"/>
  <c r="AZ238" i="1" s="1"/>
  <c r="AY61" i="1"/>
  <c r="AZ61" i="1" s="1"/>
  <c r="AY225" i="1"/>
  <c r="AZ225" i="1" s="1"/>
  <c r="AY42" i="1"/>
  <c r="AZ42" i="1" s="1"/>
  <c r="AY107" i="1"/>
  <c r="AZ107" i="1" s="1"/>
  <c r="AY75" i="1"/>
  <c r="AZ75" i="1" s="1"/>
  <c r="AY200" i="1"/>
  <c r="AZ200" i="1" s="1"/>
  <c r="AY28" i="1"/>
  <c r="AZ28" i="1" s="1"/>
  <c r="AY12" i="1"/>
  <c r="AZ12" i="1" s="1"/>
  <c r="AY47" i="1"/>
  <c r="AZ47" i="1" s="1"/>
  <c r="AY125" i="1"/>
  <c r="AZ125" i="1" s="1"/>
  <c r="AY15" i="1"/>
  <c r="AZ15" i="1" s="1"/>
  <c r="AY53" i="1"/>
  <c r="AZ53" i="1" s="1"/>
  <c r="AY171" i="1"/>
  <c r="AZ171" i="1" s="1"/>
  <c r="AY179" i="1"/>
  <c r="AZ179" i="1" s="1"/>
  <c r="AY243" i="1"/>
  <c r="AZ243" i="1" s="1"/>
  <c r="AY44" i="1"/>
  <c r="AZ44" i="1" s="1"/>
  <c r="AY39" i="1"/>
  <c r="AZ39" i="1" s="1"/>
  <c r="AY54" i="1"/>
  <c r="AZ54" i="1" s="1"/>
  <c r="AY131" i="1"/>
  <c r="AZ131" i="1" s="1"/>
  <c r="AY98" i="1"/>
  <c r="AZ98" i="1" s="1"/>
  <c r="AY140" i="1"/>
  <c r="AZ140" i="1" s="1"/>
  <c r="AY102" i="1"/>
  <c r="AZ102" i="1" s="1"/>
  <c r="AY168" i="1"/>
  <c r="AZ168" i="1" s="1"/>
  <c r="AY232" i="1"/>
  <c r="AZ232" i="1" s="1"/>
  <c r="AY101" i="1"/>
  <c r="AZ101" i="1" s="1"/>
  <c r="AY116" i="1"/>
  <c r="AZ116" i="1" s="1"/>
  <c r="AY195" i="1"/>
  <c r="AZ195" i="1" s="1"/>
  <c r="AY81" i="1"/>
  <c r="AZ81" i="1" s="1"/>
  <c r="AY145" i="1"/>
  <c r="AZ145" i="1" s="1"/>
  <c r="AY23" i="1"/>
  <c r="AZ23" i="1" s="1"/>
  <c r="AY89" i="1"/>
  <c r="AZ89" i="1" s="1"/>
  <c r="AY240" i="1"/>
  <c r="AZ240" i="1" s="1"/>
  <c r="AY63" i="1"/>
  <c r="AZ63" i="1" s="1"/>
  <c r="AY204" i="1"/>
  <c r="AZ204" i="1" s="1"/>
  <c r="AY90" i="1"/>
  <c r="AZ90" i="1" s="1"/>
  <c r="AY111" i="1"/>
  <c r="AZ111" i="1" s="1"/>
  <c r="AY33" i="1"/>
  <c r="AZ33" i="1" s="1"/>
  <c r="AY143" i="1"/>
  <c r="AZ143" i="1" s="1"/>
  <c r="AY209" i="1"/>
  <c r="AZ209" i="1" s="1"/>
  <c r="AY83" i="1"/>
  <c r="AZ83" i="1" s="1"/>
  <c r="AY49" i="1"/>
  <c r="AZ49" i="1" s="1"/>
  <c r="AY127" i="1"/>
  <c r="AZ127" i="1" s="1"/>
  <c r="AY31" i="1"/>
  <c r="AZ31" i="1" s="1"/>
  <c r="AY57" i="1"/>
  <c r="AZ57" i="1" s="1"/>
  <c r="AY117" i="1"/>
  <c r="AZ117" i="1" s="1"/>
  <c r="AY30" i="1"/>
  <c r="AZ30" i="1" s="1"/>
  <c r="AY159" i="1"/>
  <c r="AZ159" i="1" s="1"/>
  <c r="AY162" i="1"/>
  <c r="AZ162" i="1" s="1"/>
  <c r="AY69" i="1"/>
  <c r="AZ69" i="1" s="1"/>
  <c r="AY123" i="1"/>
  <c r="AZ123" i="1" s="1"/>
  <c r="AY41" i="1"/>
  <c r="AZ41" i="1" s="1"/>
  <c r="AY56" i="1"/>
  <c r="AZ56" i="1" s="1"/>
  <c r="AY133" i="1"/>
  <c r="AZ133" i="1" s="1"/>
  <c r="AY147" i="1"/>
  <c r="AZ147" i="1" s="1"/>
  <c r="AY144" i="1"/>
  <c r="AZ144" i="1" s="1"/>
  <c r="AY175" i="1"/>
  <c r="AZ175" i="1" s="1"/>
  <c r="AY239" i="1"/>
  <c r="AZ239" i="1" s="1"/>
  <c r="AY48" i="1"/>
  <c r="AZ48" i="1" s="1"/>
  <c r="AY103" i="1"/>
  <c r="AZ103" i="1" s="1"/>
  <c r="AY118" i="1"/>
  <c r="AZ118" i="1" s="1"/>
  <c r="AY199" i="1"/>
  <c r="AZ199" i="1" s="1"/>
  <c r="AY152" i="1"/>
  <c r="AZ152" i="1" s="1"/>
  <c r="AY216" i="1"/>
  <c r="AZ216" i="1" s="1"/>
  <c r="AY230" i="1"/>
  <c r="AZ230" i="1" s="1"/>
  <c r="AY163" i="1"/>
  <c r="AZ163" i="1" s="1"/>
  <c r="AY221" i="1"/>
  <c r="AZ221" i="1" s="1"/>
  <c r="AY65" i="1"/>
  <c r="AZ65" i="1" s="1"/>
  <c r="AY206" i="1"/>
  <c r="AZ206" i="1" s="1"/>
  <c r="AY13" i="1"/>
  <c r="AZ13" i="1" s="1"/>
  <c r="AY51" i="1"/>
  <c r="AZ51" i="1" s="1"/>
  <c r="AY218" i="1"/>
  <c r="AZ218" i="1" s="1"/>
  <c r="AY214" i="1"/>
  <c r="AZ214" i="1" s="1"/>
  <c r="AY224" i="1"/>
  <c r="AZ224" i="1" s="1"/>
  <c r="AY227" i="1"/>
  <c r="AZ227" i="1" s="1"/>
  <c r="AY160" i="1"/>
  <c r="AZ160" i="1" s="1"/>
  <c r="AY129" i="1"/>
  <c r="AZ129" i="1" s="1"/>
  <c r="AY86" i="1"/>
  <c r="AZ86" i="1" s="1"/>
  <c r="AY187" i="1"/>
  <c r="AZ187" i="1" s="1"/>
  <c r="AY251" i="1"/>
  <c r="AZ251" i="1" s="1"/>
  <c r="AY82" i="1"/>
  <c r="AZ82" i="1" s="1"/>
  <c r="AY146" i="1"/>
  <c r="AZ146" i="1" s="1"/>
  <c r="AY120" i="1"/>
  <c r="AZ120" i="1" s="1"/>
  <c r="AY73" i="1"/>
  <c r="AZ73" i="1" s="1"/>
  <c r="AY108" i="1"/>
  <c r="AZ108" i="1" s="1"/>
  <c r="AY97" i="1"/>
  <c r="AZ97" i="1" s="1"/>
  <c r="AY137" i="1"/>
  <c r="AZ137" i="1" s="1"/>
  <c r="AY151" i="1"/>
  <c r="AZ151" i="1" s="1"/>
  <c r="AY215" i="1"/>
  <c r="AZ215" i="1" s="1"/>
  <c r="AY253" i="1"/>
  <c r="AZ253" i="1" s="1"/>
  <c r="AY64" i="1"/>
  <c r="AZ64" i="1" s="1"/>
  <c r="AY128" i="1"/>
  <c r="AZ128" i="1" s="1"/>
  <c r="AY32" i="1"/>
  <c r="AZ32" i="1" s="1"/>
  <c r="AY138" i="1"/>
  <c r="AZ138" i="1" s="1"/>
  <c r="AY142" i="1"/>
  <c r="AZ142" i="1" s="1"/>
  <c r="AY177" i="1"/>
  <c r="AZ177" i="1" s="1"/>
  <c r="AY241" i="1"/>
  <c r="AZ241" i="1" s="1"/>
  <c r="AY245" i="1"/>
  <c r="AZ245" i="1" s="1"/>
  <c r="AY167" i="1"/>
  <c r="AZ167" i="1" s="1"/>
  <c r="AY182" i="1"/>
  <c r="AZ182" i="1" s="1"/>
  <c r="AY202" i="1"/>
  <c r="AZ202" i="1" s="1"/>
  <c r="AY156" i="1"/>
  <c r="AZ156" i="1" s="1"/>
  <c r="AY84" i="1"/>
  <c r="AZ84" i="1" s="1"/>
  <c r="AY219" i="1"/>
  <c r="AZ219" i="1" s="1"/>
  <c r="AY173" i="1"/>
  <c r="AZ173" i="1" s="1"/>
  <c r="AY237" i="1"/>
  <c r="AZ237" i="1" s="1"/>
  <c r="AY66" i="1"/>
  <c r="AZ66" i="1" s="1"/>
  <c r="AY231" i="1"/>
  <c r="AZ231" i="1" s="1"/>
  <c r="AY246" i="1"/>
  <c r="AZ246" i="1" s="1"/>
  <c r="AY68" i="1"/>
  <c r="AZ68" i="1" s="1"/>
  <c r="AY38" i="1"/>
  <c r="AZ38" i="1" s="1"/>
  <c r="AY134" i="1"/>
  <c r="AZ134" i="1" s="1"/>
  <c r="AY139" i="1"/>
  <c r="AZ139" i="1" s="1"/>
  <c r="AY205" i="1"/>
  <c r="AZ205" i="1" s="1"/>
  <c r="AY16" i="1"/>
  <c r="AZ16" i="1" s="1"/>
  <c r="AY46" i="1"/>
  <c r="AZ46" i="1" s="1"/>
  <c r="AY229" i="1"/>
  <c r="AZ229" i="1" s="1"/>
  <c r="AY170" i="1"/>
  <c r="AZ170" i="1" s="1"/>
  <c r="AY110" i="1"/>
  <c r="AZ110" i="1" s="1"/>
  <c r="AY188" i="1"/>
  <c r="AZ188" i="1" s="1"/>
  <c r="AY95" i="1"/>
  <c r="AZ95" i="1" s="1"/>
  <c r="AY153" i="1"/>
  <c r="AZ153" i="1" s="1"/>
  <c r="AY223" i="1"/>
  <c r="AZ223" i="1" s="1"/>
  <c r="AY198" i="1"/>
  <c r="AZ198" i="1" s="1"/>
  <c r="AY194" i="1"/>
  <c r="AZ194" i="1" s="1"/>
  <c r="AY71" i="1"/>
  <c r="AZ71" i="1" s="1"/>
  <c r="AY172" i="1"/>
  <c r="AZ172" i="1" s="1"/>
  <c r="AY114" i="1"/>
  <c r="AZ114" i="1" s="1"/>
  <c r="AY178" i="1"/>
  <c r="AZ178" i="1" s="1"/>
  <c r="AY121" i="1"/>
  <c r="AZ121" i="1" s="1"/>
  <c r="AY185" i="1"/>
  <c r="AZ185" i="1" s="1"/>
  <c r="AY124" i="1"/>
  <c r="AZ124" i="1" s="1"/>
  <c r="AY169" i="1"/>
  <c r="AZ169" i="1" s="1"/>
  <c r="AY184" i="1"/>
  <c r="AZ184" i="1" s="1"/>
  <c r="AY210" i="1"/>
  <c r="AZ210" i="1" s="1"/>
  <c r="AY20" i="1"/>
  <c r="AZ20" i="1" s="1"/>
  <c r="AY88" i="1"/>
  <c r="AZ88" i="1" s="1"/>
  <c r="AY189" i="1"/>
  <c r="AZ189" i="1" s="1"/>
  <c r="AY115" i="1"/>
  <c r="AZ115" i="1" s="1"/>
  <c r="AY181" i="1"/>
  <c r="AZ181" i="1" s="1"/>
  <c r="AY247" i="1"/>
  <c r="AZ247" i="1" s="1"/>
  <c r="AY233" i="1"/>
  <c r="AZ233" i="1" s="1"/>
  <c r="AY248" i="1"/>
  <c r="AZ248" i="1" s="1"/>
  <c r="AY70" i="1"/>
  <c r="AZ70" i="1" s="1"/>
  <c r="AY58" i="1"/>
  <c r="AZ58" i="1" s="1"/>
  <c r="AY77" i="1"/>
  <c r="AZ77" i="1" s="1"/>
  <c r="AY212" i="1"/>
  <c r="AZ212" i="1" s="1"/>
  <c r="AY21" i="1"/>
  <c r="AZ21" i="1" s="1"/>
  <c r="AY85" i="1"/>
  <c r="AZ85" i="1" s="1"/>
  <c r="AY119" i="1"/>
  <c r="AZ119" i="1" s="1"/>
  <c r="AY96" i="1"/>
  <c r="AZ96" i="1" s="1"/>
  <c r="AY55" i="1"/>
  <c r="AZ55" i="1" s="1"/>
  <c r="AY166" i="1"/>
  <c r="AZ166" i="1" s="1"/>
  <c r="AY112" i="1"/>
  <c r="AZ112" i="1" s="1"/>
  <c r="AY190" i="1"/>
  <c r="AZ190" i="1" s="1"/>
  <c r="AY76" i="1"/>
  <c r="AZ76" i="1" s="1"/>
  <c r="AY92" i="1"/>
  <c r="AZ92" i="1" s="1"/>
  <c r="AY136" i="1"/>
  <c r="AZ136" i="1" s="1"/>
  <c r="AY141" i="1"/>
  <c r="AZ141" i="1" s="1"/>
  <c r="AY203" i="1"/>
  <c r="AZ203" i="1" s="1"/>
  <c r="AY14" i="1"/>
  <c r="AZ14" i="1" s="1"/>
  <c r="AY174" i="1"/>
  <c r="AZ174" i="1" s="1"/>
  <c r="AY252" i="1"/>
  <c r="AZ252" i="1" s="1"/>
  <c r="AY213" i="1"/>
  <c r="AZ213" i="1" s="1"/>
  <c r="AY255" i="1"/>
  <c r="AZ255" i="1" s="1"/>
  <c r="AY62" i="1"/>
  <c r="AZ62" i="1" s="1"/>
  <c r="AY67" i="1"/>
  <c r="AZ67" i="1" s="1"/>
  <c r="AY50" i="1"/>
  <c r="AZ50" i="1" s="1"/>
  <c r="AY250" i="1"/>
  <c r="AZ250" i="1" s="1"/>
  <c r="AY186" i="1"/>
  <c r="AZ186" i="1" s="1"/>
  <c r="AY22" i="1"/>
  <c r="AZ22" i="1" s="1"/>
  <c r="AY36" i="1"/>
  <c r="AZ36" i="1" s="1"/>
  <c r="AY191" i="1"/>
  <c r="AZ191" i="1" s="1"/>
  <c r="AY29" i="1"/>
  <c r="AZ29" i="1" s="1"/>
  <c r="AY60" i="1"/>
  <c r="AZ60" i="1" s="1"/>
  <c r="AY126" i="1"/>
  <c r="AZ126" i="1" s="1"/>
  <c r="AY43" i="1"/>
  <c r="AZ43" i="1" s="1"/>
  <c r="AY27" i="1"/>
  <c r="AZ27" i="1" s="1"/>
  <c r="AY72" i="1"/>
  <c r="AZ72" i="1" s="1"/>
  <c r="AY109" i="1"/>
  <c r="AZ109" i="1" s="1"/>
  <c r="AY148" i="1"/>
  <c r="AZ148" i="1" s="1"/>
  <c r="AY164" i="1"/>
  <c r="AZ164" i="1" s="1"/>
  <c r="AY228" i="1"/>
  <c r="AZ228" i="1" s="1"/>
  <c r="BE5" i="1" l="1"/>
  <c r="BF6" i="1"/>
  <c r="BF7" i="1"/>
  <c r="BF5" i="1"/>
  <c r="BE7" i="1"/>
  <c r="BE6" i="1"/>
  <c r="BD7" i="1"/>
  <c r="BD6" i="1"/>
  <c r="BD5" i="1"/>
  <c r="BC7" i="1"/>
  <c r="BC6" i="1"/>
  <c r="BC5" i="1"/>
  <c r="BG10" i="1" l="1"/>
  <c r="BG11" i="1"/>
  <c r="BG19" i="1"/>
  <c r="BG27" i="1"/>
  <c r="BG35" i="1"/>
  <c r="BG43" i="1"/>
  <c r="BG51" i="1"/>
  <c r="BG59" i="1"/>
  <c r="BG67" i="1"/>
  <c r="BG75" i="1"/>
  <c r="BG83" i="1"/>
  <c r="BG91" i="1"/>
  <c r="BG99" i="1"/>
  <c r="BG107" i="1"/>
  <c r="BG115" i="1"/>
  <c r="BG123" i="1"/>
  <c r="BG131" i="1"/>
  <c r="BG139" i="1"/>
  <c r="BG147" i="1"/>
  <c r="BG155" i="1"/>
  <c r="BG163" i="1"/>
  <c r="BG171" i="1"/>
  <c r="BG179" i="1"/>
  <c r="BG187" i="1"/>
  <c r="BG195" i="1"/>
  <c r="BG203" i="1"/>
  <c r="BG211" i="1"/>
  <c r="BG219" i="1"/>
  <c r="BG227" i="1"/>
  <c r="BG235" i="1"/>
  <c r="BG243" i="1"/>
  <c r="BG251" i="1"/>
  <c r="BG26" i="1"/>
  <c r="BG82" i="1"/>
  <c r="BG170" i="1"/>
  <c r="BG12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16" i="1"/>
  <c r="BG124" i="1"/>
  <c r="BG132" i="1"/>
  <c r="BG140" i="1"/>
  <c r="BG148" i="1"/>
  <c r="BG156" i="1"/>
  <c r="BG164" i="1"/>
  <c r="BG172" i="1"/>
  <c r="BG180" i="1"/>
  <c r="BG188" i="1"/>
  <c r="BG196" i="1"/>
  <c r="BG204" i="1"/>
  <c r="BG212" i="1"/>
  <c r="BG220" i="1"/>
  <c r="BG228" i="1"/>
  <c r="BG236" i="1"/>
  <c r="BG244" i="1"/>
  <c r="BG252" i="1"/>
  <c r="BG58" i="1"/>
  <c r="BG130" i="1"/>
  <c r="BG178" i="1"/>
  <c r="BG218" i="1"/>
  <c r="BG13" i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117" i="1"/>
  <c r="BG125" i="1"/>
  <c r="BG133" i="1"/>
  <c r="BG141" i="1"/>
  <c r="BG149" i="1"/>
  <c r="BG157" i="1"/>
  <c r="BG165" i="1"/>
  <c r="BG173" i="1"/>
  <c r="BG181" i="1"/>
  <c r="BG189" i="1"/>
  <c r="BG197" i="1"/>
  <c r="BG205" i="1"/>
  <c r="BG213" i="1"/>
  <c r="BG221" i="1"/>
  <c r="BG229" i="1"/>
  <c r="BG237" i="1"/>
  <c r="BG245" i="1"/>
  <c r="BG253" i="1"/>
  <c r="BG42" i="1"/>
  <c r="BG106" i="1"/>
  <c r="BG154" i="1"/>
  <c r="BG202" i="1"/>
  <c r="BG242" i="1"/>
  <c r="BG14" i="1"/>
  <c r="BG22" i="1"/>
  <c r="BG30" i="1"/>
  <c r="BG38" i="1"/>
  <c r="BG46" i="1"/>
  <c r="BG54" i="1"/>
  <c r="BG62" i="1"/>
  <c r="BG70" i="1"/>
  <c r="BG78" i="1"/>
  <c r="BG86" i="1"/>
  <c r="BG94" i="1"/>
  <c r="BG102" i="1"/>
  <c r="BG110" i="1"/>
  <c r="BG118" i="1"/>
  <c r="BG126" i="1"/>
  <c r="BG134" i="1"/>
  <c r="BG142" i="1"/>
  <c r="BG150" i="1"/>
  <c r="BG158" i="1"/>
  <c r="BG166" i="1"/>
  <c r="BG174" i="1"/>
  <c r="BG182" i="1"/>
  <c r="BG190" i="1"/>
  <c r="BG198" i="1"/>
  <c r="BG206" i="1"/>
  <c r="BG214" i="1"/>
  <c r="BG222" i="1"/>
  <c r="BG230" i="1"/>
  <c r="BG238" i="1"/>
  <c r="BG246" i="1"/>
  <c r="BG254" i="1"/>
  <c r="BG50" i="1"/>
  <c r="BG138" i="1"/>
  <c r="BG194" i="1"/>
  <c r="BG234" i="1"/>
  <c r="BG15" i="1"/>
  <c r="BG23" i="1"/>
  <c r="BG31" i="1"/>
  <c r="BG39" i="1"/>
  <c r="BG47" i="1"/>
  <c r="BG55" i="1"/>
  <c r="BG63" i="1"/>
  <c r="BG71" i="1"/>
  <c r="BG79" i="1"/>
  <c r="BG87" i="1"/>
  <c r="BG95" i="1"/>
  <c r="BG103" i="1"/>
  <c r="BG111" i="1"/>
  <c r="BG119" i="1"/>
  <c r="BG127" i="1"/>
  <c r="BG135" i="1"/>
  <c r="BG143" i="1"/>
  <c r="BG151" i="1"/>
  <c r="BG159" i="1"/>
  <c r="BG167" i="1"/>
  <c r="BG175" i="1"/>
  <c r="BG183" i="1"/>
  <c r="BG191" i="1"/>
  <c r="BG199" i="1"/>
  <c r="BG207" i="1"/>
  <c r="BG215" i="1"/>
  <c r="BG223" i="1"/>
  <c r="BG231" i="1"/>
  <c r="BG239" i="1"/>
  <c r="BG247" i="1"/>
  <c r="BG255" i="1"/>
  <c r="BG16" i="1"/>
  <c r="BG24" i="1"/>
  <c r="BG32" i="1"/>
  <c r="BG40" i="1"/>
  <c r="BG48" i="1"/>
  <c r="BG56" i="1"/>
  <c r="BG64" i="1"/>
  <c r="BG72" i="1"/>
  <c r="BG80" i="1"/>
  <c r="BG88" i="1"/>
  <c r="BG96" i="1"/>
  <c r="BG104" i="1"/>
  <c r="BG112" i="1"/>
  <c r="BG120" i="1"/>
  <c r="BG128" i="1"/>
  <c r="BG136" i="1"/>
  <c r="BG144" i="1"/>
  <c r="BG152" i="1"/>
  <c r="BG160" i="1"/>
  <c r="BG168" i="1"/>
  <c r="BG176" i="1"/>
  <c r="BG184" i="1"/>
  <c r="BG192" i="1"/>
  <c r="BG200" i="1"/>
  <c r="BG208" i="1"/>
  <c r="BG216" i="1"/>
  <c r="BG224" i="1"/>
  <c r="BG232" i="1"/>
  <c r="BG240" i="1"/>
  <c r="BG248" i="1"/>
  <c r="BG34" i="1"/>
  <c r="BG74" i="1"/>
  <c r="BG90" i="1"/>
  <c r="BG114" i="1"/>
  <c r="BG146" i="1"/>
  <c r="BG186" i="1"/>
  <c r="BG226" i="1"/>
  <c r="BG17" i="1"/>
  <c r="BG25" i="1"/>
  <c r="BG33" i="1"/>
  <c r="BG41" i="1"/>
  <c r="BG49" i="1"/>
  <c r="BG57" i="1"/>
  <c r="BG65" i="1"/>
  <c r="BG73" i="1"/>
  <c r="BG81" i="1"/>
  <c r="BG89" i="1"/>
  <c r="BG97" i="1"/>
  <c r="BG105" i="1"/>
  <c r="BG113" i="1"/>
  <c r="BG121" i="1"/>
  <c r="BG129" i="1"/>
  <c r="BG137" i="1"/>
  <c r="BG145" i="1"/>
  <c r="BG153" i="1"/>
  <c r="BG161" i="1"/>
  <c r="BG169" i="1"/>
  <c r="BG177" i="1"/>
  <c r="BG185" i="1"/>
  <c r="BG193" i="1"/>
  <c r="BG201" i="1"/>
  <c r="BG209" i="1"/>
  <c r="BG217" i="1"/>
  <c r="BG225" i="1"/>
  <c r="BG233" i="1"/>
  <c r="BG241" i="1"/>
  <c r="BG249" i="1"/>
  <c r="BG18" i="1"/>
  <c r="BG66" i="1"/>
  <c r="BG98" i="1"/>
  <c r="BG122" i="1"/>
  <c r="BG162" i="1"/>
  <c r="BG210" i="1"/>
  <c r="BG250" i="1"/>
  <c r="BF11" i="1"/>
  <c r="BF19" i="1"/>
  <c r="BF27" i="1"/>
  <c r="BF35" i="1"/>
  <c r="BF43" i="1"/>
  <c r="BF51" i="1"/>
  <c r="BF59" i="1"/>
  <c r="BF67" i="1"/>
  <c r="BF75" i="1"/>
  <c r="BF83" i="1"/>
  <c r="BF91" i="1"/>
  <c r="BF99" i="1"/>
  <c r="BF107" i="1"/>
  <c r="BF115" i="1"/>
  <c r="BF123" i="1"/>
  <c r="BF131" i="1"/>
  <c r="BF139" i="1"/>
  <c r="BF147" i="1"/>
  <c r="BF155" i="1"/>
  <c r="BF163" i="1"/>
  <c r="BF171" i="1"/>
  <c r="BF179" i="1"/>
  <c r="BF187" i="1"/>
  <c r="BF195" i="1"/>
  <c r="BF203" i="1"/>
  <c r="BF211" i="1"/>
  <c r="BF219" i="1"/>
  <c r="BF227" i="1"/>
  <c r="BF235" i="1"/>
  <c r="BF243" i="1"/>
  <c r="BF251" i="1"/>
  <c r="BF42" i="1"/>
  <c r="BF114" i="1"/>
  <c r="BF170" i="1"/>
  <c r="BF218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172" i="1"/>
  <c r="BF180" i="1"/>
  <c r="BF188" i="1"/>
  <c r="BF196" i="1"/>
  <c r="BF204" i="1"/>
  <c r="BF212" i="1"/>
  <c r="BF220" i="1"/>
  <c r="BF228" i="1"/>
  <c r="BF236" i="1"/>
  <c r="BF244" i="1"/>
  <c r="BF252" i="1"/>
  <c r="BF34" i="1"/>
  <c r="BF74" i="1"/>
  <c r="BF90" i="1"/>
  <c r="BF122" i="1"/>
  <c r="BF162" i="1"/>
  <c r="BF210" i="1"/>
  <c r="BF13" i="1"/>
  <c r="BF21" i="1"/>
  <c r="BF29" i="1"/>
  <c r="BF37" i="1"/>
  <c r="BF45" i="1"/>
  <c r="BF53" i="1"/>
  <c r="BF61" i="1"/>
  <c r="BF69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81" i="1"/>
  <c r="BF189" i="1"/>
  <c r="BF197" i="1"/>
  <c r="BF205" i="1"/>
  <c r="BF213" i="1"/>
  <c r="BF221" i="1"/>
  <c r="BF229" i="1"/>
  <c r="BF237" i="1"/>
  <c r="BF245" i="1"/>
  <c r="BF253" i="1"/>
  <c r="BF50" i="1"/>
  <c r="BF130" i="1"/>
  <c r="BF178" i="1"/>
  <c r="BF226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74" i="1"/>
  <c r="BF182" i="1"/>
  <c r="BF190" i="1"/>
  <c r="BF198" i="1"/>
  <c r="BF206" i="1"/>
  <c r="BF214" i="1"/>
  <c r="BF222" i="1"/>
  <c r="BF230" i="1"/>
  <c r="BF238" i="1"/>
  <c r="BF246" i="1"/>
  <c r="BF254" i="1"/>
  <c r="BF26" i="1"/>
  <c r="BF82" i="1"/>
  <c r="BF138" i="1"/>
  <c r="BF186" i="1"/>
  <c r="BF234" i="1"/>
  <c r="BF15" i="1"/>
  <c r="BF23" i="1"/>
  <c r="BF31" i="1"/>
  <c r="BF39" i="1"/>
  <c r="BF47" i="1"/>
  <c r="BF55" i="1"/>
  <c r="BF63" i="1"/>
  <c r="BF71" i="1"/>
  <c r="BF79" i="1"/>
  <c r="BF87" i="1"/>
  <c r="BF95" i="1"/>
  <c r="BF103" i="1"/>
  <c r="BF111" i="1"/>
  <c r="BF119" i="1"/>
  <c r="BF127" i="1"/>
  <c r="BF135" i="1"/>
  <c r="BF143" i="1"/>
  <c r="BF151" i="1"/>
  <c r="BF159" i="1"/>
  <c r="BF167" i="1"/>
  <c r="BF175" i="1"/>
  <c r="BF183" i="1"/>
  <c r="BF191" i="1"/>
  <c r="BF199" i="1"/>
  <c r="BF207" i="1"/>
  <c r="BF215" i="1"/>
  <c r="BF223" i="1"/>
  <c r="BF231" i="1"/>
  <c r="BF239" i="1"/>
  <c r="BF247" i="1"/>
  <c r="BF255" i="1"/>
  <c r="BF18" i="1"/>
  <c r="BF66" i="1"/>
  <c r="BF98" i="1"/>
  <c r="BF146" i="1"/>
  <c r="BF194" i="1"/>
  <c r="BF242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2" i="1"/>
  <c r="BF120" i="1"/>
  <c r="BF128" i="1"/>
  <c r="BF136" i="1"/>
  <c r="BF144" i="1"/>
  <c r="BF152" i="1"/>
  <c r="BF160" i="1"/>
  <c r="BF168" i="1"/>
  <c r="BF176" i="1"/>
  <c r="BF184" i="1"/>
  <c r="BF192" i="1"/>
  <c r="BF200" i="1"/>
  <c r="BF208" i="1"/>
  <c r="BF216" i="1"/>
  <c r="BF224" i="1"/>
  <c r="BF232" i="1"/>
  <c r="BF240" i="1"/>
  <c r="BF248" i="1"/>
  <c r="BF58" i="1"/>
  <c r="BF106" i="1"/>
  <c r="BF154" i="1"/>
  <c r="BF202" i="1"/>
  <c r="BF250" i="1"/>
  <c r="BF17" i="1"/>
  <c r="BF25" i="1"/>
  <c r="BF33" i="1"/>
  <c r="BF41" i="1"/>
  <c r="BF49" i="1"/>
  <c r="BF57" i="1"/>
  <c r="BF65" i="1"/>
  <c r="BF73" i="1"/>
  <c r="BF81" i="1"/>
  <c r="BF89" i="1"/>
  <c r="BF97" i="1"/>
  <c r="BF105" i="1"/>
  <c r="BF113" i="1"/>
  <c r="BF121" i="1"/>
  <c r="BF129" i="1"/>
  <c r="BF137" i="1"/>
  <c r="BF145" i="1"/>
  <c r="BF153" i="1"/>
  <c r="BF161" i="1"/>
  <c r="BF169" i="1"/>
  <c r="BF177" i="1"/>
  <c r="BF185" i="1"/>
  <c r="BF193" i="1"/>
  <c r="BF201" i="1"/>
  <c r="BF209" i="1"/>
  <c r="BF217" i="1"/>
  <c r="BF225" i="1"/>
  <c r="BF233" i="1"/>
  <c r="BF241" i="1"/>
  <c r="BF249" i="1"/>
  <c r="BE10" i="1"/>
  <c r="BE11" i="1"/>
  <c r="BE19" i="1"/>
  <c r="BE27" i="1"/>
  <c r="BE35" i="1"/>
  <c r="BE43" i="1"/>
  <c r="BE51" i="1"/>
  <c r="BE59" i="1"/>
  <c r="BE67" i="1"/>
  <c r="BE75" i="1"/>
  <c r="BE83" i="1"/>
  <c r="BE91" i="1"/>
  <c r="BE99" i="1"/>
  <c r="BE107" i="1"/>
  <c r="BE115" i="1"/>
  <c r="BE123" i="1"/>
  <c r="BE131" i="1"/>
  <c r="BE139" i="1"/>
  <c r="BE147" i="1"/>
  <c r="BE155" i="1"/>
  <c r="BE163" i="1"/>
  <c r="BE171" i="1"/>
  <c r="BE179" i="1"/>
  <c r="BE187" i="1"/>
  <c r="BE195" i="1"/>
  <c r="BE203" i="1"/>
  <c r="BE211" i="1"/>
  <c r="BE219" i="1"/>
  <c r="BE227" i="1"/>
  <c r="BE235" i="1"/>
  <c r="BE243" i="1"/>
  <c r="BE251" i="1"/>
  <c r="BE58" i="1"/>
  <c r="BE130" i="1"/>
  <c r="BE186" i="1"/>
  <c r="BE234" i="1"/>
  <c r="BE12" i="1"/>
  <c r="BE20" i="1"/>
  <c r="BE28" i="1"/>
  <c r="BE36" i="1"/>
  <c r="BE44" i="1"/>
  <c r="BE52" i="1"/>
  <c r="BE60" i="1"/>
  <c r="BE68" i="1"/>
  <c r="BE76" i="1"/>
  <c r="BE84" i="1"/>
  <c r="BE92" i="1"/>
  <c r="BE100" i="1"/>
  <c r="BE108" i="1"/>
  <c r="BE116" i="1"/>
  <c r="BE124" i="1"/>
  <c r="BE132" i="1"/>
  <c r="BE140" i="1"/>
  <c r="BE148" i="1"/>
  <c r="BE156" i="1"/>
  <c r="BE164" i="1"/>
  <c r="BE172" i="1"/>
  <c r="BE180" i="1"/>
  <c r="BE188" i="1"/>
  <c r="BE196" i="1"/>
  <c r="BE204" i="1"/>
  <c r="BE212" i="1"/>
  <c r="BE220" i="1"/>
  <c r="BE228" i="1"/>
  <c r="BE236" i="1"/>
  <c r="BE244" i="1"/>
  <c r="BE252" i="1"/>
  <c r="BE50" i="1"/>
  <c r="BE138" i="1"/>
  <c r="BE202" i="1"/>
  <c r="BE13" i="1"/>
  <c r="BE21" i="1"/>
  <c r="BE29" i="1"/>
  <c r="BE37" i="1"/>
  <c r="BE45" i="1"/>
  <c r="BE53" i="1"/>
  <c r="BE61" i="1"/>
  <c r="BE69" i="1"/>
  <c r="BE77" i="1"/>
  <c r="BE85" i="1"/>
  <c r="BE93" i="1"/>
  <c r="BE101" i="1"/>
  <c r="BE109" i="1"/>
  <c r="BE117" i="1"/>
  <c r="BE125" i="1"/>
  <c r="BE133" i="1"/>
  <c r="BE141" i="1"/>
  <c r="BE149" i="1"/>
  <c r="BE157" i="1"/>
  <c r="BE165" i="1"/>
  <c r="BE173" i="1"/>
  <c r="BE181" i="1"/>
  <c r="BE189" i="1"/>
  <c r="BE197" i="1"/>
  <c r="BE205" i="1"/>
  <c r="BE213" i="1"/>
  <c r="BE221" i="1"/>
  <c r="BE229" i="1"/>
  <c r="BE237" i="1"/>
  <c r="BE245" i="1"/>
  <c r="BE253" i="1"/>
  <c r="BE34" i="1"/>
  <c r="BE106" i="1"/>
  <c r="BE154" i="1"/>
  <c r="BE210" i="1"/>
  <c r="BE14" i="1"/>
  <c r="BE22" i="1"/>
  <c r="BE30" i="1"/>
  <c r="BE38" i="1"/>
  <c r="BE46" i="1"/>
  <c r="BE54" i="1"/>
  <c r="BE62" i="1"/>
  <c r="BE70" i="1"/>
  <c r="BE78" i="1"/>
  <c r="BE86" i="1"/>
  <c r="BE94" i="1"/>
  <c r="BE102" i="1"/>
  <c r="BE110" i="1"/>
  <c r="BE118" i="1"/>
  <c r="BE126" i="1"/>
  <c r="BE134" i="1"/>
  <c r="BE142" i="1"/>
  <c r="BE150" i="1"/>
  <c r="BE158" i="1"/>
  <c r="BE166" i="1"/>
  <c r="BE174" i="1"/>
  <c r="BE182" i="1"/>
  <c r="BE190" i="1"/>
  <c r="BE198" i="1"/>
  <c r="BE206" i="1"/>
  <c r="BE214" i="1"/>
  <c r="BE222" i="1"/>
  <c r="BE230" i="1"/>
  <c r="BE238" i="1"/>
  <c r="BE246" i="1"/>
  <c r="BE254" i="1"/>
  <c r="BE18" i="1"/>
  <c r="BE82" i="1"/>
  <c r="BE114" i="1"/>
  <c r="BE170" i="1"/>
  <c r="BE218" i="1"/>
  <c r="BE250" i="1"/>
  <c r="BE15" i="1"/>
  <c r="BE23" i="1"/>
  <c r="BE31" i="1"/>
  <c r="BE39" i="1"/>
  <c r="BE47" i="1"/>
  <c r="BE55" i="1"/>
  <c r="BE63" i="1"/>
  <c r="BE71" i="1"/>
  <c r="BE79" i="1"/>
  <c r="BE87" i="1"/>
  <c r="BE95" i="1"/>
  <c r="BE103" i="1"/>
  <c r="BE111" i="1"/>
  <c r="BE119" i="1"/>
  <c r="BE127" i="1"/>
  <c r="BE135" i="1"/>
  <c r="BE143" i="1"/>
  <c r="BE151" i="1"/>
  <c r="BE159" i="1"/>
  <c r="BE167" i="1"/>
  <c r="BE175" i="1"/>
  <c r="BE183" i="1"/>
  <c r="BE191" i="1"/>
  <c r="BE199" i="1"/>
  <c r="BE207" i="1"/>
  <c r="BE215" i="1"/>
  <c r="BE223" i="1"/>
  <c r="BE231" i="1"/>
  <c r="BE239" i="1"/>
  <c r="BE247" i="1"/>
  <c r="BE255" i="1"/>
  <c r="BE26" i="1"/>
  <c r="BE66" i="1"/>
  <c r="BE90" i="1"/>
  <c r="BE122" i="1"/>
  <c r="BE162" i="1"/>
  <c r="BE194" i="1"/>
  <c r="BE242" i="1"/>
  <c r="BE16" i="1"/>
  <c r="BE24" i="1"/>
  <c r="BE32" i="1"/>
  <c r="BE40" i="1"/>
  <c r="BE48" i="1"/>
  <c r="BE56" i="1"/>
  <c r="BE64" i="1"/>
  <c r="BE72" i="1"/>
  <c r="BE80" i="1"/>
  <c r="BE88" i="1"/>
  <c r="BE96" i="1"/>
  <c r="BE104" i="1"/>
  <c r="BE112" i="1"/>
  <c r="BE120" i="1"/>
  <c r="BE128" i="1"/>
  <c r="BE136" i="1"/>
  <c r="BE144" i="1"/>
  <c r="BE152" i="1"/>
  <c r="BE160" i="1"/>
  <c r="BE168" i="1"/>
  <c r="BE176" i="1"/>
  <c r="BE184" i="1"/>
  <c r="BE192" i="1"/>
  <c r="BE200" i="1"/>
  <c r="BE208" i="1"/>
  <c r="BE216" i="1"/>
  <c r="BE224" i="1"/>
  <c r="BE232" i="1"/>
  <c r="BE240" i="1"/>
  <c r="BE248" i="1"/>
  <c r="BE42" i="1"/>
  <c r="BE74" i="1"/>
  <c r="BE98" i="1"/>
  <c r="BE146" i="1"/>
  <c r="BE178" i="1"/>
  <c r="BE226" i="1"/>
  <c r="BE17" i="1"/>
  <c r="BE25" i="1"/>
  <c r="BE33" i="1"/>
  <c r="BE41" i="1"/>
  <c r="BE49" i="1"/>
  <c r="BE57" i="1"/>
  <c r="BE65" i="1"/>
  <c r="BE73" i="1"/>
  <c r="BE81" i="1"/>
  <c r="BE89" i="1"/>
  <c r="BE97" i="1"/>
  <c r="BE105" i="1"/>
  <c r="BE113" i="1"/>
  <c r="BE121" i="1"/>
  <c r="BE129" i="1"/>
  <c r="BE137" i="1"/>
  <c r="BE145" i="1"/>
  <c r="BE153" i="1"/>
  <c r="BE161" i="1"/>
  <c r="BE169" i="1"/>
  <c r="BE177" i="1"/>
  <c r="BE185" i="1"/>
  <c r="BE193" i="1"/>
  <c r="BE201" i="1"/>
  <c r="BE209" i="1"/>
  <c r="BE217" i="1"/>
  <c r="BE225" i="1"/>
  <c r="BE233" i="1"/>
  <c r="BE241" i="1"/>
  <c r="BE249" i="1"/>
  <c r="BF10" i="1"/>
  <c r="BH89" i="1" l="1"/>
  <c r="BI89" i="1" s="1"/>
  <c r="BH239" i="1"/>
  <c r="BI239" i="1" s="1"/>
  <c r="BH22" i="1"/>
  <c r="BI22" i="1" s="1"/>
  <c r="BH124" i="1"/>
  <c r="BI124" i="1" s="1"/>
  <c r="BH231" i="1"/>
  <c r="BI231" i="1" s="1"/>
  <c r="BH142" i="1"/>
  <c r="BI142" i="1" s="1"/>
  <c r="BH165" i="1"/>
  <c r="BI165" i="1" s="1"/>
  <c r="BH37" i="1"/>
  <c r="BI37" i="1" s="1"/>
  <c r="BH192" i="1"/>
  <c r="BI192" i="1" s="1"/>
  <c r="BH114" i="1"/>
  <c r="BI114" i="1" s="1"/>
  <c r="BH109" i="1"/>
  <c r="BI109" i="1" s="1"/>
  <c r="BH211" i="1"/>
  <c r="BI211" i="1" s="1"/>
  <c r="BH56" i="1"/>
  <c r="BI56" i="1" s="1"/>
  <c r="BH39" i="1"/>
  <c r="BI39" i="1" s="1"/>
  <c r="BH14" i="1"/>
  <c r="BI14" i="1" s="1"/>
  <c r="BH101" i="1"/>
  <c r="BI101" i="1" s="1"/>
  <c r="BH201" i="1"/>
  <c r="BI201" i="1" s="1"/>
  <c r="BH137" i="1"/>
  <c r="BI137" i="1" s="1"/>
  <c r="BH73" i="1"/>
  <c r="BI73" i="1" s="1"/>
  <c r="BH226" i="1"/>
  <c r="BI226" i="1" s="1"/>
  <c r="BH122" i="1"/>
  <c r="BI122" i="1" s="1"/>
  <c r="BH18" i="1"/>
  <c r="BI18" i="1" s="1"/>
  <c r="BH198" i="1"/>
  <c r="BI198" i="1" s="1"/>
  <c r="BH134" i="1"/>
  <c r="BI134" i="1" s="1"/>
  <c r="BH70" i="1"/>
  <c r="BI70" i="1" s="1"/>
  <c r="BH210" i="1"/>
  <c r="BI210" i="1" s="1"/>
  <c r="BH221" i="1"/>
  <c r="BI221" i="1" s="1"/>
  <c r="BH157" i="1"/>
  <c r="BI157" i="1" s="1"/>
  <c r="BH93" i="1"/>
  <c r="BI93" i="1" s="1"/>
  <c r="BH29" i="1"/>
  <c r="BI29" i="1" s="1"/>
  <c r="BH58" i="1"/>
  <c r="BI58" i="1" s="1"/>
  <c r="BH195" i="1"/>
  <c r="BI195" i="1" s="1"/>
  <c r="BH131" i="1"/>
  <c r="BI131" i="1" s="1"/>
  <c r="BH67" i="1"/>
  <c r="BI67" i="1" s="1"/>
  <c r="BH217" i="1"/>
  <c r="BI217" i="1" s="1"/>
  <c r="BH128" i="1"/>
  <c r="BI128" i="1" s="1"/>
  <c r="BH47" i="1"/>
  <c r="BI47" i="1" s="1"/>
  <c r="BH173" i="1"/>
  <c r="BI173" i="1" s="1"/>
  <c r="BH186" i="1"/>
  <c r="BI186" i="1" s="1"/>
  <c r="BH103" i="1"/>
  <c r="BI103" i="1" s="1"/>
  <c r="BH229" i="1"/>
  <c r="BI229" i="1" s="1"/>
  <c r="BH193" i="1"/>
  <c r="BI193" i="1" s="1"/>
  <c r="BH129" i="1"/>
  <c r="BI129" i="1" s="1"/>
  <c r="BH65" i="1"/>
  <c r="BI65" i="1" s="1"/>
  <c r="BH178" i="1"/>
  <c r="BI178" i="1" s="1"/>
  <c r="BH90" i="1"/>
  <c r="BI90" i="1" s="1"/>
  <c r="BH254" i="1"/>
  <c r="BI254" i="1" s="1"/>
  <c r="BH190" i="1"/>
  <c r="BI190" i="1" s="1"/>
  <c r="BH126" i="1"/>
  <c r="BI126" i="1" s="1"/>
  <c r="BH62" i="1"/>
  <c r="BI62" i="1" s="1"/>
  <c r="BH228" i="1"/>
  <c r="BI228" i="1" s="1"/>
  <c r="BH164" i="1"/>
  <c r="BI164" i="1" s="1"/>
  <c r="BH100" i="1"/>
  <c r="BI100" i="1" s="1"/>
  <c r="BH36" i="1"/>
  <c r="BI36" i="1" s="1"/>
  <c r="BH64" i="1"/>
  <c r="BI64" i="1" s="1"/>
  <c r="BH214" i="1"/>
  <c r="BI214" i="1" s="1"/>
  <c r="BH252" i="1"/>
  <c r="BI252" i="1" s="1"/>
  <c r="BH83" i="1"/>
  <c r="BI83" i="1" s="1"/>
  <c r="BH184" i="1"/>
  <c r="BI184" i="1" s="1"/>
  <c r="BH206" i="1"/>
  <c r="BI206" i="1" s="1"/>
  <c r="BH160" i="1"/>
  <c r="BI160" i="1" s="1"/>
  <c r="BH66" i="1"/>
  <c r="BI66" i="1" s="1"/>
  <c r="BH207" i="1"/>
  <c r="BI207" i="1" s="1"/>
  <c r="BH79" i="1"/>
  <c r="BI79" i="1" s="1"/>
  <c r="BH15" i="1"/>
  <c r="BI15" i="1" s="1"/>
  <c r="BH106" i="1"/>
  <c r="BI106" i="1" s="1"/>
  <c r="BH220" i="1"/>
  <c r="BI220" i="1" s="1"/>
  <c r="BH156" i="1"/>
  <c r="BI156" i="1" s="1"/>
  <c r="BH92" i="1"/>
  <c r="BI92" i="1" s="1"/>
  <c r="BH28" i="1"/>
  <c r="BI28" i="1" s="1"/>
  <c r="BH243" i="1"/>
  <c r="BI243" i="1" s="1"/>
  <c r="BH179" i="1"/>
  <c r="BI179" i="1" s="1"/>
  <c r="BH115" i="1"/>
  <c r="BI115" i="1" s="1"/>
  <c r="BH51" i="1"/>
  <c r="BI51" i="1" s="1"/>
  <c r="BH153" i="1"/>
  <c r="BI153" i="1" s="1"/>
  <c r="BH194" i="1"/>
  <c r="BI194" i="1" s="1"/>
  <c r="BH150" i="1"/>
  <c r="BI150" i="1" s="1"/>
  <c r="BH45" i="1"/>
  <c r="BI45" i="1" s="1"/>
  <c r="BH147" i="1"/>
  <c r="BI147" i="1" s="1"/>
  <c r="BH248" i="1"/>
  <c r="BI248" i="1" s="1"/>
  <c r="BH167" i="1"/>
  <c r="BI167" i="1" s="1"/>
  <c r="BH96" i="1"/>
  <c r="BI96" i="1" s="1"/>
  <c r="BH32" i="1"/>
  <c r="BI32" i="1" s="1"/>
  <c r="BH143" i="1"/>
  <c r="BI143" i="1" s="1"/>
  <c r="BH241" i="1"/>
  <c r="BI241" i="1" s="1"/>
  <c r="BH177" i="1"/>
  <c r="BI177" i="1" s="1"/>
  <c r="BH113" i="1"/>
  <c r="BI113" i="1" s="1"/>
  <c r="BH49" i="1"/>
  <c r="BI49" i="1" s="1"/>
  <c r="BH216" i="1"/>
  <c r="BI216" i="1" s="1"/>
  <c r="BH152" i="1"/>
  <c r="BI152" i="1" s="1"/>
  <c r="BH88" i="1"/>
  <c r="BI88" i="1" s="1"/>
  <c r="BH24" i="1"/>
  <c r="BI24" i="1" s="1"/>
  <c r="BH26" i="1"/>
  <c r="BI26" i="1" s="1"/>
  <c r="BH199" i="1"/>
  <c r="BI199" i="1" s="1"/>
  <c r="BH135" i="1"/>
  <c r="BI135" i="1" s="1"/>
  <c r="BH71" i="1"/>
  <c r="BI71" i="1" s="1"/>
  <c r="BH250" i="1"/>
  <c r="BI250" i="1" s="1"/>
  <c r="BH238" i="1"/>
  <c r="BI238" i="1" s="1"/>
  <c r="BH174" i="1"/>
  <c r="BI174" i="1" s="1"/>
  <c r="BH110" i="1"/>
  <c r="BI110" i="1" s="1"/>
  <c r="BH46" i="1"/>
  <c r="BI46" i="1" s="1"/>
  <c r="BH34" i="1"/>
  <c r="BI34" i="1" s="1"/>
  <c r="BH197" i="1"/>
  <c r="BI197" i="1" s="1"/>
  <c r="BH133" i="1"/>
  <c r="BI133" i="1" s="1"/>
  <c r="BH69" i="1"/>
  <c r="BI69" i="1" s="1"/>
  <c r="BH202" i="1"/>
  <c r="BI202" i="1" s="1"/>
  <c r="BH212" i="1"/>
  <c r="BI212" i="1" s="1"/>
  <c r="BH148" i="1"/>
  <c r="BI148" i="1" s="1"/>
  <c r="BH84" i="1"/>
  <c r="BI84" i="1" s="1"/>
  <c r="BH20" i="1"/>
  <c r="BI20" i="1" s="1"/>
  <c r="BH235" i="1"/>
  <c r="BI235" i="1" s="1"/>
  <c r="BH171" i="1"/>
  <c r="BI171" i="1" s="1"/>
  <c r="BH107" i="1"/>
  <c r="BI107" i="1" s="1"/>
  <c r="BH43" i="1"/>
  <c r="BI43" i="1" s="1"/>
  <c r="BH25" i="1"/>
  <c r="BI25" i="1" s="1"/>
  <c r="BH175" i="1"/>
  <c r="BI175" i="1" s="1"/>
  <c r="BH86" i="1"/>
  <c r="BI86" i="1" s="1"/>
  <c r="BH188" i="1"/>
  <c r="BI188" i="1" s="1"/>
  <c r="BH19" i="1"/>
  <c r="BI19" i="1" s="1"/>
  <c r="BH162" i="1"/>
  <c r="BI162" i="1" s="1"/>
  <c r="BH78" i="1"/>
  <c r="BI78" i="1" s="1"/>
  <c r="BH233" i="1"/>
  <c r="BI233" i="1" s="1"/>
  <c r="BH105" i="1"/>
  <c r="BI105" i="1" s="1"/>
  <c r="BH74" i="1"/>
  <c r="BI74" i="1" s="1"/>
  <c r="BH144" i="1"/>
  <c r="BI144" i="1" s="1"/>
  <c r="BH16" i="1"/>
  <c r="BI16" i="1" s="1"/>
  <c r="BH191" i="1"/>
  <c r="BI191" i="1" s="1"/>
  <c r="BH63" i="1"/>
  <c r="BI63" i="1" s="1"/>
  <c r="BH230" i="1"/>
  <c r="BI230" i="1" s="1"/>
  <c r="BH166" i="1"/>
  <c r="BI166" i="1" s="1"/>
  <c r="BH102" i="1"/>
  <c r="BI102" i="1" s="1"/>
  <c r="BH38" i="1"/>
  <c r="BI38" i="1" s="1"/>
  <c r="BH253" i="1"/>
  <c r="BI253" i="1" s="1"/>
  <c r="BH189" i="1"/>
  <c r="BI189" i="1" s="1"/>
  <c r="BH125" i="1"/>
  <c r="BI125" i="1" s="1"/>
  <c r="BH61" i="1"/>
  <c r="BI61" i="1" s="1"/>
  <c r="BH138" i="1"/>
  <c r="BI138" i="1" s="1"/>
  <c r="BH204" i="1"/>
  <c r="BI204" i="1" s="1"/>
  <c r="BH140" i="1"/>
  <c r="BI140" i="1" s="1"/>
  <c r="BH76" i="1"/>
  <c r="BI76" i="1" s="1"/>
  <c r="BH12" i="1"/>
  <c r="BI12" i="1" s="1"/>
  <c r="BH227" i="1"/>
  <c r="BI227" i="1" s="1"/>
  <c r="BH163" i="1"/>
  <c r="BI163" i="1" s="1"/>
  <c r="BH99" i="1"/>
  <c r="BI99" i="1" s="1"/>
  <c r="BH35" i="1"/>
  <c r="BI35" i="1" s="1"/>
  <c r="BH111" i="1"/>
  <c r="BI111" i="1" s="1"/>
  <c r="BH237" i="1"/>
  <c r="BI237" i="1" s="1"/>
  <c r="BH60" i="1"/>
  <c r="BI60" i="1" s="1"/>
  <c r="BH120" i="1"/>
  <c r="BI120" i="1" s="1"/>
  <c r="BH82" i="1"/>
  <c r="BI82" i="1" s="1"/>
  <c r="BH224" i="1"/>
  <c r="BI224" i="1" s="1"/>
  <c r="BH169" i="1"/>
  <c r="BI169" i="1" s="1"/>
  <c r="BH41" i="1"/>
  <c r="BI41" i="1" s="1"/>
  <c r="BH208" i="1"/>
  <c r="BI208" i="1" s="1"/>
  <c r="BH80" i="1"/>
  <c r="BI80" i="1" s="1"/>
  <c r="BH255" i="1"/>
  <c r="BI255" i="1" s="1"/>
  <c r="BH127" i="1"/>
  <c r="BI127" i="1" s="1"/>
  <c r="BH218" i="1"/>
  <c r="BI218" i="1" s="1"/>
  <c r="BH225" i="1"/>
  <c r="BI225" i="1" s="1"/>
  <c r="BH161" i="1"/>
  <c r="BI161" i="1" s="1"/>
  <c r="BH97" i="1"/>
  <c r="BI97" i="1" s="1"/>
  <c r="BH33" i="1"/>
  <c r="BI33" i="1" s="1"/>
  <c r="BH42" i="1"/>
  <c r="BI42" i="1" s="1"/>
  <c r="BH200" i="1"/>
  <c r="BI200" i="1" s="1"/>
  <c r="BH136" i="1"/>
  <c r="BI136" i="1" s="1"/>
  <c r="BH72" i="1"/>
  <c r="BI72" i="1" s="1"/>
  <c r="BH242" i="1"/>
  <c r="BI242" i="1" s="1"/>
  <c r="BH247" i="1"/>
  <c r="BI247" i="1" s="1"/>
  <c r="BH183" i="1"/>
  <c r="BI183" i="1" s="1"/>
  <c r="BH119" i="1"/>
  <c r="BI119" i="1" s="1"/>
  <c r="BH55" i="1"/>
  <c r="BI55" i="1" s="1"/>
  <c r="BH170" i="1"/>
  <c r="BI170" i="1" s="1"/>
  <c r="BH222" i="1"/>
  <c r="BI222" i="1" s="1"/>
  <c r="BH158" i="1"/>
  <c r="BI158" i="1" s="1"/>
  <c r="BH94" i="1"/>
  <c r="BI94" i="1" s="1"/>
  <c r="BH30" i="1"/>
  <c r="BI30" i="1" s="1"/>
  <c r="BH245" i="1"/>
  <c r="BI245" i="1" s="1"/>
  <c r="BH181" i="1"/>
  <c r="BI181" i="1" s="1"/>
  <c r="BH117" i="1"/>
  <c r="BI117" i="1" s="1"/>
  <c r="BH53" i="1"/>
  <c r="BI53" i="1" s="1"/>
  <c r="BH50" i="1"/>
  <c r="BI50" i="1" s="1"/>
  <c r="BH196" i="1"/>
  <c r="BI196" i="1" s="1"/>
  <c r="BH132" i="1"/>
  <c r="BI132" i="1" s="1"/>
  <c r="BH68" i="1"/>
  <c r="BI68" i="1" s="1"/>
  <c r="BH234" i="1"/>
  <c r="BI234" i="1" s="1"/>
  <c r="BH219" i="1"/>
  <c r="BI219" i="1" s="1"/>
  <c r="BH155" i="1"/>
  <c r="BI155" i="1" s="1"/>
  <c r="BH91" i="1"/>
  <c r="BI91" i="1" s="1"/>
  <c r="BH27" i="1"/>
  <c r="BI27" i="1" s="1"/>
  <c r="BH209" i="1"/>
  <c r="BI209" i="1" s="1"/>
  <c r="BH145" i="1"/>
  <c r="BI145" i="1" s="1"/>
  <c r="BH81" i="1"/>
  <c r="BI81" i="1" s="1"/>
  <c r="BH17" i="1"/>
  <c r="BI17" i="1" s="1"/>
  <c r="BH244" i="1"/>
  <c r="BI244" i="1" s="1"/>
  <c r="BH180" i="1"/>
  <c r="BI180" i="1" s="1"/>
  <c r="BH116" i="1"/>
  <c r="BI116" i="1" s="1"/>
  <c r="BH52" i="1"/>
  <c r="BI52" i="1" s="1"/>
  <c r="BH130" i="1"/>
  <c r="BI130" i="1" s="1"/>
  <c r="BH203" i="1"/>
  <c r="BI203" i="1" s="1"/>
  <c r="BH139" i="1"/>
  <c r="BI139" i="1" s="1"/>
  <c r="BH75" i="1"/>
  <c r="BI75" i="1" s="1"/>
  <c r="BH11" i="1"/>
  <c r="BI11" i="1" s="1"/>
  <c r="BH240" i="1"/>
  <c r="BI240" i="1" s="1"/>
  <c r="BH176" i="1"/>
  <c r="BI176" i="1" s="1"/>
  <c r="BH112" i="1"/>
  <c r="BI112" i="1" s="1"/>
  <c r="BH48" i="1"/>
  <c r="BI48" i="1" s="1"/>
  <c r="BH223" i="1"/>
  <c r="BI223" i="1" s="1"/>
  <c r="BH159" i="1"/>
  <c r="BI159" i="1" s="1"/>
  <c r="BH95" i="1"/>
  <c r="BI95" i="1" s="1"/>
  <c r="BH31" i="1"/>
  <c r="BI31" i="1" s="1"/>
  <c r="BH236" i="1"/>
  <c r="BI236" i="1" s="1"/>
  <c r="BH172" i="1"/>
  <c r="BI172" i="1" s="1"/>
  <c r="BH108" i="1"/>
  <c r="BI108" i="1" s="1"/>
  <c r="BH44" i="1"/>
  <c r="BI44" i="1" s="1"/>
  <c r="BH232" i="1"/>
  <c r="BI232" i="1" s="1"/>
  <c r="BH168" i="1"/>
  <c r="BI168" i="1" s="1"/>
  <c r="BH104" i="1"/>
  <c r="BI104" i="1" s="1"/>
  <c r="BH40" i="1"/>
  <c r="BI40" i="1" s="1"/>
  <c r="BH215" i="1"/>
  <c r="BI215" i="1" s="1"/>
  <c r="BH151" i="1"/>
  <c r="BI151" i="1" s="1"/>
  <c r="BH87" i="1"/>
  <c r="BI87" i="1" s="1"/>
  <c r="BH23" i="1"/>
  <c r="BI23" i="1" s="1"/>
  <c r="BH154" i="1"/>
  <c r="BI154" i="1" s="1"/>
  <c r="BH213" i="1"/>
  <c r="BI213" i="1" s="1"/>
  <c r="BH149" i="1"/>
  <c r="BI149" i="1" s="1"/>
  <c r="BH85" i="1"/>
  <c r="BI85" i="1" s="1"/>
  <c r="BH21" i="1"/>
  <c r="BI21" i="1" s="1"/>
  <c r="BH251" i="1"/>
  <c r="BI251" i="1" s="1"/>
  <c r="BH187" i="1"/>
  <c r="BI187" i="1" s="1"/>
  <c r="BH123" i="1"/>
  <c r="BI123" i="1" s="1"/>
  <c r="BH59" i="1"/>
  <c r="BI59" i="1" s="1"/>
  <c r="BH249" i="1"/>
  <c r="BI249" i="1" s="1"/>
  <c r="BH185" i="1"/>
  <c r="BI185" i="1" s="1"/>
  <c r="BH121" i="1"/>
  <c r="BI121" i="1" s="1"/>
  <c r="BH57" i="1"/>
  <c r="BI57" i="1" s="1"/>
  <c r="BH146" i="1"/>
  <c r="BI146" i="1" s="1"/>
  <c r="BH246" i="1"/>
  <c r="BI246" i="1" s="1"/>
  <c r="BH182" i="1"/>
  <c r="BI182" i="1" s="1"/>
  <c r="BH118" i="1"/>
  <c r="BI118" i="1" s="1"/>
  <c r="BH54" i="1"/>
  <c r="BI54" i="1" s="1"/>
  <c r="BH205" i="1"/>
  <c r="BI205" i="1" s="1"/>
  <c r="BH141" i="1"/>
  <c r="BI141" i="1" s="1"/>
  <c r="BH77" i="1"/>
  <c r="BI77" i="1" s="1"/>
  <c r="BH13" i="1"/>
  <c r="BI13" i="1" s="1"/>
  <c r="BH98" i="1"/>
  <c r="BI98" i="1" s="1"/>
  <c r="BH10" i="1"/>
  <c r="BI10" i="1" s="1"/>
  <c r="BO7" i="1" l="1"/>
  <c r="BO5" i="1"/>
  <c r="BO6" i="1"/>
  <c r="BN7" i="1"/>
  <c r="BN6" i="1"/>
  <c r="BN5" i="1"/>
  <c r="BM7" i="1"/>
  <c r="BM6" i="1"/>
  <c r="BM5" i="1"/>
  <c r="BL7" i="1"/>
  <c r="BL6" i="1"/>
  <c r="BL5" i="1"/>
  <c r="BP11" i="1" l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63" i="1"/>
  <c r="BP171" i="1"/>
  <c r="BP179" i="1"/>
  <c r="BP187" i="1"/>
  <c r="BP195" i="1"/>
  <c r="BP203" i="1"/>
  <c r="BP211" i="1"/>
  <c r="BP219" i="1"/>
  <c r="BP227" i="1"/>
  <c r="BP235" i="1"/>
  <c r="BP243" i="1"/>
  <c r="BP251" i="1"/>
  <c r="BP58" i="1"/>
  <c r="BP122" i="1"/>
  <c r="BP162" i="1"/>
  <c r="BP210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212" i="1"/>
  <c r="BP220" i="1"/>
  <c r="BP228" i="1"/>
  <c r="BP236" i="1"/>
  <c r="BP244" i="1"/>
  <c r="BP252" i="1"/>
  <c r="BP42" i="1"/>
  <c r="BP130" i="1"/>
  <c r="BP178" i="1"/>
  <c r="BP226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13" i="1"/>
  <c r="BP221" i="1"/>
  <c r="BP229" i="1"/>
  <c r="BP237" i="1"/>
  <c r="BP245" i="1"/>
  <c r="BP253" i="1"/>
  <c r="BP50" i="1"/>
  <c r="BP106" i="1"/>
  <c r="BP146" i="1"/>
  <c r="BP194" i="1"/>
  <c r="BP234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254" i="1"/>
  <c r="BP18" i="1"/>
  <c r="BP90" i="1"/>
  <c r="BP186" i="1"/>
  <c r="BP250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67" i="1"/>
  <c r="BP175" i="1"/>
  <c r="BP183" i="1"/>
  <c r="BP191" i="1"/>
  <c r="BP199" i="1"/>
  <c r="BP207" i="1"/>
  <c r="BP215" i="1"/>
  <c r="BP223" i="1"/>
  <c r="BP231" i="1"/>
  <c r="BP239" i="1"/>
  <c r="BP247" i="1"/>
  <c r="BP255" i="1"/>
  <c r="BP26" i="1"/>
  <c r="BP74" i="1"/>
  <c r="BP98" i="1"/>
  <c r="BP138" i="1"/>
  <c r="BP170" i="1"/>
  <c r="BP218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216" i="1"/>
  <c r="BP224" i="1"/>
  <c r="BP232" i="1"/>
  <c r="BP240" i="1"/>
  <c r="BP248" i="1"/>
  <c r="BP34" i="1"/>
  <c r="BP66" i="1"/>
  <c r="BP82" i="1"/>
  <c r="BP114" i="1"/>
  <c r="BP154" i="1"/>
  <c r="BP202" i="1"/>
  <c r="BP242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209" i="1"/>
  <c r="BP217" i="1"/>
  <c r="BP225" i="1"/>
  <c r="BP233" i="1"/>
  <c r="BP241" i="1"/>
  <c r="BP249" i="1"/>
  <c r="BO10" i="1"/>
  <c r="BO11" i="1"/>
  <c r="BO19" i="1"/>
  <c r="BO27" i="1"/>
  <c r="BO35" i="1"/>
  <c r="BO43" i="1"/>
  <c r="BO51" i="1"/>
  <c r="BO59" i="1"/>
  <c r="BO67" i="1"/>
  <c r="BO75" i="1"/>
  <c r="BO83" i="1"/>
  <c r="BO91" i="1"/>
  <c r="BO99" i="1"/>
  <c r="BO107" i="1"/>
  <c r="BO115" i="1"/>
  <c r="BO123" i="1"/>
  <c r="BO131" i="1"/>
  <c r="BO139" i="1"/>
  <c r="BO147" i="1"/>
  <c r="BO155" i="1"/>
  <c r="BO163" i="1"/>
  <c r="BO171" i="1"/>
  <c r="BO179" i="1"/>
  <c r="BO187" i="1"/>
  <c r="BO195" i="1"/>
  <c r="BO203" i="1"/>
  <c r="BO211" i="1"/>
  <c r="BO219" i="1"/>
  <c r="BO227" i="1"/>
  <c r="BO235" i="1"/>
  <c r="BO243" i="1"/>
  <c r="BO251" i="1"/>
  <c r="BO49" i="1"/>
  <c r="BO121" i="1"/>
  <c r="BO169" i="1"/>
  <c r="BO225" i="1"/>
  <c r="BO42" i="1"/>
  <c r="BO82" i="1"/>
  <c r="BO114" i="1"/>
  <c r="BO154" i="1"/>
  <c r="BO194" i="1"/>
  <c r="BO234" i="1"/>
  <c r="BO12" i="1"/>
  <c r="BO20" i="1"/>
  <c r="BO28" i="1"/>
  <c r="BO36" i="1"/>
  <c r="BO44" i="1"/>
  <c r="BO52" i="1"/>
  <c r="BO60" i="1"/>
  <c r="BO68" i="1"/>
  <c r="BO76" i="1"/>
  <c r="BO84" i="1"/>
  <c r="BO92" i="1"/>
  <c r="BO100" i="1"/>
  <c r="BO108" i="1"/>
  <c r="BO116" i="1"/>
  <c r="BO124" i="1"/>
  <c r="BO132" i="1"/>
  <c r="BO140" i="1"/>
  <c r="BO148" i="1"/>
  <c r="BO156" i="1"/>
  <c r="BO164" i="1"/>
  <c r="BO172" i="1"/>
  <c r="BO180" i="1"/>
  <c r="BO188" i="1"/>
  <c r="BO196" i="1"/>
  <c r="BO204" i="1"/>
  <c r="BO212" i="1"/>
  <c r="BO220" i="1"/>
  <c r="BO228" i="1"/>
  <c r="BO236" i="1"/>
  <c r="BO244" i="1"/>
  <c r="BO252" i="1"/>
  <c r="BO41" i="1"/>
  <c r="BO105" i="1"/>
  <c r="BO161" i="1"/>
  <c r="BO209" i="1"/>
  <c r="BO18" i="1"/>
  <c r="BO66" i="1"/>
  <c r="BO122" i="1"/>
  <c r="BO162" i="1"/>
  <c r="BO210" i="1"/>
  <c r="BO250" i="1"/>
  <c r="BO13" i="1"/>
  <c r="BO21" i="1"/>
  <c r="BO29" i="1"/>
  <c r="BO37" i="1"/>
  <c r="BO45" i="1"/>
  <c r="BO53" i="1"/>
  <c r="BO61" i="1"/>
  <c r="BO69" i="1"/>
  <c r="BO77" i="1"/>
  <c r="BO85" i="1"/>
  <c r="BO93" i="1"/>
  <c r="BO101" i="1"/>
  <c r="BO109" i="1"/>
  <c r="BO117" i="1"/>
  <c r="BO125" i="1"/>
  <c r="BO133" i="1"/>
  <c r="BO141" i="1"/>
  <c r="BO149" i="1"/>
  <c r="BO157" i="1"/>
  <c r="BO165" i="1"/>
  <c r="BO173" i="1"/>
  <c r="BO181" i="1"/>
  <c r="BO189" i="1"/>
  <c r="BO197" i="1"/>
  <c r="BO205" i="1"/>
  <c r="BO213" i="1"/>
  <c r="BO221" i="1"/>
  <c r="BO229" i="1"/>
  <c r="BO237" i="1"/>
  <c r="BO245" i="1"/>
  <c r="BO253" i="1"/>
  <c r="BO57" i="1"/>
  <c r="BO137" i="1"/>
  <c r="BO177" i="1"/>
  <c r="BO233" i="1"/>
  <c r="BO34" i="1"/>
  <c r="BO58" i="1"/>
  <c r="BO90" i="1"/>
  <c r="BO106" i="1"/>
  <c r="BO138" i="1"/>
  <c r="BO170" i="1"/>
  <c r="BO202" i="1"/>
  <c r="BO242" i="1"/>
  <c r="BO14" i="1"/>
  <c r="BO22" i="1"/>
  <c r="BO30" i="1"/>
  <c r="BO38" i="1"/>
  <c r="BO46" i="1"/>
  <c r="BO54" i="1"/>
  <c r="BO62" i="1"/>
  <c r="BO70" i="1"/>
  <c r="BO78" i="1"/>
  <c r="BO86" i="1"/>
  <c r="BO94" i="1"/>
  <c r="BO102" i="1"/>
  <c r="BO110" i="1"/>
  <c r="BO118" i="1"/>
  <c r="BO126" i="1"/>
  <c r="BO134" i="1"/>
  <c r="BO142" i="1"/>
  <c r="BO150" i="1"/>
  <c r="BO158" i="1"/>
  <c r="BO166" i="1"/>
  <c r="BO174" i="1"/>
  <c r="BO182" i="1"/>
  <c r="BO190" i="1"/>
  <c r="BO198" i="1"/>
  <c r="BO206" i="1"/>
  <c r="BO214" i="1"/>
  <c r="BO222" i="1"/>
  <c r="BO230" i="1"/>
  <c r="BO238" i="1"/>
  <c r="BO246" i="1"/>
  <c r="BO254" i="1"/>
  <c r="BO25" i="1"/>
  <c r="BO129" i="1"/>
  <c r="BO193" i="1"/>
  <c r="BO241" i="1"/>
  <c r="BO26" i="1"/>
  <c r="BO74" i="1"/>
  <c r="BO98" i="1"/>
  <c r="BO146" i="1"/>
  <c r="BO186" i="1"/>
  <c r="BO226" i="1"/>
  <c r="BO15" i="1"/>
  <c r="BO23" i="1"/>
  <c r="BO31" i="1"/>
  <c r="BO39" i="1"/>
  <c r="BO47" i="1"/>
  <c r="BO55" i="1"/>
  <c r="BO63" i="1"/>
  <c r="BO71" i="1"/>
  <c r="BO79" i="1"/>
  <c r="BO87" i="1"/>
  <c r="BO95" i="1"/>
  <c r="BO103" i="1"/>
  <c r="BO111" i="1"/>
  <c r="BO119" i="1"/>
  <c r="BO127" i="1"/>
  <c r="BO135" i="1"/>
  <c r="BO143" i="1"/>
  <c r="BO151" i="1"/>
  <c r="BO159" i="1"/>
  <c r="BO167" i="1"/>
  <c r="BO175" i="1"/>
  <c r="BO183" i="1"/>
  <c r="BO191" i="1"/>
  <c r="BO199" i="1"/>
  <c r="BO207" i="1"/>
  <c r="BO215" i="1"/>
  <c r="BO223" i="1"/>
  <c r="BO231" i="1"/>
  <c r="BO239" i="1"/>
  <c r="BO247" i="1"/>
  <c r="BO255" i="1"/>
  <c r="BO17" i="1"/>
  <c r="BO65" i="1"/>
  <c r="BO81" i="1"/>
  <c r="BO89" i="1"/>
  <c r="BO113" i="1"/>
  <c r="BO153" i="1"/>
  <c r="BO185" i="1"/>
  <c r="BO217" i="1"/>
  <c r="BO16" i="1"/>
  <c r="BO24" i="1"/>
  <c r="BO32" i="1"/>
  <c r="BO40" i="1"/>
  <c r="BO48" i="1"/>
  <c r="BO56" i="1"/>
  <c r="BO64" i="1"/>
  <c r="BO72" i="1"/>
  <c r="BO80" i="1"/>
  <c r="BO88" i="1"/>
  <c r="BO96" i="1"/>
  <c r="BO104" i="1"/>
  <c r="BO112" i="1"/>
  <c r="BO120" i="1"/>
  <c r="BO128" i="1"/>
  <c r="BO136" i="1"/>
  <c r="BO144" i="1"/>
  <c r="BO152" i="1"/>
  <c r="BO160" i="1"/>
  <c r="BO168" i="1"/>
  <c r="BO176" i="1"/>
  <c r="BO184" i="1"/>
  <c r="BO192" i="1"/>
  <c r="BO200" i="1"/>
  <c r="BO208" i="1"/>
  <c r="BO216" i="1"/>
  <c r="BO224" i="1"/>
  <c r="BO232" i="1"/>
  <c r="BO240" i="1"/>
  <c r="BO248" i="1"/>
  <c r="BO33" i="1"/>
  <c r="BO73" i="1"/>
  <c r="BO97" i="1"/>
  <c r="BO145" i="1"/>
  <c r="BO201" i="1"/>
  <c r="BO249" i="1"/>
  <c r="BO50" i="1"/>
  <c r="BO130" i="1"/>
  <c r="BO178" i="1"/>
  <c r="BO218" i="1"/>
  <c r="BN10" i="1"/>
  <c r="BN11" i="1"/>
  <c r="BN19" i="1"/>
  <c r="BN27" i="1"/>
  <c r="BN35" i="1"/>
  <c r="BN43" i="1"/>
  <c r="BN51" i="1"/>
  <c r="BN59" i="1"/>
  <c r="BN67" i="1"/>
  <c r="BN75" i="1"/>
  <c r="BN83" i="1"/>
  <c r="BN91" i="1"/>
  <c r="BN99" i="1"/>
  <c r="BN107" i="1"/>
  <c r="BN115" i="1"/>
  <c r="BN123" i="1"/>
  <c r="BN131" i="1"/>
  <c r="BN139" i="1"/>
  <c r="BN147" i="1"/>
  <c r="BN155" i="1"/>
  <c r="BN163" i="1"/>
  <c r="BN171" i="1"/>
  <c r="BN179" i="1"/>
  <c r="BN187" i="1"/>
  <c r="BN195" i="1"/>
  <c r="BN203" i="1"/>
  <c r="BN211" i="1"/>
  <c r="BN219" i="1"/>
  <c r="BN227" i="1"/>
  <c r="BN235" i="1"/>
  <c r="BN243" i="1"/>
  <c r="BN251" i="1"/>
  <c r="BN105" i="1"/>
  <c r="BN12" i="1"/>
  <c r="BN20" i="1"/>
  <c r="BN28" i="1"/>
  <c r="BN36" i="1"/>
  <c r="BN44" i="1"/>
  <c r="BN52" i="1"/>
  <c r="BN60" i="1"/>
  <c r="BN68" i="1"/>
  <c r="BN76" i="1"/>
  <c r="BN84" i="1"/>
  <c r="BN92" i="1"/>
  <c r="BN100" i="1"/>
  <c r="BN108" i="1"/>
  <c r="BN116" i="1"/>
  <c r="BN124" i="1"/>
  <c r="BN132" i="1"/>
  <c r="BN140" i="1"/>
  <c r="BN148" i="1"/>
  <c r="BN156" i="1"/>
  <c r="BN164" i="1"/>
  <c r="BN172" i="1"/>
  <c r="BN180" i="1"/>
  <c r="BN188" i="1"/>
  <c r="BN196" i="1"/>
  <c r="BN204" i="1"/>
  <c r="BN212" i="1"/>
  <c r="BN220" i="1"/>
  <c r="BN228" i="1"/>
  <c r="BN236" i="1"/>
  <c r="BN244" i="1"/>
  <c r="BN252" i="1"/>
  <c r="BN113" i="1"/>
  <c r="BN13" i="1"/>
  <c r="BN21" i="1"/>
  <c r="BN29" i="1"/>
  <c r="BN37" i="1"/>
  <c r="BN45" i="1"/>
  <c r="BN53" i="1"/>
  <c r="BN61" i="1"/>
  <c r="BN69" i="1"/>
  <c r="BN77" i="1"/>
  <c r="BN85" i="1"/>
  <c r="BN93" i="1"/>
  <c r="BN101" i="1"/>
  <c r="BN109" i="1"/>
  <c r="BN117" i="1"/>
  <c r="BN125" i="1"/>
  <c r="BN133" i="1"/>
  <c r="BN141" i="1"/>
  <c r="BN149" i="1"/>
  <c r="BN157" i="1"/>
  <c r="BN165" i="1"/>
  <c r="BN173" i="1"/>
  <c r="BN181" i="1"/>
  <c r="BN189" i="1"/>
  <c r="BN197" i="1"/>
  <c r="BN205" i="1"/>
  <c r="BN213" i="1"/>
  <c r="BN221" i="1"/>
  <c r="BN229" i="1"/>
  <c r="BN237" i="1"/>
  <c r="BN245" i="1"/>
  <c r="BN253" i="1"/>
  <c r="BN97" i="1"/>
  <c r="BN14" i="1"/>
  <c r="BN22" i="1"/>
  <c r="BN30" i="1"/>
  <c r="BN38" i="1"/>
  <c r="BN46" i="1"/>
  <c r="BN54" i="1"/>
  <c r="BN62" i="1"/>
  <c r="BN70" i="1"/>
  <c r="BN78" i="1"/>
  <c r="BN86" i="1"/>
  <c r="BN94" i="1"/>
  <c r="BN102" i="1"/>
  <c r="BN110" i="1"/>
  <c r="BN118" i="1"/>
  <c r="BN126" i="1"/>
  <c r="BN134" i="1"/>
  <c r="BN142" i="1"/>
  <c r="BN150" i="1"/>
  <c r="BN158" i="1"/>
  <c r="BN166" i="1"/>
  <c r="BN174" i="1"/>
  <c r="BN182" i="1"/>
  <c r="BN190" i="1"/>
  <c r="BN198" i="1"/>
  <c r="BN206" i="1"/>
  <c r="BN214" i="1"/>
  <c r="BN222" i="1"/>
  <c r="BN230" i="1"/>
  <c r="BN238" i="1"/>
  <c r="BN246" i="1"/>
  <c r="BN254" i="1"/>
  <c r="BN81" i="1"/>
  <c r="BN15" i="1"/>
  <c r="BN23" i="1"/>
  <c r="BN31" i="1"/>
  <c r="BN39" i="1"/>
  <c r="BN47" i="1"/>
  <c r="BN55" i="1"/>
  <c r="BN63" i="1"/>
  <c r="BN71" i="1"/>
  <c r="BN79" i="1"/>
  <c r="BN87" i="1"/>
  <c r="BN95" i="1"/>
  <c r="BN103" i="1"/>
  <c r="BN111" i="1"/>
  <c r="BN119" i="1"/>
  <c r="BN127" i="1"/>
  <c r="BN135" i="1"/>
  <c r="BN143" i="1"/>
  <c r="BN151" i="1"/>
  <c r="BN159" i="1"/>
  <c r="BN167" i="1"/>
  <c r="BN175" i="1"/>
  <c r="BN183" i="1"/>
  <c r="BN191" i="1"/>
  <c r="BN199" i="1"/>
  <c r="BN207" i="1"/>
  <c r="BN215" i="1"/>
  <c r="BN223" i="1"/>
  <c r="BN231" i="1"/>
  <c r="BN239" i="1"/>
  <c r="BN247" i="1"/>
  <c r="BN255" i="1"/>
  <c r="BN73" i="1"/>
  <c r="BN16" i="1"/>
  <c r="BN24" i="1"/>
  <c r="BN32" i="1"/>
  <c r="BN40" i="1"/>
  <c r="BN48" i="1"/>
  <c r="BN56" i="1"/>
  <c r="BN64" i="1"/>
  <c r="BN72" i="1"/>
  <c r="BN80" i="1"/>
  <c r="BN88" i="1"/>
  <c r="BN96" i="1"/>
  <c r="BN104" i="1"/>
  <c r="BN112" i="1"/>
  <c r="BN120" i="1"/>
  <c r="BN128" i="1"/>
  <c r="BN136" i="1"/>
  <c r="BN144" i="1"/>
  <c r="BN152" i="1"/>
  <c r="BN160" i="1"/>
  <c r="BN168" i="1"/>
  <c r="BN176" i="1"/>
  <c r="BN184" i="1"/>
  <c r="BN192" i="1"/>
  <c r="BN200" i="1"/>
  <c r="BN208" i="1"/>
  <c r="BN216" i="1"/>
  <c r="BN224" i="1"/>
  <c r="BN232" i="1"/>
  <c r="BN240" i="1"/>
  <c r="BN248" i="1"/>
  <c r="BN17" i="1"/>
  <c r="BN25" i="1"/>
  <c r="BN33" i="1"/>
  <c r="BN41" i="1"/>
  <c r="BN49" i="1"/>
  <c r="BN57" i="1"/>
  <c r="BN89" i="1"/>
  <c r="BN121" i="1"/>
  <c r="BN129" i="1"/>
  <c r="BN137" i="1"/>
  <c r="BN145" i="1"/>
  <c r="BN153" i="1"/>
  <c r="BN161" i="1"/>
  <c r="BN169" i="1"/>
  <c r="BN177" i="1"/>
  <c r="BN185" i="1"/>
  <c r="BN193" i="1"/>
  <c r="BN201" i="1"/>
  <c r="BN209" i="1"/>
  <c r="BN217" i="1"/>
  <c r="BN225" i="1"/>
  <c r="BN233" i="1"/>
  <c r="BN241" i="1"/>
  <c r="BN249" i="1"/>
  <c r="BN18" i="1"/>
  <c r="BN26" i="1"/>
  <c r="BN34" i="1"/>
  <c r="BN42" i="1"/>
  <c r="BN50" i="1"/>
  <c r="BN58" i="1"/>
  <c r="BN66" i="1"/>
  <c r="BN74" i="1"/>
  <c r="BN82" i="1"/>
  <c r="BN90" i="1"/>
  <c r="BN98" i="1"/>
  <c r="BN106" i="1"/>
  <c r="BN114" i="1"/>
  <c r="BN122" i="1"/>
  <c r="BN130" i="1"/>
  <c r="BN138" i="1"/>
  <c r="BN146" i="1"/>
  <c r="BN154" i="1"/>
  <c r="BN162" i="1"/>
  <c r="BN170" i="1"/>
  <c r="BN178" i="1"/>
  <c r="BN186" i="1"/>
  <c r="BN194" i="1"/>
  <c r="BN202" i="1"/>
  <c r="BN210" i="1"/>
  <c r="BN218" i="1"/>
  <c r="BN226" i="1"/>
  <c r="BN234" i="1"/>
  <c r="BN242" i="1"/>
  <c r="BN250" i="1"/>
  <c r="BN65" i="1"/>
  <c r="BP10" i="1"/>
  <c r="BQ207" i="1" l="1"/>
  <c r="BR207" i="1" s="1"/>
  <c r="BQ14" i="1"/>
  <c r="BR14" i="1" s="1"/>
  <c r="BQ65" i="1"/>
  <c r="BR65" i="1" s="1"/>
  <c r="BQ177" i="1"/>
  <c r="BR177" i="1" s="1"/>
  <c r="BQ226" i="1"/>
  <c r="BR226" i="1" s="1"/>
  <c r="BQ162" i="1"/>
  <c r="BR162" i="1" s="1"/>
  <c r="BQ98" i="1"/>
  <c r="BR98" i="1" s="1"/>
  <c r="BQ34" i="1"/>
  <c r="BR34" i="1" s="1"/>
  <c r="BQ209" i="1"/>
  <c r="BR209" i="1" s="1"/>
  <c r="BQ145" i="1"/>
  <c r="BR145" i="1" s="1"/>
  <c r="BQ33" i="1"/>
  <c r="BR33" i="1" s="1"/>
  <c r="BQ216" i="1"/>
  <c r="BR216" i="1" s="1"/>
  <c r="BQ152" i="1"/>
  <c r="BR152" i="1" s="1"/>
  <c r="BQ88" i="1"/>
  <c r="BR88" i="1" s="1"/>
  <c r="BQ24" i="1"/>
  <c r="BR24" i="1" s="1"/>
  <c r="BQ215" i="1"/>
  <c r="BR215" i="1" s="1"/>
  <c r="BQ151" i="1"/>
  <c r="BR151" i="1" s="1"/>
  <c r="BQ87" i="1"/>
  <c r="BR87" i="1" s="1"/>
  <c r="BQ23" i="1"/>
  <c r="BR23" i="1" s="1"/>
  <c r="BQ214" i="1"/>
  <c r="BR214" i="1" s="1"/>
  <c r="BQ150" i="1"/>
  <c r="BR150" i="1" s="1"/>
  <c r="BQ86" i="1"/>
  <c r="BR86" i="1" s="1"/>
  <c r="BQ22" i="1"/>
  <c r="BR22" i="1" s="1"/>
  <c r="BQ213" i="1"/>
  <c r="BR213" i="1" s="1"/>
  <c r="BQ149" i="1"/>
  <c r="BR149" i="1" s="1"/>
  <c r="BQ85" i="1"/>
  <c r="BR85" i="1" s="1"/>
  <c r="BQ21" i="1"/>
  <c r="BR21" i="1" s="1"/>
  <c r="BQ212" i="1"/>
  <c r="BR212" i="1" s="1"/>
  <c r="BQ148" i="1"/>
  <c r="BR148" i="1" s="1"/>
  <c r="BQ84" i="1"/>
  <c r="BR84" i="1" s="1"/>
  <c r="BQ20" i="1"/>
  <c r="BR20" i="1" s="1"/>
  <c r="BQ211" i="1"/>
  <c r="BR211" i="1" s="1"/>
  <c r="BQ147" i="1"/>
  <c r="BR147" i="1" s="1"/>
  <c r="BQ83" i="1"/>
  <c r="BR83" i="1" s="1"/>
  <c r="BQ19" i="1"/>
  <c r="BR19" i="1" s="1"/>
  <c r="BQ208" i="1"/>
  <c r="BR208" i="1" s="1"/>
  <c r="BQ15" i="1"/>
  <c r="BR15" i="1" s="1"/>
  <c r="BQ141" i="1"/>
  <c r="BR141" i="1" s="1"/>
  <c r="BQ140" i="1"/>
  <c r="BR140" i="1" s="1"/>
  <c r="BQ82" i="1"/>
  <c r="BR82" i="1" s="1"/>
  <c r="BQ18" i="1"/>
  <c r="BR18" i="1" s="1"/>
  <c r="BQ193" i="1"/>
  <c r="BR193" i="1" s="1"/>
  <c r="BQ129" i="1"/>
  <c r="BR129" i="1" s="1"/>
  <c r="BQ17" i="1"/>
  <c r="BR17" i="1" s="1"/>
  <c r="BQ200" i="1"/>
  <c r="BR200" i="1" s="1"/>
  <c r="BQ136" i="1"/>
  <c r="BR136" i="1" s="1"/>
  <c r="BQ72" i="1"/>
  <c r="BR72" i="1" s="1"/>
  <c r="BQ199" i="1"/>
  <c r="BR199" i="1" s="1"/>
  <c r="BQ135" i="1"/>
  <c r="BR135" i="1" s="1"/>
  <c r="BQ71" i="1"/>
  <c r="BR71" i="1" s="1"/>
  <c r="BQ81" i="1"/>
  <c r="BR81" i="1" s="1"/>
  <c r="BQ198" i="1"/>
  <c r="BR198" i="1" s="1"/>
  <c r="BQ134" i="1"/>
  <c r="BR134" i="1" s="1"/>
  <c r="BQ70" i="1"/>
  <c r="BR70" i="1" s="1"/>
  <c r="BQ97" i="1"/>
  <c r="BR97" i="1" s="1"/>
  <c r="BQ197" i="1"/>
  <c r="BR197" i="1" s="1"/>
  <c r="BQ133" i="1"/>
  <c r="BR133" i="1" s="1"/>
  <c r="BQ69" i="1"/>
  <c r="BR69" i="1" s="1"/>
  <c r="BQ113" i="1"/>
  <c r="BR113" i="1" s="1"/>
  <c r="BQ105" i="1"/>
  <c r="BR105" i="1" s="1"/>
  <c r="BQ16" i="1"/>
  <c r="BR16" i="1" s="1"/>
  <c r="BQ206" i="1"/>
  <c r="BR206" i="1" s="1"/>
  <c r="BQ204" i="1"/>
  <c r="BR204" i="1" s="1"/>
  <c r="BQ202" i="1"/>
  <c r="BR202" i="1" s="1"/>
  <c r="BQ74" i="1"/>
  <c r="BR74" i="1" s="1"/>
  <c r="BQ249" i="1"/>
  <c r="BR249" i="1" s="1"/>
  <c r="BQ185" i="1"/>
  <c r="BR185" i="1" s="1"/>
  <c r="BQ192" i="1"/>
  <c r="BR192" i="1" s="1"/>
  <c r="BQ128" i="1"/>
  <c r="BR128" i="1" s="1"/>
  <c r="BQ64" i="1"/>
  <c r="BR64" i="1" s="1"/>
  <c r="BQ255" i="1"/>
  <c r="BR255" i="1" s="1"/>
  <c r="BQ191" i="1"/>
  <c r="BR191" i="1" s="1"/>
  <c r="BQ127" i="1"/>
  <c r="BR127" i="1" s="1"/>
  <c r="BQ63" i="1"/>
  <c r="BR63" i="1" s="1"/>
  <c r="BQ254" i="1"/>
  <c r="BR254" i="1" s="1"/>
  <c r="BQ190" i="1"/>
  <c r="BR190" i="1" s="1"/>
  <c r="BQ126" i="1"/>
  <c r="BR126" i="1" s="1"/>
  <c r="BQ62" i="1"/>
  <c r="BR62" i="1" s="1"/>
  <c r="BQ252" i="1"/>
  <c r="BR252" i="1" s="1"/>
  <c r="BQ188" i="1"/>
  <c r="BR188" i="1" s="1"/>
  <c r="BQ124" i="1"/>
  <c r="BR124" i="1" s="1"/>
  <c r="BQ60" i="1"/>
  <c r="BR60" i="1" s="1"/>
  <c r="BQ251" i="1"/>
  <c r="BR251" i="1" s="1"/>
  <c r="BQ187" i="1"/>
  <c r="BR187" i="1" s="1"/>
  <c r="BQ123" i="1"/>
  <c r="BR123" i="1" s="1"/>
  <c r="BQ59" i="1"/>
  <c r="BR59" i="1" s="1"/>
  <c r="BQ154" i="1"/>
  <c r="BR154" i="1" s="1"/>
  <c r="BQ144" i="1"/>
  <c r="BR144" i="1" s="1"/>
  <c r="BQ78" i="1"/>
  <c r="BR78" i="1" s="1"/>
  <c r="BQ76" i="1"/>
  <c r="BR76" i="1" s="1"/>
  <c r="BQ194" i="1"/>
  <c r="BR194" i="1" s="1"/>
  <c r="BQ247" i="1"/>
  <c r="BR247" i="1" s="1"/>
  <c r="BQ245" i="1"/>
  <c r="BR245" i="1" s="1"/>
  <c r="BQ181" i="1"/>
  <c r="BR181" i="1" s="1"/>
  <c r="BQ117" i="1"/>
  <c r="BR117" i="1" s="1"/>
  <c r="BQ53" i="1"/>
  <c r="BR53" i="1" s="1"/>
  <c r="BQ244" i="1"/>
  <c r="BR244" i="1" s="1"/>
  <c r="BQ180" i="1"/>
  <c r="BR180" i="1" s="1"/>
  <c r="BQ116" i="1"/>
  <c r="BR116" i="1" s="1"/>
  <c r="BQ52" i="1"/>
  <c r="BR52" i="1" s="1"/>
  <c r="BQ243" i="1"/>
  <c r="BR243" i="1" s="1"/>
  <c r="BQ179" i="1"/>
  <c r="BR179" i="1" s="1"/>
  <c r="BQ115" i="1"/>
  <c r="BR115" i="1" s="1"/>
  <c r="BQ51" i="1"/>
  <c r="BR51" i="1" s="1"/>
  <c r="BQ143" i="1"/>
  <c r="BR143" i="1" s="1"/>
  <c r="BQ205" i="1"/>
  <c r="BR205" i="1" s="1"/>
  <c r="BQ66" i="1"/>
  <c r="BR66" i="1" s="1"/>
  <c r="BQ55" i="1"/>
  <c r="BR55" i="1" s="1"/>
  <c r="BQ186" i="1"/>
  <c r="BR186" i="1" s="1"/>
  <c r="BQ233" i="1"/>
  <c r="BR233" i="1" s="1"/>
  <c r="BQ169" i="1"/>
  <c r="BR169" i="1" s="1"/>
  <c r="BQ57" i="1"/>
  <c r="BR57" i="1" s="1"/>
  <c r="BQ240" i="1"/>
  <c r="BR240" i="1" s="1"/>
  <c r="BQ176" i="1"/>
  <c r="BR176" i="1" s="1"/>
  <c r="BQ112" i="1"/>
  <c r="BR112" i="1" s="1"/>
  <c r="BQ48" i="1"/>
  <c r="BR48" i="1" s="1"/>
  <c r="BQ239" i="1"/>
  <c r="BR239" i="1" s="1"/>
  <c r="BQ175" i="1"/>
  <c r="BR175" i="1" s="1"/>
  <c r="BQ111" i="1"/>
  <c r="BR111" i="1" s="1"/>
  <c r="BQ47" i="1"/>
  <c r="BR47" i="1" s="1"/>
  <c r="BQ238" i="1"/>
  <c r="BR238" i="1" s="1"/>
  <c r="BQ174" i="1"/>
  <c r="BR174" i="1" s="1"/>
  <c r="BQ110" i="1"/>
  <c r="BR110" i="1" s="1"/>
  <c r="BQ46" i="1"/>
  <c r="BR46" i="1" s="1"/>
  <c r="BQ237" i="1"/>
  <c r="BR237" i="1" s="1"/>
  <c r="BQ173" i="1"/>
  <c r="BR173" i="1" s="1"/>
  <c r="BQ109" i="1"/>
  <c r="BR109" i="1" s="1"/>
  <c r="BQ45" i="1"/>
  <c r="BR45" i="1" s="1"/>
  <c r="BQ235" i="1"/>
  <c r="BR235" i="1" s="1"/>
  <c r="BQ171" i="1"/>
  <c r="BR171" i="1" s="1"/>
  <c r="BQ107" i="1"/>
  <c r="BR107" i="1" s="1"/>
  <c r="BQ43" i="1"/>
  <c r="BR43" i="1" s="1"/>
  <c r="BQ218" i="1"/>
  <c r="BR218" i="1" s="1"/>
  <c r="BQ25" i="1"/>
  <c r="BR25" i="1" s="1"/>
  <c r="BQ79" i="1"/>
  <c r="BR79" i="1" s="1"/>
  <c r="BQ77" i="1"/>
  <c r="BR77" i="1" s="1"/>
  <c r="BQ12" i="1"/>
  <c r="BR12" i="1" s="1"/>
  <c r="BQ130" i="1"/>
  <c r="BR130" i="1" s="1"/>
  <c r="BQ183" i="1"/>
  <c r="BR183" i="1" s="1"/>
  <c r="BQ250" i="1"/>
  <c r="BR250" i="1" s="1"/>
  <c r="BQ242" i="1"/>
  <c r="BR242" i="1" s="1"/>
  <c r="BQ178" i="1"/>
  <c r="BR178" i="1" s="1"/>
  <c r="BQ114" i="1"/>
  <c r="BR114" i="1" s="1"/>
  <c r="BQ50" i="1"/>
  <c r="BR50" i="1" s="1"/>
  <c r="BQ225" i="1"/>
  <c r="BR225" i="1" s="1"/>
  <c r="BQ161" i="1"/>
  <c r="BR161" i="1" s="1"/>
  <c r="BQ49" i="1"/>
  <c r="BR49" i="1" s="1"/>
  <c r="BQ232" i="1"/>
  <c r="BR232" i="1" s="1"/>
  <c r="BQ168" i="1"/>
  <c r="BR168" i="1" s="1"/>
  <c r="BQ104" i="1"/>
  <c r="BR104" i="1" s="1"/>
  <c r="BQ40" i="1"/>
  <c r="BR40" i="1" s="1"/>
  <c r="BQ231" i="1"/>
  <c r="BR231" i="1" s="1"/>
  <c r="BQ167" i="1"/>
  <c r="BR167" i="1" s="1"/>
  <c r="BQ103" i="1"/>
  <c r="BR103" i="1" s="1"/>
  <c r="BQ39" i="1"/>
  <c r="BR39" i="1" s="1"/>
  <c r="BQ229" i="1"/>
  <c r="BR229" i="1" s="1"/>
  <c r="BQ165" i="1"/>
  <c r="BR165" i="1" s="1"/>
  <c r="BQ101" i="1"/>
  <c r="BR101" i="1" s="1"/>
  <c r="BQ37" i="1"/>
  <c r="BR37" i="1" s="1"/>
  <c r="BQ228" i="1"/>
  <c r="BR228" i="1" s="1"/>
  <c r="BQ164" i="1"/>
  <c r="BR164" i="1" s="1"/>
  <c r="BQ100" i="1"/>
  <c r="BR100" i="1" s="1"/>
  <c r="BQ36" i="1"/>
  <c r="BR36" i="1" s="1"/>
  <c r="BQ227" i="1"/>
  <c r="BR227" i="1" s="1"/>
  <c r="BQ163" i="1"/>
  <c r="BR163" i="1" s="1"/>
  <c r="BQ99" i="1"/>
  <c r="BR99" i="1" s="1"/>
  <c r="BQ35" i="1"/>
  <c r="BR35" i="1" s="1"/>
  <c r="BQ90" i="1"/>
  <c r="BR90" i="1" s="1"/>
  <c r="BQ80" i="1"/>
  <c r="BR80" i="1" s="1"/>
  <c r="BQ142" i="1"/>
  <c r="BR142" i="1" s="1"/>
  <c r="BQ13" i="1"/>
  <c r="BR13" i="1" s="1"/>
  <c r="BQ241" i="1"/>
  <c r="BR241" i="1" s="1"/>
  <c r="BQ119" i="1"/>
  <c r="BR119" i="1" s="1"/>
  <c r="BQ122" i="1"/>
  <c r="BR122" i="1" s="1"/>
  <c r="BQ234" i="1"/>
  <c r="BR234" i="1" s="1"/>
  <c r="BQ170" i="1"/>
  <c r="BR170" i="1" s="1"/>
  <c r="BQ106" i="1"/>
  <c r="BR106" i="1" s="1"/>
  <c r="BQ42" i="1"/>
  <c r="BR42" i="1" s="1"/>
  <c r="BQ217" i="1"/>
  <c r="BR217" i="1" s="1"/>
  <c r="BQ153" i="1"/>
  <c r="BR153" i="1" s="1"/>
  <c r="BQ41" i="1"/>
  <c r="BR41" i="1" s="1"/>
  <c r="BQ224" i="1"/>
  <c r="BR224" i="1" s="1"/>
  <c r="BQ160" i="1"/>
  <c r="BR160" i="1" s="1"/>
  <c r="BQ96" i="1"/>
  <c r="BR96" i="1" s="1"/>
  <c r="BQ32" i="1"/>
  <c r="BR32" i="1" s="1"/>
  <c r="BQ223" i="1"/>
  <c r="BR223" i="1" s="1"/>
  <c r="BQ159" i="1"/>
  <c r="BR159" i="1" s="1"/>
  <c r="BQ95" i="1"/>
  <c r="BR95" i="1" s="1"/>
  <c r="BQ222" i="1"/>
  <c r="BR222" i="1" s="1"/>
  <c r="BQ158" i="1"/>
  <c r="BR158" i="1" s="1"/>
  <c r="BQ94" i="1"/>
  <c r="BR94" i="1" s="1"/>
  <c r="BQ30" i="1"/>
  <c r="BR30" i="1" s="1"/>
  <c r="BQ221" i="1"/>
  <c r="BR221" i="1" s="1"/>
  <c r="BQ157" i="1"/>
  <c r="BR157" i="1" s="1"/>
  <c r="BQ93" i="1"/>
  <c r="BR93" i="1" s="1"/>
  <c r="BQ29" i="1"/>
  <c r="BR29" i="1" s="1"/>
  <c r="BQ220" i="1"/>
  <c r="BR220" i="1" s="1"/>
  <c r="BQ156" i="1"/>
  <c r="BR156" i="1" s="1"/>
  <c r="BQ92" i="1"/>
  <c r="BR92" i="1" s="1"/>
  <c r="BQ28" i="1"/>
  <c r="BR28" i="1" s="1"/>
  <c r="BQ219" i="1"/>
  <c r="BR219" i="1" s="1"/>
  <c r="BQ155" i="1"/>
  <c r="BR155" i="1" s="1"/>
  <c r="BQ91" i="1"/>
  <c r="BR91" i="1" s="1"/>
  <c r="BQ27" i="1"/>
  <c r="BR27" i="1" s="1"/>
  <c r="BQ26" i="1"/>
  <c r="BR26" i="1" s="1"/>
  <c r="BQ201" i="1"/>
  <c r="BR201" i="1" s="1"/>
  <c r="BQ137" i="1"/>
  <c r="BR137" i="1" s="1"/>
  <c r="BQ203" i="1"/>
  <c r="BR203" i="1" s="1"/>
  <c r="BQ139" i="1"/>
  <c r="BR139" i="1" s="1"/>
  <c r="BQ75" i="1"/>
  <c r="BR75" i="1" s="1"/>
  <c r="BQ11" i="1"/>
  <c r="BR11" i="1" s="1"/>
  <c r="BQ210" i="1"/>
  <c r="BR210" i="1" s="1"/>
  <c r="BQ146" i="1"/>
  <c r="BR146" i="1" s="1"/>
  <c r="BQ73" i="1"/>
  <c r="BR73" i="1" s="1"/>
  <c r="BQ196" i="1"/>
  <c r="BR196" i="1" s="1"/>
  <c r="BQ132" i="1"/>
  <c r="BR132" i="1" s="1"/>
  <c r="BQ68" i="1"/>
  <c r="BR68" i="1" s="1"/>
  <c r="BQ195" i="1"/>
  <c r="BR195" i="1" s="1"/>
  <c r="BQ131" i="1"/>
  <c r="BR131" i="1" s="1"/>
  <c r="BQ67" i="1"/>
  <c r="BR67" i="1" s="1"/>
  <c r="BQ138" i="1"/>
  <c r="BR138" i="1" s="1"/>
  <c r="BQ121" i="1"/>
  <c r="BR121" i="1" s="1"/>
  <c r="BQ253" i="1"/>
  <c r="BR253" i="1" s="1"/>
  <c r="BQ189" i="1"/>
  <c r="BR189" i="1" s="1"/>
  <c r="BQ125" i="1"/>
  <c r="BR125" i="1" s="1"/>
  <c r="BQ61" i="1"/>
  <c r="BR61" i="1" s="1"/>
  <c r="BQ89" i="1"/>
  <c r="BR89" i="1" s="1"/>
  <c r="BQ184" i="1"/>
  <c r="BR184" i="1" s="1"/>
  <c r="BQ56" i="1"/>
  <c r="BR56" i="1" s="1"/>
  <c r="BQ246" i="1"/>
  <c r="BR246" i="1" s="1"/>
  <c r="BQ182" i="1"/>
  <c r="BR182" i="1" s="1"/>
  <c r="BQ118" i="1"/>
  <c r="BR118" i="1" s="1"/>
  <c r="BQ54" i="1"/>
  <c r="BR54" i="1" s="1"/>
  <c r="BQ248" i="1"/>
  <c r="BR248" i="1" s="1"/>
  <c r="BQ120" i="1"/>
  <c r="BR120" i="1" s="1"/>
  <c r="BQ58" i="1"/>
  <c r="BR58" i="1" s="1"/>
  <c r="BQ236" i="1"/>
  <c r="BR236" i="1" s="1"/>
  <c r="BQ172" i="1"/>
  <c r="BR172" i="1" s="1"/>
  <c r="BQ108" i="1"/>
  <c r="BR108" i="1" s="1"/>
  <c r="BQ44" i="1"/>
  <c r="BR44" i="1" s="1"/>
  <c r="BQ230" i="1"/>
  <c r="BR230" i="1" s="1"/>
  <c r="BQ166" i="1"/>
  <c r="BR166" i="1" s="1"/>
  <c r="BQ102" i="1"/>
  <c r="BR102" i="1" s="1"/>
  <c r="BQ38" i="1"/>
  <c r="BR38" i="1" s="1"/>
  <c r="BQ31" i="1"/>
  <c r="BR31" i="1" s="1"/>
  <c r="BQ10" i="1"/>
  <c r="BR10" i="1" s="1"/>
  <c r="BU5" i="1" l="1"/>
  <c r="BX6" i="1"/>
  <c r="BX7" i="1"/>
  <c r="BX5" i="1"/>
  <c r="BW6" i="1"/>
  <c r="BW7" i="1"/>
  <c r="BV7" i="1"/>
  <c r="BW5" i="1"/>
  <c r="BV5" i="1"/>
  <c r="BV6" i="1"/>
  <c r="BU6" i="1"/>
  <c r="BU7" i="1"/>
  <c r="BY10" i="1" l="1"/>
  <c r="BY11" i="1"/>
  <c r="BY19" i="1"/>
  <c r="BY27" i="1"/>
  <c r="BY35" i="1"/>
  <c r="BY43" i="1"/>
  <c r="BY51" i="1"/>
  <c r="BY59" i="1"/>
  <c r="BY67" i="1"/>
  <c r="BY75" i="1"/>
  <c r="BY83" i="1"/>
  <c r="BY91" i="1"/>
  <c r="BY99" i="1"/>
  <c r="BY107" i="1"/>
  <c r="BY115" i="1"/>
  <c r="BY123" i="1"/>
  <c r="BY131" i="1"/>
  <c r="BY139" i="1"/>
  <c r="BY147" i="1"/>
  <c r="BY155" i="1"/>
  <c r="BY163" i="1"/>
  <c r="BY171" i="1"/>
  <c r="BY179" i="1"/>
  <c r="BY187" i="1"/>
  <c r="BY195" i="1"/>
  <c r="BY203" i="1"/>
  <c r="BY211" i="1"/>
  <c r="BY219" i="1"/>
  <c r="BY227" i="1"/>
  <c r="BY235" i="1"/>
  <c r="BY243" i="1"/>
  <c r="BY251" i="1"/>
  <c r="BY34" i="1"/>
  <c r="BY130" i="1"/>
  <c r="BY194" i="1"/>
  <c r="BY250" i="1"/>
  <c r="BY12" i="1"/>
  <c r="BY20" i="1"/>
  <c r="BY28" i="1"/>
  <c r="BY36" i="1"/>
  <c r="BY44" i="1"/>
  <c r="BY52" i="1"/>
  <c r="BY60" i="1"/>
  <c r="BY68" i="1"/>
  <c r="BY76" i="1"/>
  <c r="BY84" i="1"/>
  <c r="BY92" i="1"/>
  <c r="BY100" i="1"/>
  <c r="BY108" i="1"/>
  <c r="BY116" i="1"/>
  <c r="BY124" i="1"/>
  <c r="BY132" i="1"/>
  <c r="BY140" i="1"/>
  <c r="BY148" i="1"/>
  <c r="BY156" i="1"/>
  <c r="BY164" i="1"/>
  <c r="BY172" i="1"/>
  <c r="BY180" i="1"/>
  <c r="BY188" i="1"/>
  <c r="BY196" i="1"/>
  <c r="BY204" i="1"/>
  <c r="BY212" i="1"/>
  <c r="BY220" i="1"/>
  <c r="BY228" i="1"/>
  <c r="BY236" i="1"/>
  <c r="BY244" i="1"/>
  <c r="BY252" i="1"/>
  <c r="BY26" i="1"/>
  <c r="BY74" i="1"/>
  <c r="BY106" i="1"/>
  <c r="BY146" i="1"/>
  <c r="BY178" i="1"/>
  <c r="BY226" i="1"/>
  <c r="BY13" i="1"/>
  <c r="BY21" i="1"/>
  <c r="BY29" i="1"/>
  <c r="BY37" i="1"/>
  <c r="BY45" i="1"/>
  <c r="BY53" i="1"/>
  <c r="BY61" i="1"/>
  <c r="BY69" i="1"/>
  <c r="BY77" i="1"/>
  <c r="BY85" i="1"/>
  <c r="BY93" i="1"/>
  <c r="BY101" i="1"/>
  <c r="BY109" i="1"/>
  <c r="BY117" i="1"/>
  <c r="BY125" i="1"/>
  <c r="BY133" i="1"/>
  <c r="BY141" i="1"/>
  <c r="BY149" i="1"/>
  <c r="BY157" i="1"/>
  <c r="BY165" i="1"/>
  <c r="BY173" i="1"/>
  <c r="BY181" i="1"/>
  <c r="BY189" i="1"/>
  <c r="BY197" i="1"/>
  <c r="BY205" i="1"/>
  <c r="BY213" i="1"/>
  <c r="BY221" i="1"/>
  <c r="BY229" i="1"/>
  <c r="BY237" i="1"/>
  <c r="BY245" i="1"/>
  <c r="BY253" i="1"/>
  <c r="BY50" i="1"/>
  <c r="BY82" i="1"/>
  <c r="BY138" i="1"/>
  <c r="BY186" i="1"/>
  <c r="BY242" i="1"/>
  <c r="BY14" i="1"/>
  <c r="BY22" i="1"/>
  <c r="BY30" i="1"/>
  <c r="BY38" i="1"/>
  <c r="BY46" i="1"/>
  <c r="BY54" i="1"/>
  <c r="BY62" i="1"/>
  <c r="BY70" i="1"/>
  <c r="BY78" i="1"/>
  <c r="BY86" i="1"/>
  <c r="BY94" i="1"/>
  <c r="BY102" i="1"/>
  <c r="BY110" i="1"/>
  <c r="BY118" i="1"/>
  <c r="BY126" i="1"/>
  <c r="BY134" i="1"/>
  <c r="BY142" i="1"/>
  <c r="BY150" i="1"/>
  <c r="BY158" i="1"/>
  <c r="BY166" i="1"/>
  <c r="BY174" i="1"/>
  <c r="BY182" i="1"/>
  <c r="BY190" i="1"/>
  <c r="BY198" i="1"/>
  <c r="BY206" i="1"/>
  <c r="BY214" i="1"/>
  <c r="BY222" i="1"/>
  <c r="BY230" i="1"/>
  <c r="BY238" i="1"/>
  <c r="BY246" i="1"/>
  <c r="BY254" i="1"/>
  <c r="BY18" i="1"/>
  <c r="BY90" i="1"/>
  <c r="BY154" i="1"/>
  <c r="BY202" i="1"/>
  <c r="BY234" i="1"/>
  <c r="BY15" i="1"/>
  <c r="BY23" i="1"/>
  <c r="BY31" i="1"/>
  <c r="BY39" i="1"/>
  <c r="BY47" i="1"/>
  <c r="BY55" i="1"/>
  <c r="BY63" i="1"/>
  <c r="BY71" i="1"/>
  <c r="BY79" i="1"/>
  <c r="BY87" i="1"/>
  <c r="BY95" i="1"/>
  <c r="BY103" i="1"/>
  <c r="BY111" i="1"/>
  <c r="BY119" i="1"/>
  <c r="BY127" i="1"/>
  <c r="BY135" i="1"/>
  <c r="BY143" i="1"/>
  <c r="BY151" i="1"/>
  <c r="BY159" i="1"/>
  <c r="BY167" i="1"/>
  <c r="BY175" i="1"/>
  <c r="BY183" i="1"/>
  <c r="BY191" i="1"/>
  <c r="BY199" i="1"/>
  <c r="BY207" i="1"/>
  <c r="BY215" i="1"/>
  <c r="BY223" i="1"/>
  <c r="BY231" i="1"/>
  <c r="BY239" i="1"/>
  <c r="BY247" i="1"/>
  <c r="BY255" i="1"/>
  <c r="BY42" i="1"/>
  <c r="BY66" i="1"/>
  <c r="BY98" i="1"/>
  <c r="BY114" i="1"/>
  <c r="BY162" i="1"/>
  <c r="BY210" i="1"/>
  <c r="BY16" i="1"/>
  <c r="BY24" i="1"/>
  <c r="BY32" i="1"/>
  <c r="BY40" i="1"/>
  <c r="BY48" i="1"/>
  <c r="BY56" i="1"/>
  <c r="BY64" i="1"/>
  <c r="BY72" i="1"/>
  <c r="BY80" i="1"/>
  <c r="BY88" i="1"/>
  <c r="BY96" i="1"/>
  <c r="BY104" i="1"/>
  <c r="BY112" i="1"/>
  <c r="BY120" i="1"/>
  <c r="BY128" i="1"/>
  <c r="BY136" i="1"/>
  <c r="BY144" i="1"/>
  <c r="BY152" i="1"/>
  <c r="BY160" i="1"/>
  <c r="BY168" i="1"/>
  <c r="BY176" i="1"/>
  <c r="BY184" i="1"/>
  <c r="BY192" i="1"/>
  <c r="BY200" i="1"/>
  <c r="BY208" i="1"/>
  <c r="BY216" i="1"/>
  <c r="BY224" i="1"/>
  <c r="BY232" i="1"/>
  <c r="BY240" i="1"/>
  <c r="BY248" i="1"/>
  <c r="BY58" i="1"/>
  <c r="BY122" i="1"/>
  <c r="BY170" i="1"/>
  <c r="BY218" i="1"/>
  <c r="BY17" i="1"/>
  <c r="BY25" i="1"/>
  <c r="BY33" i="1"/>
  <c r="BY41" i="1"/>
  <c r="BY49" i="1"/>
  <c r="BY57" i="1"/>
  <c r="BY65" i="1"/>
  <c r="BY73" i="1"/>
  <c r="BY81" i="1"/>
  <c r="BY89" i="1"/>
  <c r="BY97" i="1"/>
  <c r="BY105" i="1"/>
  <c r="BY113" i="1"/>
  <c r="BY121" i="1"/>
  <c r="BY129" i="1"/>
  <c r="BY137" i="1"/>
  <c r="BY145" i="1"/>
  <c r="BY153" i="1"/>
  <c r="BY161" i="1"/>
  <c r="BY169" i="1"/>
  <c r="BY177" i="1"/>
  <c r="BY185" i="1"/>
  <c r="BY193" i="1"/>
  <c r="BY201" i="1"/>
  <c r="BY209" i="1"/>
  <c r="BY217" i="1"/>
  <c r="BY225" i="1"/>
  <c r="BY233" i="1"/>
  <c r="BY241" i="1"/>
  <c r="BY249" i="1"/>
  <c r="BX11" i="1"/>
  <c r="BX19" i="1"/>
  <c r="BX27" i="1"/>
  <c r="BX35" i="1"/>
  <c r="BX43" i="1"/>
  <c r="BX51" i="1"/>
  <c r="BX59" i="1"/>
  <c r="BX67" i="1"/>
  <c r="BX75" i="1"/>
  <c r="BX83" i="1"/>
  <c r="BX91" i="1"/>
  <c r="BX99" i="1"/>
  <c r="BX107" i="1"/>
  <c r="BX115" i="1"/>
  <c r="BX123" i="1"/>
  <c r="BX131" i="1"/>
  <c r="BX139" i="1"/>
  <c r="BX147" i="1"/>
  <c r="BX155" i="1"/>
  <c r="BX163" i="1"/>
  <c r="BX171" i="1"/>
  <c r="BX179" i="1"/>
  <c r="BX187" i="1"/>
  <c r="BX195" i="1"/>
  <c r="BX203" i="1"/>
  <c r="BX211" i="1"/>
  <c r="BX219" i="1"/>
  <c r="BX227" i="1"/>
  <c r="BX235" i="1"/>
  <c r="BX243" i="1"/>
  <c r="BX251" i="1"/>
  <c r="BX57" i="1"/>
  <c r="BX145" i="1"/>
  <c r="BX217" i="1"/>
  <c r="BX12" i="1"/>
  <c r="BX20" i="1"/>
  <c r="BX28" i="1"/>
  <c r="BX36" i="1"/>
  <c r="BX44" i="1"/>
  <c r="BX52" i="1"/>
  <c r="BX60" i="1"/>
  <c r="BX68" i="1"/>
  <c r="BX76" i="1"/>
  <c r="BX84" i="1"/>
  <c r="BX92" i="1"/>
  <c r="BX100" i="1"/>
  <c r="BX108" i="1"/>
  <c r="BX116" i="1"/>
  <c r="BX124" i="1"/>
  <c r="BX132" i="1"/>
  <c r="BX140" i="1"/>
  <c r="BX148" i="1"/>
  <c r="BX156" i="1"/>
  <c r="BX164" i="1"/>
  <c r="BX172" i="1"/>
  <c r="BX180" i="1"/>
  <c r="BX188" i="1"/>
  <c r="BX196" i="1"/>
  <c r="BX204" i="1"/>
  <c r="BX212" i="1"/>
  <c r="BX220" i="1"/>
  <c r="BX228" i="1"/>
  <c r="BX236" i="1"/>
  <c r="BX244" i="1"/>
  <c r="BX252" i="1"/>
  <c r="BX49" i="1"/>
  <c r="BX129" i="1"/>
  <c r="BX193" i="1"/>
  <c r="BX13" i="1"/>
  <c r="BX21" i="1"/>
  <c r="BX29" i="1"/>
  <c r="BX37" i="1"/>
  <c r="BX45" i="1"/>
  <c r="BX53" i="1"/>
  <c r="BX61" i="1"/>
  <c r="BX69" i="1"/>
  <c r="BX77" i="1"/>
  <c r="BX85" i="1"/>
  <c r="BX93" i="1"/>
  <c r="BX101" i="1"/>
  <c r="BX109" i="1"/>
  <c r="BX117" i="1"/>
  <c r="BX125" i="1"/>
  <c r="BX133" i="1"/>
  <c r="BX141" i="1"/>
  <c r="BX149" i="1"/>
  <c r="BX157" i="1"/>
  <c r="BX165" i="1"/>
  <c r="BX173" i="1"/>
  <c r="BX181" i="1"/>
  <c r="BX189" i="1"/>
  <c r="BX197" i="1"/>
  <c r="BX205" i="1"/>
  <c r="BX213" i="1"/>
  <c r="BX221" i="1"/>
  <c r="BX229" i="1"/>
  <c r="BX237" i="1"/>
  <c r="BX245" i="1"/>
  <c r="BX253" i="1"/>
  <c r="BX33" i="1"/>
  <c r="BX89" i="1"/>
  <c r="BX121" i="1"/>
  <c r="BX177" i="1"/>
  <c r="BX225" i="1"/>
  <c r="BX14" i="1"/>
  <c r="BX22" i="1"/>
  <c r="BX30" i="1"/>
  <c r="BX38" i="1"/>
  <c r="BX46" i="1"/>
  <c r="BX54" i="1"/>
  <c r="BX62" i="1"/>
  <c r="BX70" i="1"/>
  <c r="BX78" i="1"/>
  <c r="BX86" i="1"/>
  <c r="BX94" i="1"/>
  <c r="BX102" i="1"/>
  <c r="BX110" i="1"/>
  <c r="BX118" i="1"/>
  <c r="BX126" i="1"/>
  <c r="BX134" i="1"/>
  <c r="BX142" i="1"/>
  <c r="BX150" i="1"/>
  <c r="BX158" i="1"/>
  <c r="BX166" i="1"/>
  <c r="BX174" i="1"/>
  <c r="BX182" i="1"/>
  <c r="BX190" i="1"/>
  <c r="BX198" i="1"/>
  <c r="BX206" i="1"/>
  <c r="BX214" i="1"/>
  <c r="BX222" i="1"/>
  <c r="BX230" i="1"/>
  <c r="BX238" i="1"/>
  <c r="BX246" i="1"/>
  <c r="BX254" i="1"/>
  <c r="BX41" i="1"/>
  <c r="BX105" i="1"/>
  <c r="BX161" i="1"/>
  <c r="BX201" i="1"/>
  <c r="BX249" i="1"/>
  <c r="BX15" i="1"/>
  <c r="BX23" i="1"/>
  <c r="BX31" i="1"/>
  <c r="BX39" i="1"/>
  <c r="BX47" i="1"/>
  <c r="BX55" i="1"/>
  <c r="BX63" i="1"/>
  <c r="BX71" i="1"/>
  <c r="BX79" i="1"/>
  <c r="BX87" i="1"/>
  <c r="BX95" i="1"/>
  <c r="BX103" i="1"/>
  <c r="BX111" i="1"/>
  <c r="BX119" i="1"/>
  <c r="BX127" i="1"/>
  <c r="BX135" i="1"/>
  <c r="BX143" i="1"/>
  <c r="BX151" i="1"/>
  <c r="BX159" i="1"/>
  <c r="BX167" i="1"/>
  <c r="BX175" i="1"/>
  <c r="BX183" i="1"/>
  <c r="BX191" i="1"/>
  <c r="BX199" i="1"/>
  <c r="BX207" i="1"/>
  <c r="BX215" i="1"/>
  <c r="BX223" i="1"/>
  <c r="BX231" i="1"/>
  <c r="BX239" i="1"/>
  <c r="BX247" i="1"/>
  <c r="BX255" i="1"/>
  <c r="BX65" i="1"/>
  <c r="BX81" i="1"/>
  <c r="BX113" i="1"/>
  <c r="BX169" i="1"/>
  <c r="BX209" i="1"/>
  <c r="BX16" i="1"/>
  <c r="BX24" i="1"/>
  <c r="BX32" i="1"/>
  <c r="BX40" i="1"/>
  <c r="BX48" i="1"/>
  <c r="BX56" i="1"/>
  <c r="BX64" i="1"/>
  <c r="BX72" i="1"/>
  <c r="BX80" i="1"/>
  <c r="BX88" i="1"/>
  <c r="BX96" i="1"/>
  <c r="BX104" i="1"/>
  <c r="BX112" i="1"/>
  <c r="BX120" i="1"/>
  <c r="BX128" i="1"/>
  <c r="BX136" i="1"/>
  <c r="BX144" i="1"/>
  <c r="BX152" i="1"/>
  <c r="BX160" i="1"/>
  <c r="BX168" i="1"/>
  <c r="BX176" i="1"/>
  <c r="BX184" i="1"/>
  <c r="BX192" i="1"/>
  <c r="BX200" i="1"/>
  <c r="BX208" i="1"/>
  <c r="BX216" i="1"/>
  <c r="BX224" i="1"/>
  <c r="BX232" i="1"/>
  <c r="BX240" i="1"/>
  <c r="BX248" i="1"/>
  <c r="BX17" i="1"/>
  <c r="BX73" i="1"/>
  <c r="BX97" i="1"/>
  <c r="BX137" i="1"/>
  <c r="BX185" i="1"/>
  <c r="BX241" i="1"/>
  <c r="BX18" i="1"/>
  <c r="BX26" i="1"/>
  <c r="BX34" i="1"/>
  <c r="BX42" i="1"/>
  <c r="BX50" i="1"/>
  <c r="BX58" i="1"/>
  <c r="BX66" i="1"/>
  <c r="BX74" i="1"/>
  <c r="BX82" i="1"/>
  <c r="BX90" i="1"/>
  <c r="BX98" i="1"/>
  <c r="BX106" i="1"/>
  <c r="BX114" i="1"/>
  <c r="BX122" i="1"/>
  <c r="BX130" i="1"/>
  <c r="BX138" i="1"/>
  <c r="BX146" i="1"/>
  <c r="BX154" i="1"/>
  <c r="BX162" i="1"/>
  <c r="BX170" i="1"/>
  <c r="BX178" i="1"/>
  <c r="BX186" i="1"/>
  <c r="BX194" i="1"/>
  <c r="BX202" i="1"/>
  <c r="BX210" i="1"/>
  <c r="BX218" i="1"/>
  <c r="BX226" i="1"/>
  <c r="BX234" i="1"/>
  <c r="BX242" i="1"/>
  <c r="BX250" i="1"/>
  <c r="BX25" i="1"/>
  <c r="BX153" i="1"/>
  <c r="BX233" i="1"/>
  <c r="BW11" i="1"/>
  <c r="BW19" i="1"/>
  <c r="BW27" i="1"/>
  <c r="BW35" i="1"/>
  <c r="BW43" i="1"/>
  <c r="BW51" i="1"/>
  <c r="BW59" i="1"/>
  <c r="BW67" i="1"/>
  <c r="BW75" i="1"/>
  <c r="BW83" i="1"/>
  <c r="BW91" i="1"/>
  <c r="BW99" i="1"/>
  <c r="BW107" i="1"/>
  <c r="BW115" i="1"/>
  <c r="BW123" i="1"/>
  <c r="BW131" i="1"/>
  <c r="BW139" i="1"/>
  <c r="BW147" i="1"/>
  <c r="BW155" i="1"/>
  <c r="BW163" i="1"/>
  <c r="BW171" i="1"/>
  <c r="BW179" i="1"/>
  <c r="BW187" i="1"/>
  <c r="BW195" i="1"/>
  <c r="BW203" i="1"/>
  <c r="BW211" i="1"/>
  <c r="BW219" i="1"/>
  <c r="BW227" i="1"/>
  <c r="BW235" i="1"/>
  <c r="BW243" i="1"/>
  <c r="BW251" i="1"/>
  <c r="BW18" i="1"/>
  <c r="BW66" i="1"/>
  <c r="BW82" i="1"/>
  <c r="BW122" i="1"/>
  <c r="BW162" i="1"/>
  <c r="BW210" i="1"/>
  <c r="BW250" i="1"/>
  <c r="BW12" i="1"/>
  <c r="BW20" i="1"/>
  <c r="BW28" i="1"/>
  <c r="BW36" i="1"/>
  <c r="BW44" i="1"/>
  <c r="BW52" i="1"/>
  <c r="BW60" i="1"/>
  <c r="BW68" i="1"/>
  <c r="BW76" i="1"/>
  <c r="BW84" i="1"/>
  <c r="BW92" i="1"/>
  <c r="BW100" i="1"/>
  <c r="BW108" i="1"/>
  <c r="BW116" i="1"/>
  <c r="BW124" i="1"/>
  <c r="BW132" i="1"/>
  <c r="BW140" i="1"/>
  <c r="BW148" i="1"/>
  <c r="BW156" i="1"/>
  <c r="BW164" i="1"/>
  <c r="BW172" i="1"/>
  <c r="BW180" i="1"/>
  <c r="BW188" i="1"/>
  <c r="BW196" i="1"/>
  <c r="BW204" i="1"/>
  <c r="BW212" i="1"/>
  <c r="BW220" i="1"/>
  <c r="BW228" i="1"/>
  <c r="BW236" i="1"/>
  <c r="BW244" i="1"/>
  <c r="BW252" i="1"/>
  <c r="BW50" i="1"/>
  <c r="BW146" i="1"/>
  <c r="BW202" i="1"/>
  <c r="BW13" i="1"/>
  <c r="BW21" i="1"/>
  <c r="BW29" i="1"/>
  <c r="BW37" i="1"/>
  <c r="BW45" i="1"/>
  <c r="BW53" i="1"/>
  <c r="BW61" i="1"/>
  <c r="BW69" i="1"/>
  <c r="BW77" i="1"/>
  <c r="BW85" i="1"/>
  <c r="BW93" i="1"/>
  <c r="BW101" i="1"/>
  <c r="BW109" i="1"/>
  <c r="BW117" i="1"/>
  <c r="BW125" i="1"/>
  <c r="BW133" i="1"/>
  <c r="BW141" i="1"/>
  <c r="BW149" i="1"/>
  <c r="BW157" i="1"/>
  <c r="BW165" i="1"/>
  <c r="BW173" i="1"/>
  <c r="BW181" i="1"/>
  <c r="BW189" i="1"/>
  <c r="BW197" i="1"/>
  <c r="BW205" i="1"/>
  <c r="BW213" i="1"/>
  <c r="BW221" i="1"/>
  <c r="BW229" i="1"/>
  <c r="BW237" i="1"/>
  <c r="BW245" i="1"/>
  <c r="BW253" i="1"/>
  <c r="BW58" i="1"/>
  <c r="BW106" i="1"/>
  <c r="BW154" i="1"/>
  <c r="BW194" i="1"/>
  <c r="BW234" i="1"/>
  <c r="BW14" i="1"/>
  <c r="BW22" i="1"/>
  <c r="BW30" i="1"/>
  <c r="BW38" i="1"/>
  <c r="BW46" i="1"/>
  <c r="BW54" i="1"/>
  <c r="BW62" i="1"/>
  <c r="BW70" i="1"/>
  <c r="BW78" i="1"/>
  <c r="BW86" i="1"/>
  <c r="BW94" i="1"/>
  <c r="BW102" i="1"/>
  <c r="BW110" i="1"/>
  <c r="BW118" i="1"/>
  <c r="BW126" i="1"/>
  <c r="BW134" i="1"/>
  <c r="BW142" i="1"/>
  <c r="BW150" i="1"/>
  <c r="BW158" i="1"/>
  <c r="BW166" i="1"/>
  <c r="BW174" i="1"/>
  <c r="BW182" i="1"/>
  <c r="BW190" i="1"/>
  <c r="BW198" i="1"/>
  <c r="BW206" i="1"/>
  <c r="BW214" i="1"/>
  <c r="BW222" i="1"/>
  <c r="BW230" i="1"/>
  <c r="BW238" i="1"/>
  <c r="BW246" i="1"/>
  <c r="BW254" i="1"/>
  <c r="BW42" i="1"/>
  <c r="BW90" i="1"/>
  <c r="BW130" i="1"/>
  <c r="BW178" i="1"/>
  <c r="BW218" i="1"/>
  <c r="BW15" i="1"/>
  <c r="BW23" i="1"/>
  <c r="BW31" i="1"/>
  <c r="BW39" i="1"/>
  <c r="BW47" i="1"/>
  <c r="BW55" i="1"/>
  <c r="BW63" i="1"/>
  <c r="BW71" i="1"/>
  <c r="BW79" i="1"/>
  <c r="BW87" i="1"/>
  <c r="BW95" i="1"/>
  <c r="BW103" i="1"/>
  <c r="BW111" i="1"/>
  <c r="BW119" i="1"/>
  <c r="BW127" i="1"/>
  <c r="BW135" i="1"/>
  <c r="BW143" i="1"/>
  <c r="BW151" i="1"/>
  <c r="BW159" i="1"/>
  <c r="BW167" i="1"/>
  <c r="BW175" i="1"/>
  <c r="BW183" i="1"/>
  <c r="BW191" i="1"/>
  <c r="BW199" i="1"/>
  <c r="BW207" i="1"/>
  <c r="BW215" i="1"/>
  <c r="BW223" i="1"/>
  <c r="BW231" i="1"/>
  <c r="BW239" i="1"/>
  <c r="BW247" i="1"/>
  <c r="BW255" i="1"/>
  <c r="BW34" i="1"/>
  <c r="BW114" i="1"/>
  <c r="BW170" i="1"/>
  <c r="BW226" i="1"/>
  <c r="BW16" i="1"/>
  <c r="BW24" i="1"/>
  <c r="BW32" i="1"/>
  <c r="BW40" i="1"/>
  <c r="BW48" i="1"/>
  <c r="BW56" i="1"/>
  <c r="BW64" i="1"/>
  <c r="BW72" i="1"/>
  <c r="BW80" i="1"/>
  <c r="BW88" i="1"/>
  <c r="BW96" i="1"/>
  <c r="BW104" i="1"/>
  <c r="BW112" i="1"/>
  <c r="BW120" i="1"/>
  <c r="BW128" i="1"/>
  <c r="BW136" i="1"/>
  <c r="BW144" i="1"/>
  <c r="BW152" i="1"/>
  <c r="BW160" i="1"/>
  <c r="BW168" i="1"/>
  <c r="BW176" i="1"/>
  <c r="BW184" i="1"/>
  <c r="BW192" i="1"/>
  <c r="BW200" i="1"/>
  <c r="BW208" i="1"/>
  <c r="BW216" i="1"/>
  <c r="BW224" i="1"/>
  <c r="BW232" i="1"/>
  <c r="BW240" i="1"/>
  <c r="BW248" i="1"/>
  <c r="BW26" i="1"/>
  <c r="BW74" i="1"/>
  <c r="BW98" i="1"/>
  <c r="BW138" i="1"/>
  <c r="BW186" i="1"/>
  <c r="BW242" i="1"/>
  <c r="BW17" i="1"/>
  <c r="BW25" i="1"/>
  <c r="BW33" i="1"/>
  <c r="BW41" i="1"/>
  <c r="BW49" i="1"/>
  <c r="BW57" i="1"/>
  <c r="BW65" i="1"/>
  <c r="BW73" i="1"/>
  <c r="BW81" i="1"/>
  <c r="BW89" i="1"/>
  <c r="BW97" i="1"/>
  <c r="BW105" i="1"/>
  <c r="BW113" i="1"/>
  <c r="BW121" i="1"/>
  <c r="BW129" i="1"/>
  <c r="BW137" i="1"/>
  <c r="BW145" i="1"/>
  <c r="BW153" i="1"/>
  <c r="BW161" i="1"/>
  <c r="BW169" i="1"/>
  <c r="BW177" i="1"/>
  <c r="BW185" i="1"/>
  <c r="BW193" i="1"/>
  <c r="BW201" i="1"/>
  <c r="BW209" i="1"/>
  <c r="BW217" i="1"/>
  <c r="BW225" i="1"/>
  <c r="BW233" i="1"/>
  <c r="BW241" i="1"/>
  <c r="BW249" i="1"/>
  <c r="BX10" i="1"/>
  <c r="BW10" i="1"/>
  <c r="BZ10" i="1" l="1"/>
  <c r="CA10" i="1" s="1"/>
  <c r="BZ33" i="1"/>
  <c r="CA33" i="1" s="1"/>
  <c r="BZ226" i="1"/>
  <c r="CA226" i="1" s="1"/>
  <c r="BZ190" i="1"/>
  <c r="CA190" i="1" s="1"/>
  <c r="BZ93" i="1"/>
  <c r="CA93" i="1" s="1"/>
  <c r="BZ122" i="1"/>
  <c r="CA122" i="1" s="1"/>
  <c r="BZ153" i="1"/>
  <c r="CA153" i="1" s="1"/>
  <c r="BZ128" i="1"/>
  <c r="CA128" i="1" s="1"/>
  <c r="BZ170" i="1"/>
  <c r="CA170" i="1" s="1"/>
  <c r="BZ151" i="1"/>
  <c r="CA151" i="1" s="1"/>
  <c r="BZ23" i="1"/>
  <c r="CA23" i="1" s="1"/>
  <c r="BZ182" i="1"/>
  <c r="CA182" i="1" s="1"/>
  <c r="BZ54" i="1"/>
  <c r="CA54" i="1" s="1"/>
  <c r="BZ154" i="1"/>
  <c r="CA154" i="1" s="1"/>
  <c r="BZ149" i="1"/>
  <c r="CA149" i="1" s="1"/>
  <c r="BZ85" i="1"/>
  <c r="CA85" i="1" s="1"/>
  <c r="BZ21" i="1"/>
  <c r="CA21" i="1" s="1"/>
  <c r="BZ228" i="1"/>
  <c r="CA228" i="1" s="1"/>
  <c r="BZ164" i="1"/>
  <c r="CA164" i="1" s="1"/>
  <c r="BZ100" i="1"/>
  <c r="CA100" i="1" s="1"/>
  <c r="BZ36" i="1"/>
  <c r="CA36" i="1" s="1"/>
  <c r="BZ82" i="1"/>
  <c r="CA82" i="1" s="1"/>
  <c r="BZ211" i="1"/>
  <c r="CA211" i="1" s="1"/>
  <c r="BZ147" i="1"/>
  <c r="CA147" i="1" s="1"/>
  <c r="BZ83" i="1"/>
  <c r="CA83" i="1" s="1"/>
  <c r="BZ19" i="1"/>
  <c r="CA19" i="1" s="1"/>
  <c r="BZ225" i="1"/>
  <c r="CA225" i="1" s="1"/>
  <c r="BZ136" i="1"/>
  <c r="CA136" i="1" s="1"/>
  <c r="BZ31" i="1"/>
  <c r="CA31" i="1" s="1"/>
  <c r="BZ221" i="1"/>
  <c r="CA221" i="1" s="1"/>
  <c r="BZ172" i="1"/>
  <c r="CA172" i="1" s="1"/>
  <c r="BZ91" i="1"/>
  <c r="CA91" i="1" s="1"/>
  <c r="BZ217" i="1"/>
  <c r="CA217" i="1" s="1"/>
  <c r="BZ89" i="1"/>
  <c r="CA89" i="1" s="1"/>
  <c r="BZ25" i="1"/>
  <c r="CA25" i="1" s="1"/>
  <c r="BZ192" i="1"/>
  <c r="CA192" i="1" s="1"/>
  <c r="BZ64" i="1"/>
  <c r="CA64" i="1" s="1"/>
  <c r="BZ215" i="1"/>
  <c r="CA215" i="1" s="1"/>
  <c r="BZ87" i="1"/>
  <c r="CA87" i="1" s="1"/>
  <c r="BZ246" i="1"/>
  <c r="CA246" i="1" s="1"/>
  <c r="BZ118" i="1"/>
  <c r="CA118" i="1" s="1"/>
  <c r="BZ213" i="1"/>
  <c r="CA213" i="1" s="1"/>
  <c r="BZ209" i="1"/>
  <c r="CA209" i="1" s="1"/>
  <c r="BZ145" i="1"/>
  <c r="CA145" i="1" s="1"/>
  <c r="BZ81" i="1"/>
  <c r="CA81" i="1" s="1"/>
  <c r="BZ17" i="1"/>
  <c r="CA17" i="1" s="1"/>
  <c r="BZ248" i="1"/>
  <c r="CA248" i="1" s="1"/>
  <c r="BZ184" i="1"/>
  <c r="CA184" i="1" s="1"/>
  <c r="BZ120" i="1"/>
  <c r="CA120" i="1" s="1"/>
  <c r="BZ56" i="1"/>
  <c r="CA56" i="1" s="1"/>
  <c r="BZ114" i="1"/>
  <c r="CA114" i="1" s="1"/>
  <c r="BZ207" i="1"/>
  <c r="CA207" i="1" s="1"/>
  <c r="BZ143" i="1"/>
  <c r="CA143" i="1" s="1"/>
  <c r="BZ79" i="1"/>
  <c r="CA79" i="1" s="1"/>
  <c r="BZ15" i="1"/>
  <c r="CA15" i="1" s="1"/>
  <c r="BZ238" i="1"/>
  <c r="CA238" i="1" s="1"/>
  <c r="BZ174" i="1"/>
  <c r="CA174" i="1" s="1"/>
  <c r="BZ110" i="1"/>
  <c r="CA110" i="1" s="1"/>
  <c r="BZ46" i="1"/>
  <c r="CA46" i="1" s="1"/>
  <c r="BZ106" i="1"/>
  <c r="CA106" i="1" s="1"/>
  <c r="BZ205" i="1"/>
  <c r="CA205" i="1" s="1"/>
  <c r="BZ141" i="1"/>
  <c r="CA141" i="1" s="1"/>
  <c r="BZ77" i="1"/>
  <c r="CA77" i="1" s="1"/>
  <c r="BZ13" i="1"/>
  <c r="CA13" i="1" s="1"/>
  <c r="BZ220" i="1"/>
  <c r="CA220" i="1" s="1"/>
  <c r="BZ156" i="1"/>
  <c r="CA156" i="1" s="1"/>
  <c r="BZ92" i="1"/>
  <c r="CA92" i="1" s="1"/>
  <c r="BZ28" i="1"/>
  <c r="CA28" i="1" s="1"/>
  <c r="BZ66" i="1"/>
  <c r="CA66" i="1" s="1"/>
  <c r="BZ203" i="1"/>
  <c r="CA203" i="1" s="1"/>
  <c r="BZ139" i="1"/>
  <c r="CA139" i="1" s="1"/>
  <c r="BZ75" i="1"/>
  <c r="CA75" i="1" s="1"/>
  <c r="BZ11" i="1"/>
  <c r="CA11" i="1" s="1"/>
  <c r="BZ97" i="1"/>
  <c r="CA97" i="1" s="1"/>
  <c r="BZ159" i="1"/>
  <c r="CA159" i="1" s="1"/>
  <c r="BZ194" i="1"/>
  <c r="CA194" i="1" s="1"/>
  <c r="BZ108" i="1"/>
  <c r="CA108" i="1" s="1"/>
  <c r="BZ27" i="1"/>
  <c r="CA27" i="1" s="1"/>
  <c r="BZ176" i="1"/>
  <c r="CA176" i="1" s="1"/>
  <c r="BZ135" i="1"/>
  <c r="CA135" i="1" s="1"/>
  <c r="BZ166" i="1"/>
  <c r="CA166" i="1" s="1"/>
  <c r="BZ197" i="1"/>
  <c r="CA197" i="1" s="1"/>
  <c r="BZ212" i="1"/>
  <c r="CA212" i="1" s="1"/>
  <c r="BZ18" i="1"/>
  <c r="CA18" i="1" s="1"/>
  <c r="BZ186" i="1"/>
  <c r="CA186" i="1" s="1"/>
  <c r="BZ40" i="1"/>
  <c r="CA40" i="1" s="1"/>
  <c r="BZ191" i="1"/>
  <c r="CA191" i="1" s="1"/>
  <c r="BZ127" i="1"/>
  <c r="CA127" i="1" s="1"/>
  <c r="BZ63" i="1"/>
  <c r="CA63" i="1" s="1"/>
  <c r="BZ178" i="1"/>
  <c r="CA178" i="1" s="1"/>
  <c r="BZ222" i="1"/>
  <c r="CA222" i="1" s="1"/>
  <c r="BZ158" i="1"/>
  <c r="CA158" i="1" s="1"/>
  <c r="BZ94" i="1"/>
  <c r="CA94" i="1" s="1"/>
  <c r="BZ30" i="1"/>
  <c r="CA30" i="1" s="1"/>
  <c r="BZ253" i="1"/>
  <c r="CA253" i="1" s="1"/>
  <c r="BZ189" i="1"/>
  <c r="CA189" i="1" s="1"/>
  <c r="BZ125" i="1"/>
  <c r="CA125" i="1" s="1"/>
  <c r="BZ61" i="1"/>
  <c r="CA61" i="1" s="1"/>
  <c r="BZ146" i="1"/>
  <c r="CA146" i="1" s="1"/>
  <c r="BZ204" i="1"/>
  <c r="CA204" i="1" s="1"/>
  <c r="BZ140" i="1"/>
  <c r="CA140" i="1" s="1"/>
  <c r="BZ76" i="1"/>
  <c r="CA76" i="1" s="1"/>
  <c r="BZ12" i="1"/>
  <c r="CA12" i="1" s="1"/>
  <c r="BZ251" i="1"/>
  <c r="CA251" i="1" s="1"/>
  <c r="BZ187" i="1"/>
  <c r="CA187" i="1" s="1"/>
  <c r="BZ123" i="1"/>
  <c r="CA123" i="1" s="1"/>
  <c r="BZ59" i="1"/>
  <c r="CA59" i="1" s="1"/>
  <c r="BZ26" i="1"/>
  <c r="CA26" i="1" s="1"/>
  <c r="BZ223" i="1"/>
  <c r="CA223" i="1" s="1"/>
  <c r="BZ126" i="1"/>
  <c r="CA126" i="1" s="1"/>
  <c r="BZ29" i="1"/>
  <c r="CA29" i="1" s="1"/>
  <c r="BZ219" i="1"/>
  <c r="CA219" i="1" s="1"/>
  <c r="BZ201" i="1"/>
  <c r="CA201" i="1" s="1"/>
  <c r="BZ242" i="1"/>
  <c r="CA242" i="1" s="1"/>
  <c r="BZ48" i="1"/>
  <c r="CA48" i="1" s="1"/>
  <c r="BZ71" i="1"/>
  <c r="CA71" i="1" s="1"/>
  <c r="BZ102" i="1"/>
  <c r="CA102" i="1" s="1"/>
  <c r="BZ133" i="1"/>
  <c r="CA133" i="1" s="1"/>
  <c r="BZ148" i="1"/>
  <c r="CA148" i="1" s="1"/>
  <c r="BZ195" i="1"/>
  <c r="CA195" i="1" s="1"/>
  <c r="BZ65" i="1"/>
  <c r="CA65" i="1" s="1"/>
  <c r="BZ168" i="1"/>
  <c r="CA168" i="1" s="1"/>
  <c r="BZ185" i="1"/>
  <c r="CA185" i="1" s="1"/>
  <c r="BZ121" i="1"/>
  <c r="CA121" i="1" s="1"/>
  <c r="BZ57" i="1"/>
  <c r="CA57" i="1" s="1"/>
  <c r="BZ138" i="1"/>
  <c r="CA138" i="1" s="1"/>
  <c r="BZ224" i="1"/>
  <c r="CA224" i="1" s="1"/>
  <c r="BZ160" i="1"/>
  <c r="CA160" i="1" s="1"/>
  <c r="BZ96" i="1"/>
  <c r="CA96" i="1" s="1"/>
  <c r="BZ32" i="1"/>
  <c r="CA32" i="1" s="1"/>
  <c r="BZ247" i="1"/>
  <c r="CA247" i="1" s="1"/>
  <c r="BZ183" i="1"/>
  <c r="CA183" i="1" s="1"/>
  <c r="BZ119" i="1"/>
  <c r="CA119" i="1" s="1"/>
  <c r="BZ55" i="1"/>
  <c r="CA55" i="1" s="1"/>
  <c r="BZ130" i="1"/>
  <c r="CA130" i="1" s="1"/>
  <c r="BZ214" i="1"/>
  <c r="CA214" i="1" s="1"/>
  <c r="BZ150" i="1"/>
  <c r="CA150" i="1" s="1"/>
  <c r="BZ86" i="1"/>
  <c r="CA86" i="1" s="1"/>
  <c r="BZ22" i="1"/>
  <c r="CA22" i="1" s="1"/>
  <c r="BZ245" i="1"/>
  <c r="CA245" i="1" s="1"/>
  <c r="BZ181" i="1"/>
  <c r="CA181" i="1" s="1"/>
  <c r="BZ117" i="1"/>
  <c r="CA117" i="1" s="1"/>
  <c r="BZ53" i="1"/>
  <c r="CA53" i="1" s="1"/>
  <c r="BZ50" i="1"/>
  <c r="CA50" i="1" s="1"/>
  <c r="BZ196" i="1"/>
  <c r="CA196" i="1" s="1"/>
  <c r="BZ132" i="1"/>
  <c r="CA132" i="1" s="1"/>
  <c r="BZ68" i="1"/>
  <c r="CA68" i="1" s="1"/>
  <c r="BZ250" i="1"/>
  <c r="CA250" i="1" s="1"/>
  <c r="BZ243" i="1"/>
  <c r="CA243" i="1" s="1"/>
  <c r="BZ179" i="1"/>
  <c r="CA179" i="1" s="1"/>
  <c r="BZ115" i="1"/>
  <c r="CA115" i="1" s="1"/>
  <c r="BZ51" i="1"/>
  <c r="CA51" i="1" s="1"/>
  <c r="BZ161" i="1"/>
  <c r="CA161" i="1" s="1"/>
  <c r="BZ72" i="1"/>
  <c r="CA72" i="1" s="1"/>
  <c r="BZ254" i="1"/>
  <c r="CA254" i="1" s="1"/>
  <c r="BZ157" i="1"/>
  <c r="CA157" i="1" s="1"/>
  <c r="BZ44" i="1"/>
  <c r="CA44" i="1" s="1"/>
  <c r="BZ137" i="1"/>
  <c r="CA137" i="1" s="1"/>
  <c r="BZ240" i="1"/>
  <c r="CA240" i="1" s="1"/>
  <c r="BZ34" i="1"/>
  <c r="CA34" i="1" s="1"/>
  <c r="BZ230" i="1"/>
  <c r="CA230" i="1" s="1"/>
  <c r="BZ58" i="1"/>
  <c r="CA58" i="1" s="1"/>
  <c r="BZ202" i="1"/>
  <c r="CA202" i="1" s="1"/>
  <c r="BZ20" i="1"/>
  <c r="CA20" i="1" s="1"/>
  <c r="BZ67" i="1"/>
  <c r="CA67" i="1" s="1"/>
  <c r="BZ193" i="1"/>
  <c r="CA193" i="1" s="1"/>
  <c r="BZ232" i="1"/>
  <c r="CA232" i="1" s="1"/>
  <c r="BZ255" i="1"/>
  <c r="CA255" i="1" s="1"/>
  <c r="BZ241" i="1"/>
  <c r="CA241" i="1" s="1"/>
  <c r="BZ177" i="1"/>
  <c r="CA177" i="1" s="1"/>
  <c r="BZ113" i="1"/>
  <c r="CA113" i="1" s="1"/>
  <c r="BZ49" i="1"/>
  <c r="CA49" i="1" s="1"/>
  <c r="BZ98" i="1"/>
  <c r="CA98" i="1" s="1"/>
  <c r="BZ216" i="1"/>
  <c r="CA216" i="1" s="1"/>
  <c r="BZ152" i="1"/>
  <c r="CA152" i="1" s="1"/>
  <c r="BZ88" i="1"/>
  <c r="CA88" i="1" s="1"/>
  <c r="BZ24" i="1"/>
  <c r="CA24" i="1" s="1"/>
  <c r="BZ239" i="1"/>
  <c r="CA239" i="1" s="1"/>
  <c r="BZ175" i="1"/>
  <c r="CA175" i="1" s="1"/>
  <c r="BZ111" i="1"/>
  <c r="CA111" i="1" s="1"/>
  <c r="BZ47" i="1"/>
  <c r="CA47" i="1" s="1"/>
  <c r="BZ90" i="1"/>
  <c r="CA90" i="1" s="1"/>
  <c r="BZ206" i="1"/>
  <c r="CA206" i="1" s="1"/>
  <c r="BZ142" i="1"/>
  <c r="CA142" i="1" s="1"/>
  <c r="BZ78" i="1"/>
  <c r="CA78" i="1" s="1"/>
  <c r="BZ14" i="1"/>
  <c r="CA14" i="1" s="1"/>
  <c r="BZ237" i="1"/>
  <c r="CA237" i="1" s="1"/>
  <c r="BZ173" i="1"/>
  <c r="CA173" i="1" s="1"/>
  <c r="BZ109" i="1"/>
  <c r="CA109" i="1" s="1"/>
  <c r="BZ45" i="1"/>
  <c r="CA45" i="1" s="1"/>
  <c r="BZ252" i="1"/>
  <c r="CA252" i="1" s="1"/>
  <c r="BZ188" i="1"/>
  <c r="CA188" i="1" s="1"/>
  <c r="BZ124" i="1"/>
  <c r="CA124" i="1" s="1"/>
  <c r="BZ60" i="1"/>
  <c r="CA60" i="1" s="1"/>
  <c r="BZ210" i="1"/>
  <c r="CA210" i="1" s="1"/>
  <c r="BZ235" i="1"/>
  <c r="CA235" i="1" s="1"/>
  <c r="BZ171" i="1"/>
  <c r="CA171" i="1" s="1"/>
  <c r="BZ107" i="1"/>
  <c r="CA107" i="1" s="1"/>
  <c r="BZ43" i="1"/>
  <c r="CA43" i="1" s="1"/>
  <c r="BZ200" i="1"/>
  <c r="CA200" i="1" s="1"/>
  <c r="BZ95" i="1"/>
  <c r="CA95" i="1" s="1"/>
  <c r="BZ62" i="1"/>
  <c r="CA62" i="1" s="1"/>
  <c r="BZ236" i="1"/>
  <c r="CA236" i="1" s="1"/>
  <c r="BZ155" i="1"/>
  <c r="CA155" i="1" s="1"/>
  <c r="BZ73" i="1"/>
  <c r="CA73" i="1" s="1"/>
  <c r="BZ112" i="1"/>
  <c r="CA112" i="1" s="1"/>
  <c r="BZ199" i="1"/>
  <c r="CA199" i="1" s="1"/>
  <c r="BZ218" i="1"/>
  <c r="CA218" i="1" s="1"/>
  <c r="BZ38" i="1"/>
  <c r="CA38" i="1" s="1"/>
  <c r="BZ69" i="1"/>
  <c r="CA69" i="1" s="1"/>
  <c r="BZ84" i="1"/>
  <c r="CA84" i="1" s="1"/>
  <c r="BZ131" i="1"/>
  <c r="CA131" i="1" s="1"/>
  <c r="BZ129" i="1"/>
  <c r="CA129" i="1" s="1"/>
  <c r="BZ104" i="1"/>
  <c r="CA104" i="1" s="1"/>
  <c r="BZ249" i="1"/>
  <c r="CA249" i="1" s="1"/>
  <c r="BZ233" i="1"/>
  <c r="CA233" i="1" s="1"/>
  <c r="BZ169" i="1"/>
  <c r="CA169" i="1" s="1"/>
  <c r="BZ105" i="1"/>
  <c r="CA105" i="1" s="1"/>
  <c r="BZ41" i="1"/>
  <c r="CA41" i="1" s="1"/>
  <c r="BZ74" i="1"/>
  <c r="CA74" i="1" s="1"/>
  <c r="BZ208" i="1"/>
  <c r="CA208" i="1" s="1"/>
  <c r="BZ144" i="1"/>
  <c r="CA144" i="1" s="1"/>
  <c r="BZ80" i="1"/>
  <c r="CA80" i="1" s="1"/>
  <c r="BZ16" i="1"/>
  <c r="CA16" i="1" s="1"/>
  <c r="BZ231" i="1"/>
  <c r="CA231" i="1" s="1"/>
  <c r="BZ167" i="1"/>
  <c r="CA167" i="1" s="1"/>
  <c r="BZ103" i="1"/>
  <c r="CA103" i="1" s="1"/>
  <c r="BZ39" i="1"/>
  <c r="CA39" i="1" s="1"/>
  <c r="BZ42" i="1"/>
  <c r="CA42" i="1" s="1"/>
  <c r="BZ198" i="1"/>
  <c r="CA198" i="1" s="1"/>
  <c r="BZ134" i="1"/>
  <c r="CA134" i="1" s="1"/>
  <c r="BZ70" i="1"/>
  <c r="CA70" i="1" s="1"/>
  <c r="BZ234" i="1"/>
  <c r="CA234" i="1" s="1"/>
  <c r="BZ229" i="1"/>
  <c r="CA229" i="1" s="1"/>
  <c r="BZ165" i="1"/>
  <c r="CA165" i="1" s="1"/>
  <c r="BZ101" i="1"/>
  <c r="CA101" i="1" s="1"/>
  <c r="BZ37" i="1"/>
  <c r="CA37" i="1" s="1"/>
  <c r="BZ244" i="1"/>
  <c r="CA244" i="1" s="1"/>
  <c r="BZ180" i="1"/>
  <c r="CA180" i="1" s="1"/>
  <c r="BZ116" i="1"/>
  <c r="CA116" i="1" s="1"/>
  <c r="BZ52" i="1"/>
  <c r="CA52" i="1" s="1"/>
  <c r="BZ162" i="1"/>
  <c r="CA162" i="1" s="1"/>
  <c r="BZ227" i="1"/>
  <c r="CA227" i="1" s="1"/>
  <c r="BZ163" i="1"/>
  <c r="CA163" i="1" s="1"/>
  <c r="BZ99" i="1"/>
  <c r="CA99" i="1" s="1"/>
  <c r="BZ35" i="1"/>
  <c r="CA35" i="1" s="1"/>
  <c r="CD18" i="1" l="1"/>
  <c r="CF18" i="1"/>
  <c r="CE18" i="1"/>
  <c r="CC18" i="1"/>
  <c r="CF14" i="1"/>
  <c r="CE14" i="1"/>
  <c r="CD14" i="1"/>
  <c r="CC14" i="1"/>
  <c r="CF10" i="1"/>
  <c r="CE10" i="1"/>
  <c r="CD10" i="1"/>
  <c r="CC10" i="1"/>
  <c r="CI30" i="1" l="1"/>
  <c r="CI22" i="1"/>
  <c r="CI26" i="1"/>
  <c r="CK26" i="1"/>
  <c r="CJ30" i="1"/>
  <c r="CJ22" i="1"/>
  <c r="CJ26" i="1"/>
  <c r="CE30" i="1"/>
  <c r="CD30" i="1"/>
  <c r="CC30" i="1"/>
  <c r="CE26" i="1"/>
  <c r="CD26" i="1"/>
  <c r="CC26" i="1"/>
  <c r="CE22" i="1"/>
  <c r="CD22" i="1"/>
  <c r="CC22" i="1"/>
  <c r="CK30" i="1" l="1"/>
  <c r="CK22" i="1"/>
  <c r="CF30" i="1"/>
  <c r="CF26" i="1"/>
  <c r="CF22" i="1"/>
</calcChain>
</file>

<file path=xl/sharedStrings.xml><?xml version="1.0" encoding="utf-8"?>
<sst xmlns="http://schemas.openxmlformats.org/spreadsheetml/2006/main" count="1764" uniqueCount="548">
  <si>
    <t>NIK</t>
  </si>
  <si>
    <t>5202080606192554  </t>
  </si>
  <si>
    <t>5202084301202131  </t>
  </si>
  <si>
    <t>5202081307190004  </t>
  </si>
  <si>
    <t>5202084609190008  </t>
  </si>
  <si>
    <t>5202080812190007  </t>
  </si>
  <si>
    <t>5202080311190006  </t>
  </si>
  <si>
    <t>5202081409190004  </t>
  </si>
  <si>
    <t>5202086003190009  </t>
  </si>
  <si>
    <t>5202083001190050  </t>
  </si>
  <si>
    <t>5202087101190030  </t>
  </si>
  <si>
    <t>5202080103190040  </t>
  </si>
  <si>
    <t>5202081906190020  </t>
  </si>
  <si>
    <t>5202082607190030  </t>
  </si>
  <si>
    <t>5202081408190230  </t>
  </si>
  <si>
    <t>5202081208190054  </t>
  </si>
  <si>
    <t>5202086705200053  </t>
  </si>
  <si>
    <t>5202085606209834  </t>
  </si>
  <si>
    <t>5202981605209879  </t>
  </si>
  <si>
    <t>5202081108170012  </t>
  </si>
  <si>
    <t>5202085703202908  </t>
  </si>
  <si>
    <t>5202082903209891  </t>
  </si>
  <si>
    <t>5202086706200021  </t>
  </si>
  <si>
    <t>5202081305200018  </t>
  </si>
  <si>
    <t>5202086502203000  </t>
  </si>
  <si>
    <t>5202080102208877  </t>
  </si>
  <si>
    <t>5202086206207865  </t>
  </si>
  <si>
    <t>5202082510186565  </t>
  </si>
  <si>
    <t>5202085402202213  </t>
  </si>
  <si>
    <t>5202085905202140  </t>
  </si>
  <si>
    <t>5202086907180110  </t>
  </si>
  <si>
    <t>5202081203200110  </t>
  </si>
  <si>
    <t>5202082411191100  </t>
  </si>
  <si>
    <t>5202085402180401  </t>
  </si>
  <si>
    <t>5202085103200005  </t>
  </si>
  <si>
    <t>5202082304200008  </t>
  </si>
  <si>
    <t>5202086004200021  </t>
  </si>
  <si>
    <t>5202080912190022  </t>
  </si>
  <si>
    <t>5202081202205983  </t>
  </si>
  <si>
    <t>5202085908199806  </t>
  </si>
  <si>
    <t>5202086710190050  </t>
  </si>
  <si>
    <t>5202085002200040  </t>
  </si>
  <si>
    <t>5202086804208564  </t>
  </si>
  <si>
    <t>5202082706200042  </t>
  </si>
  <si>
    <t>5202080903200003  </t>
  </si>
  <si>
    <t>5202080305200036  </t>
  </si>
  <si>
    <t>5202086302209972  </t>
  </si>
  <si>
    <t>5202081202200065  </t>
  </si>
  <si>
    <t>5202081707200013  </t>
  </si>
  <si>
    <t>5202084608206634  </t>
  </si>
  <si>
    <t>5202085808209086  </t>
  </si>
  <si>
    <t>5202081603190024  </t>
  </si>
  <si>
    <t>5202082604209435  </t>
  </si>
  <si>
    <t>5202081207208976  </t>
  </si>
  <si>
    <t>5202086502206982  </t>
  </si>
  <si>
    <t>5202080807200010  </t>
  </si>
  <si>
    <t>5202081801200010  </t>
  </si>
  <si>
    <t>5202086503200101  </t>
  </si>
  <si>
    <t>5202080607200017  </t>
  </si>
  <si>
    <t>520208090920019  </t>
  </si>
  <si>
    <t>5202080412170018  </t>
  </si>
  <si>
    <t>5202081062000014  </t>
  </si>
  <si>
    <t>5202082412200120  </t>
  </si>
  <si>
    <t>5202085107200022  </t>
  </si>
  <si>
    <t>5202080809190021  </t>
  </si>
  <si>
    <t>5202082012200010  </t>
  </si>
  <si>
    <t>5202085202200001  </t>
  </si>
  <si>
    <t>5202088512192311  </t>
  </si>
  <si>
    <t>5202086111191091  </t>
  </si>
  <si>
    <t>5202081052000040  </t>
  </si>
  <si>
    <t>5202086407200043  </t>
  </si>
  <si>
    <t>5202082101210005  </t>
  </si>
  <si>
    <t>5202801704195406  </t>
  </si>
  <si>
    <t>5202086710187009  </t>
  </si>
  <si>
    <t>5202080704190415  </t>
  </si>
  <si>
    <t>5202084410180901  </t>
  </si>
  <si>
    <t>5202084403200002  </t>
  </si>
  <si>
    <t>5202081809200002  </t>
  </si>
  <si>
    <t>5202086708200002  </t>
  </si>
  <si>
    <t>5202086001190048  </t>
  </si>
  <si>
    <t>5202084205200602  </t>
  </si>
  <si>
    <t>5202084603180903  </t>
  </si>
  <si>
    <t>5202086004200401  </t>
  </si>
  <si>
    <t>5202086901200003  </t>
  </si>
  <si>
    <t>5202085512180095  </t>
  </si>
  <si>
    <t>5202081210199003  </t>
  </si>
  <si>
    <t>5202084411180001  </t>
  </si>
  <si>
    <t>5202081504200054  </t>
  </si>
  <si>
    <t>5202081707200069  </t>
  </si>
  <si>
    <t>5202082312200003  </t>
  </si>
  <si>
    <t>5202802002212500  </t>
  </si>
  <si>
    <t>5202081912190012  </t>
  </si>
  <si>
    <t>5706214865  </t>
  </si>
  <si>
    <t>5202081405180022  </t>
  </si>
  <si>
    <t>5202082804190028  </t>
  </si>
  <si>
    <t>5202081411190036  </t>
  </si>
  <si>
    <t>5202084612203681  </t>
  </si>
  <si>
    <t>5202082808205427  </t>
  </si>
  <si>
    <t>5202085712198970  </t>
  </si>
  <si>
    <t>5202081008199890  </t>
  </si>
  <si>
    <t>5202086308188976  </t>
  </si>
  <si>
    <t>5202084406190002  </t>
  </si>
  <si>
    <t>5202084507180001  </t>
  </si>
  <si>
    <t>5202085206200088  </t>
  </si>
  <si>
    <t>5202800102218148  </t>
  </si>
  <si>
    <t>5202085609203204  </t>
  </si>
  <si>
    <t>5202086608209321  </t>
  </si>
  <si>
    <t>5202086907209879  </t>
  </si>
  <si>
    <t>5202084904200110  </t>
  </si>
  <si>
    <t>5202086511180020  </t>
  </si>
  <si>
    <t>5202082104210010  </t>
  </si>
  <si>
    <t>5202086302190015  </t>
  </si>
  <si>
    <t>5202080504200023  </t>
  </si>
  <si>
    <t>5202080803190017  </t>
  </si>
  <si>
    <t>5202804404215549  </t>
  </si>
  <si>
    <t>1409205622  </t>
  </si>
  <si>
    <t>5202084310209429  </t>
  </si>
  <si>
    <t>5202082901213421  </t>
  </si>
  <si>
    <t>5202080612210003  </t>
  </si>
  <si>
    <t>5202082403186423  </t>
  </si>
  <si>
    <t>5202081601196770  </t>
  </si>
  <si>
    <t>5202086603196837  </t>
  </si>
  <si>
    <t>5202085104190087  </t>
  </si>
  <si>
    <t>5202084204207169  </t>
  </si>
  <si>
    <t>5202084509205674  </t>
  </si>
  <si>
    <t>5202086908192129  </t>
  </si>
  <si>
    <t>5202082306210007  </t>
  </si>
  <si>
    <t>5202804706180000  </t>
  </si>
  <si>
    <t>5202082306190987  </t>
  </si>
  <si>
    <t>5202080104181100  </t>
  </si>
  <si>
    <t>5202084404180013  </t>
  </si>
  <si>
    <t>5202801108180003  </t>
  </si>
  <si>
    <t>5202086204200110  </t>
  </si>
  <si>
    <t>5202084207200110  </t>
  </si>
  <si>
    <t>5202082505210010  </t>
  </si>
  <si>
    <t>5202805510215130  </t>
  </si>
  <si>
    <t>5202081710210020  </t>
  </si>
  <si>
    <t>5202086310210020  </t>
  </si>
  <si>
    <t>5202084307180065  </t>
  </si>
  <si>
    <t>5202084301200002  </t>
  </si>
  <si>
    <t>5202085802210009  </t>
  </si>
  <si>
    <t>5202081004210097  </t>
  </si>
  <si>
    <t>5202081103190368  </t>
  </si>
  <si>
    <t>5202080910190029  </t>
  </si>
  <si>
    <t>5202082412190014  </t>
  </si>
  <si>
    <t>5202086803200019  </t>
  </si>
  <si>
    <t>5202080505200021  </t>
  </si>
  <si>
    <t>5202080702210008  </t>
  </si>
  <si>
    <t>5202082602210077  </t>
  </si>
  <si>
    <t>5202080809189001  </t>
  </si>
  <si>
    <t>5202084110190024  </t>
  </si>
  <si>
    <t>5202080504200009  </t>
  </si>
  <si>
    <t>5202084605200011  </t>
  </si>
  <si>
    <t>5202080601190034  </t>
  </si>
  <si>
    <t>5202086301190015  </t>
  </si>
  <si>
    <t>5202084910200838  </t>
  </si>
  <si>
    <t>5202086004190021  </t>
  </si>
  <si>
    <t>5202801903211397  </t>
  </si>
  <si>
    <t>5202801811211791  </t>
  </si>
  <si>
    <t>5202804506214274  </t>
  </si>
  <si>
    <t>5202081808200001  </t>
  </si>
  <si>
    <t>5202082408190012  </t>
  </si>
  <si>
    <t>5202086706200031  </t>
  </si>
  <si>
    <t>5202082406180035  </t>
  </si>
  <si>
    <t>5202080205200026  </t>
  </si>
  <si>
    <t>5202082304190222  </t>
  </si>
  <si>
    <t>5202082909200003  </t>
  </si>
  <si>
    <t>5202086305180002  </t>
  </si>
  <si>
    <t>5202081104180100  </t>
  </si>
  <si>
    <t>5202085003180802  </t>
  </si>
  <si>
    <t>5202081405180043  </t>
  </si>
  <si>
    <t>5202081108180901  </t>
  </si>
  <si>
    <t>5202080312200001  </t>
  </si>
  <si>
    <t>5202081204196605  </t>
  </si>
  <si>
    <t>5202082011200002  </t>
  </si>
  <si>
    <t>5202084409180002  </t>
  </si>
  <si>
    <t>5202081408197006  </t>
  </si>
  <si>
    <t>5202087105200302  </t>
  </si>
  <si>
    <t>520280632211991  </t>
  </si>
  <si>
    <t>5202802905215028  </t>
  </si>
  <si>
    <t>5202081703190025  </t>
  </si>
  <si>
    <t>5202082412180024  </t>
  </si>
  <si>
    <t>5202085703190006  </t>
  </si>
  <si>
    <t>5202083008200050  </t>
  </si>
  <si>
    <t>5202084707180029  </t>
  </si>
  <si>
    <t>5202085308180002  </t>
  </si>
  <si>
    <t>5202085712180034  </t>
  </si>
  <si>
    <t>5202081103190035  </t>
  </si>
  <si>
    <t>5202084310200001  </t>
  </si>
  <si>
    <t>5202081310180023  </t>
  </si>
  <si>
    <t>5202801509214841  </t>
  </si>
  <si>
    <t>5202800408207118  </t>
  </si>
  <si>
    <t>5202800510218862  </t>
  </si>
  <si>
    <t>5202082505180300  </t>
  </si>
  <si>
    <t>5202801508218954  </t>
  </si>
  <si>
    <t>5202802201205636  </t>
  </si>
  <si>
    <t>5202085910187986  </t>
  </si>
  <si>
    <t>5202085207190110  </t>
  </si>
  <si>
    <t>5202081804190110  </t>
  </si>
  <si>
    <t>5202081806180110  </t>
  </si>
  <si>
    <t>5202085804190110  </t>
  </si>
  <si>
    <t>5202085206190110  </t>
  </si>
  <si>
    <t>5202085911190110  </t>
  </si>
  <si>
    <t>5202800403191558  </t>
  </si>
  <si>
    <t>5202084809204627  </t>
  </si>
  <si>
    <t>5202085003199080  </t>
  </si>
  <si>
    <t>5202802607214201  </t>
  </si>
  <si>
    <t>5202082412189798  </t>
  </si>
  <si>
    <t>5202084801200002  </t>
  </si>
  <si>
    <t>5202084806200038  </t>
  </si>
  <si>
    <t>5202082108209573  </t>
  </si>
  <si>
    <t>5202085908190031  </t>
  </si>
  <si>
    <t>5202082312209863  </t>
  </si>
  <si>
    <t>5202086802200012  </t>
  </si>
  <si>
    <t>5202803003180098  </t>
  </si>
  <si>
    <t>5202081304199817  </t>
  </si>
  <si>
    <t>5202805506203067  </t>
  </si>
  <si>
    <t>5202802604216561  </t>
  </si>
  <si>
    <t>5202084407188618  </t>
  </si>
  <si>
    <t>5202080601200035  </t>
  </si>
  <si>
    <t>5202086811190019  </t>
  </si>
  <si>
    <t>5202086408190034  </t>
  </si>
  <si>
    <t>5202081903194567  </t>
  </si>
  <si>
    <t>5202800907211183  </t>
  </si>
  <si>
    <t>5202080102200020  </t>
  </si>
  <si>
    <t>5202080311202475  </t>
  </si>
  <si>
    <t>5202086301207854  </t>
  </si>
  <si>
    <t>5202085601190110  </t>
  </si>
  <si>
    <t>5202081602190110  </t>
  </si>
  <si>
    <t>5202085303200110  </t>
  </si>
  <si>
    <t>5202085307180008  </t>
  </si>
  <si>
    <t>5202082204190025  </t>
  </si>
  <si>
    <t>5202081903200149  </t>
  </si>
  <si>
    <t>5202085510200200  </t>
  </si>
  <si>
    <t>5202083005200148  </t>
  </si>
  <si>
    <t>5202080812201000  </t>
  </si>
  <si>
    <t>5202082905190133  </t>
  </si>
  <si>
    <t>5202804711212960  </t>
  </si>
  <si>
    <t>5202083103196754  </t>
  </si>
  <si>
    <t>5202806503180011  </t>
  </si>
  <si>
    <t>Nama</t>
  </si>
  <si>
    <t>KEISYA PUTRI </t>
  </si>
  <si>
    <t>NUR SYUHADA </t>
  </si>
  <si>
    <t>HAIDAR ALI </t>
  </si>
  <si>
    <t>AMELIA MUTIARA IBRAHIM </t>
  </si>
  <si>
    <t>M. SAPIK AZRULLAH </t>
  </si>
  <si>
    <t>UBAID AGIASTA YASIN </t>
  </si>
  <si>
    <t>RAY SAKA ALI </t>
  </si>
  <si>
    <t>REVA MARIZKIA Z </t>
  </si>
  <si>
    <t>KEVIN SANJAYA </t>
  </si>
  <si>
    <t>ALIYA INDIANIA </t>
  </si>
  <si>
    <t>RAFA HULAIFI </t>
  </si>
  <si>
    <t>HABIB MAULAN AKBAR </t>
  </si>
  <si>
    <t>ARROYAN DILAN ALFARIZKI </t>
  </si>
  <si>
    <t>BAHARUDI YUSUF HABIBI </t>
  </si>
  <si>
    <t>IMAM HAROFI </t>
  </si>
  <si>
    <t>BQ.ADILA AZILYA WARDANI </t>
  </si>
  <si>
    <t>AISYA NAJWA PUTRI </t>
  </si>
  <si>
    <t>BERLY </t>
  </si>
  <si>
    <t>GIZA SYAUQI AGUSTIAN </t>
  </si>
  <si>
    <t>ELSA AURELIA </t>
  </si>
  <si>
    <t>M. MANGKU ALAM </t>
  </si>
  <si>
    <t>FAEZA AFNAN W. </t>
  </si>
  <si>
    <t>SUGA AL-AYYUBI </t>
  </si>
  <si>
    <t>NI WAYAN AFREEN AISHWARYA </t>
  </si>
  <si>
    <t>ZHIO ZAKA RABANI </t>
  </si>
  <si>
    <t>SALMA ZAHRATUSSIFA </t>
  </si>
  <si>
    <t>AZLAN AL KHADAPI </t>
  </si>
  <si>
    <t>AISYA NAZIHA </t>
  </si>
  <si>
    <t>AZZAHRA RADIA ALMIRA </t>
  </si>
  <si>
    <t>WAFA ASKADINA </t>
  </si>
  <si>
    <t>M. ZIO ALTA RAIHAN </t>
  </si>
  <si>
    <t>LABIB NAUVAL AS. </t>
  </si>
  <si>
    <t>KAYLA FEBRIANI </t>
  </si>
  <si>
    <t>ZAHRINA FATIA </t>
  </si>
  <si>
    <t>M. DANIEL ARROYAN </t>
  </si>
  <si>
    <t>FATIHA NADIRA </t>
  </si>
  <si>
    <t>M. ZALFA IBRAHIM </t>
  </si>
  <si>
    <t>M. LICKY PEBRIAN</t>
  </si>
  <si>
    <t>ALUNA AYUNINDIA </t>
  </si>
  <si>
    <t>KANAYA OKTA HANSABILA </t>
  </si>
  <si>
    <t>DHUHA KHUMAIRA </t>
  </si>
  <si>
    <t>AKILA NAILA PATIYA </t>
  </si>
  <si>
    <t>M.FATHAN AL GIFARI </t>
  </si>
  <si>
    <t>ALFIN ALFANDI </t>
  </si>
  <si>
    <t>M.GILANG RAMDAN </t>
  </si>
  <si>
    <t>MARISA FEBRIANI </t>
  </si>
  <si>
    <t>NADIA MAULIDA. H </t>
  </si>
  <si>
    <t>M. SYAQIL ASSYAKIRI </t>
  </si>
  <si>
    <t>ZIANA AZZAHRA </t>
  </si>
  <si>
    <t>ZILA IRMAYANA </t>
  </si>
  <si>
    <t>M. AZRIL ALFANDI </t>
  </si>
  <si>
    <t>RIZKI ALFARIZI </t>
  </si>
  <si>
    <t>ZIDAN MAULA TIARA PUTRA </t>
  </si>
  <si>
    <t>GEA AMALAN MAGFIRO </t>
  </si>
  <si>
    <t>I MADE RAHANDIKA </t>
  </si>
  <si>
    <t>M. ZULFATAN </t>
  </si>
  <si>
    <t>NADIRA AINUN NUFUS </t>
  </si>
  <si>
    <t>M. GIBRAN WIJAYA </t>
  </si>
  <si>
    <t>M. DZAKA AL-WAFI </t>
  </si>
  <si>
    <t>M. HARI TANU </t>
  </si>
  <si>
    <t>M. ABIZAR </t>
  </si>
  <si>
    <t>EMANG MAYADI </t>
  </si>
  <si>
    <t>KAISYA ASMA FATINA </t>
  </si>
  <si>
    <t>M. ILMAN ZAKIRI </t>
  </si>
  <si>
    <t>HAIKAL SAPUTRA </t>
  </si>
  <si>
    <t>SOFIA ASSIFA </t>
  </si>
  <si>
    <t>SUSILA CAHYA DEWI </t>
  </si>
  <si>
    <t>NAFA CAHAYA MAULIDA </t>
  </si>
  <si>
    <t>AZLAN YUSUF KHALID </t>
  </si>
  <si>
    <t>AIS YOLANDA HUMAIRA </t>
  </si>
  <si>
    <t>MUHAMAD ULUL AZMI </t>
  </si>
  <si>
    <t>M. AZKA ARRASYID </t>
  </si>
  <si>
    <t>JULIANI </t>
  </si>
  <si>
    <t>M.DIKA PRATAM </t>
  </si>
  <si>
    <t>WINDI AYATUL UMMA </t>
  </si>
  <si>
    <t>ZAKIRA ZAKRAH </t>
  </si>
  <si>
    <t>ABDULLAH KHAERUL AZAM </t>
  </si>
  <si>
    <t>AGISNA AINSIYA HUSNA </t>
  </si>
  <si>
    <t>AINAYA KHANZA SALSABILA </t>
  </si>
  <si>
    <t>ASYIFA PUTRI </t>
  </si>
  <si>
    <t>AZKIA BILQIS </t>
  </si>
  <si>
    <t>MIKAILA HARPIANA.R </t>
  </si>
  <si>
    <t>NAZILA AULIA PUTRI </t>
  </si>
  <si>
    <t>NOVATUL ARAFAH </t>
  </si>
  <si>
    <t>SALIM ATTAMIMI </t>
  </si>
  <si>
    <t>SOVIA NOVITA </t>
  </si>
  <si>
    <t>AHMAD AZAM SYABANI </t>
  </si>
  <si>
    <t>AKROM ZAIDAN.H </t>
  </si>
  <si>
    <t>KHAIRIL IMAM </t>
  </si>
  <si>
    <t>ZYAN RISKI MAULANA </t>
  </si>
  <si>
    <t>A. HIFDZI KHALIF </t>
  </si>
  <si>
    <t>ATTHAYA REYNA NAZRA </t>
  </si>
  <si>
    <t>HASBI SYAKBANI </t>
  </si>
  <si>
    <t>L. AGIP APANDI </t>
  </si>
  <si>
    <t>M. FARIZ AUZAN </t>
  </si>
  <si>
    <t>M. FATONI </t>
  </si>
  <si>
    <t>M. HEGI PARDANA </t>
  </si>
  <si>
    <t>DESTINA ANGGRAINI </t>
  </si>
  <si>
    <t>M. ADHA </t>
  </si>
  <si>
    <t>ZIADATUL JINAN </t>
  </si>
  <si>
    <t>AFIFA RIZKI FITRIA </t>
  </si>
  <si>
    <t>AUFA NUHA ALIFIANI </t>
  </si>
  <si>
    <t>AULIA NADA </t>
  </si>
  <si>
    <t>M. AYDAN </t>
  </si>
  <si>
    <t>ALIFA AGNIA RAHMA </t>
  </si>
  <si>
    <t>NISWATUL AZIZAH </t>
  </si>
  <si>
    <t>ZAHIRA HUMAIRA </t>
  </si>
  <si>
    <t>ZIFANI A. </t>
  </si>
  <si>
    <t>NI WAYAN GITA NOVIANA </t>
  </si>
  <si>
    <t>I WAYAN AGASTA PRATAMA </t>
  </si>
  <si>
    <t>KAMALA FEBIYANTI </t>
  </si>
  <si>
    <t>M.SAOQI AL HIKAM </t>
  </si>
  <si>
    <t>M.YASA AL FATIH </t>
  </si>
  <si>
    <t>RAYNA ELIZA RISKIANA </t>
  </si>
  <si>
    <t>M. IQBAL ARSYA PUTRA </t>
  </si>
  <si>
    <t>THARA KHALISA </t>
  </si>
  <si>
    <t>RIZKI FEBRIAN </t>
  </si>
  <si>
    <t>HILMAN MAULANA </t>
  </si>
  <si>
    <t>AHMAD ZIAUL HAQQI </t>
  </si>
  <si>
    <t>M. FARIZ AZMI </t>
  </si>
  <si>
    <t>AQILA RATU AZALIA </t>
  </si>
  <si>
    <t>WADINA AILA NABILA </t>
  </si>
  <si>
    <t>BAIQ ALESA HUMAIRA </t>
  </si>
  <si>
    <t>SEFTIANA AULIA </t>
  </si>
  <si>
    <t>FATIA AULIA HAKIMA </t>
  </si>
  <si>
    <t>GAESAN RAFASA </t>
  </si>
  <si>
    <t>ALIKA LAILA PUTRI </t>
  </si>
  <si>
    <t>ENDA ABKARI AL FARUQ </t>
  </si>
  <si>
    <t>JELITA AFRILIANI </t>
  </si>
  <si>
    <t>ASHEEQA ZAREEN OMERA </t>
  </si>
  <si>
    <t>M. GENTA SANDIAGA PUTRA </t>
  </si>
  <si>
    <t>NAZILATIL ULA </t>
  </si>
  <si>
    <t>NADINE ZOYA KHANZA </t>
  </si>
  <si>
    <t>ABDILLAH AL AZIZI </t>
  </si>
  <si>
    <t>YAZMIN MUMTAZAH </t>
  </si>
  <si>
    <t>M. AZZAM NUR WAHID </t>
  </si>
  <si>
    <t>AYISA ABILA </t>
  </si>
  <si>
    <t>CIMORA SALSABILA </t>
  </si>
  <si>
    <t>NAZILA SYARIFATUNNISA </t>
  </si>
  <si>
    <t>DEA ADELINA PUTRI </t>
  </si>
  <si>
    <t>M. ADAM </t>
  </si>
  <si>
    <t>M. VIKI ADRIAN </t>
  </si>
  <si>
    <t>AHMAD SAUPIAH </t>
  </si>
  <si>
    <t>SAPUTRA </t>
  </si>
  <si>
    <t>ADIVA AGNIA SALSABILA </t>
  </si>
  <si>
    <t>ABID ZAKI </t>
  </si>
  <si>
    <t>M. ALI IMRON </t>
  </si>
  <si>
    <t>LABIBUL FIKRI </t>
  </si>
  <si>
    <t>DENIS HIKAM </t>
  </si>
  <si>
    <t>ADELISA ANDRIAINI </t>
  </si>
  <si>
    <t>AKSA FATHUL HADI </t>
  </si>
  <si>
    <t>AISHWA NAHLA </t>
  </si>
  <si>
    <t>MUZAKKIR AL FATIH </t>
  </si>
  <si>
    <t>AINUN HANA MARYAM </t>
  </si>
  <si>
    <t>NAFISA KHUMAIRA </t>
  </si>
  <si>
    <t>ALIFA FIKRIA RABANI </t>
  </si>
  <si>
    <t>M. GAZALI </t>
  </si>
  <si>
    <t>M. ADAM LEVIN </t>
  </si>
  <si>
    <t>ELSA AULIA RAHMA IRAWAN </t>
  </si>
  <si>
    <t>GHONY SAKA DIAHURRAHMAN </t>
  </si>
  <si>
    <t>M.AL GUFRON </t>
  </si>
  <si>
    <t>NADIRA SOFIATUL HUSNA </t>
  </si>
  <si>
    <t>NOVAL ANGGARA PUTRA </t>
  </si>
  <si>
    <t>RAZKA MEIZAR RAMADAN </t>
  </si>
  <si>
    <t>HARIRI SRI GEDE </t>
  </si>
  <si>
    <t>M.FAJAR </t>
  </si>
  <si>
    <t>NATASYA FITRI </t>
  </si>
  <si>
    <t>ABDUL RAZAK </t>
  </si>
  <si>
    <t>AQILA NAZIFA </t>
  </si>
  <si>
    <t>AZRIL RAFIQ HAKIKI </t>
  </si>
  <si>
    <t>EL FAROBI RIZKY </t>
  </si>
  <si>
    <t>HAFIDZAN RAFA KHAIRY </t>
  </si>
  <si>
    <t>HARVI SABYAN. M </t>
  </si>
  <si>
    <t>KHAIRIL KHADAFI </t>
  </si>
  <si>
    <t>NADZILA SEPTIANA </t>
  </si>
  <si>
    <t>RIZKI ADITYA </t>
  </si>
  <si>
    <t>ROSINTA MAY SAFITRI </t>
  </si>
  <si>
    <t>AQILA HULFA NADIFA </t>
  </si>
  <si>
    <t>DIWAN SAPUTRA </t>
  </si>
  <si>
    <t>GUGUN ALISKI </t>
  </si>
  <si>
    <t>YASA DESTINO </t>
  </si>
  <si>
    <t>AZZAHRA ANGGRAINI </t>
  </si>
  <si>
    <t>AT.HALA AKBAR </t>
  </si>
  <si>
    <t>YULIAWATI </t>
  </si>
  <si>
    <t>ALISA SALSABILA HANIFA </t>
  </si>
  <si>
    <t>SUSAN ERLINA </t>
  </si>
  <si>
    <t>TIARA AQILA </t>
  </si>
  <si>
    <t>LUKLU ZAYNA PELANGI </t>
  </si>
  <si>
    <t>HANS PRASETYA </t>
  </si>
  <si>
    <t>M. SHOLEH ATTAMIMI </t>
  </si>
  <si>
    <t>ZAFRAN ALFARIZI </t>
  </si>
  <si>
    <t>GIBRAN AL MALIK </t>
  </si>
  <si>
    <t>M. AZKA HADIR </t>
  </si>
  <si>
    <t>M. DADIK PADLI R </t>
  </si>
  <si>
    <t>M.HIZAMHAFIZ ALFARIZI </t>
  </si>
  <si>
    <t>NAFAZATUN SALIHA </t>
  </si>
  <si>
    <t>ANISA PUTRI </t>
  </si>
  <si>
    <t>FATHUL AKBAR </t>
  </si>
  <si>
    <t>ALMERA OKTARI FATIHAH </t>
  </si>
  <si>
    <t>BQ. ALISA NURUL S. </t>
  </si>
  <si>
    <t>BQ. MUTIARA NURLAELA R. </t>
  </si>
  <si>
    <t>DEVINA AULIA </t>
  </si>
  <si>
    <t>L.M RIZKI ADRIAN </t>
  </si>
  <si>
    <t>SITI ASMA MUTIA </t>
  </si>
  <si>
    <t>AYNALA FATHUR RAHMA </t>
  </si>
  <si>
    <t>M HAIKAL MIRZA </t>
  </si>
  <si>
    <t>M. HAFIZ ALFARIZI </t>
  </si>
  <si>
    <t>ZAHIRA ASSOFA </t>
  </si>
  <si>
    <t>AFIFA RISKIA AMANDA </t>
  </si>
  <si>
    <t>AHMAD YASIN AL MUBAROK </t>
  </si>
  <si>
    <t>AISYAH FARHANA </t>
  </si>
  <si>
    <t>ARKA ZAYAN FAROBI </t>
  </si>
  <si>
    <t>AYUMI NISWA A. </t>
  </si>
  <si>
    <t>M. RIZKI AL PATIHA </t>
  </si>
  <si>
    <t>NABIL FIRDAUS </t>
  </si>
  <si>
    <t>YULIA ZANJABILA </t>
  </si>
  <si>
    <t>ELSANUM MANATI </t>
  </si>
  <si>
    <t>L. PRADIPTA </t>
  </si>
  <si>
    <t>L.M. ARKA </t>
  </si>
  <si>
    <t>ATTAYA AQILA </t>
  </si>
  <si>
    <t>TASYA MILONA </t>
  </si>
  <si>
    <t>DIKI PRADANA </t>
  </si>
  <si>
    <t>ZIDAN ARKANA PUTRA </t>
  </si>
  <si>
    <t>AIMAN HAFIZ R. </t>
  </si>
  <si>
    <t>M. AKIL AL FARIZI </t>
  </si>
  <si>
    <t>RAISYA HANUM </t>
  </si>
  <si>
    <t>NURJANAH </t>
  </si>
  <si>
    <t>I KOMANG ARTHANA </t>
  </si>
  <si>
    <t>NI KOMANG AYUNDA </t>
  </si>
  <si>
    <t>NINA AMALIA </t>
  </si>
  <si>
    <t>ADAM ZOHDIAN </t>
  </si>
  <si>
    <t>FAIZAN ABQORI </t>
  </si>
  <si>
    <t>HANINDIA SAQUINA </t>
  </si>
  <si>
    <t>M.ZIYAD AL IMRON </t>
  </si>
  <si>
    <t>MUHAMAD GILANG </t>
  </si>
  <si>
    <t>SUKMADANI PRAYASA </t>
  </si>
  <si>
    <t>ZAFIRA NOVIANI </t>
  </si>
  <si>
    <t>M. ZIKRI </t>
  </si>
  <si>
    <t>ERLIN MARLINA </t>
  </si>
  <si>
    <t>BB Lahir</t>
  </si>
  <si>
    <t>TB Lahir</t>
  </si>
  <si>
    <t>Berat</t>
  </si>
  <si>
    <t>Tinggi</t>
  </si>
  <si>
    <t>Label Aktual</t>
  </si>
  <si>
    <t>GIZI LEBIH</t>
  </si>
  <si>
    <t>GIZI BAIK</t>
  </si>
  <si>
    <t>GIZI KURANG</t>
  </si>
  <si>
    <t>Iterasi 1 - Centroid Awal</t>
  </si>
  <si>
    <t>Cluster 1 = C1</t>
  </si>
  <si>
    <t>Cluster 2 = C2</t>
  </si>
  <si>
    <t>Cluster 3 = C3</t>
  </si>
  <si>
    <t>Data 1</t>
  </si>
  <si>
    <t>Data 76</t>
  </si>
  <si>
    <t>Data 170</t>
  </si>
  <si>
    <t>Label Klasifikasi</t>
  </si>
  <si>
    <t>Gizi Kurang</t>
  </si>
  <si>
    <t>Cluster 2</t>
  </si>
  <si>
    <t>Gizi Baik</t>
  </si>
  <si>
    <t>Gizi Lebih</t>
  </si>
  <si>
    <t>Euclidean Distance</t>
  </si>
  <si>
    <t xml:space="preserve">Cluster 0 </t>
  </si>
  <si>
    <t>Cluster 1</t>
  </si>
  <si>
    <t>C1</t>
  </si>
  <si>
    <t>C2</t>
  </si>
  <si>
    <t>C3</t>
  </si>
  <si>
    <t>Distance</t>
  </si>
  <si>
    <t>Hasil</t>
  </si>
  <si>
    <t>Iterasi 2 - Centroid Update</t>
  </si>
  <si>
    <t>Iterasi 3 - Centroid Update</t>
  </si>
  <si>
    <t>Iterasi 4 - Centroid Update</t>
  </si>
  <si>
    <t>Iterasi 5 - Centroid Update</t>
  </si>
  <si>
    <t>Iterasi 6 - Centroid Update</t>
  </si>
  <si>
    <t>Iterasi 7 - Centroid Update</t>
  </si>
  <si>
    <t>Iterasi 8 - Centroid Update</t>
  </si>
  <si>
    <t>Iterasi 1 - Medoid Awal</t>
  </si>
  <si>
    <t>Data 34</t>
  </si>
  <si>
    <t>Data 105</t>
  </si>
  <si>
    <t>Data 168</t>
  </si>
  <si>
    <t>Iterasi 2 - Medoid Update</t>
  </si>
  <si>
    <t>Selisih Distance</t>
  </si>
  <si>
    <t>Iterasi 3 - Medoid Update</t>
  </si>
  <si>
    <t>Iterasi 4 - Medoid Update</t>
  </si>
  <si>
    <t>Data 22</t>
  </si>
  <si>
    <t>Data 128</t>
  </si>
  <si>
    <t>Data 233</t>
  </si>
  <si>
    <t>Data 14</t>
  </si>
  <si>
    <t>Data 106</t>
  </si>
  <si>
    <t>Data 232</t>
  </si>
  <si>
    <t>Total Cost</t>
  </si>
  <si>
    <t>Total Cost 2 - Total Cost 1</t>
  </si>
  <si>
    <t xml:space="preserve">Selisih Cost </t>
  </si>
  <si>
    <t>Jika jumlah cost &gt; 0, maka berhenti dan cluster berada pada cluster sebelumnya</t>
  </si>
  <si>
    <t>TRUE POSITIVE</t>
  </si>
  <si>
    <t>TRUE NEGATIVE</t>
  </si>
  <si>
    <t>FALSE POSITIVE</t>
  </si>
  <si>
    <t>FALSE NEGATIVE</t>
  </si>
  <si>
    <t>C1 (GIZI LEBIH)</t>
  </si>
  <si>
    <t>C2 (GIZI BAIK)</t>
  </si>
  <si>
    <t>Accuracy</t>
  </si>
  <si>
    <t>C2 GIZI BAIK)</t>
  </si>
  <si>
    <t>C3 (GIZI KURANG)</t>
  </si>
  <si>
    <t>Precision</t>
  </si>
  <si>
    <t>Recall</t>
  </si>
  <si>
    <t>RATA-RATA</t>
  </si>
  <si>
    <t>PERHITUNGAN MANUAL</t>
  </si>
  <si>
    <t>PERHITUNGAN SISTEM</t>
  </si>
  <si>
    <t>C2 (GIZI KURANG)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</si>
</sst>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8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1" fillId="6" borderId="6" xfId="0" applyFont="1" applyFill="1" applyBorder="1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0" xfId="0" applyFont="1"/>
    <xf numFmtId="10" fontId="0" fillId="0" borderId="0" xfId="0" applyNumberFormat="1" applyFont="1"/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635104</xdr:colOff>
      <xdr:row>21</xdr:row>
      <xdr:rowOff>31937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4EC53-447D-4D9B-8F84-6D576D1A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6256" y="3619501"/>
          <a:ext cx="2131648" cy="1008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368404</xdr:colOff>
      <xdr:row>21</xdr:row>
      <xdr:rowOff>36979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84E4B-E5C3-478B-A12B-FB4E027C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056" y="3048001"/>
          <a:ext cx="2131648" cy="1008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47D4-4787-44C4-BF8E-B0A9649AC43A}">
  <dimension ref="A1:CK255"/>
  <sheetViews>
    <sheetView topLeftCell="CE1" zoomScaleNormal="100" workbookViewId="0">
      <selection activeCell="CK30" sqref="CK30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3.28515625" customWidth="1"/>
    <col min="10" max="10" width="11" customWidth="1"/>
    <col min="18" max="18" width="24.5703125" customWidth="1"/>
    <col min="27" max="27" width="24" customWidth="1"/>
    <col min="36" max="36" width="25.42578125" customWidth="1"/>
    <col min="45" max="45" width="25.85546875" customWidth="1"/>
    <col min="54" max="54" width="25.85546875" customWidth="1"/>
    <col min="63" max="63" width="25.5703125" customWidth="1"/>
    <col min="72" max="72" width="26.140625" customWidth="1"/>
    <col min="81" max="81" width="17.7109375" customWidth="1"/>
    <col min="82" max="82" width="15.85546875" customWidth="1"/>
    <col min="83" max="83" width="17.7109375" customWidth="1"/>
    <col min="84" max="84" width="15.85546875" customWidth="1"/>
    <col min="86" max="86" width="16.7109375" customWidth="1"/>
    <col min="87" max="87" width="17.140625" customWidth="1"/>
    <col min="88" max="88" width="16.85546875" customWidth="1"/>
    <col min="89" max="89" width="17.42578125" customWidth="1"/>
  </cols>
  <sheetData>
    <row r="1" spans="1:89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89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89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89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488</v>
      </c>
      <c r="J4" s="3"/>
      <c r="K4" s="3"/>
      <c r="L4" s="3"/>
      <c r="M4" s="3"/>
      <c r="R4" s="2" t="s">
        <v>508</v>
      </c>
      <c r="S4" s="3"/>
      <c r="T4" s="3"/>
      <c r="U4" s="3"/>
      <c r="V4" s="3"/>
      <c r="AA4" s="2" t="s">
        <v>509</v>
      </c>
      <c r="AB4" s="3"/>
      <c r="AC4" s="3"/>
      <c r="AD4" s="3"/>
      <c r="AE4" s="3"/>
      <c r="AJ4" s="2" t="s">
        <v>510</v>
      </c>
      <c r="AK4" s="3"/>
      <c r="AL4" s="3"/>
      <c r="AM4" s="3"/>
      <c r="AN4" s="3"/>
      <c r="AS4" s="2" t="s">
        <v>511</v>
      </c>
      <c r="AT4" s="3"/>
      <c r="AU4" s="3"/>
      <c r="AV4" s="3"/>
      <c r="AW4" s="3"/>
      <c r="BB4" s="2" t="s">
        <v>512</v>
      </c>
      <c r="BC4" s="3"/>
      <c r="BD4" s="3"/>
      <c r="BE4" s="3"/>
      <c r="BF4" s="3"/>
      <c r="BK4" s="2" t="s">
        <v>513</v>
      </c>
      <c r="BL4" s="3"/>
      <c r="BM4" s="3"/>
      <c r="BN4" s="3"/>
      <c r="BO4" s="3"/>
      <c r="BT4" s="2" t="s">
        <v>514</v>
      </c>
      <c r="BU4" s="3"/>
      <c r="BV4" s="3"/>
      <c r="BW4" s="3"/>
      <c r="BX4" s="3"/>
    </row>
    <row r="5" spans="1:89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50</v>
      </c>
      <c r="L5" s="4">
        <v>9</v>
      </c>
      <c r="M5" s="4">
        <v>66</v>
      </c>
      <c r="N5" t="s">
        <v>492</v>
      </c>
      <c r="R5" s="4" t="s">
        <v>489</v>
      </c>
      <c r="S5" s="4">
        <f ca="1">SUMIF($P$10:$P$256,"Gizi Lebih",$C$2:$C$247)/COUNTIF($P$10:$P$256,"Gizi Lebih")</f>
        <v>3.0054347826086949</v>
      </c>
      <c r="T5" s="4">
        <f ca="1">SUMIF($P$10:$P$256,"Gizi Lebih",$D$2:$D$247)/COUNTIF($P$10:$P$256,"Gizi Lebih")</f>
        <v>49.141304347826086</v>
      </c>
      <c r="U5" s="4">
        <f ca="1">SUMIF($P$10:$P$256,"Gizi Lebih",$E$2:$E$247)/COUNTIF($P$10:$P$256,"Gizi Lebih")</f>
        <v>8.6304347826086953</v>
      </c>
      <c r="V5" s="4">
        <f ca="1">SUMIF($P$10:$P$256,"Gizi Lebih",$F$2:$F$247)/COUNTIF($P$10:$P$256,"Gizi Lebih")</f>
        <v>67.566304347826076</v>
      </c>
      <c r="AA5" s="4" t="s">
        <v>489</v>
      </c>
      <c r="AB5" s="4">
        <f ca="1">SUMIF($Y$10:$Y$256,"Gizi Lebih",$C$2:$C$247)/COUNTIF($Y$10:$Y$256,"Gizi Lebih")</f>
        <v>3.0034883720930226</v>
      </c>
      <c r="AC5" s="4">
        <f ca="1">SUMIF($Y$10:$Y$256,"Gizi Lebih",$D$2:$D$247)/COUNTIF($Y$10:$Y$256,"Gizi Lebih")</f>
        <v>49.104651162790695</v>
      </c>
      <c r="AD5" s="4">
        <f ca="1">SUMIF($Y$10:$Y$256,"Gizi Lebih",$E$2:$E$247)/COUNTIF($Y$10:$Y$256,"Gizi Lebih")</f>
        <v>8.5872093023255811</v>
      </c>
      <c r="AE5" s="4">
        <f ca="1">SUMIF($Y$10:$Y$256,"Gizi Lebih",$F$2:$F$247)/COUNTIF($Y$10:$Y$256,"Gizi Lebih")</f>
        <v>66.809302325581385</v>
      </c>
      <c r="AJ5" s="4" t="s">
        <v>489</v>
      </c>
      <c r="AK5" s="4">
        <f ca="1">SUMIF($AH$10:$AH$256,"Gizi Lebih",$C$2:$C$247)/COUNTIF($AH$10:$AH$256,"Gizi Lebih")</f>
        <v>3.00379746835443</v>
      </c>
      <c r="AL5" s="4">
        <f ca="1">SUMIF($AH$10:$AH$256,"Gizi Lebih",$D$2:$D$247)/COUNTIF($AH$10:$AH$256,"Gizi Lebih")</f>
        <v>49.101265822784811</v>
      </c>
      <c r="AM5" s="4">
        <f ca="1">SUMIF($AH$10:$AH$256,"Gizi Lebih",$E$2:$E$247)/COUNTIF($AH$10:$AH$256,"Gizi Lebih")</f>
        <v>8.4227848101265828</v>
      </c>
      <c r="AN5" s="4">
        <f ca="1">SUMIF($AH$10:$AH$256,"Gizi Lebih",$F$2:$F$247)/COUNTIF($AH$10:$AH$256,"Gizi Lebih")</f>
        <v>65.912658227848098</v>
      </c>
      <c r="AS5" s="4" t="s">
        <v>489</v>
      </c>
      <c r="AT5" s="4">
        <f ca="1">SUMIF($AQ$10:$AQ$256,"Gizi Lebih",$C$2:$C$247)/COUNTIF($AQ$10:$AQ$256,"Gizi Lebih")</f>
        <v>3.0070422535211265</v>
      </c>
      <c r="AU5" s="4">
        <f ca="1">SUMIF($AQ$10:$AQ$256,"Gizi Lebih",$D$2:$D$247)/COUNTIF($AQ$10:$AQ$256,"Gizi Lebih")</f>
        <v>49.08450704225352</v>
      </c>
      <c r="AV5" s="4">
        <f ca="1">SUMIF($AQ$10:$AQ$256,"Gizi Lebih",$E$2:$E$247)/COUNTIF($AQ$10:$AQ$256,"Gizi Lebih")</f>
        <v>8.376056338028171</v>
      </c>
      <c r="AW5" s="4">
        <f ca="1">SUMIF($AQ$10:$AQ$256,"Gizi Lebih",$F$2:$F$247)/COUNTIF($AQ$10:$AQ$256,"Gizi Lebih")</f>
        <v>64.777464788732388</v>
      </c>
      <c r="BB5" s="4" t="s">
        <v>489</v>
      </c>
      <c r="BC5" s="4">
        <f ca="1">SUMIF($AZ$10:$AZ$256,"Gizi Lebih",$C$2:$C$247)/COUNTIF($AZ$10:$AZ$256,"Gizi Lebih")</f>
        <v>3.0071428571428567</v>
      </c>
      <c r="BD5" s="4">
        <f ca="1">SUMIF($AZ$10:$AZ$256,"Gizi Lebih",$D$2:$D$247)/COUNTIF($AZ$10:$AZ$256,"Gizi Lebih")</f>
        <v>49.071428571428569</v>
      </c>
      <c r="BE5" s="4">
        <f ca="1">SUMIF($AZ$10:$AZ$256,"Gizi Lebih",$E$2:$E$247)/COUNTIF($AZ$10:$AZ$256,"Gizi Lebih")</f>
        <v>8.3714285714285737</v>
      </c>
      <c r="BF5" s="4">
        <f ca="1">SUMIF($AZ$10:$AZ$256,"Gizi Lebih",$F$2:$F$247)/COUNTIF($AZ$10:$AZ$256,"Gizi Lebih")</f>
        <v>64.641428571428563</v>
      </c>
      <c r="BK5" s="4" t="s">
        <v>489</v>
      </c>
      <c r="BL5" s="4">
        <f ca="1">SUMIF($BI$10:$BI$256,"Gizi Lebih",$C$2:$C$247)/COUNTIF($BI$10:$BI$256,"Gizi Lebih")</f>
        <v>3.0028985507246371</v>
      </c>
      <c r="BM5" s="4">
        <f ca="1">SUMIF($BI$10:$BI$256,"Gizi Lebih",$D$2:$D$247)/COUNTIF($BI$10:$BI$256,"Gizi Lebih")</f>
        <v>49.05797101449275</v>
      </c>
      <c r="BN5" s="4">
        <f ca="1">SUMIF($BI$10:$BI$256,"Gizi Lebih",$E$2:$E$247)/COUNTIF($BI$10:$BI$256,"Gizi Lebih")</f>
        <v>8.3623188405797126</v>
      </c>
      <c r="BO5" s="4">
        <f ca="1">SUMIF($BI$10:$BI$256,"Gizi Lebih",$F$2:$F$247)/COUNTIF($BI$10:$BI$256,"Gizi Lebih")</f>
        <v>64.505797101449275</v>
      </c>
      <c r="BT5" s="4" t="s">
        <v>489</v>
      </c>
      <c r="BU5" s="4">
        <f ca="1">SUMIF($BR$10:$BR$256,"Gizi Lebih",$C$2:$C$247)/COUNTIF($BR$10:$BR$256,"Gizi Lebih")</f>
        <v>3.0044776119402981</v>
      </c>
      <c r="BV5" s="4">
        <f ca="1">SUMIF($BR$10:$BR$256,"Gizi Lebih",$D$2:$D$247)/COUNTIF($BR$10:$BR$256,"Gizi Lebih")</f>
        <v>49.059701492537314</v>
      </c>
      <c r="BW5" s="4">
        <f ca="1">SUMIF($BR$10:$BR$256,"Gizi Lebih",$E$2:$E$247)/COUNTIF($BR$10:$BR$256,"Gizi Lebih")</f>
        <v>8.3328358208955233</v>
      </c>
      <c r="BX5" s="4">
        <f ca="1">SUMIF($BR$10:$BR$256,"Gizi Lebih",$F$2:$F$247)/COUNTIF($BR$10:$BR$256,"Gizi Lebih")</f>
        <v>64.23582089552238</v>
      </c>
    </row>
    <row r="6" spans="1:89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2.8</v>
      </c>
      <c r="K6" s="5">
        <v>49</v>
      </c>
      <c r="L6" s="5">
        <v>12.6</v>
      </c>
      <c r="M6" s="5">
        <v>92.6</v>
      </c>
      <c r="N6" t="s">
        <v>493</v>
      </c>
      <c r="R6" s="5" t="s">
        <v>490</v>
      </c>
      <c r="S6" s="4">
        <f ca="1">SUMIF($P$10:$P$256,"Gizi Baik",$C$2:$C$247)/COUNTIF($P$10:$P$256,"Gizi Baik")</f>
        <v>2.9784000000000006</v>
      </c>
      <c r="T6" s="4">
        <f ca="1">SUMIF($P$10:$P$256,"Gizi Baik",$D$2:$D$247)/COUNTIF($P$10:$P$256,"Gizi Baik")</f>
        <v>49.36</v>
      </c>
      <c r="U6" s="4">
        <f ca="1">SUMIF($P$10:$P$256,"Gizi Baik",$E$2:$E$247)/COUNTIF($P$10:$P$256,"Gizi Baik")</f>
        <v>10.851199999999999</v>
      </c>
      <c r="V6" s="4">
        <f ca="1">SUMIF($P$10:$P$256,"Gizi Baik",$F$2:$F$247)/COUNTIF($P$10:$P$256,"Gizi Baik")</f>
        <v>87.385599999999982</v>
      </c>
      <c r="AA6" s="5" t="s">
        <v>490</v>
      </c>
      <c r="AB6" s="4">
        <f ca="1">SUMIF($Y$10:$Y$256,"Gizi Baik",$C$2:$C$247)/COUNTIF($Y$10:$Y$256,"Gizi Baik")</f>
        <v>2.9758928571428571</v>
      </c>
      <c r="AC6" s="4">
        <f ca="1">SUMIF($Y$10:$Y$256,"Gizi Baik",$D$2:$D$247)/COUNTIF($Y$10:$Y$256,"Gizi Baik")</f>
        <v>49.4375</v>
      </c>
      <c r="AD6" s="4">
        <f ca="1">SUMIF($Y$10:$Y$256,"Gizi Baik",$E$2:$E$247)/COUNTIF($Y$10:$Y$256,"Gizi Baik")</f>
        <v>10.546428571428574</v>
      </c>
      <c r="AE6" s="4">
        <f ca="1">SUMIF($Y$10:$Y$256,"Gizi Baik",$F$2:$F$247)/COUNTIF($Y$10:$Y$256,"Gizi Baik")</f>
        <v>85.693750000000009</v>
      </c>
      <c r="AJ6" s="5" t="s">
        <v>490</v>
      </c>
      <c r="AK6" s="4">
        <f ca="1">SUMIF($AH$10:$AH$256,"Gizi Baik",$C$2:$C$247)/COUNTIF($AH$10:$AH$256,"Gizi Baik")</f>
        <v>2.9787037037037041</v>
      </c>
      <c r="AL6" s="4">
        <f ca="1">SUMIF($AH$10:$AH$256,"Gizi Baik",$D$2:$D$247)/COUNTIF($AH$10:$AH$256,"Gizi Baik")</f>
        <v>49.453703703703702</v>
      </c>
      <c r="AM6" s="4">
        <f ca="1">SUMIF($AH$10:$AH$256,"Gizi Baik",$E$2:$E$247)/COUNTIF($AH$10:$AH$256,"Gizi Baik")</f>
        <v>10.378703703703705</v>
      </c>
      <c r="AN6" s="4">
        <f ca="1">SUMIF($AH$10:$AH$256,"Gizi Baik",$F$2:$F$247)/COUNTIF($AH$10:$AH$256,"Gizi Baik")</f>
        <v>84.446296296296268</v>
      </c>
      <c r="AS6" s="5" t="s">
        <v>490</v>
      </c>
      <c r="AT6" s="4">
        <f ca="1">SUMIF($AQ$10:$AQ$256,"Gizi Baik",$C$2:$C$247)/COUNTIF($AQ$10:$AQ$256,"Gizi Baik")</f>
        <v>2.9747663551401877</v>
      </c>
      <c r="AU6" s="4">
        <f ca="1">SUMIF($AQ$10:$AQ$256,"Gizi Baik",$D$2:$D$247)/COUNTIF($AQ$10:$AQ$256,"Gizi Baik")</f>
        <v>49.476635514018689</v>
      </c>
      <c r="AV6" s="4">
        <f ca="1">SUMIF($AQ$10:$AQ$256,"Gizi Baik",$E$2:$E$247)/COUNTIF($AQ$10:$AQ$256,"Gizi Baik")</f>
        <v>10.148598130841123</v>
      </c>
      <c r="AW6" s="4">
        <f ca="1">SUMIF($AQ$10:$AQ$256,"Gizi Baik",$F$2:$F$247)/COUNTIF($AQ$10:$AQ$256,"Gizi Baik")</f>
        <v>83.267289719626135</v>
      </c>
      <c r="BB6" s="5" t="s">
        <v>490</v>
      </c>
      <c r="BC6" s="4">
        <f ca="1">SUMIF($AZ$10:$AZ$256,"Gizi Baik",$C$2:$C$247)/COUNTIF($AZ$10:$AZ$256,"Gizi Baik")</f>
        <v>2.9705882352941178</v>
      </c>
      <c r="BD6" s="4">
        <f ca="1">SUMIF($AZ$10:$AZ$256,"Gizi Baik",$D$2:$D$247)/COUNTIF($AZ$10:$AZ$256,"Gizi Baik")</f>
        <v>49.470588235294116</v>
      </c>
      <c r="BE6" s="4">
        <f ca="1">SUMIF($AZ$10:$AZ$256,"Gizi Baik",$E$2:$E$247)/COUNTIF($AZ$10:$AZ$256,"Gizi Baik")</f>
        <v>10.093137254901961</v>
      </c>
      <c r="BF6" s="4">
        <f ca="1">SUMIF($AZ$10:$AZ$256,"Gizi Baik",$F$2:$F$247)/COUNTIF($AZ$10:$AZ$256,"Gizi Baik")</f>
        <v>82.788235294117626</v>
      </c>
      <c r="BK6" s="5" t="s">
        <v>490</v>
      </c>
      <c r="BL6" s="4">
        <f ca="1">SUMIF($BI$10:$BI$256,"Gizi Baik",$C$2:$C$247)/COUNTIF($BI$10:$BI$256,"Gizi Baik")</f>
        <v>2.975757575757576</v>
      </c>
      <c r="BM6" s="4">
        <f ca="1">SUMIF($BI$10:$BI$256,"Gizi Baik",$D$2:$D$247)/COUNTIF($BI$10:$BI$256,"Gizi Baik")</f>
        <v>49.454545454545453</v>
      </c>
      <c r="BN6" s="4">
        <f ca="1">SUMIF($BI$10:$BI$256,"Gizi Baik",$E$2:$E$247)/COUNTIF($BI$10:$BI$256,"Gizi Baik")</f>
        <v>10.057575757575757</v>
      </c>
      <c r="BO6" s="4">
        <f ca="1">SUMIF($BI$10:$BI$256,"Gizi Baik",$F$2:$F$247)/COUNTIF($BI$10:$BI$256,"Gizi Baik")</f>
        <v>82.432323232323228</v>
      </c>
      <c r="BT6" s="5" t="s">
        <v>490</v>
      </c>
      <c r="BU6" s="4">
        <f ca="1">SUMIF($BR$10:$BR$256,"Gizi Baik",$C$2:$C$247)/COUNTIF($BR$10:$BR$256,"Gizi Baik")</f>
        <v>2.9752475247524752</v>
      </c>
      <c r="BV6" s="4">
        <f ca="1">SUMIF($BR$10:$BR$256,"Gizi Baik",$D$2:$D$247)/COUNTIF($BR$10:$BR$256,"Gizi Baik")</f>
        <v>49.445544554455445</v>
      </c>
      <c r="BW6" s="4">
        <f ca="1">SUMIF($BR$10:$BR$256,"Gizi Baik",$E$2:$E$247)/COUNTIF($BR$10:$BR$256,"Gizi Baik")</f>
        <v>10.043564356435644</v>
      </c>
      <c r="BX6" s="4">
        <f ca="1">SUMIF($BR$10:$BR$256,"Gizi Baik",$F$2:$F$247)/COUNTIF($BR$10:$BR$256,"Gizi Baik")</f>
        <v>82.256435643564359</v>
      </c>
    </row>
    <row r="7" spans="1:89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2.9</v>
      </c>
      <c r="K7" s="5">
        <v>48</v>
      </c>
      <c r="L7" s="5">
        <v>12.9</v>
      </c>
      <c r="M7" s="5">
        <v>100.1</v>
      </c>
      <c r="N7" t="s">
        <v>494</v>
      </c>
      <c r="R7" s="5" t="s">
        <v>491</v>
      </c>
      <c r="S7" s="4">
        <f ca="1">SUMIF($P$10:$P$256,"Gizi Kurang",$C$2:$C$247)/COUNTIF($P$10:$P$256,"Gizi Kurang")</f>
        <v>2.9965517241379311</v>
      </c>
      <c r="T7" s="4">
        <f ca="1">SUMIF($P$10:$P$256,"Gizi Kurang",$D$2:$D$247)/COUNTIF($P$10:$P$256,"Gizi Kurang")</f>
        <v>49.103448275862071</v>
      </c>
      <c r="U7" s="4">
        <f ca="1">SUMIF($P$10:$P$256,"Gizi Kurang",$E$2:$E$247)/COUNTIF($P$10:$P$256,"Gizi Kurang")</f>
        <v>12.579310344827585</v>
      </c>
      <c r="V7" s="4">
        <f ca="1">SUMIF($P$10:$P$256,"Gizi Kurang",$F$2:$F$247)/COUNTIF($P$10:$P$256,"Gizi Kurang")</f>
        <v>98.996551724137916</v>
      </c>
      <c r="AA7" s="5" t="s">
        <v>491</v>
      </c>
      <c r="AB7" s="4">
        <f ca="1">SUMIF($Y$10:$Y$256,"Gizi Kurang",$C$2:$C$247)/COUNTIF($Y$10:$Y$256,"Gizi Kurang")</f>
        <v>3.0020833333333332</v>
      </c>
      <c r="AC7" s="4">
        <f ca="1">SUMIF($Y$10:$Y$256,"Gizi Kurang",$D$2:$D$247)/COUNTIF($Y$10:$Y$256,"Gizi Kurang")</f>
        <v>49.0625</v>
      </c>
      <c r="AD7" s="4">
        <f ca="1">SUMIF($Y$10:$Y$256,"Gizi Kurang",$E$2:$E$247)/COUNTIF($Y$10:$Y$256,"Gizi Kurang")</f>
        <v>12.40625</v>
      </c>
      <c r="AE7" s="4">
        <f ca="1">SUMIF($Y$10:$Y$256,"Gizi Kurang",$F$2:$F$247)/COUNTIF($Y$10:$Y$256,"Gizi Kurang")</f>
        <v>97.227083333333326</v>
      </c>
      <c r="AJ7" s="5" t="s">
        <v>491</v>
      </c>
      <c r="AK7" s="4">
        <f ca="1">SUMIF($AH$10:$AH$256,"Gizi Kurang",$C$2:$C$247)/COUNTIF($AH$10:$AH$256,"Gizi Kurang")</f>
        <v>2.9949152542372879</v>
      </c>
      <c r="AL7" s="4">
        <f ca="1">SUMIF($AH$10:$AH$256,"Gizi Kurang",$D$2:$D$247)/COUNTIF($AH$10:$AH$256,"Gizi Kurang")</f>
        <v>49.067796610169495</v>
      </c>
      <c r="AM7" s="4">
        <f ca="1">SUMIF($AH$10:$AH$256,"Gizi Kurang",$E$2:$E$247)/COUNTIF($AH$10:$AH$256,"Gizi Kurang")</f>
        <v>12.354237288135593</v>
      </c>
      <c r="AN7" s="4">
        <f ca="1">SUMIF($AH$10:$AH$256,"Gizi Kurang",$F$2:$F$247)/COUNTIF($AH$10:$AH$256,"Gizi Kurang")</f>
        <v>96.320338983050874</v>
      </c>
      <c r="AS7" s="5" t="s">
        <v>491</v>
      </c>
      <c r="AT7" s="4">
        <f ca="1">SUMIF($AQ$10:$AQ$256,"Gizi Kurang",$C$2:$C$247)/COUNTIF($AQ$10:$AQ$256,"Gizi Kurang")</f>
        <v>2.9985294117647063</v>
      </c>
      <c r="AU7" s="4">
        <f ca="1">SUMIF($AQ$10:$AQ$256,"Gizi Kurang",$D$2:$D$247)/COUNTIF($AQ$10:$AQ$256,"Gizi Kurang")</f>
        <v>49.058823529411768</v>
      </c>
      <c r="AV7" s="4">
        <f ca="1">SUMIF($AQ$10:$AQ$256,"Gizi Kurang",$E$2:$E$247)/COUNTIF($AQ$10:$AQ$256,"Gizi Kurang")</f>
        <v>12.273529411764704</v>
      </c>
      <c r="AW7" s="4">
        <f ca="1">SUMIF($AQ$10:$AQ$256,"Gizi Kurang",$F$2:$F$247)/COUNTIF($AQ$10:$AQ$256,"Gizi Kurang")</f>
        <v>95.608823529411779</v>
      </c>
      <c r="BB7" s="5" t="s">
        <v>491</v>
      </c>
      <c r="BC7" s="4">
        <f ca="1">SUMIF($AZ$10:$AZ$256,"Gizi Kurang",$C$2:$C$247)/COUNTIF($AZ$10:$AZ$256,"Gizi Kurang")</f>
        <v>3.0027027027027025</v>
      </c>
      <c r="BD7" s="4">
        <f ca="1">SUMIF($AZ$10:$AZ$256,"Gizi Kurang",$D$2:$D$247)/COUNTIF($AZ$10:$AZ$256,"Gizi Kurang")</f>
        <v>49.108108108108105</v>
      </c>
      <c r="BE7" s="4">
        <f ca="1">SUMIF($AZ$10:$AZ$256,"Gizi Kurang",$E$2:$E$247)/COUNTIF($AZ$10:$AZ$256,"Gizi Kurang")</f>
        <v>12.158108108108108</v>
      </c>
      <c r="BF7" s="4">
        <f ca="1">SUMIF($AZ$10:$AZ$256,"Gizi Kurang",$F$2:$F$247)/COUNTIF($AZ$10:$AZ$256,"Gizi Kurang")</f>
        <v>95.1472972972973</v>
      </c>
      <c r="BK7" s="5" t="s">
        <v>491</v>
      </c>
      <c r="BL7" s="4">
        <f ca="1">SUMIF($BI$10:$BI$256,"Gizi Kurang",$C$2:$C$247)/COUNTIF($BI$10:$BI$256,"Gizi Kurang")</f>
        <v>2.9987179487179487</v>
      </c>
      <c r="BM7" s="4">
        <f ca="1">SUMIF($BI$10:$BI$256,"Gizi Kurang",$D$2:$D$247)/COUNTIF($BI$10:$BI$256,"Gizi Kurang")</f>
        <v>49.153846153846153</v>
      </c>
      <c r="BN7" s="4">
        <f ca="1">SUMIF($BI$10:$BI$256,"Gizi Kurang",$E$2:$E$247)/COUNTIF($BI$10:$BI$256,"Gizi Kurang")</f>
        <v>12.083333333333332</v>
      </c>
      <c r="BO7" s="4">
        <f ca="1">SUMIF($BI$10:$BI$256,"Gizi Kurang",$F$2:$F$247)/COUNTIF($BI$10:$BI$256,"Gizi Kurang")</f>
        <v>94.852564102564102</v>
      </c>
      <c r="BT7" s="5" t="s">
        <v>491</v>
      </c>
      <c r="BU7" s="4">
        <f ca="1">SUMIF($BR$10:$BR$256,"Gizi Kurang",$C$2:$C$247)/COUNTIF($BR$10:$BR$256,"Gizi Kurang")</f>
        <v>2.9987179487179487</v>
      </c>
      <c r="BV7" s="4">
        <f ca="1">SUMIF($BR$10:$BR$256,"Gizi Kurang",$D$2:$D$247)/COUNTIF($BR$10:$BR$256,"Gizi Kurang")</f>
        <v>49.153846153846153</v>
      </c>
      <c r="BW7" s="4">
        <f ca="1">SUMIF($BR$10:$BR$256,"Gizi Kurang",$E$2:$E$247)/COUNTIF($BR$10:$BR$256,"Gizi Kurang")</f>
        <v>12.083333333333332</v>
      </c>
      <c r="BX7" s="4">
        <f ca="1">SUMIF($BR$10:$BR$256,"Gizi Kurang",$F$2:$F$247)/COUNTIF($BR$10:$BR$256,"Gizi Kurang")</f>
        <v>94.852564102564102</v>
      </c>
    </row>
    <row r="8" spans="1:89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  <c r="CC8" s="30" t="s">
        <v>537</v>
      </c>
      <c r="CD8" s="28"/>
      <c r="CE8" s="28"/>
      <c r="CF8" s="28"/>
      <c r="CH8" s="30" t="s">
        <v>537</v>
      </c>
      <c r="CI8" s="28"/>
      <c r="CJ8" s="28"/>
      <c r="CK8" s="28"/>
    </row>
    <row r="9" spans="1:89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V9" s="9" t="s">
        <v>503</v>
      </c>
      <c r="AW9" s="9" t="s">
        <v>504</v>
      </c>
      <c r="AX9" s="9" t="s">
        <v>505</v>
      </c>
      <c r="AY9" s="9" t="s">
        <v>506</v>
      </c>
      <c r="AZ9" s="9" t="s">
        <v>507</v>
      </c>
      <c r="BE9" s="9" t="s">
        <v>503</v>
      </c>
      <c r="BF9" s="9" t="s">
        <v>504</v>
      </c>
      <c r="BG9" s="9" t="s">
        <v>505</v>
      </c>
      <c r="BH9" s="9" t="s">
        <v>506</v>
      </c>
      <c r="BI9" s="9" t="s">
        <v>507</v>
      </c>
      <c r="BN9" s="9" t="s">
        <v>503</v>
      </c>
      <c r="BO9" s="9" t="s">
        <v>504</v>
      </c>
      <c r="BP9" s="9" t="s">
        <v>505</v>
      </c>
      <c r="BQ9" s="9" t="s">
        <v>506</v>
      </c>
      <c r="BR9" s="9" t="s">
        <v>507</v>
      </c>
      <c r="BW9" s="9" t="s">
        <v>503</v>
      </c>
      <c r="BX9" s="9" t="s">
        <v>504</v>
      </c>
      <c r="BY9" s="9" t="s">
        <v>505</v>
      </c>
      <c r="BZ9" s="9" t="s">
        <v>506</v>
      </c>
      <c r="CA9" s="9" t="s">
        <v>507</v>
      </c>
      <c r="CC9" s="23" t="s">
        <v>533</v>
      </c>
      <c r="CD9" s="23" t="s">
        <v>534</v>
      </c>
      <c r="CE9" s="23" t="s">
        <v>535</v>
      </c>
      <c r="CF9" s="23" t="s">
        <v>536</v>
      </c>
      <c r="CH9" s="23" t="s">
        <v>533</v>
      </c>
      <c r="CI9" s="23" t="s">
        <v>534</v>
      </c>
      <c r="CJ9" s="23" t="s">
        <v>535</v>
      </c>
      <c r="CK9" s="23" t="s">
        <v>536</v>
      </c>
    </row>
    <row r="10" spans="1:89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0</v>
      </c>
      <c r="M10">
        <f>SQRT((C2-$J$6)^2+(D2-$K$6)^2+(E2-$L$6)^2+(F2-$M$6)^2)</f>
        <v>26.862799556263671</v>
      </c>
      <c r="N10">
        <f>SQRT((C2-$J$7)^2+(D2-$K$7)^2+(E2-$L$7)^2+(F2-$M$7)^2)</f>
        <v>34.381099458859659</v>
      </c>
      <c r="O10">
        <f>MIN(L10:N10)</f>
        <v>0</v>
      </c>
      <c r="P10" t="str">
        <f>IF(L10=O10,$J$10,IF(M10=O10,$J$11,IF(N10=O10,$J$12,"")))</f>
        <v>Gizi Lebih</v>
      </c>
      <c r="T10">
        <v>1</v>
      </c>
      <c r="U10">
        <f ca="1">SQRT((C2-$S$5)^2+(D2-$T$5)^2+(E2-$U$5)^2+(F2-$V$5)^2)</f>
        <v>1.8265236279136934</v>
      </c>
      <c r="V10">
        <f ca="1">SQRT((C2-$S$6)^2+(D2-$T$6)^2+(E2-$U$6)^2+(F2-$V$6)^2)</f>
        <v>21.475456115295881</v>
      </c>
      <c r="W10">
        <f ca="1">SQRT((C2-$S$7)^2+(D2-$T$7)^2+(E2-$U$7)^2+(F2-$V$7)^2)</f>
        <v>33.202385377682312</v>
      </c>
      <c r="X10">
        <f ca="1">MIN(U10:W10)</f>
        <v>1.8265236279136934</v>
      </c>
      <c r="Y10" t="str">
        <f ca="1">IF(U10=X10,$J$10,IF(V10=X10,$J$11,IF(W10=X10,$J$12,"")))</f>
        <v>Gizi Lebih</v>
      </c>
      <c r="AC10">
        <v>1</v>
      </c>
      <c r="AD10">
        <f ca="1">SQRT((C2-$AB$5)^2+(D2-$AC$5)^2+(E2-$AD$5)^2+(F2-$AE$5)^2)</f>
        <v>1.2791913261476096</v>
      </c>
      <c r="AE10">
        <f ca="1">SQRT((C2-$AB$6)^2+(D2-$AC$6)^2+(E2-$AD$6)^2+(F2-$AE$6)^2)</f>
        <v>19.762769017066894</v>
      </c>
      <c r="AF10">
        <f ca="1">SQRT((C2-$AB$7)^2+(D2-$AC$7)^2+(E2-$AD$7)^2+(F2-$AE$7)^2)</f>
        <v>31.426450109629869</v>
      </c>
      <c r="AG10">
        <f ca="1">MIN(AD10:AF10)</f>
        <v>1.2791913261476096</v>
      </c>
      <c r="AH10" t="str">
        <f ca="1">IF(AD10=AG10,$J$10,IF(AE10=AG10,$J$11,IF(AF10=AG10,$J$12,"")))</f>
        <v>Gizi Lebih</v>
      </c>
      <c r="AL10">
        <v>1</v>
      </c>
      <c r="AM10">
        <f ca="1">SQRT((C2-$AK$5)^2+(D2-$AL$5)^2+(E2-$AM$5)^2+(F2-$AN$5)^2)</f>
        <v>1.0760037216352554</v>
      </c>
      <c r="AN10">
        <f ca="1">SQRT((C2-$AK$6)^2+(D2-$AL$6)^2+(E2-$AM$6)^2+(F2-$AN$6)^2)</f>
        <v>18.506210400516956</v>
      </c>
      <c r="AO10">
        <f ca="1">SQRT((C2-$AK$7)^2+(D2-$AL$7)^2+(E2-$AM$7)^2+(F2-$AN$7)^2)</f>
        <v>30.519729844742027</v>
      </c>
      <c r="AP10">
        <f ca="1">MIN(AM10:AO10)</f>
        <v>1.0760037216352554</v>
      </c>
      <c r="AQ10" t="str">
        <f ca="1">IF(AM10=AP10,$J$10,IF(AN10=AP10,$J$11,IF(AO10=AP10,$J$12,"")))</f>
        <v>Gizi Lebih</v>
      </c>
      <c r="AU10">
        <v>1</v>
      </c>
      <c r="AV10">
        <f ca="1">SQRT((C2-$AT$5)^2+(D2-$AU$5)^2+(E2-$AV$5)^2+(F2-$AW$5)^2)</f>
        <v>1.6524728543663854</v>
      </c>
      <c r="AW10">
        <f ca="1">SQRT((C2-$AT$6)^2+(D2-$AU$6)^2+(E2-$AV$6)^2+(F2-$AW$6)^2)</f>
        <v>17.313814304729892</v>
      </c>
      <c r="AX10">
        <f ca="1">SQRT((C2-$AT$7)^2+(D2-$AU$7)^2+(E2-$AV$7)^2+(F2-$AW$7)^2)</f>
        <v>29.804270416076335</v>
      </c>
      <c r="AY10">
        <f ca="1">MIN(AV10:AX10)</f>
        <v>1.6524728543663854</v>
      </c>
      <c r="AZ10" t="str">
        <f ca="1">IF(AV10=AY10,$J$10,IF(AW10=AY10,$J$11,IF(AX10=AY10,$J$12,"")))</f>
        <v>Gizi Lebih</v>
      </c>
      <c r="BD10">
        <v>1</v>
      </c>
      <c r="BE10">
        <f ca="1">SQRT((C2-$BC$5)^2+(D2-$BD$5)^2+(E2-$BE$5)^2+(F2-$BF$5)^2)</f>
        <v>1.7639970845457029</v>
      </c>
      <c r="BF10">
        <f ca="1">SQRT((C2-$BC$6)^2+(D2-$BD$6)^2+(E2-$BE$6)^2+(F2-$BF$6)^2)</f>
        <v>16.832611727541408</v>
      </c>
      <c r="BG10">
        <f ca="1">SQRT((C2-$BC$7)^2+(D2-$BD$7)^2+(E2-$BE$7)^2+(F2-$BF$7)^2)</f>
        <v>29.33161305605978</v>
      </c>
      <c r="BH10">
        <f ca="1">MIN(BE10:BG10)</f>
        <v>1.7639970845457029</v>
      </c>
      <c r="BI10" t="str">
        <f ca="1">IF(BE10=BH10,$J$10,IF(BF10=BH10,$J$11,IF(BG10=BH10,$J$12,"")))</f>
        <v>Gizi Lebih</v>
      </c>
      <c r="BM10">
        <v>1</v>
      </c>
      <c r="BN10">
        <f ca="1">SQRT((C2-$BL$5)^2+(D2-$BM$5)^2+(E2-$BN$5)^2+(F2-$BO$5)^2)</f>
        <v>1.8804592162831355</v>
      </c>
      <c r="BO10">
        <f ca="1">SQRT((C2-$BL$6)^2+(D2-$BM$6)^2+(E2-$BN$6)^2+(F2-$BO$6)^2)</f>
        <v>16.475820772747568</v>
      </c>
      <c r="BP10">
        <f ca="1">SQRT((C2-$BL$7)^2+(D2-$BM$7)^2+(E2-$BN$7)^2+(F2-$BO$7)^2)</f>
        <v>29.029358141755186</v>
      </c>
      <c r="BQ10">
        <f ca="1">MIN(BN10:BP10)</f>
        <v>1.8804592162831355</v>
      </c>
      <c r="BR10" t="str">
        <f ca="1">IF(BN10=BQ10,$J$10,IF(BO10=BQ10,$J$11,IF(BP10=BQ10,$J$12,"")))</f>
        <v>Gizi Lebih</v>
      </c>
      <c r="BV10">
        <v>1</v>
      </c>
      <c r="BW10">
        <f ca="1">SQRT((C2-$BU$5)^2+(D2-$BV$5)^2+(E2-$BW$5)^2+(F2-$BX$5)^2)</f>
        <v>2.1096733785856019</v>
      </c>
      <c r="BX10">
        <f ca="1">SQRT((C2-$BU$6)^2+(D2-$BV$6)^2+(E2-$BW$6)^2+(F2-$BX$6)^2)</f>
        <v>16.299807066973127</v>
      </c>
      <c r="BY10">
        <f ca="1">SQRT((C2-$BU$7)^2+(D2-$BV$7)^2+(E2-$BW$7)^2+(F2-$BX$7)^2)</f>
        <v>29.029358141755186</v>
      </c>
      <c r="BZ10">
        <f ca="1">MIN(BW10:BY10)</f>
        <v>2.1096733785856019</v>
      </c>
      <c r="CA10" t="str">
        <f ca="1">IF(BW10=BZ10,$J$10,IF(BX10=BZ10,$J$11,IF(BY10=BZ10,$J$12,"")))</f>
        <v>Gizi Lebih</v>
      </c>
      <c r="CC10" s="33">
        <f ca="1">COUNTIFS($G$2:$G$247,"GIZI LEBIH",$CA$10:$CA$255,"GIZI LEBIH")</f>
        <v>62</v>
      </c>
      <c r="CD10" s="34">
        <f ca="1">COUNTIFS($G$2:$G$247,"&lt;&gt;GIZI LEBIH",$CA$10:$CA$255,"&lt;&gt;GIZI LEBIH")</f>
        <v>169</v>
      </c>
      <c r="CE10" s="33">
        <f ca="1">COUNTIFS($G$2:$G$247,"&lt;&gt;GIZI LEBIH",$CA$10:$CA$255,"GIZI LEBIH")</f>
        <v>5</v>
      </c>
      <c r="CF10" s="33">
        <f ca="1">COUNTIFS($G$2:$G$247,"GIZI LEBIH",$CA$10:$CA$255,"&lt;&gt;GIZI LEBIH")</f>
        <v>10</v>
      </c>
      <c r="CH10" s="33">
        <v>62</v>
      </c>
      <c r="CI10" s="34">
        <v>169</v>
      </c>
      <c r="CJ10" s="33">
        <v>5</v>
      </c>
      <c r="CK10" s="33">
        <v>10</v>
      </c>
    </row>
    <row r="11" spans="1:89" ht="15.75" x14ac:dyDescent="0.3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11.657615536635269</v>
      </c>
      <c r="M11">
        <f t="shared" ref="M11:M74" si="1">SQRT((C3-$J$6)^2+(D3-$K$6)^2+(E3-$L$6)^2+(F3-$M$6)^2)</f>
        <v>38.243038582204733</v>
      </c>
      <c r="N11">
        <f t="shared" ref="N11:N74" si="2">SQRT((C3-$J$7)^2+(D3-$K$7)^2+(E3-$L$7)^2+(F3-$M$7)^2)</f>
        <v>45.672092135132146</v>
      </c>
      <c r="O11">
        <f t="shared" ref="O11:O74" si="3">MIN(L11:N11)</f>
        <v>11.657615536635269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ca="1" si="5">SQRT((C3-$S$5)^2+(D3-$T$5)^2+(E3-$U$5)^2+(F3-$V$5)^2)</f>
        <v>12.955303323948099</v>
      </c>
      <c r="V11">
        <f t="shared" ref="V11:V74" ca="1" si="6">SQRT((C3-$S$6)^2+(D3-$T$6)^2+(E3-$U$6)^2+(F3-$V$6)^2)</f>
        <v>32.8216491870838</v>
      </c>
      <c r="W11">
        <f t="shared" ref="W11:W74" ca="1" si="7">SQRT((C3-$S$7)^2+(D3-$T$7)^2+(E3-$U$7)^2+(F3-$V$7)^2)</f>
        <v>44.545263089734348</v>
      </c>
      <c r="X11">
        <f t="shared" ref="X11:X74" ca="1" si="8">MIN(U11:W11)</f>
        <v>12.955303323948099</v>
      </c>
      <c r="Y11" t="str">
        <f t="shared" ref="Y11:Y74" ca="1" si="9">IF(U11=X11,$J$10,IF(V11=X11,$J$11,IF(W11=X11,$J$12,"")))</f>
        <v>Gizi Lebih</v>
      </c>
      <c r="AC11">
        <v>2</v>
      </c>
      <c r="AD11">
        <f t="shared" ref="AD11:AD74" ca="1" si="10">SQRT((C3-$AB$5)^2+(D3-$AC$5)^2+(E3-$AD$5)^2+(F3-$AE$5)^2)</f>
        <v>12.208786589328799</v>
      </c>
      <c r="AE11">
        <f t="shared" ref="AE11:AE74" ca="1" si="11">SQRT((C3-$AB$6)^2+(D3-$AC$6)^2+(E3-$AD$6)^2+(F3-$AE$6)^2)</f>
        <v>31.108050231763791</v>
      </c>
      <c r="AF11">
        <f t="shared" ref="AF11:AF74" ca="1" si="12">SQRT((C3-$AB$7)^2+(D3-$AC$7)^2+(E3-$AD$7)^2+(F3-$AE$7)^2)</f>
        <v>42.769947780652267</v>
      </c>
      <c r="AG11">
        <f t="shared" ref="AG11:AG74" ca="1" si="13">MIN(AD11:AF11)</f>
        <v>12.208786589328799</v>
      </c>
      <c r="AH11" t="str">
        <f t="shared" ref="AH11:AH74" ca="1" si="14">IF(AD11=AG11,$J$10,IF(AE11=AG11,$J$11,IF(AF11=AG11,$J$12,"")))</f>
        <v>Gizi Lebih</v>
      </c>
      <c r="AL11">
        <v>2</v>
      </c>
      <c r="AM11">
        <f t="shared" ref="AM11:AM74" ca="1" si="15">SQRT((C3-$AK$5)^2+(D3-$AL$5)^2+(E3-$AM$5)^2+(F3-$AN$5)^2)</f>
        <v>11.30269651746586</v>
      </c>
      <c r="AN11">
        <f t="shared" ref="AN11:AN74" ca="1" si="16">SQRT((C3-$AK$6)^2+(D3-$AL$6)^2+(E3-$AM$6)^2+(F3-$AN$6)^2)</f>
        <v>29.85191552355122</v>
      </c>
      <c r="AO11">
        <f t="shared" ref="AO11:AO74" ca="1" si="17">SQRT((C3-$AK$7)^2+(D3-$AL$7)^2+(E3-$AM$7)^2+(F3-$AN$7)^2)</f>
        <v>41.866830987246715</v>
      </c>
      <c r="AP11">
        <f t="shared" ref="AP11:AP74" ca="1" si="18">MIN(AM11:AO11)</f>
        <v>11.30269651746586</v>
      </c>
      <c r="AQ11" t="str">
        <f t="shared" ref="AQ11:AQ74" ca="1" si="19">IF(AM11=AP11,$J$10,IF(AN11=AP11,$J$11,IF(AO11=AP11,$J$12,"")))</f>
        <v>Gizi Lebih</v>
      </c>
      <c r="AU11">
        <v>2</v>
      </c>
      <c r="AV11">
        <f t="shared" ref="AV11:AV74" ca="1" si="20">SQRT((C3-$AT$5)^2+(D3-$AU$5)^2+(E3-$AV$5)^2+(F3-$AW$5)^2)</f>
        <v>10.196738862784812</v>
      </c>
      <c r="AW11">
        <f t="shared" ref="AW11:AW74" ca="1" si="21">SQRT((C3-$AT$6)^2+(D3-$AU$6)^2+(E3-$AV$6)^2+(F3-$AW$6)^2)</f>
        <v>28.65415983865244</v>
      </c>
      <c r="AX11">
        <f t="shared" ref="AX11:AX74" ca="1" si="22">SQRT((C3-$AT$7)^2+(D3-$AU$7)^2+(E3-$AV$7)^2+(F3-$AW$7)^2)</f>
        <v>41.151543531617421</v>
      </c>
      <c r="AY11">
        <f t="shared" ref="AY11:AY74" ca="1" si="23">MIN(AV11:AX11)</f>
        <v>10.196738862784812</v>
      </c>
      <c r="AZ11" t="str">
        <f t="shared" ref="AZ11:AZ74" ca="1" si="24">IF(AV11=AY11,$J$10,IF(AW11=AY11,$J$11,IF(AX11=AY11,$J$12,"")))</f>
        <v>Gizi Lebih</v>
      </c>
      <c r="BD11">
        <v>2</v>
      </c>
      <c r="BE11">
        <f t="shared" ref="BE11:BE74" ca="1" si="25">SQRT((C3-$BC$5)^2+(D3-$BD$5)^2+(E3-$BE$5)^2+(F3-$BF$5)^2)</f>
        <v>10.063738300026904</v>
      </c>
      <c r="BF11">
        <f t="shared" ref="BF11:BF74" ca="1" si="26">SQRT((C3-$BC$6)^2+(D3-$BD$6)^2+(E3-$BE$6)^2+(F3-$BF$6)^2)</f>
        <v>28.172698401417339</v>
      </c>
      <c r="BG11">
        <f t="shared" ref="BG11:BG74" ca="1" si="27">SQRT((C3-$BC$7)^2+(D3-$BD$7)^2+(E3-$BE$7)^2+(F3-$BF$7)^2)</f>
        <v>40.678980695395531</v>
      </c>
      <c r="BH11">
        <f t="shared" ref="BH11:BH74" ca="1" si="28">MIN(BE11:BG11)</f>
        <v>10.063738300026904</v>
      </c>
      <c r="BI11" t="str">
        <f t="shared" ref="BI11:BI74" ca="1" si="29">IF(BE11=BH11,$J$10,IF(BF11=BH11,$J$11,IF(BG11=BH11,$J$12,"")))</f>
        <v>Gizi Lebih</v>
      </c>
      <c r="BM11">
        <v>2</v>
      </c>
      <c r="BN11">
        <f t="shared" ref="BN11:BN74" ca="1" si="30">SQRT((C3-$BL$5)^2+(D3-$BM$5)^2+(E3-$BN$5)^2+(F3-$BO$5)^2)</f>
        <v>9.930069072853442</v>
      </c>
      <c r="BO11">
        <f t="shared" ref="BO11:BO74" ca="1" si="31">SQRT((C3-$BL$6)^2+(D3-$BM$6)^2+(E3-$BN$6)^2+(F3-$BO$6)^2)</f>
        <v>27.815226253795629</v>
      </c>
      <c r="BP11">
        <f t="shared" ref="BP11:BP74" ca="1" si="32">SQRT((C3-$BL$7)^2+(D3-$BM$7)^2+(E3-$BN$7)^2+(F3-$BO$7)^2)</f>
        <v>40.377539367875542</v>
      </c>
      <c r="BQ11">
        <f t="shared" ref="BQ11:BQ74" ca="1" si="33">MIN(BN11:BP11)</f>
        <v>9.930069072853442</v>
      </c>
      <c r="BR11" t="str">
        <f t="shared" ref="BR11:BR74" ca="1" si="34">IF(BN11=BQ11,$J$10,IF(BO11=BQ11,$J$11,IF(BP11=BQ11,$J$12,"")))</f>
        <v>Gizi Lebih</v>
      </c>
      <c r="BV11">
        <v>2</v>
      </c>
      <c r="BW11">
        <f t="shared" ref="BW11:BW74" ca="1" si="35">SQRT((C3-$BU$5)^2+(D3-$BV$5)^2+(E3-$BW$5)^2+(F3-$BX$5)^2)</f>
        <v>9.6640265071799547</v>
      </c>
      <c r="BX11">
        <f t="shared" ref="BX11:BX74" ca="1" si="36">SQRT((C3-$BU$6)^2+(D3-$BV$6)^2+(E3-$BW$6)^2+(F3-$BX$6)^2)</f>
        <v>27.639101795179769</v>
      </c>
      <c r="BY11">
        <f t="shared" ref="BY11:BY74" ca="1" si="37">SQRT((C3-$BU$7)^2+(D3-$BV$7)^2+(E3-$BW$7)^2+(F3-$BX$7)^2)</f>
        <v>40.377539367875542</v>
      </c>
      <c r="BZ11">
        <f t="shared" ref="BZ11:BZ74" ca="1" si="38">MIN(BW11:BY11)</f>
        <v>9.6640265071799547</v>
      </c>
      <c r="CA11" t="str">
        <f t="shared" ref="CA11:CA74" ca="1" si="39">IF(BW11=BZ11,$J$10,IF(BX11=BZ11,$J$11,IF(BY11=BZ11,$J$12,"")))</f>
        <v>Gizi Lebih</v>
      </c>
      <c r="CD11" s="24"/>
      <c r="CI11" s="24"/>
    </row>
    <row r="12" spans="1:89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5.1932648690395142</v>
      </c>
      <c r="M12">
        <f t="shared" si="1"/>
        <v>31.98155718535293</v>
      </c>
      <c r="N12">
        <f t="shared" si="2"/>
        <v>39.508100435227199</v>
      </c>
      <c r="O12">
        <f t="shared" si="3"/>
        <v>5.1932648690395142</v>
      </c>
      <c r="P12" t="str">
        <f t="shared" si="4"/>
        <v>Gizi Lebih</v>
      </c>
      <c r="T12">
        <v>3</v>
      </c>
      <c r="U12">
        <f t="shared" ca="1" si="5"/>
        <v>6.8516971460155904</v>
      </c>
      <c r="V12">
        <f t="shared" ca="1" si="6"/>
        <v>26.580746704334679</v>
      </c>
      <c r="W12">
        <f t="shared" ca="1" si="7"/>
        <v>38.307793142620305</v>
      </c>
      <c r="X12">
        <f t="shared" ca="1" si="8"/>
        <v>6.8516971460155904</v>
      </c>
      <c r="Y12" t="str">
        <f t="shared" ca="1" si="9"/>
        <v>Gizi Lebih</v>
      </c>
      <c r="AC12">
        <v>3</v>
      </c>
      <c r="AD12">
        <f t="shared" ca="1" si="10"/>
        <v>6.1375743434181071</v>
      </c>
      <c r="AE12">
        <f t="shared" ca="1" si="11"/>
        <v>24.865313690686165</v>
      </c>
      <c r="AF12">
        <f t="shared" ca="1" si="12"/>
        <v>36.534785020484996</v>
      </c>
      <c r="AG12">
        <f t="shared" ca="1" si="13"/>
        <v>6.1375743434181071</v>
      </c>
      <c r="AH12" t="str">
        <f t="shared" ca="1" si="14"/>
        <v>Gizi Lebih</v>
      </c>
      <c r="AL12">
        <v>3</v>
      </c>
      <c r="AM12">
        <f t="shared" ca="1" si="15"/>
        <v>5.2854408779964297</v>
      </c>
      <c r="AN12">
        <f t="shared" ca="1" si="16"/>
        <v>23.609108593366816</v>
      </c>
      <c r="AO12">
        <f t="shared" ca="1" si="17"/>
        <v>35.629275402795393</v>
      </c>
      <c r="AP12">
        <f t="shared" ca="1" si="18"/>
        <v>5.2854408779964297</v>
      </c>
      <c r="AQ12" t="str">
        <f t="shared" ca="1" si="19"/>
        <v>Gizi Lebih</v>
      </c>
      <c r="AU12">
        <v>3</v>
      </c>
      <c r="AV12">
        <f t="shared" ca="1" si="20"/>
        <v>4.2554477494738716</v>
      </c>
      <c r="AW12">
        <f t="shared" ca="1" si="21"/>
        <v>22.414840656728291</v>
      </c>
      <c r="AX12">
        <f t="shared" ca="1" si="22"/>
        <v>34.914843544551154</v>
      </c>
      <c r="AY12">
        <f t="shared" ca="1" si="23"/>
        <v>4.2554477494738716</v>
      </c>
      <c r="AZ12" t="str">
        <f t="shared" ca="1" si="24"/>
        <v>Gizi Lebih</v>
      </c>
      <c r="BD12">
        <v>3</v>
      </c>
      <c r="BE12">
        <f t="shared" ca="1" si="25"/>
        <v>4.1409419218337202</v>
      </c>
      <c r="BF12">
        <f t="shared" ca="1" si="26"/>
        <v>21.934267977021971</v>
      </c>
      <c r="BG12">
        <f t="shared" ca="1" si="27"/>
        <v>34.440920980483817</v>
      </c>
      <c r="BH12">
        <f t="shared" ca="1" si="28"/>
        <v>4.1409419218337202</v>
      </c>
      <c r="BI12" t="str">
        <f t="shared" ca="1" si="29"/>
        <v>Gizi Lebih</v>
      </c>
      <c r="BM12">
        <v>3</v>
      </c>
      <c r="BN12">
        <f t="shared" ca="1" si="30"/>
        <v>4.0277349221658847</v>
      </c>
      <c r="BO12">
        <f t="shared" ca="1" si="31"/>
        <v>21.578717616533289</v>
      </c>
      <c r="BP12">
        <f t="shared" ca="1" si="32"/>
        <v>34.137377714159754</v>
      </c>
      <c r="BQ12">
        <f t="shared" ca="1" si="33"/>
        <v>4.0277349221658847</v>
      </c>
      <c r="BR12" t="str">
        <f t="shared" ca="1" si="34"/>
        <v>Gizi Lebih</v>
      </c>
      <c r="BV12">
        <v>3</v>
      </c>
      <c r="BW12">
        <f t="shared" ca="1" si="35"/>
        <v>3.7923889966123125</v>
      </c>
      <c r="BX12">
        <f t="shared" ca="1" si="36"/>
        <v>21.403401402783295</v>
      </c>
      <c r="BY12">
        <f t="shared" ca="1" si="37"/>
        <v>34.137377714159754</v>
      </c>
      <c r="BZ12">
        <f t="shared" ca="1" si="38"/>
        <v>3.7923889966123125</v>
      </c>
      <c r="CA12" t="str">
        <f t="shared" ca="1" si="39"/>
        <v>Gizi Lebih</v>
      </c>
      <c r="CC12" s="31" t="s">
        <v>538</v>
      </c>
      <c r="CD12" s="28"/>
      <c r="CE12" s="28"/>
      <c r="CF12" s="28"/>
      <c r="CH12" s="31" t="s">
        <v>538</v>
      </c>
      <c r="CI12" s="28"/>
      <c r="CJ12" s="28"/>
      <c r="CK12" s="28"/>
    </row>
    <row r="13" spans="1:89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6.3190189111918311</v>
      </c>
      <c r="M13">
        <f t="shared" si="1"/>
        <v>33.028169794888719</v>
      </c>
      <c r="N13">
        <f t="shared" si="2"/>
        <v>40.501481454386322</v>
      </c>
      <c r="O13">
        <f t="shared" si="3"/>
        <v>6.3190189111918311</v>
      </c>
      <c r="P13" t="str">
        <f t="shared" si="4"/>
        <v>Gizi Lebih</v>
      </c>
      <c r="T13">
        <v>4</v>
      </c>
      <c r="U13">
        <f t="shared" ca="1" si="5"/>
        <v>7.6844063926112813</v>
      </c>
      <c r="V13">
        <f t="shared" ca="1" si="6"/>
        <v>27.617347000752968</v>
      </c>
      <c r="W13">
        <f t="shared" ca="1" si="7"/>
        <v>39.352537248207774</v>
      </c>
      <c r="X13">
        <f t="shared" ca="1" si="8"/>
        <v>7.6844063926112813</v>
      </c>
      <c r="Y13" t="str">
        <f t="shared" ca="1" si="9"/>
        <v>Gizi Lebih</v>
      </c>
      <c r="AC13">
        <v>4</v>
      </c>
      <c r="AD13">
        <f t="shared" ca="1" si="10"/>
        <v>6.9314621587507403</v>
      </c>
      <c r="AE13">
        <f t="shared" ca="1" si="11"/>
        <v>25.901838805529877</v>
      </c>
      <c r="AF13">
        <f t="shared" ca="1" si="12"/>
        <v>37.575841305636636</v>
      </c>
      <c r="AG13">
        <f t="shared" ca="1" si="13"/>
        <v>6.9314621587507403</v>
      </c>
      <c r="AH13" t="str">
        <f t="shared" ca="1" si="14"/>
        <v>Gizi Lebih</v>
      </c>
      <c r="AL13">
        <v>4</v>
      </c>
      <c r="AM13">
        <f t="shared" ca="1" si="15"/>
        <v>6.0200665885430098</v>
      </c>
      <c r="AN13">
        <f t="shared" ca="1" si="16"/>
        <v>24.643698188892809</v>
      </c>
      <c r="AO13">
        <f t="shared" ca="1" si="17"/>
        <v>36.67050509189017</v>
      </c>
      <c r="AP13">
        <f t="shared" ca="1" si="18"/>
        <v>6.0200665885430098</v>
      </c>
      <c r="AQ13" t="str">
        <f t="shared" ca="1" si="19"/>
        <v>Gizi Lebih</v>
      </c>
      <c r="AU13">
        <v>4</v>
      </c>
      <c r="AV13">
        <f t="shared" ca="1" si="20"/>
        <v>4.899047512978183</v>
      </c>
      <c r="AW13">
        <f t="shared" ca="1" si="21"/>
        <v>23.445981609417345</v>
      </c>
      <c r="AX13">
        <f t="shared" ca="1" si="22"/>
        <v>35.954658616249908</v>
      </c>
      <c r="AY13">
        <f t="shared" ca="1" si="23"/>
        <v>4.899047512978183</v>
      </c>
      <c r="AZ13" t="str">
        <f t="shared" ca="1" si="24"/>
        <v>Gizi Lebih</v>
      </c>
      <c r="BD13">
        <v>4</v>
      </c>
      <c r="BE13">
        <f t="shared" ca="1" si="25"/>
        <v>4.7652282211873045</v>
      </c>
      <c r="BF13">
        <f t="shared" ca="1" si="26"/>
        <v>22.963704394782404</v>
      </c>
      <c r="BG13">
        <f t="shared" ca="1" si="27"/>
        <v>35.481769359811373</v>
      </c>
      <c r="BH13">
        <f t="shared" ca="1" si="28"/>
        <v>4.7652282211873045</v>
      </c>
      <c r="BI13" t="str">
        <f t="shared" ca="1" si="29"/>
        <v>Gizi Lebih</v>
      </c>
      <c r="BM13">
        <v>4</v>
      </c>
      <c r="BN13">
        <f t="shared" ca="1" si="30"/>
        <v>4.6308398362221359</v>
      </c>
      <c r="BO13">
        <f t="shared" ca="1" si="31"/>
        <v>22.605877564003805</v>
      </c>
      <c r="BP13">
        <f t="shared" ca="1" si="32"/>
        <v>35.179751508127083</v>
      </c>
      <c r="BQ13">
        <f t="shared" ca="1" si="33"/>
        <v>4.6308398362221359</v>
      </c>
      <c r="BR13" t="str">
        <f t="shared" ca="1" si="34"/>
        <v>Gizi Lebih</v>
      </c>
      <c r="BV13">
        <v>4</v>
      </c>
      <c r="BW13">
        <f t="shared" ca="1" si="35"/>
        <v>4.361583236793364</v>
      </c>
      <c r="BX13">
        <f t="shared" ca="1" si="36"/>
        <v>22.429450396164693</v>
      </c>
      <c r="BY13">
        <f t="shared" ca="1" si="37"/>
        <v>35.179751508127083</v>
      </c>
      <c r="BZ13">
        <f t="shared" ca="1" si="38"/>
        <v>4.361583236793364</v>
      </c>
      <c r="CA13" t="str">
        <f t="shared" ca="1" si="39"/>
        <v>Gizi Lebih</v>
      </c>
      <c r="CC13" s="23" t="s">
        <v>533</v>
      </c>
      <c r="CD13" s="23" t="s">
        <v>534</v>
      </c>
      <c r="CE13" s="23" t="s">
        <v>535</v>
      </c>
      <c r="CF13" s="23" t="s">
        <v>536</v>
      </c>
      <c r="CH13" s="23" t="s">
        <v>533</v>
      </c>
      <c r="CI13" s="23" t="s">
        <v>534</v>
      </c>
      <c r="CJ13" s="23" t="s">
        <v>535</v>
      </c>
      <c r="CK13" s="23" t="s">
        <v>536</v>
      </c>
    </row>
    <row r="14" spans="1:89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10.358571330062848</v>
      </c>
      <c r="M14">
        <f t="shared" si="1"/>
        <v>37.152254305761844</v>
      </c>
      <c r="N14">
        <f t="shared" si="2"/>
        <v>44.636084057632111</v>
      </c>
      <c r="O14">
        <f t="shared" si="3"/>
        <v>10.358571330062848</v>
      </c>
      <c r="P14" t="str">
        <f t="shared" si="4"/>
        <v>Gizi Lebih</v>
      </c>
      <c r="T14">
        <v>5</v>
      </c>
      <c r="U14">
        <f t="shared" ca="1" si="5"/>
        <v>11.829949716818632</v>
      </c>
      <c r="V14">
        <f t="shared" ca="1" si="6"/>
        <v>31.720330631315917</v>
      </c>
      <c r="W14">
        <f t="shared" ca="1" si="7"/>
        <v>43.461903035391664</v>
      </c>
      <c r="X14">
        <f t="shared" ca="1" si="8"/>
        <v>11.829949716818632</v>
      </c>
      <c r="Y14" t="str">
        <f t="shared" ca="1" si="9"/>
        <v>Gizi Lebih</v>
      </c>
      <c r="AC14">
        <v>5</v>
      </c>
      <c r="AD14">
        <f t="shared" ca="1" si="10"/>
        <v>11.084854751754563</v>
      </c>
      <c r="AE14">
        <f t="shared" ca="1" si="11"/>
        <v>30.00113217995418</v>
      </c>
      <c r="AF14">
        <f t="shared" ca="1" si="12"/>
        <v>41.687379383050555</v>
      </c>
      <c r="AG14">
        <f t="shared" ca="1" si="13"/>
        <v>11.084854751754563</v>
      </c>
      <c r="AH14" t="str">
        <f t="shared" ca="1" si="14"/>
        <v>Gizi Lebih</v>
      </c>
      <c r="AL14">
        <v>5</v>
      </c>
      <c r="AM14">
        <f t="shared" ca="1" si="15"/>
        <v>10.177167878849662</v>
      </c>
      <c r="AN14">
        <f t="shared" ca="1" si="16"/>
        <v>28.742416218106438</v>
      </c>
      <c r="AO14">
        <f t="shared" ca="1" si="17"/>
        <v>40.782993439224569</v>
      </c>
      <c r="AP14">
        <f t="shared" ca="1" si="18"/>
        <v>10.177167878849662</v>
      </c>
      <c r="AQ14" t="str">
        <f t="shared" ca="1" si="19"/>
        <v>Gizi Lebih</v>
      </c>
      <c r="AU14">
        <v>5</v>
      </c>
      <c r="AV14">
        <f t="shared" ca="1" si="20"/>
        <v>9.0659845017031611</v>
      </c>
      <c r="AW14">
        <f t="shared" ca="1" si="21"/>
        <v>27.542536980982021</v>
      </c>
      <c r="AX14">
        <f t="shared" ca="1" si="22"/>
        <v>40.06778968608976</v>
      </c>
      <c r="AY14">
        <f t="shared" ca="1" si="23"/>
        <v>9.0659845017031611</v>
      </c>
      <c r="AZ14" t="str">
        <f t="shared" ca="1" si="24"/>
        <v>Gizi Lebih</v>
      </c>
      <c r="BD14">
        <v>5</v>
      </c>
      <c r="BE14">
        <f t="shared" ca="1" si="25"/>
        <v>8.9346180668229938</v>
      </c>
      <c r="BF14">
        <f t="shared" ca="1" si="26"/>
        <v>27.060646375799056</v>
      </c>
      <c r="BG14">
        <f t="shared" ca="1" si="27"/>
        <v>39.593229152731233</v>
      </c>
      <c r="BH14">
        <f t="shared" ca="1" si="28"/>
        <v>8.9346180668229938</v>
      </c>
      <c r="BI14" t="str">
        <f t="shared" ca="1" si="29"/>
        <v>Gizi Lebih</v>
      </c>
      <c r="BM14">
        <v>5</v>
      </c>
      <c r="BN14">
        <f t="shared" ca="1" si="30"/>
        <v>8.8027933261189926</v>
      </c>
      <c r="BO14">
        <f t="shared" ca="1" si="31"/>
        <v>26.703655094166894</v>
      </c>
      <c r="BP14">
        <f t="shared" ca="1" si="32"/>
        <v>39.289752605015387</v>
      </c>
      <c r="BQ14">
        <f t="shared" ca="1" si="33"/>
        <v>8.8027933261189926</v>
      </c>
      <c r="BR14" t="str">
        <f t="shared" ca="1" si="34"/>
        <v>Gizi Lebih</v>
      </c>
      <c r="BV14">
        <v>5</v>
      </c>
      <c r="BW14">
        <f t="shared" ca="1" si="35"/>
        <v>8.5349486600672808</v>
      </c>
      <c r="BX14">
        <f t="shared" ca="1" si="36"/>
        <v>26.527772622697466</v>
      </c>
      <c r="BY14">
        <f t="shared" ca="1" si="37"/>
        <v>39.289752605015387</v>
      </c>
      <c r="BZ14">
        <f t="shared" ca="1" si="38"/>
        <v>8.5349486600672808</v>
      </c>
      <c r="CA14" t="str">
        <f t="shared" ca="1" si="39"/>
        <v>Gizi Lebih</v>
      </c>
      <c r="CC14">
        <f ca="1">COUNTIFS($G$2:$G$247,"GIZI BAIK",$CA$10:$CA$255,"GIZI BAIK")</f>
        <v>56</v>
      </c>
      <c r="CD14" s="26">
        <f ca="1">COUNTIFS($G$2:$G$247,"&lt;&gt;GIZI BAIK",$CA$10:$CA$255,"&lt;&gt;GIZI BAIK")</f>
        <v>111</v>
      </c>
      <c r="CE14">
        <f ca="1">COUNTIFS($G$2:$G$247,"&lt;&gt;GIZI BAIK",$CA$10:$CA$255,"GIZI BAIK")</f>
        <v>45</v>
      </c>
      <c r="CF14">
        <f ca="1">COUNTIFS($G$2:$G$247,"GIZI BAIK",$CA$10:$CA$255,"&lt;&gt;GIZI BAIK")</f>
        <v>34</v>
      </c>
      <c r="CH14">
        <v>56</v>
      </c>
      <c r="CI14" s="26">
        <v>111</v>
      </c>
      <c r="CJ14">
        <v>45</v>
      </c>
      <c r="CK14">
        <v>34</v>
      </c>
    </row>
    <row r="15" spans="1:89" ht="15.75" x14ac:dyDescent="0.3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9.4260277954183866</v>
      </c>
      <c r="M15">
        <f t="shared" si="1"/>
        <v>36.185079798170953</v>
      </c>
      <c r="N15">
        <f t="shared" si="2"/>
        <v>43.663600401249546</v>
      </c>
      <c r="O15">
        <f t="shared" si="3"/>
        <v>9.4260277954183866</v>
      </c>
      <c r="P15" t="str">
        <f t="shared" si="4"/>
        <v>Gizi Lebih</v>
      </c>
      <c r="T15">
        <v>6</v>
      </c>
      <c r="U15">
        <f t="shared" ca="1" si="5"/>
        <v>10.876175272738427</v>
      </c>
      <c r="V15">
        <f t="shared" ca="1" si="6"/>
        <v>30.746193510091601</v>
      </c>
      <c r="W15">
        <f t="shared" ca="1" si="7"/>
        <v>42.487760285504308</v>
      </c>
      <c r="X15">
        <f t="shared" ca="1" si="8"/>
        <v>10.876175272738427</v>
      </c>
      <c r="Y15" t="str">
        <f t="shared" ca="1" si="9"/>
        <v>Gizi Lebih</v>
      </c>
      <c r="AC15">
        <v>6</v>
      </c>
      <c r="AD15">
        <f t="shared" ca="1" si="10"/>
        <v>10.135227776266207</v>
      </c>
      <c r="AE15">
        <f t="shared" ca="1" si="11"/>
        <v>29.026534719000953</v>
      </c>
      <c r="AF15">
        <f t="shared" ca="1" si="12"/>
        <v>40.713814401990412</v>
      </c>
      <c r="AG15">
        <f t="shared" ca="1" si="13"/>
        <v>10.135227776266207</v>
      </c>
      <c r="AH15" t="str">
        <f t="shared" ca="1" si="14"/>
        <v>Gizi Lebih</v>
      </c>
      <c r="AL15">
        <v>6</v>
      </c>
      <c r="AM15">
        <f t="shared" ca="1" si="15"/>
        <v>9.2295171347486225</v>
      </c>
      <c r="AN15">
        <f t="shared" ca="1" si="16"/>
        <v>27.767960641772312</v>
      </c>
      <c r="AO15">
        <f t="shared" ca="1" si="17"/>
        <v>39.809957590474269</v>
      </c>
      <c r="AP15">
        <f t="shared" ca="1" si="18"/>
        <v>9.2295171347486225</v>
      </c>
      <c r="AQ15" t="str">
        <f t="shared" ca="1" si="19"/>
        <v>Gizi Lebih</v>
      </c>
      <c r="AU15">
        <v>6</v>
      </c>
      <c r="AV15">
        <f t="shared" ca="1" si="20"/>
        <v>8.1278752866455051</v>
      </c>
      <c r="AW15">
        <f t="shared" ca="1" si="21"/>
        <v>26.567583321327483</v>
      </c>
      <c r="AX15">
        <f t="shared" ca="1" si="22"/>
        <v>39.094946337758927</v>
      </c>
      <c r="AY15">
        <f t="shared" ca="1" si="23"/>
        <v>8.1278752866455051</v>
      </c>
      <c r="AZ15" t="str">
        <f t="shared" ca="1" si="24"/>
        <v>Gizi Lebih</v>
      </c>
      <c r="BD15">
        <v>6</v>
      </c>
      <c r="BE15">
        <f t="shared" ca="1" si="25"/>
        <v>7.998051548435309</v>
      </c>
      <c r="BF15">
        <f t="shared" ca="1" si="26"/>
        <v>26.085834070215039</v>
      </c>
      <c r="BG15">
        <f t="shared" ca="1" si="27"/>
        <v>38.620083140352172</v>
      </c>
      <c r="BH15">
        <f t="shared" ca="1" si="28"/>
        <v>7.998051548435309</v>
      </c>
      <c r="BI15" t="str">
        <f t="shared" ca="1" si="29"/>
        <v>Gizi Lebih</v>
      </c>
      <c r="BM15">
        <v>6</v>
      </c>
      <c r="BN15">
        <f t="shared" ca="1" si="30"/>
        <v>7.8676578412881204</v>
      </c>
      <c r="BO15">
        <f t="shared" ca="1" si="31"/>
        <v>25.729012108417496</v>
      </c>
      <c r="BP15">
        <f t="shared" ca="1" si="32"/>
        <v>38.316395945141451</v>
      </c>
      <c r="BQ15">
        <f t="shared" ca="1" si="33"/>
        <v>7.8676578412881204</v>
      </c>
      <c r="BR15" t="str">
        <f t="shared" ca="1" si="34"/>
        <v>Gizi Lebih</v>
      </c>
      <c r="BV15">
        <v>6</v>
      </c>
      <c r="BW15">
        <f t="shared" ca="1" si="35"/>
        <v>7.601991449818831</v>
      </c>
      <c r="BX15">
        <f t="shared" ca="1" si="36"/>
        <v>25.553249537107714</v>
      </c>
      <c r="BY15">
        <f t="shared" ca="1" si="37"/>
        <v>38.316395945141451</v>
      </c>
      <c r="BZ15">
        <f t="shared" ca="1" si="38"/>
        <v>7.601991449818831</v>
      </c>
      <c r="CA15" t="str">
        <f t="shared" ca="1" si="39"/>
        <v>Gizi Lebih</v>
      </c>
      <c r="CD15" s="24"/>
      <c r="CI15" s="24"/>
    </row>
    <row r="16" spans="1:89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7.061869440877536</v>
      </c>
      <c r="M16">
        <f t="shared" si="1"/>
        <v>33.569331241476938</v>
      </c>
      <c r="N16">
        <f t="shared" si="2"/>
        <v>41.012315223600822</v>
      </c>
      <c r="O16">
        <f t="shared" si="3"/>
        <v>7.061869440877536</v>
      </c>
      <c r="P16" t="str">
        <f t="shared" si="4"/>
        <v>Gizi Lebih</v>
      </c>
      <c r="T16">
        <v>7</v>
      </c>
      <c r="U16">
        <f t="shared" ca="1" si="5"/>
        <v>8.2891556630820435</v>
      </c>
      <c r="V16">
        <f t="shared" ca="1" si="6"/>
        <v>28.169633568081764</v>
      </c>
      <c r="W16">
        <f t="shared" ca="1" si="7"/>
        <v>39.890074579280316</v>
      </c>
      <c r="X16">
        <f t="shared" ca="1" si="8"/>
        <v>8.2891556630820435</v>
      </c>
      <c r="Y16" t="str">
        <f t="shared" ca="1" si="9"/>
        <v>Gizi Lebih</v>
      </c>
      <c r="AC16">
        <v>7</v>
      </c>
      <c r="AD16">
        <f t="shared" ca="1" si="10"/>
        <v>7.5404216298472253</v>
      </c>
      <c r="AE16">
        <f t="shared" ca="1" si="11"/>
        <v>26.45859777775074</v>
      </c>
      <c r="AF16">
        <f t="shared" ca="1" si="12"/>
        <v>38.113226267177318</v>
      </c>
      <c r="AG16">
        <f t="shared" ca="1" si="13"/>
        <v>7.5404216298472253</v>
      </c>
      <c r="AH16" t="str">
        <f t="shared" ca="1" si="14"/>
        <v>Gizi Lebih</v>
      </c>
      <c r="AL16">
        <v>7</v>
      </c>
      <c r="AM16">
        <f t="shared" ca="1" si="15"/>
        <v>6.6396344804732541</v>
      </c>
      <c r="AN16">
        <f t="shared" ca="1" si="16"/>
        <v>25.202803512103234</v>
      </c>
      <c r="AO16">
        <f t="shared" ca="1" si="17"/>
        <v>37.208662805348695</v>
      </c>
      <c r="AP16">
        <f t="shared" ca="1" si="18"/>
        <v>6.6396344804732541</v>
      </c>
      <c r="AQ16" t="str">
        <f t="shared" ca="1" si="19"/>
        <v>Gizi Lebih</v>
      </c>
      <c r="AU16">
        <v>7</v>
      </c>
      <c r="AV16">
        <f t="shared" ca="1" si="20"/>
        <v>5.5368004742959798</v>
      </c>
      <c r="AW16">
        <f t="shared" ca="1" si="21"/>
        <v>24.007480091798644</v>
      </c>
      <c r="AX16">
        <f t="shared" ca="1" si="22"/>
        <v>36.492926063576512</v>
      </c>
      <c r="AY16">
        <f t="shared" ca="1" si="23"/>
        <v>5.5368004742959798</v>
      </c>
      <c r="AZ16" t="str">
        <f t="shared" ca="1" si="24"/>
        <v>Gizi Lebih</v>
      </c>
      <c r="BD16">
        <v>7</v>
      </c>
      <c r="BE16">
        <f t="shared" ca="1" si="25"/>
        <v>5.4035940420639008</v>
      </c>
      <c r="BF16">
        <f t="shared" ca="1" si="26"/>
        <v>23.525821315111543</v>
      </c>
      <c r="BG16">
        <f t="shared" ca="1" si="27"/>
        <v>36.02141270298911</v>
      </c>
      <c r="BH16">
        <f t="shared" ca="1" si="28"/>
        <v>5.4035940420639008</v>
      </c>
      <c r="BI16" t="str">
        <f t="shared" ca="1" si="29"/>
        <v>Gizi Lebih</v>
      </c>
      <c r="BM16">
        <v>7</v>
      </c>
      <c r="BN16">
        <f t="shared" ca="1" si="30"/>
        <v>5.2697973912915854</v>
      </c>
      <c r="BO16">
        <f t="shared" ca="1" si="31"/>
        <v>23.167973441110973</v>
      </c>
      <c r="BP16">
        <f t="shared" ca="1" si="32"/>
        <v>35.720704952833955</v>
      </c>
      <c r="BQ16">
        <f t="shared" ca="1" si="33"/>
        <v>5.2697973912915854</v>
      </c>
      <c r="BR16" t="str">
        <f t="shared" ca="1" si="34"/>
        <v>Gizi Lebih</v>
      </c>
      <c r="BV16">
        <v>7</v>
      </c>
      <c r="BW16">
        <f t="shared" ca="1" si="35"/>
        <v>5.0070820862098957</v>
      </c>
      <c r="BX16">
        <f t="shared" ca="1" si="36"/>
        <v>22.991523352403412</v>
      </c>
      <c r="BY16">
        <f t="shared" ca="1" si="37"/>
        <v>35.720704952833955</v>
      </c>
      <c r="BZ16">
        <f t="shared" ca="1" si="38"/>
        <v>5.0070820862098957</v>
      </c>
      <c r="CA16" t="str">
        <f t="shared" ca="1" si="39"/>
        <v>Gizi Lebih</v>
      </c>
      <c r="CC16" s="32" t="s">
        <v>538</v>
      </c>
      <c r="CD16" s="28"/>
      <c r="CE16" s="28"/>
      <c r="CF16" s="28"/>
      <c r="CH16" s="32" t="s">
        <v>547</v>
      </c>
      <c r="CI16" s="28"/>
      <c r="CJ16" s="28"/>
      <c r="CK16" s="28"/>
    </row>
    <row r="17" spans="1:89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4.8713447835274346</v>
      </c>
      <c r="M17">
        <f t="shared" si="1"/>
        <v>22.114248800264502</v>
      </c>
      <c r="N17">
        <f t="shared" si="2"/>
        <v>29.657208230040805</v>
      </c>
      <c r="O17">
        <f t="shared" si="3"/>
        <v>4.8713447835274346</v>
      </c>
      <c r="P17" t="str">
        <f t="shared" si="4"/>
        <v>Gizi Lebih</v>
      </c>
      <c r="T17">
        <v>8</v>
      </c>
      <c r="U17">
        <f t="shared" ca="1" si="5"/>
        <v>3.7175104862664448</v>
      </c>
      <c r="V17">
        <f t="shared" ca="1" si="6"/>
        <v>16.799688549493993</v>
      </c>
      <c r="W17">
        <f t="shared" ca="1" si="7"/>
        <v>28.479565238034148</v>
      </c>
      <c r="X17">
        <f t="shared" ca="1" si="8"/>
        <v>3.7175104862664448</v>
      </c>
      <c r="Y17" t="str">
        <f t="shared" ca="1" si="9"/>
        <v>Gizi Lebih</v>
      </c>
      <c r="AC17">
        <v>8</v>
      </c>
      <c r="AD17">
        <f t="shared" ca="1" si="10"/>
        <v>4.3843331260887606</v>
      </c>
      <c r="AE17">
        <f t="shared" ca="1" si="11"/>
        <v>15.104341970598929</v>
      </c>
      <c r="AF17">
        <f t="shared" ca="1" si="12"/>
        <v>26.704737716237833</v>
      </c>
      <c r="AG17">
        <f t="shared" ca="1" si="13"/>
        <v>4.3843331260887606</v>
      </c>
      <c r="AH17" t="str">
        <f t="shared" ca="1" si="14"/>
        <v>Gizi Lebih</v>
      </c>
      <c r="AL17">
        <v>8</v>
      </c>
      <c r="AM17">
        <f t="shared" ca="1" si="15"/>
        <v>5.2458723215530307</v>
      </c>
      <c r="AN17">
        <f t="shared" ca="1" si="16"/>
        <v>13.858852273949866</v>
      </c>
      <c r="AO17">
        <f t="shared" ca="1" si="17"/>
        <v>25.796941967620562</v>
      </c>
      <c r="AP17">
        <f t="shared" ca="1" si="18"/>
        <v>5.2458723215530307</v>
      </c>
      <c r="AQ17" t="str">
        <f t="shared" ca="1" si="19"/>
        <v>Gizi Lebih</v>
      </c>
      <c r="AU17">
        <v>8</v>
      </c>
      <c r="AV17">
        <f t="shared" ca="1" si="20"/>
        <v>6.2996840116861286</v>
      </c>
      <c r="AW17">
        <f t="shared" ca="1" si="21"/>
        <v>12.686155430643502</v>
      </c>
      <c r="AX17">
        <f t="shared" ca="1" si="22"/>
        <v>25.082419546940056</v>
      </c>
      <c r="AY17">
        <f t="shared" ca="1" si="23"/>
        <v>6.2996840116861286</v>
      </c>
      <c r="AZ17" t="str">
        <f t="shared" ca="1" si="24"/>
        <v>Gizi Lebih</v>
      </c>
      <c r="BD17">
        <v>8</v>
      </c>
      <c r="BE17">
        <f t="shared" ca="1" si="25"/>
        <v>6.429105692085022</v>
      </c>
      <c r="BF17">
        <f t="shared" ca="1" si="26"/>
        <v>12.210287928450139</v>
      </c>
      <c r="BG17">
        <f t="shared" ca="1" si="27"/>
        <v>24.61286216452439</v>
      </c>
      <c r="BH17">
        <f t="shared" ca="1" si="28"/>
        <v>6.429105692085022</v>
      </c>
      <c r="BI17" t="str">
        <f t="shared" ca="1" si="29"/>
        <v>Gizi Lebih</v>
      </c>
      <c r="BM17">
        <v>8</v>
      </c>
      <c r="BN17">
        <f t="shared" ca="1" si="30"/>
        <v>6.5600269017025097</v>
      </c>
      <c r="BO17">
        <f t="shared" ca="1" si="31"/>
        <v>11.857327080300847</v>
      </c>
      <c r="BP17">
        <f t="shared" ca="1" si="32"/>
        <v>24.312612391550509</v>
      </c>
      <c r="BQ17">
        <f t="shared" ca="1" si="33"/>
        <v>6.5600269017025097</v>
      </c>
      <c r="BR17" t="str">
        <f t="shared" ca="1" si="34"/>
        <v>Gizi Lebih</v>
      </c>
      <c r="BV17">
        <v>8</v>
      </c>
      <c r="BW17">
        <f t="shared" ca="1" si="35"/>
        <v>6.8210695950876508</v>
      </c>
      <c r="BX17">
        <f t="shared" ca="1" si="36"/>
        <v>11.682899728411247</v>
      </c>
      <c r="BY17">
        <f t="shared" ca="1" si="37"/>
        <v>24.312612391550509</v>
      </c>
      <c r="BZ17">
        <f t="shared" ca="1" si="38"/>
        <v>6.8210695950876508</v>
      </c>
      <c r="CA17" t="str">
        <f t="shared" ca="1" si="39"/>
        <v>Gizi Lebih</v>
      </c>
      <c r="CC17" s="23" t="s">
        <v>533</v>
      </c>
      <c r="CD17" s="23" t="s">
        <v>534</v>
      </c>
      <c r="CE17" s="23" t="s">
        <v>535</v>
      </c>
      <c r="CF17" s="23" t="s">
        <v>536</v>
      </c>
      <c r="CH17" s="23" t="s">
        <v>533</v>
      </c>
      <c r="CI17" s="23" t="s">
        <v>534</v>
      </c>
      <c r="CJ17" s="23" t="s">
        <v>535</v>
      </c>
      <c r="CK17" s="23" t="s">
        <v>536</v>
      </c>
    </row>
    <row r="18" spans="1:89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2.149418526020467</v>
      </c>
      <c r="M18">
        <f t="shared" si="1"/>
        <v>26.483013423702367</v>
      </c>
      <c r="N18">
        <f t="shared" si="2"/>
        <v>33.95349761070279</v>
      </c>
      <c r="O18">
        <f t="shared" si="3"/>
        <v>2.149418526020467</v>
      </c>
      <c r="P18" t="str">
        <f t="shared" si="4"/>
        <v>Gizi Lebih</v>
      </c>
      <c r="T18">
        <v>9</v>
      </c>
      <c r="U18">
        <f t="shared" ca="1" si="5"/>
        <v>2.0339225003033063</v>
      </c>
      <c r="V18">
        <f t="shared" ca="1" si="6"/>
        <v>21.163194828758709</v>
      </c>
      <c r="W18">
        <f t="shared" ca="1" si="7"/>
        <v>32.843029727244776</v>
      </c>
      <c r="X18">
        <f t="shared" ca="1" si="8"/>
        <v>2.0339225003033063</v>
      </c>
      <c r="Y18" t="str">
        <f t="shared" ca="1" si="9"/>
        <v>Gizi Lebih</v>
      </c>
      <c r="AC18">
        <v>9</v>
      </c>
      <c r="AD18">
        <f t="shared" ca="1" si="10"/>
        <v>1.6750717395419843</v>
      </c>
      <c r="AE18">
        <f t="shared" ca="1" si="11"/>
        <v>19.468061847011942</v>
      </c>
      <c r="AF18">
        <f t="shared" ca="1" si="12"/>
        <v>31.064866540188483</v>
      </c>
      <c r="AG18">
        <f t="shared" ca="1" si="13"/>
        <v>1.6750717395419843</v>
      </c>
      <c r="AH18" t="str">
        <f t="shared" ca="1" si="14"/>
        <v>Gizi Lebih</v>
      </c>
      <c r="AL18">
        <v>9</v>
      </c>
      <c r="AM18">
        <f t="shared" ca="1" si="15"/>
        <v>1.7555154917813494</v>
      </c>
      <c r="AN18">
        <f t="shared" ca="1" si="16"/>
        <v>18.219912012920712</v>
      </c>
      <c r="AO18">
        <f t="shared" ca="1" si="17"/>
        <v>30.157901030108182</v>
      </c>
      <c r="AP18">
        <f t="shared" ca="1" si="18"/>
        <v>1.7555154917813494</v>
      </c>
      <c r="AQ18" t="str">
        <f t="shared" ca="1" si="19"/>
        <v>Gizi Lebih</v>
      </c>
      <c r="AU18">
        <v>9</v>
      </c>
      <c r="AV18">
        <f t="shared" ca="1" si="20"/>
        <v>2.3093115977590672</v>
      </c>
      <c r="AW18">
        <f t="shared" ca="1" si="21"/>
        <v>17.040433975627941</v>
      </c>
      <c r="AX18">
        <f t="shared" ca="1" si="22"/>
        <v>29.442183718152204</v>
      </c>
      <c r="AY18">
        <f t="shared" ca="1" si="23"/>
        <v>2.3093115977590672</v>
      </c>
      <c r="AZ18" t="str">
        <f t="shared" ca="1" si="24"/>
        <v>Gizi Lebih</v>
      </c>
      <c r="BD18">
        <v>9</v>
      </c>
      <c r="BE18">
        <f t="shared" ca="1" si="25"/>
        <v>2.3978502276592928</v>
      </c>
      <c r="BF18">
        <f t="shared" ca="1" si="26"/>
        <v>16.56163041140244</v>
      </c>
      <c r="BG18">
        <f t="shared" ca="1" si="27"/>
        <v>28.974560326121228</v>
      </c>
      <c r="BH18">
        <f t="shared" ca="1" si="28"/>
        <v>2.3978502276592928</v>
      </c>
      <c r="BI18" t="str">
        <f t="shared" ca="1" si="29"/>
        <v>Gizi Lebih</v>
      </c>
      <c r="BM18">
        <v>9</v>
      </c>
      <c r="BN18">
        <f t="shared" ca="1" si="30"/>
        <v>2.4932161687475389</v>
      </c>
      <c r="BO18">
        <f t="shared" ca="1" si="31"/>
        <v>16.204954456078521</v>
      </c>
      <c r="BP18">
        <f t="shared" ca="1" si="32"/>
        <v>28.676668677340825</v>
      </c>
      <c r="BQ18">
        <f t="shared" ca="1" si="33"/>
        <v>2.4932161687475389</v>
      </c>
      <c r="BR18" t="str">
        <f t="shared" ca="1" si="34"/>
        <v>Gizi Lebih</v>
      </c>
      <c r="BV18">
        <v>9</v>
      </c>
      <c r="BW18">
        <f t="shared" ca="1" si="35"/>
        <v>2.7092940045552005</v>
      </c>
      <c r="BX18">
        <f t="shared" ca="1" si="36"/>
        <v>16.028753480645943</v>
      </c>
      <c r="BY18">
        <f t="shared" ca="1" si="37"/>
        <v>28.676668677340825</v>
      </c>
      <c r="BZ18">
        <f t="shared" ca="1" si="38"/>
        <v>2.7092940045552005</v>
      </c>
      <c r="CA18" t="str">
        <f t="shared" ca="1" si="39"/>
        <v>Gizi Lebih</v>
      </c>
      <c r="CC18">
        <f ca="1">COUNTIFS($G$2:$G$247,"GIZI KURANG",$CA$10:$CA$255,"GIZI KURANG")</f>
        <v>46</v>
      </c>
      <c r="CD18" s="26">
        <f ca="1">COUNTIFS($G$2:$G$247,"&lt;&gt;GIZI KURANG",$CA$10:$CA$255,"&lt;&gt;GIZI KURANG")</f>
        <v>130</v>
      </c>
      <c r="CE18">
        <f ca="1">COUNTIFS($G$2:$G$247,"&lt;&gt;GIZI KURANG",$CA$10:$CA$255,"GIZI KURANG")</f>
        <v>32</v>
      </c>
      <c r="CF18">
        <f ca="1">COUNTIFS($G$2:$G$247,"GIZI KURANG",$CA$10:$CA$255,"&lt;&gt;GIZI KURANG")</f>
        <v>38</v>
      </c>
      <c r="CH18">
        <v>46</v>
      </c>
      <c r="CI18" s="26">
        <v>130</v>
      </c>
      <c r="CJ18">
        <v>32</v>
      </c>
      <c r="CK18">
        <v>38</v>
      </c>
    </row>
    <row r="19" spans="1:89" ht="15.75" x14ac:dyDescent="0.3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2.2737634001804143</v>
      </c>
      <c r="M19">
        <f t="shared" si="1"/>
        <v>27.909138288381452</v>
      </c>
      <c r="N19">
        <f t="shared" si="2"/>
        <v>35.363681935002177</v>
      </c>
      <c r="O19">
        <f t="shared" si="3"/>
        <v>2.2737634001804143</v>
      </c>
      <c r="P19" t="str">
        <f t="shared" si="4"/>
        <v>Gizi Lebih</v>
      </c>
      <c r="T19">
        <v>10</v>
      </c>
      <c r="U19">
        <f t="shared" ca="1" si="5"/>
        <v>2.8155417808742804</v>
      </c>
      <c r="V19">
        <f t="shared" ca="1" si="6"/>
        <v>22.540667589048894</v>
      </c>
      <c r="W19">
        <f t="shared" ca="1" si="7"/>
        <v>34.247035335206618</v>
      </c>
      <c r="X19">
        <f t="shared" ca="1" si="8"/>
        <v>2.8155417808742804</v>
      </c>
      <c r="Y19" t="str">
        <f t="shared" ca="1" si="9"/>
        <v>Gizi Lebih</v>
      </c>
      <c r="AC19">
        <v>10</v>
      </c>
      <c r="AD19">
        <f t="shared" ca="1" si="10"/>
        <v>2.1289926065298328</v>
      </c>
      <c r="AE19">
        <f t="shared" ca="1" si="11"/>
        <v>20.835942587453381</v>
      </c>
      <c r="AF19">
        <f t="shared" ca="1" si="12"/>
        <v>32.469070151346422</v>
      </c>
      <c r="AG19">
        <f t="shared" ca="1" si="13"/>
        <v>2.1289926065298328</v>
      </c>
      <c r="AH19" t="str">
        <f t="shared" ca="1" si="14"/>
        <v>Gizi Lebih</v>
      </c>
      <c r="AL19">
        <v>10</v>
      </c>
      <c r="AM19">
        <f t="shared" ca="1" si="15"/>
        <v>1.4545212649661534</v>
      </c>
      <c r="AN19">
        <f t="shared" ca="1" si="16"/>
        <v>19.582759075723512</v>
      </c>
      <c r="AO19">
        <f t="shared" ca="1" si="17"/>
        <v>31.563272659571883</v>
      </c>
      <c r="AP19">
        <f t="shared" ca="1" si="18"/>
        <v>1.4545212649661534</v>
      </c>
      <c r="AQ19" t="str">
        <f t="shared" ca="1" si="19"/>
        <v>Gizi Lebih</v>
      </c>
      <c r="AU19">
        <v>10</v>
      </c>
      <c r="AV19">
        <f t="shared" ca="1" si="20"/>
        <v>1.1458886946885187</v>
      </c>
      <c r="AW19">
        <f t="shared" ca="1" si="21"/>
        <v>18.393564431823467</v>
      </c>
      <c r="AX19">
        <f t="shared" ca="1" si="22"/>
        <v>30.847310966405683</v>
      </c>
      <c r="AY19">
        <f t="shared" ca="1" si="23"/>
        <v>1.1458886946885187</v>
      </c>
      <c r="AZ19" t="str">
        <f t="shared" ca="1" si="24"/>
        <v>Gizi Lebih</v>
      </c>
      <c r="BD19">
        <v>10</v>
      </c>
      <c r="BE19">
        <f t="shared" ca="1" si="25"/>
        <v>1.168747803664858</v>
      </c>
      <c r="BF19">
        <f t="shared" ca="1" si="26"/>
        <v>17.912733829777046</v>
      </c>
      <c r="BG19">
        <f t="shared" ca="1" si="27"/>
        <v>30.377401097582222</v>
      </c>
      <c r="BH19">
        <f t="shared" ca="1" si="28"/>
        <v>1.168747803664858</v>
      </c>
      <c r="BI19" t="str">
        <f t="shared" ca="1" si="29"/>
        <v>Gizi Lebih</v>
      </c>
      <c r="BM19">
        <v>10</v>
      </c>
      <c r="BN19">
        <f t="shared" ca="1" si="30"/>
        <v>1.2078412508656002</v>
      </c>
      <c r="BO19">
        <f t="shared" ca="1" si="31"/>
        <v>17.554953930712482</v>
      </c>
      <c r="BP19">
        <f t="shared" ca="1" si="32"/>
        <v>30.077916650255613</v>
      </c>
      <c r="BQ19">
        <f t="shared" ca="1" si="33"/>
        <v>1.2078412508656002</v>
      </c>
      <c r="BR19" t="str">
        <f t="shared" ca="1" si="34"/>
        <v>Gizi Lebih</v>
      </c>
      <c r="BV19">
        <v>10</v>
      </c>
      <c r="BW19">
        <f t="shared" ca="1" si="35"/>
        <v>1.3477917716899619</v>
      </c>
      <c r="BX19">
        <f t="shared" ca="1" si="36"/>
        <v>17.378393536391549</v>
      </c>
      <c r="BY19">
        <f t="shared" ca="1" si="37"/>
        <v>30.077916650255613</v>
      </c>
      <c r="BZ19">
        <f t="shared" ca="1" si="38"/>
        <v>1.3477917716899619</v>
      </c>
      <c r="CA19" t="str">
        <f t="shared" ca="1" si="39"/>
        <v>Gizi Lebih</v>
      </c>
      <c r="CD19" s="24"/>
      <c r="CI19" s="24"/>
    </row>
    <row r="20" spans="1:89" ht="15.75" x14ac:dyDescent="0.3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4.5221676218380056</v>
      </c>
      <c r="M20">
        <f t="shared" si="1"/>
        <v>30.90307428072488</v>
      </c>
      <c r="N20">
        <f t="shared" si="2"/>
        <v>38.364957969480429</v>
      </c>
      <c r="O20">
        <f t="shared" si="3"/>
        <v>4.5221676218380056</v>
      </c>
      <c r="P20" t="str">
        <f t="shared" si="4"/>
        <v>Gizi Lebih</v>
      </c>
      <c r="T20">
        <v>11</v>
      </c>
      <c r="U20">
        <f t="shared" ca="1" si="5"/>
        <v>5.6904853348317843</v>
      </c>
      <c r="V20">
        <f t="shared" ca="1" si="6"/>
        <v>25.540526528636779</v>
      </c>
      <c r="W20">
        <f t="shared" ca="1" si="7"/>
        <v>37.248727563676042</v>
      </c>
      <c r="X20">
        <f t="shared" ca="1" si="8"/>
        <v>5.6904853348317843</v>
      </c>
      <c r="Y20" t="str">
        <f t="shared" ca="1" si="9"/>
        <v>Gizi Lebih</v>
      </c>
      <c r="AC20">
        <v>11</v>
      </c>
      <c r="AD20">
        <f t="shared" ca="1" si="10"/>
        <v>4.9422765898674319</v>
      </c>
      <c r="AE20">
        <f t="shared" ca="1" si="11"/>
        <v>23.834812548495933</v>
      </c>
      <c r="AF20">
        <f t="shared" ca="1" si="12"/>
        <v>35.470652420835478</v>
      </c>
      <c r="AG20">
        <f t="shared" ca="1" si="13"/>
        <v>4.9422765898674319</v>
      </c>
      <c r="AH20" t="str">
        <f t="shared" ca="1" si="14"/>
        <v>Gizi Lebih</v>
      </c>
      <c r="AL20">
        <v>11</v>
      </c>
      <c r="AM20">
        <f t="shared" ca="1" si="15"/>
        <v>4.069856677582333</v>
      </c>
      <c r="AN20">
        <f t="shared" ca="1" si="16"/>
        <v>22.580891816756342</v>
      </c>
      <c r="AO20">
        <f t="shared" ca="1" si="17"/>
        <v>34.564430300518872</v>
      </c>
      <c r="AP20">
        <f t="shared" ca="1" si="18"/>
        <v>4.069856677582333</v>
      </c>
      <c r="AQ20" t="str">
        <f t="shared" ca="1" si="19"/>
        <v>Gizi Lebih</v>
      </c>
      <c r="AU20">
        <v>11</v>
      </c>
      <c r="AV20">
        <f t="shared" ca="1" si="20"/>
        <v>2.9889640297329532</v>
      </c>
      <c r="AW20">
        <f t="shared" ca="1" si="21"/>
        <v>21.390797160504484</v>
      </c>
      <c r="AX20">
        <f t="shared" ca="1" si="22"/>
        <v>33.848452997570227</v>
      </c>
      <c r="AY20">
        <f t="shared" ca="1" si="23"/>
        <v>2.9889640297329532</v>
      </c>
      <c r="AZ20" t="str">
        <f t="shared" ca="1" si="24"/>
        <v>Gizi Lebih</v>
      </c>
      <c r="BD20">
        <v>11</v>
      </c>
      <c r="BE20">
        <f t="shared" ca="1" si="25"/>
        <v>2.8581162627556842</v>
      </c>
      <c r="BF20">
        <f t="shared" ca="1" si="26"/>
        <v>20.909547353095448</v>
      </c>
      <c r="BG20">
        <f t="shared" ca="1" si="27"/>
        <v>33.378671133413604</v>
      </c>
      <c r="BH20">
        <f t="shared" ca="1" si="28"/>
        <v>2.8581162627556842</v>
      </c>
      <c r="BI20" t="str">
        <f t="shared" ca="1" si="29"/>
        <v>Gizi Lebih</v>
      </c>
      <c r="BM20">
        <v>11</v>
      </c>
      <c r="BN20">
        <f t="shared" ca="1" si="30"/>
        <v>2.7278030487555043</v>
      </c>
      <c r="BO20">
        <f t="shared" ca="1" si="31"/>
        <v>20.551739178644063</v>
      </c>
      <c r="BP20">
        <f t="shared" ca="1" si="32"/>
        <v>33.07912880242489</v>
      </c>
      <c r="BQ20">
        <f t="shared" ca="1" si="33"/>
        <v>2.7278030487555043</v>
      </c>
      <c r="BR20" t="str">
        <f t="shared" ca="1" si="34"/>
        <v>Gizi Lebih</v>
      </c>
      <c r="BV20">
        <v>11</v>
      </c>
      <c r="BW20">
        <f t="shared" ca="1" si="35"/>
        <v>2.4835829865095902</v>
      </c>
      <c r="BX20">
        <f t="shared" ca="1" si="36"/>
        <v>20.375102442183156</v>
      </c>
      <c r="BY20">
        <f t="shared" ca="1" si="37"/>
        <v>33.07912880242489</v>
      </c>
      <c r="BZ20">
        <f t="shared" ca="1" si="38"/>
        <v>2.4835829865095902</v>
      </c>
      <c r="CA20" t="str">
        <f t="shared" ca="1" si="39"/>
        <v>Gizi Lebih</v>
      </c>
      <c r="CC20" s="29" t="s">
        <v>539</v>
      </c>
      <c r="CD20" s="24"/>
      <c r="CE20" s="28"/>
      <c r="CH20" s="29" t="s">
        <v>539</v>
      </c>
      <c r="CI20" s="24"/>
      <c r="CJ20" s="28"/>
    </row>
    <row r="21" spans="1:89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2.2803508501982761</v>
      </c>
      <c r="M21">
        <f t="shared" si="1"/>
        <v>27.878486329067432</v>
      </c>
      <c r="N21">
        <f t="shared" si="2"/>
        <v>35.339213347215292</v>
      </c>
      <c r="O21">
        <f t="shared" si="3"/>
        <v>2.2803508501982761</v>
      </c>
      <c r="P21" t="str">
        <f t="shared" si="4"/>
        <v>Gizi Lebih</v>
      </c>
      <c r="T21">
        <v>12</v>
      </c>
      <c r="U21">
        <f t="shared" ca="1" si="5"/>
        <v>2.8302890999708725</v>
      </c>
      <c r="V21">
        <f t="shared" ca="1" si="6"/>
        <v>22.522202719982769</v>
      </c>
      <c r="W21">
        <f t="shared" ca="1" si="7"/>
        <v>34.225053058207195</v>
      </c>
      <c r="X21">
        <f t="shared" ca="1" si="8"/>
        <v>2.8302890999708725</v>
      </c>
      <c r="Y21" t="str">
        <f t="shared" ca="1" si="9"/>
        <v>Gizi Lebih</v>
      </c>
      <c r="AC21">
        <v>12</v>
      </c>
      <c r="AD21">
        <f t="shared" ca="1" si="10"/>
        <v>2.1520255969252506</v>
      </c>
      <c r="AE21">
        <f t="shared" ca="1" si="11"/>
        <v>20.818833419195823</v>
      </c>
      <c r="AF21">
        <f t="shared" ca="1" si="12"/>
        <v>32.447035301031562</v>
      </c>
      <c r="AG21">
        <f t="shared" ca="1" si="13"/>
        <v>2.1520255969252506</v>
      </c>
      <c r="AH21" t="str">
        <f t="shared" ca="1" si="14"/>
        <v>Gizi Lebih</v>
      </c>
      <c r="AL21">
        <v>12</v>
      </c>
      <c r="AM21">
        <f t="shared" ca="1" si="15"/>
        <v>1.5100714071005175</v>
      </c>
      <c r="AN21">
        <f t="shared" ca="1" si="16"/>
        <v>19.566340364004041</v>
      </c>
      <c r="AO21">
        <f t="shared" ca="1" si="17"/>
        <v>31.540821189713196</v>
      </c>
      <c r="AP21">
        <f t="shared" ca="1" si="18"/>
        <v>1.5100714071005175</v>
      </c>
      <c r="AQ21" t="str">
        <f t="shared" ca="1" si="19"/>
        <v>Gizi Lebih</v>
      </c>
      <c r="AU21">
        <v>12</v>
      </c>
      <c r="AV21">
        <f t="shared" ca="1" si="20"/>
        <v>1.2246144776723882</v>
      </c>
      <c r="AW21">
        <f t="shared" ca="1" si="21"/>
        <v>18.378480340072873</v>
      </c>
      <c r="AX21">
        <f t="shared" ca="1" si="22"/>
        <v>30.824920300062274</v>
      </c>
      <c r="AY21">
        <f t="shared" ca="1" si="23"/>
        <v>1.2246144776723882</v>
      </c>
      <c r="AZ21" t="str">
        <f t="shared" ca="1" si="24"/>
        <v>Gizi Lebih</v>
      </c>
      <c r="BD21">
        <v>12</v>
      </c>
      <c r="BE21">
        <f t="shared" ca="1" si="25"/>
        <v>1.2468130802742075</v>
      </c>
      <c r="BF21">
        <f t="shared" ca="1" si="26"/>
        <v>17.897747528383913</v>
      </c>
      <c r="BG21">
        <f t="shared" ca="1" si="27"/>
        <v>30.355493026845224</v>
      </c>
      <c r="BH21">
        <f t="shared" ca="1" si="28"/>
        <v>1.2468130802742075</v>
      </c>
      <c r="BI21" t="str">
        <f t="shared" ca="1" si="29"/>
        <v>Gizi Lebih</v>
      </c>
      <c r="BM21">
        <v>12</v>
      </c>
      <c r="BN21">
        <f t="shared" ca="1" si="30"/>
        <v>1.2832971213968067</v>
      </c>
      <c r="BO21">
        <f t="shared" ca="1" si="31"/>
        <v>17.540214787230084</v>
      </c>
      <c r="BP21">
        <f t="shared" ca="1" si="32"/>
        <v>30.056221562849654</v>
      </c>
      <c r="BQ21">
        <f t="shared" ca="1" si="33"/>
        <v>1.2832971213968067</v>
      </c>
      <c r="BR21" t="str">
        <f t="shared" ca="1" si="34"/>
        <v>Gizi Lebih</v>
      </c>
      <c r="BV21">
        <v>12</v>
      </c>
      <c r="BW21">
        <f t="shared" ca="1" si="35"/>
        <v>1.4205231231547257</v>
      </c>
      <c r="BX21">
        <f t="shared" ca="1" si="36"/>
        <v>17.363651219944316</v>
      </c>
      <c r="BY21">
        <f t="shared" ca="1" si="37"/>
        <v>30.056221562849654</v>
      </c>
      <c r="BZ21">
        <f t="shared" ca="1" si="38"/>
        <v>1.4205231231547257</v>
      </c>
      <c r="CA21" t="str">
        <f t="shared" ca="1" si="39"/>
        <v>Gizi Lebih</v>
      </c>
      <c r="CC21" s="30" t="s">
        <v>537</v>
      </c>
      <c r="CD21" s="31" t="s">
        <v>540</v>
      </c>
      <c r="CE21" s="32" t="s">
        <v>541</v>
      </c>
      <c r="CF21" s="29" t="s">
        <v>544</v>
      </c>
      <c r="CH21" s="30" t="s">
        <v>537</v>
      </c>
      <c r="CI21" s="31" t="s">
        <v>540</v>
      </c>
      <c r="CJ21" s="32" t="s">
        <v>541</v>
      </c>
      <c r="CK21" s="29" t="s">
        <v>544</v>
      </c>
    </row>
    <row r="22" spans="1:89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1.4491376746189439</v>
      </c>
      <c r="M22">
        <f t="shared" si="1"/>
        <v>27.797302027355094</v>
      </c>
      <c r="N22">
        <f t="shared" si="2"/>
        <v>35.298441891958909</v>
      </c>
      <c r="O22">
        <f t="shared" si="3"/>
        <v>1.4491376746189439</v>
      </c>
      <c r="P22" t="str">
        <f t="shared" si="4"/>
        <v>Gizi Lebih</v>
      </c>
      <c r="T22">
        <v>13</v>
      </c>
      <c r="U22">
        <f t="shared" ca="1" si="5"/>
        <v>2.6559804294436824</v>
      </c>
      <c r="V22">
        <f t="shared" ca="1" si="6"/>
        <v>22.442178489620815</v>
      </c>
      <c r="W22">
        <f t="shared" ca="1" si="7"/>
        <v>34.154503640165281</v>
      </c>
      <c r="X22">
        <f t="shared" ca="1" si="8"/>
        <v>2.6559804294436824</v>
      </c>
      <c r="Y22" t="str">
        <f t="shared" ca="1" si="9"/>
        <v>Gizi Lebih</v>
      </c>
      <c r="AC22">
        <v>13</v>
      </c>
      <c r="AD22">
        <f t="shared" ca="1" si="10"/>
        <v>1.9474623279177179</v>
      </c>
      <c r="AE22">
        <f t="shared" ca="1" si="11"/>
        <v>20.735883406561452</v>
      </c>
      <c r="AF22">
        <f t="shared" ca="1" si="12"/>
        <v>32.376497646076366</v>
      </c>
      <c r="AG22">
        <f t="shared" ca="1" si="13"/>
        <v>1.9474623279177179</v>
      </c>
      <c r="AH22" t="str">
        <f t="shared" ca="1" si="14"/>
        <v>Gizi Lebih</v>
      </c>
      <c r="AL22">
        <v>13</v>
      </c>
      <c r="AM22">
        <f t="shared" ca="1" si="15"/>
        <v>1.269929414508411</v>
      </c>
      <c r="AN22">
        <f t="shared" ca="1" si="16"/>
        <v>19.481487158497949</v>
      </c>
      <c r="AO22">
        <f t="shared" ca="1" si="17"/>
        <v>31.468978719692256</v>
      </c>
      <c r="AP22">
        <f t="shared" ca="1" si="18"/>
        <v>1.269929414508411</v>
      </c>
      <c r="AQ22" t="str">
        <f t="shared" ca="1" si="19"/>
        <v>Gizi Lebih</v>
      </c>
      <c r="AU22">
        <v>13</v>
      </c>
      <c r="AV22">
        <f t="shared" ca="1" si="20"/>
        <v>0.95414089330503471</v>
      </c>
      <c r="AW22">
        <f t="shared" ca="1" si="21"/>
        <v>18.293217613052178</v>
      </c>
      <c r="AX22">
        <f t="shared" ca="1" si="22"/>
        <v>30.752974122636402</v>
      </c>
      <c r="AY22">
        <f t="shared" ca="1" si="23"/>
        <v>0.95414089330503471</v>
      </c>
      <c r="AZ22" t="str">
        <f t="shared" ca="1" si="24"/>
        <v>Gizi Lebih</v>
      </c>
      <c r="BD22">
        <v>13</v>
      </c>
      <c r="BE22">
        <f t="shared" ca="1" si="25"/>
        <v>0.99798368151560068</v>
      </c>
      <c r="BF22">
        <f t="shared" ca="1" si="26"/>
        <v>17.812150345286945</v>
      </c>
      <c r="BG22">
        <f t="shared" ca="1" si="27"/>
        <v>30.282668491348364</v>
      </c>
      <c r="BH22">
        <f t="shared" ca="1" si="28"/>
        <v>0.99798368151560068</v>
      </c>
      <c r="BI22" t="str">
        <f t="shared" ca="1" si="29"/>
        <v>Gizi Lebih</v>
      </c>
      <c r="BM22">
        <v>13</v>
      </c>
      <c r="BN22">
        <f t="shared" ca="1" si="30"/>
        <v>1.0615326192752326</v>
      </c>
      <c r="BO22">
        <f t="shared" ca="1" si="31"/>
        <v>17.454713219358368</v>
      </c>
      <c r="BP22">
        <f t="shared" ca="1" si="32"/>
        <v>29.982431492873491</v>
      </c>
      <c r="BQ22">
        <f t="shared" ca="1" si="33"/>
        <v>1.0615326192752326</v>
      </c>
      <c r="BR22" t="str">
        <f t="shared" ca="1" si="34"/>
        <v>Gizi Lebih</v>
      </c>
      <c r="BV22">
        <v>13</v>
      </c>
      <c r="BW22">
        <f t="shared" ca="1" si="35"/>
        <v>1.2340828863098805</v>
      </c>
      <c r="BX22">
        <f t="shared" ca="1" si="36"/>
        <v>17.278211183675115</v>
      </c>
      <c r="BY22">
        <f t="shared" ca="1" si="37"/>
        <v>29.982431492873491</v>
      </c>
      <c r="BZ22">
        <f t="shared" ca="1" si="38"/>
        <v>1.2340828863098805</v>
      </c>
      <c r="CA22" t="str">
        <f t="shared" ca="1" si="39"/>
        <v>Gizi Lebih</v>
      </c>
      <c r="CC22" s="27">
        <f ca="1">(CC10+CD10)/(CC10+CD10+CE10+CF10)</f>
        <v>0.93902439024390238</v>
      </c>
      <c r="CD22" s="27">
        <f ca="1">(CC14+CD14)/(CC14+CD14+CE14+CF14)</f>
        <v>0.67886178861788615</v>
      </c>
      <c r="CE22" s="27">
        <f ca="1">(CC18+CD18)/(CC18+CD18+CE18+CF18)</f>
        <v>0.71544715447154472</v>
      </c>
      <c r="CF22" s="25">
        <f ca="1">(CC22+CD22+CE22)/3</f>
        <v>0.77777777777777768</v>
      </c>
      <c r="CH22" s="27">
        <f>(CH10+CI10)/(CH10+CI10+CJ10+CK10)</f>
        <v>0.93902439024390238</v>
      </c>
      <c r="CI22" s="27">
        <f>(CH14+CI14)/(CH14+CI14+CJ14+CK14)</f>
        <v>0.67886178861788615</v>
      </c>
      <c r="CJ22" s="27">
        <f>(CH18+CI18)/(CH18+CI18+CJ18+CK18)</f>
        <v>0.71544715447154472</v>
      </c>
      <c r="CK22" s="25">
        <f>(CH22+CI22+CJ22)/3</f>
        <v>0.77777777777777768</v>
      </c>
    </row>
    <row r="23" spans="1:89" ht="15.75" x14ac:dyDescent="0.3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3.22955105239103</v>
      </c>
      <c r="M23">
        <f t="shared" si="1"/>
        <v>30.056280541677136</v>
      </c>
      <c r="N23">
        <f t="shared" si="2"/>
        <v>37.561815717560826</v>
      </c>
      <c r="O23">
        <f t="shared" si="3"/>
        <v>3.22955105239103</v>
      </c>
      <c r="P23" t="str">
        <f t="shared" si="4"/>
        <v>Gizi Lebih</v>
      </c>
      <c r="T23">
        <v>14</v>
      </c>
      <c r="U23">
        <f t="shared" ca="1" si="5"/>
        <v>4.7742166985869083</v>
      </c>
      <c r="V23">
        <f t="shared" ca="1" si="6"/>
        <v>24.647997390457487</v>
      </c>
      <c r="W23">
        <f t="shared" ca="1" si="7"/>
        <v>36.384462129091652</v>
      </c>
      <c r="X23">
        <f t="shared" ca="1" si="8"/>
        <v>4.7742166985869083</v>
      </c>
      <c r="Y23" t="str">
        <f t="shared" ca="1" si="9"/>
        <v>Gizi Lebih</v>
      </c>
      <c r="AC23">
        <v>14</v>
      </c>
      <c r="AD23">
        <f t="shared" ca="1" si="10"/>
        <v>4.0400098126242865</v>
      </c>
      <c r="AE23">
        <f t="shared" ca="1" si="11"/>
        <v>22.931572977489775</v>
      </c>
      <c r="AF23">
        <f t="shared" ca="1" si="12"/>
        <v>34.608833407475444</v>
      </c>
      <c r="AG23">
        <f t="shared" ca="1" si="13"/>
        <v>4.0400098126242865</v>
      </c>
      <c r="AH23" t="str">
        <f t="shared" ca="1" si="14"/>
        <v>Gizi Lebih</v>
      </c>
      <c r="AL23">
        <v>14</v>
      </c>
      <c r="AM23">
        <f t="shared" ca="1" si="15"/>
        <v>3.160385605195966</v>
      </c>
      <c r="AN23">
        <f t="shared" ca="1" si="16"/>
        <v>21.673353866733368</v>
      </c>
      <c r="AO23">
        <f t="shared" ca="1" si="17"/>
        <v>33.702917109064082</v>
      </c>
      <c r="AP23">
        <f t="shared" ca="1" si="18"/>
        <v>3.160385605195966</v>
      </c>
      <c r="AQ23" t="str">
        <f t="shared" ca="1" si="19"/>
        <v>Gizi Lebih</v>
      </c>
      <c r="AU23">
        <v>14</v>
      </c>
      <c r="AV23">
        <f t="shared" ca="1" si="20"/>
        <v>2.1069546942716952</v>
      </c>
      <c r="AW23">
        <f t="shared" ca="1" si="21"/>
        <v>20.476762242769087</v>
      </c>
      <c r="AX23">
        <f t="shared" ca="1" si="22"/>
        <v>32.987441545844163</v>
      </c>
      <c r="AY23">
        <f t="shared" ca="1" si="23"/>
        <v>2.1069546942716952</v>
      </c>
      <c r="AZ23" t="str">
        <f t="shared" ca="1" si="24"/>
        <v>Gizi Lebih</v>
      </c>
      <c r="BD23">
        <v>14</v>
      </c>
      <c r="BE23">
        <f t="shared" ca="1" si="25"/>
        <v>1.9921201914399735</v>
      </c>
      <c r="BF23">
        <f t="shared" ca="1" si="26"/>
        <v>19.99489037478266</v>
      </c>
      <c r="BG23">
        <f t="shared" ca="1" si="27"/>
        <v>32.513872467745138</v>
      </c>
      <c r="BH23">
        <f t="shared" ca="1" si="28"/>
        <v>1.9921201914399735</v>
      </c>
      <c r="BI23" t="str">
        <f t="shared" ca="1" si="29"/>
        <v>Gizi Lebih</v>
      </c>
      <c r="BM23">
        <v>14</v>
      </c>
      <c r="BN23">
        <f t="shared" ca="1" si="30"/>
        <v>1.8801123679924303</v>
      </c>
      <c r="BO23">
        <f t="shared" ca="1" si="31"/>
        <v>19.637766218561932</v>
      </c>
      <c r="BP23">
        <f t="shared" ca="1" si="32"/>
        <v>32.211011706370371</v>
      </c>
      <c r="BQ23">
        <f t="shared" ca="1" si="33"/>
        <v>1.8801123679924303</v>
      </c>
      <c r="BR23" t="str">
        <f t="shared" ca="1" si="34"/>
        <v>Gizi Lebih</v>
      </c>
      <c r="BV23">
        <v>14</v>
      </c>
      <c r="BW23">
        <f t="shared" ca="1" si="35"/>
        <v>1.6500943356522231</v>
      </c>
      <c r="BX23">
        <f t="shared" ca="1" si="36"/>
        <v>19.461682269454016</v>
      </c>
      <c r="BY23">
        <f t="shared" ca="1" si="37"/>
        <v>32.211011706370371</v>
      </c>
      <c r="BZ23">
        <f t="shared" ca="1" si="38"/>
        <v>1.6500943356522231</v>
      </c>
      <c r="CA23" t="str">
        <f t="shared" ca="1" si="39"/>
        <v>Gizi Lebih</v>
      </c>
      <c r="CD23" s="24"/>
      <c r="CI23" s="24"/>
    </row>
    <row r="24" spans="1:89" ht="15.75" x14ac:dyDescent="0.3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3.3166247903553998</v>
      </c>
      <c r="M24">
        <f t="shared" si="1"/>
        <v>23.828764130772701</v>
      </c>
      <c r="N24">
        <f t="shared" si="2"/>
        <v>31.379292535046098</v>
      </c>
      <c r="O24">
        <f t="shared" si="3"/>
        <v>3.3166247903553998</v>
      </c>
      <c r="P24" t="str">
        <f t="shared" si="4"/>
        <v>Gizi Lebih</v>
      </c>
      <c r="T24">
        <v>15</v>
      </c>
      <c r="U24">
        <f t="shared" ca="1" si="5"/>
        <v>2.7193536392865458</v>
      </c>
      <c r="V24">
        <f t="shared" ca="1" si="6"/>
        <v>18.478615082305257</v>
      </c>
      <c r="W24">
        <f t="shared" ca="1" si="7"/>
        <v>30.167094112325856</v>
      </c>
      <c r="X24">
        <f t="shared" ca="1" si="8"/>
        <v>2.7193536392865458</v>
      </c>
      <c r="Y24" t="str">
        <f t="shared" ca="1" si="9"/>
        <v>Gizi Lebih</v>
      </c>
      <c r="AC24">
        <v>15</v>
      </c>
      <c r="AD24">
        <f t="shared" ca="1" si="10"/>
        <v>3.2244062345136379</v>
      </c>
      <c r="AE24">
        <f t="shared" ca="1" si="11"/>
        <v>16.7760746922241</v>
      </c>
      <c r="AF24">
        <f t="shared" ca="1" si="12"/>
        <v>28.395805438357531</v>
      </c>
      <c r="AG24">
        <f t="shared" ca="1" si="13"/>
        <v>3.2244062345136379</v>
      </c>
      <c r="AH24" t="str">
        <f t="shared" ca="1" si="14"/>
        <v>Gizi Lebih</v>
      </c>
      <c r="AL24">
        <v>15</v>
      </c>
      <c r="AM24">
        <f t="shared" ca="1" si="15"/>
        <v>3.9539516152909036</v>
      </c>
      <c r="AN24">
        <f t="shared" ca="1" si="16"/>
        <v>15.528593973557603</v>
      </c>
      <c r="AO24">
        <f t="shared" ca="1" si="17"/>
        <v>27.489776428722038</v>
      </c>
      <c r="AP24">
        <f t="shared" ca="1" si="18"/>
        <v>3.9539516152909036</v>
      </c>
      <c r="AQ24" t="str">
        <f t="shared" ca="1" si="19"/>
        <v>Gizi Lebih</v>
      </c>
      <c r="AU24">
        <v>15</v>
      </c>
      <c r="AV24">
        <f t="shared" ca="1" si="20"/>
        <v>4.9137308678294618</v>
      </c>
      <c r="AW24">
        <f t="shared" ca="1" si="21"/>
        <v>14.34970244190426</v>
      </c>
      <c r="AX24">
        <f t="shared" ca="1" si="22"/>
        <v>26.776424107333288</v>
      </c>
      <c r="AY24">
        <f t="shared" ca="1" si="23"/>
        <v>4.9137308678294618</v>
      </c>
      <c r="AZ24" t="str">
        <f t="shared" ca="1" si="24"/>
        <v>Gizi Lebih</v>
      </c>
      <c r="BD24">
        <v>15</v>
      </c>
      <c r="BE24">
        <f t="shared" ca="1" si="25"/>
        <v>5.0375986342701102</v>
      </c>
      <c r="BF24">
        <f t="shared" ca="1" si="26"/>
        <v>13.873714528743436</v>
      </c>
      <c r="BG24">
        <f t="shared" ca="1" si="27"/>
        <v>26.30451117687231</v>
      </c>
      <c r="BH24">
        <f t="shared" ca="1" si="28"/>
        <v>5.0375986342701102</v>
      </c>
      <c r="BI24" t="str">
        <f t="shared" ca="1" si="29"/>
        <v>Gizi Lebih</v>
      </c>
      <c r="BM24">
        <v>15</v>
      </c>
      <c r="BN24">
        <f t="shared" ca="1" si="30"/>
        <v>5.1634062928713647</v>
      </c>
      <c r="BO24">
        <f t="shared" ca="1" si="31"/>
        <v>13.521630386810552</v>
      </c>
      <c r="BP24">
        <f t="shared" ca="1" si="32"/>
        <v>26.002190110306945</v>
      </c>
      <c r="BQ24">
        <f t="shared" ca="1" si="33"/>
        <v>5.1634062928713647</v>
      </c>
      <c r="BR24" t="str">
        <f t="shared" ca="1" si="34"/>
        <v>Gizi Lebih</v>
      </c>
      <c r="BV24">
        <v>15</v>
      </c>
      <c r="BW24">
        <f t="shared" ca="1" si="35"/>
        <v>5.4083936399186809</v>
      </c>
      <c r="BX24">
        <f t="shared" ca="1" si="36"/>
        <v>13.347916644082654</v>
      </c>
      <c r="BY24">
        <f t="shared" ca="1" si="37"/>
        <v>26.002190110306945</v>
      </c>
      <c r="BZ24">
        <f t="shared" ca="1" si="38"/>
        <v>5.4083936399186809</v>
      </c>
      <c r="CA24" t="str">
        <f t="shared" ca="1" si="39"/>
        <v>Gizi Lebih</v>
      </c>
      <c r="CC24" s="29" t="s">
        <v>542</v>
      </c>
      <c r="CD24" s="24"/>
      <c r="CE24" s="28"/>
      <c r="CH24" s="29" t="s">
        <v>542</v>
      </c>
      <c r="CI24" s="24"/>
      <c r="CJ24" s="28"/>
    </row>
    <row r="25" spans="1:89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11.590513362228611</v>
      </c>
      <c r="M25">
        <f t="shared" si="1"/>
        <v>38.264474385518476</v>
      </c>
      <c r="N25">
        <f t="shared" si="2"/>
        <v>45.714111606811301</v>
      </c>
      <c r="O25">
        <f t="shared" si="3"/>
        <v>11.590513362228611</v>
      </c>
      <c r="P25" t="str">
        <f t="shared" si="4"/>
        <v>Gizi Lebih</v>
      </c>
      <c r="T25">
        <v>16</v>
      </c>
      <c r="U25">
        <f t="shared" ca="1" si="5"/>
        <v>12.952752497402972</v>
      </c>
      <c r="V25">
        <f t="shared" ca="1" si="6"/>
        <v>32.827181654232803</v>
      </c>
      <c r="W25">
        <f t="shared" ca="1" si="7"/>
        <v>44.563017544811373</v>
      </c>
      <c r="X25">
        <f t="shared" ca="1" si="8"/>
        <v>12.952752497402972</v>
      </c>
      <c r="Y25" t="str">
        <f t="shared" ca="1" si="9"/>
        <v>Gizi Lebih</v>
      </c>
      <c r="AC25">
        <v>16</v>
      </c>
      <c r="AD25">
        <f t="shared" ca="1" si="10"/>
        <v>12.208310369449082</v>
      </c>
      <c r="AE25">
        <f t="shared" ca="1" si="11"/>
        <v>31.109404927388521</v>
      </c>
      <c r="AF25">
        <f t="shared" ca="1" si="12"/>
        <v>42.788638676947741</v>
      </c>
      <c r="AG25">
        <f t="shared" ca="1" si="13"/>
        <v>12.208310369449082</v>
      </c>
      <c r="AH25" t="str">
        <f t="shared" ca="1" si="14"/>
        <v>Gizi Lebih</v>
      </c>
      <c r="AL25">
        <v>16</v>
      </c>
      <c r="AM25">
        <f t="shared" ca="1" si="15"/>
        <v>11.299582683404703</v>
      </c>
      <c r="AN25">
        <f t="shared" ca="1" si="16"/>
        <v>29.851698401636639</v>
      </c>
      <c r="AO25">
        <f t="shared" ca="1" si="17"/>
        <v>41.885481623266394</v>
      </c>
      <c r="AP25">
        <f t="shared" ca="1" si="18"/>
        <v>11.299582683404703</v>
      </c>
      <c r="AQ25" t="str">
        <f t="shared" ca="1" si="19"/>
        <v>Gizi Lebih</v>
      </c>
      <c r="AU25">
        <v>16</v>
      </c>
      <c r="AV25">
        <f t="shared" ca="1" si="20"/>
        <v>10.194141733826701</v>
      </c>
      <c r="AW25">
        <f t="shared" ca="1" si="21"/>
        <v>28.651472167542348</v>
      </c>
      <c r="AX25">
        <f t="shared" ca="1" si="22"/>
        <v>41.170379197548051</v>
      </c>
      <c r="AY25">
        <f t="shared" ca="1" si="23"/>
        <v>10.194141733826701</v>
      </c>
      <c r="AZ25" t="str">
        <f t="shared" ca="1" si="24"/>
        <v>Gizi Lebih</v>
      </c>
      <c r="BD25">
        <v>16</v>
      </c>
      <c r="BE25">
        <f t="shared" ca="1" si="25"/>
        <v>10.062318676272232</v>
      </c>
      <c r="BF25">
        <f t="shared" ca="1" si="26"/>
        <v>28.169726378451582</v>
      </c>
      <c r="BG25">
        <f t="shared" ca="1" si="27"/>
        <v>40.696297861175921</v>
      </c>
      <c r="BH25">
        <f t="shared" ca="1" si="28"/>
        <v>10.062318676272232</v>
      </c>
      <c r="BI25" t="str">
        <f t="shared" ca="1" si="29"/>
        <v>Gizi Lebih</v>
      </c>
      <c r="BM25">
        <v>16</v>
      </c>
      <c r="BN25">
        <f t="shared" ca="1" si="30"/>
        <v>9.929631218704273</v>
      </c>
      <c r="BO25">
        <f t="shared" ca="1" si="31"/>
        <v>27.812611474012773</v>
      </c>
      <c r="BP25">
        <f t="shared" ca="1" si="32"/>
        <v>40.393443784715295</v>
      </c>
      <c r="BQ25">
        <f t="shared" ca="1" si="33"/>
        <v>9.929631218704273</v>
      </c>
      <c r="BR25" t="str">
        <f t="shared" ca="1" si="34"/>
        <v>Gizi Lebih</v>
      </c>
      <c r="BV25">
        <v>16</v>
      </c>
      <c r="BW25">
        <f t="shared" ca="1" si="35"/>
        <v>9.6628526721829218</v>
      </c>
      <c r="BX25">
        <f t="shared" ca="1" si="36"/>
        <v>27.636687259832261</v>
      </c>
      <c r="BY25">
        <f t="shared" ca="1" si="37"/>
        <v>40.393443784715295</v>
      </c>
      <c r="BZ25">
        <f t="shared" ca="1" si="38"/>
        <v>9.6628526721829218</v>
      </c>
      <c r="CA25" t="str">
        <f t="shared" ca="1" si="39"/>
        <v>Gizi Lebih</v>
      </c>
      <c r="CC25" s="30" t="s">
        <v>537</v>
      </c>
      <c r="CD25" s="31" t="s">
        <v>540</v>
      </c>
      <c r="CE25" s="32" t="s">
        <v>541</v>
      </c>
      <c r="CF25" s="29" t="s">
        <v>544</v>
      </c>
      <c r="CH25" s="30" t="s">
        <v>537</v>
      </c>
      <c r="CI25" s="31" t="s">
        <v>540</v>
      </c>
      <c r="CJ25" s="32" t="s">
        <v>541</v>
      </c>
      <c r="CK25" s="29" t="s">
        <v>544</v>
      </c>
    </row>
    <row r="26" spans="1:89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10.575916035975323</v>
      </c>
      <c r="M26">
        <f t="shared" si="1"/>
        <v>37.169342205640383</v>
      </c>
      <c r="N26">
        <f t="shared" si="2"/>
        <v>44.606165493124372</v>
      </c>
      <c r="O26">
        <f t="shared" si="3"/>
        <v>10.575916035975323</v>
      </c>
      <c r="P26" t="str">
        <f t="shared" si="4"/>
        <v>Gizi Lebih</v>
      </c>
      <c r="T26">
        <v>17</v>
      </c>
      <c r="U26">
        <f t="shared" ca="1" si="5"/>
        <v>11.873879511359517</v>
      </c>
      <c r="V26">
        <f t="shared" ca="1" si="6"/>
        <v>31.757512738878006</v>
      </c>
      <c r="W26">
        <f t="shared" ca="1" si="7"/>
        <v>43.481222046191398</v>
      </c>
      <c r="X26">
        <f t="shared" ca="1" si="8"/>
        <v>11.873879511359517</v>
      </c>
      <c r="Y26" t="str">
        <f t="shared" ca="1" si="9"/>
        <v>Gizi Lebih</v>
      </c>
      <c r="AC26">
        <v>17</v>
      </c>
      <c r="AD26">
        <f t="shared" ca="1" si="10"/>
        <v>11.124749497365036</v>
      </c>
      <c r="AE26">
        <f t="shared" ca="1" si="11"/>
        <v>30.044587162971101</v>
      </c>
      <c r="AF26">
        <f t="shared" ca="1" si="12"/>
        <v>41.705141767249614</v>
      </c>
      <c r="AG26">
        <f t="shared" ca="1" si="13"/>
        <v>11.124749497365036</v>
      </c>
      <c r="AH26" t="str">
        <f t="shared" ca="1" si="14"/>
        <v>Gizi Lebih</v>
      </c>
      <c r="AL26">
        <v>17</v>
      </c>
      <c r="AM26">
        <f t="shared" ca="1" si="15"/>
        <v>10.218334809911735</v>
      </c>
      <c r="AN26">
        <f t="shared" ca="1" si="16"/>
        <v>28.788314393351055</v>
      </c>
      <c r="AO26">
        <f t="shared" ca="1" si="17"/>
        <v>40.801281692639748</v>
      </c>
      <c r="AP26">
        <f t="shared" ca="1" si="18"/>
        <v>10.218334809911735</v>
      </c>
      <c r="AQ26" t="str">
        <f t="shared" ca="1" si="19"/>
        <v>Gizi Lebih</v>
      </c>
      <c r="AU26">
        <v>17</v>
      </c>
      <c r="AV26">
        <f t="shared" ca="1" si="20"/>
        <v>9.1079808092541352</v>
      </c>
      <c r="AW26">
        <f t="shared" ca="1" si="21"/>
        <v>27.591259576739247</v>
      </c>
      <c r="AX26">
        <f t="shared" ca="1" si="22"/>
        <v>40.085755204669908</v>
      </c>
      <c r="AY26">
        <f t="shared" ca="1" si="23"/>
        <v>9.1079808092541352</v>
      </c>
      <c r="AZ26" t="str">
        <f t="shared" ca="1" si="24"/>
        <v>Gizi Lebih</v>
      </c>
      <c r="BD26">
        <v>17</v>
      </c>
      <c r="BE26">
        <f t="shared" ca="1" si="25"/>
        <v>8.9742632009541516</v>
      </c>
      <c r="BF26">
        <f t="shared" ca="1" si="26"/>
        <v>27.109584332265285</v>
      </c>
      <c r="BG26">
        <f t="shared" ca="1" si="27"/>
        <v>39.61360686424225</v>
      </c>
      <c r="BH26">
        <f t="shared" ca="1" si="28"/>
        <v>8.9742632009541516</v>
      </c>
      <c r="BI26" t="str">
        <f t="shared" ca="1" si="29"/>
        <v>Gizi Lebih</v>
      </c>
      <c r="BM26">
        <v>17</v>
      </c>
      <c r="BN26">
        <f t="shared" ca="1" si="30"/>
        <v>8.8398822485625903</v>
      </c>
      <c r="BO26">
        <f t="shared" ca="1" si="31"/>
        <v>26.751913807388103</v>
      </c>
      <c r="BP26">
        <f t="shared" ca="1" si="32"/>
        <v>39.31242438524194</v>
      </c>
      <c r="BQ26">
        <f t="shared" ca="1" si="33"/>
        <v>8.8398822485625903</v>
      </c>
      <c r="BR26" t="str">
        <f t="shared" ca="1" si="34"/>
        <v>Gizi Lebih</v>
      </c>
      <c r="BV26">
        <v>17</v>
      </c>
      <c r="BW26">
        <f t="shared" ca="1" si="35"/>
        <v>8.5732561937873193</v>
      </c>
      <c r="BX26">
        <f t="shared" ca="1" si="36"/>
        <v>26.575620621363598</v>
      </c>
      <c r="BY26">
        <f t="shared" ca="1" si="37"/>
        <v>39.31242438524194</v>
      </c>
      <c r="BZ26">
        <f t="shared" ca="1" si="38"/>
        <v>8.5732561937873193</v>
      </c>
      <c r="CA26" t="str">
        <f t="shared" ca="1" si="39"/>
        <v>Gizi Lebih</v>
      </c>
      <c r="CC26" s="27">
        <f ca="1">CC10/(CC10+CE10)</f>
        <v>0.92537313432835822</v>
      </c>
      <c r="CD26" s="27">
        <f ca="1">CC14/(CC14+CE14)</f>
        <v>0.5544554455445545</v>
      </c>
      <c r="CE26" s="27">
        <f ca="1">CC18/(CC18+CE18)</f>
        <v>0.58974358974358976</v>
      </c>
      <c r="CF26" s="25">
        <f ca="1">(CC26+CD26+CE26)/3</f>
        <v>0.68985738987216749</v>
      </c>
      <c r="CH26" s="27">
        <f>CH10/(CH10+CJ10)</f>
        <v>0.92537313432835822</v>
      </c>
      <c r="CI26" s="27">
        <f>CH14/(CH14+CJ14)</f>
        <v>0.5544554455445545</v>
      </c>
      <c r="CJ26" s="27">
        <f>CH18/(CH18+CJ18)</f>
        <v>0.58974358974358976</v>
      </c>
      <c r="CK26" s="25">
        <f>(CH26+CI26+CJ26)/3</f>
        <v>0.68985738987216749</v>
      </c>
    </row>
    <row r="27" spans="1:89" ht="15.75" x14ac:dyDescent="0.3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5.6612719418872679</v>
      </c>
      <c r="M27">
        <f t="shared" si="1"/>
        <v>32.147161616540892</v>
      </c>
      <c r="N27">
        <f t="shared" si="2"/>
        <v>39.604418945365175</v>
      </c>
      <c r="O27">
        <f t="shared" si="3"/>
        <v>5.6612719418872679</v>
      </c>
      <c r="P27" t="str">
        <f t="shared" si="4"/>
        <v>Gizi Lebih</v>
      </c>
      <c r="T27">
        <v>18</v>
      </c>
      <c r="U27">
        <f t="shared" ca="1" si="5"/>
        <v>6.8907857094646108</v>
      </c>
      <c r="V27">
        <f t="shared" ca="1" si="6"/>
        <v>26.772626605546183</v>
      </c>
      <c r="W27">
        <f t="shared" ca="1" si="7"/>
        <v>38.485896856343331</v>
      </c>
      <c r="X27">
        <f t="shared" ca="1" si="8"/>
        <v>6.8907857094646108</v>
      </c>
      <c r="Y27" t="str">
        <f t="shared" ca="1" si="9"/>
        <v>Gizi Lebih</v>
      </c>
      <c r="AC27">
        <v>18</v>
      </c>
      <c r="AD27">
        <f t="shared" ca="1" si="10"/>
        <v>6.1381426804180972</v>
      </c>
      <c r="AE27">
        <f t="shared" ca="1" si="11"/>
        <v>25.064917213831468</v>
      </c>
      <c r="AF27">
        <f t="shared" ca="1" si="12"/>
        <v>36.707987548030864</v>
      </c>
      <c r="AG27">
        <f t="shared" ca="1" si="13"/>
        <v>6.1381426804180972</v>
      </c>
      <c r="AH27" t="str">
        <f t="shared" ca="1" si="14"/>
        <v>Gizi Lebih</v>
      </c>
      <c r="AL27">
        <v>18</v>
      </c>
      <c r="AM27">
        <f t="shared" ca="1" si="15"/>
        <v>5.2469821787058191</v>
      </c>
      <c r="AN27">
        <f t="shared" ca="1" si="16"/>
        <v>23.810066523062179</v>
      </c>
      <c r="AO27">
        <f t="shared" ca="1" si="17"/>
        <v>35.802151880683972</v>
      </c>
      <c r="AP27">
        <f t="shared" ca="1" si="18"/>
        <v>5.2469821787058191</v>
      </c>
      <c r="AQ27" t="str">
        <f t="shared" ca="1" si="19"/>
        <v>Gizi Lebih</v>
      </c>
      <c r="AU27">
        <v>18</v>
      </c>
      <c r="AV27">
        <f t="shared" ca="1" si="20"/>
        <v>4.1397885976229869</v>
      </c>
      <c r="AW27">
        <f t="shared" ca="1" si="21"/>
        <v>22.61806071376515</v>
      </c>
      <c r="AX27">
        <f t="shared" ca="1" si="22"/>
        <v>35.086156223844398</v>
      </c>
      <c r="AY27">
        <f t="shared" ca="1" si="23"/>
        <v>4.1397885976229869</v>
      </c>
      <c r="AZ27" t="str">
        <f t="shared" ca="1" si="24"/>
        <v>Gizi Lebih</v>
      </c>
      <c r="BD27">
        <v>18</v>
      </c>
      <c r="BE27">
        <f t="shared" ca="1" si="25"/>
        <v>4.0053143268840721</v>
      </c>
      <c r="BF27">
        <f t="shared" ca="1" si="26"/>
        <v>22.136558217731753</v>
      </c>
      <c r="BG27">
        <f t="shared" ca="1" si="27"/>
        <v>34.615814385212694</v>
      </c>
      <c r="BH27">
        <f t="shared" ca="1" si="28"/>
        <v>4.0053143268840721</v>
      </c>
      <c r="BI27" t="str">
        <f t="shared" ca="1" si="29"/>
        <v>Gizi Lebih</v>
      </c>
      <c r="BM27">
        <v>18</v>
      </c>
      <c r="BN27">
        <f t="shared" ca="1" si="30"/>
        <v>3.8708549660833356</v>
      </c>
      <c r="BO27">
        <f t="shared" ca="1" si="31"/>
        <v>21.778597672952838</v>
      </c>
      <c r="BP27">
        <f t="shared" ca="1" si="32"/>
        <v>34.315916069088843</v>
      </c>
      <c r="BQ27">
        <f t="shared" ca="1" si="33"/>
        <v>3.8708549660833356</v>
      </c>
      <c r="BR27" t="str">
        <f t="shared" ca="1" si="34"/>
        <v>Gizi Lebih</v>
      </c>
      <c r="BV27">
        <v>18</v>
      </c>
      <c r="BW27">
        <f t="shared" ca="1" si="35"/>
        <v>3.6109046251699763</v>
      </c>
      <c r="BX27">
        <f t="shared" ca="1" si="36"/>
        <v>21.601967446259614</v>
      </c>
      <c r="BY27">
        <f t="shared" ca="1" si="37"/>
        <v>34.315916069088843</v>
      </c>
      <c r="BZ27">
        <f t="shared" ca="1" si="38"/>
        <v>3.6109046251699763</v>
      </c>
      <c r="CA27" t="str">
        <f t="shared" ca="1" si="39"/>
        <v>Gizi Lebih</v>
      </c>
      <c r="CD27" s="24"/>
      <c r="CI27" s="24"/>
    </row>
    <row r="28" spans="1:89" ht="15.75" x14ac:dyDescent="0.3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24.945540683657271</v>
      </c>
      <c r="M28">
        <f t="shared" si="1"/>
        <v>4.2438190347845861</v>
      </c>
      <c r="N28">
        <f t="shared" si="2"/>
        <v>10.696728471827257</v>
      </c>
      <c r="O28">
        <f t="shared" si="3"/>
        <v>4.2438190347845861</v>
      </c>
      <c r="P28" t="str">
        <f t="shared" si="4"/>
        <v>Gizi Baik</v>
      </c>
      <c r="T28">
        <v>19</v>
      </c>
      <c r="U28">
        <f t="shared" ca="1" si="5"/>
        <v>23.567389349209652</v>
      </c>
      <c r="V28">
        <f t="shared" ca="1" si="6"/>
        <v>5.6339555695798769</v>
      </c>
      <c r="W28">
        <f t="shared" ca="1" si="7"/>
        <v>9.598120233124412</v>
      </c>
      <c r="X28">
        <f t="shared" ca="1" si="8"/>
        <v>5.6339555695798769</v>
      </c>
      <c r="Y28" t="str">
        <f t="shared" ca="1" si="9"/>
        <v>Gizi Baik</v>
      </c>
      <c r="AC28">
        <v>19</v>
      </c>
      <c r="AD28">
        <f t="shared" ca="1" si="10"/>
        <v>24.303192540450198</v>
      </c>
      <c r="AE28">
        <f t="shared" ca="1" si="11"/>
        <v>6.8165950292919151</v>
      </c>
      <c r="AF28">
        <f t="shared" ca="1" si="12"/>
        <v>8.0397512291356872</v>
      </c>
      <c r="AG28">
        <f t="shared" ca="1" si="13"/>
        <v>6.8165950292919151</v>
      </c>
      <c r="AH28" t="str">
        <f t="shared" ca="1" si="14"/>
        <v>Gizi Baik</v>
      </c>
      <c r="AL28">
        <v>19</v>
      </c>
      <c r="AM28">
        <f t="shared" ca="1" si="15"/>
        <v>25.20797164870439</v>
      </c>
      <c r="AN28">
        <f t="shared" ca="1" si="16"/>
        <v>7.7806627145181029</v>
      </c>
      <c r="AO28">
        <f t="shared" ca="1" si="17"/>
        <v>7.2593372695202785</v>
      </c>
      <c r="AP28">
        <f t="shared" ca="1" si="18"/>
        <v>7.2593372695202785</v>
      </c>
      <c r="AQ28" t="str">
        <f t="shared" ca="1" si="19"/>
        <v>Gizi Kurang</v>
      </c>
      <c r="AU28">
        <v>19</v>
      </c>
      <c r="AV28">
        <f t="shared" ca="1" si="20"/>
        <v>26.308569086506559</v>
      </c>
      <c r="AW28">
        <f t="shared" ca="1" si="21"/>
        <v>8.8060905740988051</v>
      </c>
      <c r="AX28">
        <f t="shared" ca="1" si="22"/>
        <v>6.6925643357044713</v>
      </c>
      <c r="AY28">
        <f t="shared" ca="1" si="23"/>
        <v>6.6925643357044713</v>
      </c>
      <c r="AZ28" t="str">
        <f t="shared" ca="1" si="24"/>
        <v>Gizi Kurang</v>
      </c>
      <c r="BD28">
        <v>19</v>
      </c>
      <c r="BE28">
        <f t="shared" ca="1" si="25"/>
        <v>26.440774248443319</v>
      </c>
      <c r="BF28">
        <f t="shared" ca="1" si="26"/>
        <v>9.212116590663058</v>
      </c>
      <c r="BG28">
        <f t="shared" ca="1" si="27"/>
        <v>6.3689924643507734</v>
      </c>
      <c r="BH28">
        <f t="shared" ca="1" si="28"/>
        <v>6.3689924643507734</v>
      </c>
      <c r="BI28" t="str">
        <f t="shared" ca="1" si="29"/>
        <v>Gizi Kurang</v>
      </c>
      <c r="BM28">
        <v>19</v>
      </c>
      <c r="BN28">
        <f t="shared" ca="1" si="30"/>
        <v>26.57388735550267</v>
      </c>
      <c r="BO28">
        <f t="shared" ca="1" si="31"/>
        <v>9.5156937588101318</v>
      </c>
      <c r="BP28">
        <f t="shared" ca="1" si="32"/>
        <v>6.1714431898353324</v>
      </c>
      <c r="BQ28">
        <f t="shared" ca="1" si="33"/>
        <v>6.1714431898353324</v>
      </c>
      <c r="BR28" t="str">
        <f t="shared" ca="1" si="34"/>
        <v>Gizi Kurang</v>
      </c>
      <c r="BV28">
        <v>19</v>
      </c>
      <c r="BW28">
        <f t="shared" ca="1" si="35"/>
        <v>26.841135271441772</v>
      </c>
      <c r="BX28">
        <f t="shared" ca="1" si="36"/>
        <v>9.6650102582373965</v>
      </c>
      <c r="BY28">
        <f t="shared" ca="1" si="37"/>
        <v>6.1714431898353324</v>
      </c>
      <c r="BZ28">
        <f t="shared" ca="1" si="38"/>
        <v>6.1714431898353324</v>
      </c>
      <c r="CA28" t="str">
        <f t="shared" ca="1" si="39"/>
        <v>Gizi Kurang</v>
      </c>
      <c r="CC28" s="29" t="s">
        <v>543</v>
      </c>
      <c r="CD28" s="24"/>
      <c r="CE28" s="28"/>
      <c r="CH28" s="29" t="s">
        <v>543</v>
      </c>
      <c r="CI28" s="24"/>
      <c r="CJ28" s="28"/>
    </row>
    <row r="29" spans="1:89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9.6358704848083132</v>
      </c>
      <c r="M29">
        <f t="shared" si="1"/>
        <v>36.185079798170953</v>
      </c>
      <c r="N29">
        <f t="shared" si="2"/>
        <v>43.617771607453761</v>
      </c>
      <c r="O29">
        <f t="shared" si="3"/>
        <v>9.6358704848083132</v>
      </c>
      <c r="P29" t="str">
        <f t="shared" si="4"/>
        <v>Gizi Lebih</v>
      </c>
      <c r="T29">
        <v>20</v>
      </c>
      <c r="U29">
        <f t="shared" ca="1" si="5"/>
        <v>10.902128505692415</v>
      </c>
      <c r="V29">
        <f t="shared" ca="1" si="6"/>
        <v>30.769602131974324</v>
      </c>
      <c r="W29">
        <f t="shared" ca="1" si="7"/>
        <v>42.492629563042165</v>
      </c>
      <c r="X29">
        <f t="shared" ca="1" si="8"/>
        <v>10.902128505692415</v>
      </c>
      <c r="Y29" t="str">
        <f t="shared" ca="1" si="9"/>
        <v>Gizi Lebih</v>
      </c>
      <c r="AC29">
        <v>20</v>
      </c>
      <c r="AD29">
        <f t="shared" ca="1" si="10"/>
        <v>10.15585775441744</v>
      </c>
      <c r="AE29">
        <f t="shared" ca="1" si="11"/>
        <v>29.056663913694013</v>
      </c>
      <c r="AF29">
        <f t="shared" ca="1" si="12"/>
        <v>40.716884497217144</v>
      </c>
      <c r="AG29">
        <f t="shared" ca="1" si="13"/>
        <v>10.15585775441744</v>
      </c>
      <c r="AH29" t="str">
        <f t="shared" ca="1" si="14"/>
        <v>Gizi Lebih</v>
      </c>
      <c r="AL29">
        <v>20</v>
      </c>
      <c r="AM29">
        <f t="shared" ca="1" si="15"/>
        <v>9.2514350147292106</v>
      </c>
      <c r="AN29">
        <f t="shared" ca="1" si="16"/>
        <v>27.80061965168818</v>
      </c>
      <c r="AO29">
        <f t="shared" ca="1" si="17"/>
        <v>39.813363457462842</v>
      </c>
      <c r="AP29">
        <f t="shared" ca="1" si="18"/>
        <v>9.2514350147292106</v>
      </c>
      <c r="AQ29" t="str">
        <f t="shared" ca="1" si="19"/>
        <v>Gizi Lebih</v>
      </c>
      <c r="AU29">
        <v>20</v>
      </c>
      <c r="AV29">
        <f t="shared" ca="1" si="20"/>
        <v>8.1486431290293257</v>
      </c>
      <c r="AW29">
        <f t="shared" ca="1" si="21"/>
        <v>26.60344010822196</v>
      </c>
      <c r="AX29">
        <f t="shared" ca="1" si="22"/>
        <v>39.097955487082665</v>
      </c>
      <c r="AY29">
        <f t="shared" ca="1" si="23"/>
        <v>8.1486431290293257</v>
      </c>
      <c r="AZ29" t="str">
        <f t="shared" ca="1" si="24"/>
        <v>Gizi Lebih</v>
      </c>
      <c r="BD29">
        <v>20</v>
      </c>
      <c r="BE29">
        <f t="shared" ca="1" si="25"/>
        <v>8.0158931415746011</v>
      </c>
      <c r="BF29">
        <f t="shared" ca="1" si="26"/>
        <v>26.12188913688993</v>
      </c>
      <c r="BG29">
        <f t="shared" ca="1" si="27"/>
        <v>38.625681278136007</v>
      </c>
      <c r="BH29">
        <f t="shared" ca="1" si="28"/>
        <v>8.0158931415746011</v>
      </c>
      <c r="BI29" t="str">
        <f t="shared" ca="1" si="29"/>
        <v>Gizi Lebih</v>
      </c>
      <c r="BM29">
        <v>20</v>
      </c>
      <c r="BN29">
        <f t="shared" ca="1" si="30"/>
        <v>7.882380602683015</v>
      </c>
      <c r="BO29">
        <f t="shared" ca="1" si="31"/>
        <v>25.764321180525521</v>
      </c>
      <c r="BP29">
        <f t="shared" ca="1" si="32"/>
        <v>38.324425407828841</v>
      </c>
      <c r="BQ29">
        <f t="shared" ca="1" si="33"/>
        <v>7.882380602683015</v>
      </c>
      <c r="BR29" t="str">
        <f t="shared" ca="1" si="34"/>
        <v>Gizi Lebih</v>
      </c>
      <c r="BV29">
        <v>20</v>
      </c>
      <c r="BW29">
        <f t="shared" ca="1" si="35"/>
        <v>7.6176820603952669</v>
      </c>
      <c r="BX29">
        <f t="shared" ca="1" si="36"/>
        <v>25.588097626113541</v>
      </c>
      <c r="BY29">
        <f t="shared" ca="1" si="37"/>
        <v>38.324425407828841</v>
      </c>
      <c r="BZ29">
        <f t="shared" ca="1" si="38"/>
        <v>7.6176820603952669</v>
      </c>
      <c r="CA29" t="str">
        <f t="shared" ca="1" si="39"/>
        <v>Gizi Lebih</v>
      </c>
      <c r="CC29" s="30" t="s">
        <v>537</v>
      </c>
      <c r="CD29" s="31" t="s">
        <v>540</v>
      </c>
      <c r="CE29" s="32" t="s">
        <v>541</v>
      </c>
      <c r="CF29" s="29" t="s">
        <v>544</v>
      </c>
      <c r="CH29" s="30" t="s">
        <v>537</v>
      </c>
      <c r="CI29" s="31" t="s">
        <v>540</v>
      </c>
      <c r="CJ29" s="32" t="s">
        <v>541</v>
      </c>
      <c r="CK29" s="29" t="s">
        <v>544</v>
      </c>
    </row>
    <row r="30" spans="1:89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10.602829810951414</v>
      </c>
      <c r="M30">
        <f t="shared" si="1"/>
        <v>37.186691167674482</v>
      </c>
      <c r="N30">
        <f t="shared" si="2"/>
        <v>44.62129536443333</v>
      </c>
      <c r="O30">
        <f t="shared" si="3"/>
        <v>10.602829810951414</v>
      </c>
      <c r="P30" t="str">
        <f t="shared" si="4"/>
        <v>Gizi Lebih</v>
      </c>
      <c r="T30">
        <v>21</v>
      </c>
      <c r="U30">
        <f t="shared" ca="1" si="5"/>
        <v>11.894751010710777</v>
      </c>
      <c r="V30">
        <f t="shared" ca="1" si="6"/>
        <v>31.772312716577602</v>
      </c>
      <c r="W30">
        <f t="shared" ca="1" si="7"/>
        <v>43.496005939616644</v>
      </c>
      <c r="X30">
        <f t="shared" ca="1" si="8"/>
        <v>11.894751010710777</v>
      </c>
      <c r="Y30" t="str">
        <f t="shared" ca="1" si="9"/>
        <v>Gizi Lebih</v>
      </c>
      <c r="AC30">
        <v>21</v>
      </c>
      <c r="AD30">
        <f t="shared" ca="1" si="10"/>
        <v>11.146635960664936</v>
      </c>
      <c r="AE30">
        <f t="shared" ca="1" si="11"/>
        <v>30.059216615002686</v>
      </c>
      <c r="AF30">
        <f t="shared" ca="1" si="12"/>
        <v>41.720140218201429</v>
      </c>
      <c r="AG30">
        <f t="shared" ca="1" si="13"/>
        <v>11.146635960664936</v>
      </c>
      <c r="AH30" t="str">
        <f t="shared" ca="1" si="14"/>
        <v>Gizi Lebih</v>
      </c>
      <c r="AL30">
        <v>21</v>
      </c>
      <c r="AM30">
        <f t="shared" ca="1" si="15"/>
        <v>10.240552878115478</v>
      </c>
      <c r="AN30">
        <f t="shared" ca="1" si="16"/>
        <v>28.802999606832</v>
      </c>
      <c r="AO30">
        <f t="shared" ca="1" si="17"/>
        <v>40.816484846441234</v>
      </c>
      <c r="AP30">
        <f t="shared" ca="1" si="18"/>
        <v>10.240552878115478</v>
      </c>
      <c r="AQ30" t="str">
        <f t="shared" ca="1" si="19"/>
        <v>Gizi Lebih</v>
      </c>
      <c r="AU30">
        <v>21</v>
      </c>
      <c r="AV30">
        <f t="shared" ca="1" si="20"/>
        <v>9.1323888271003462</v>
      </c>
      <c r="AW30">
        <f t="shared" ca="1" si="21"/>
        <v>27.605748036544373</v>
      </c>
      <c r="AX30">
        <f t="shared" ca="1" si="22"/>
        <v>40.101028368497907</v>
      </c>
      <c r="AY30">
        <f t="shared" ca="1" si="23"/>
        <v>9.1323888271003462</v>
      </c>
      <c r="AZ30" t="str">
        <f t="shared" ca="1" si="24"/>
        <v>Gizi Lebih</v>
      </c>
      <c r="BD30">
        <v>21</v>
      </c>
      <c r="BE30">
        <f t="shared" ca="1" si="25"/>
        <v>8.9989824821635001</v>
      </c>
      <c r="BF30">
        <f t="shared" ca="1" si="26"/>
        <v>27.124125610223526</v>
      </c>
      <c r="BG30">
        <f t="shared" ca="1" si="27"/>
        <v>39.628770740667221</v>
      </c>
      <c r="BH30">
        <f t="shared" ca="1" si="28"/>
        <v>8.9989824821635001</v>
      </c>
      <c r="BI30" t="str">
        <f t="shared" ca="1" si="29"/>
        <v>Gizi Lebih</v>
      </c>
      <c r="BM30">
        <v>21</v>
      </c>
      <c r="BN30">
        <f t="shared" ca="1" si="30"/>
        <v>8.8648734867773467</v>
      </c>
      <c r="BO30">
        <f t="shared" ca="1" si="31"/>
        <v>26.766516536700056</v>
      </c>
      <c r="BP30">
        <f t="shared" ca="1" si="32"/>
        <v>39.327514257985229</v>
      </c>
      <c r="BQ30">
        <f t="shared" ca="1" si="33"/>
        <v>8.8648734867773467</v>
      </c>
      <c r="BR30" t="str">
        <f t="shared" ca="1" si="34"/>
        <v>Gizi Lebih</v>
      </c>
      <c r="BV30">
        <v>21</v>
      </c>
      <c r="BW30">
        <f t="shared" ca="1" si="35"/>
        <v>8.5986794874847927</v>
      </c>
      <c r="BX30">
        <f t="shared" ca="1" si="36"/>
        <v>26.590267472929511</v>
      </c>
      <c r="BY30">
        <f t="shared" ca="1" si="37"/>
        <v>39.327514257985229</v>
      </c>
      <c r="BZ30">
        <f t="shared" ca="1" si="38"/>
        <v>8.5986794874847927</v>
      </c>
      <c r="CA30" t="str">
        <f t="shared" ca="1" si="39"/>
        <v>Gizi Lebih</v>
      </c>
      <c r="CC30" s="27">
        <f ca="1">CC10/(CC10+CF10)</f>
        <v>0.86111111111111116</v>
      </c>
      <c r="CD30" s="27">
        <f ca="1">CC14/(CC14+CF14)</f>
        <v>0.62222222222222223</v>
      </c>
      <c r="CE30" s="27">
        <f ca="1">CC18/(CC18+CF18)</f>
        <v>0.54761904761904767</v>
      </c>
      <c r="CF30" s="25">
        <f ca="1">(CC30+CD30+CE30)/3</f>
        <v>0.67698412698412691</v>
      </c>
      <c r="CH30" s="27">
        <f>CH10/(CH10+CK10)</f>
        <v>0.86111111111111116</v>
      </c>
      <c r="CI30" s="27">
        <f>CH14/(CH14+CK14)</f>
        <v>0.62222222222222223</v>
      </c>
      <c r="CJ30" s="27">
        <f>CH18/(CH18+CK18)</f>
        <v>0.54761904761904767</v>
      </c>
      <c r="CK30" s="25">
        <f>(CH30+CI30+CJ30)/3</f>
        <v>0.67698412698412691</v>
      </c>
    </row>
    <row r="31" spans="1:89" ht="15.75" x14ac:dyDescent="0.3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10.517128885774863</v>
      </c>
      <c r="M31">
        <f t="shared" si="1"/>
        <v>37.2094074126423</v>
      </c>
      <c r="N31">
        <f t="shared" si="2"/>
        <v>44.663743685454754</v>
      </c>
      <c r="O31">
        <f t="shared" si="3"/>
        <v>10.517128885774863</v>
      </c>
      <c r="P31" t="str">
        <f t="shared" si="4"/>
        <v>Gizi Lebih</v>
      </c>
      <c r="T31">
        <v>22</v>
      </c>
      <c r="U31">
        <f t="shared" ca="1" si="5"/>
        <v>11.885435619600765</v>
      </c>
      <c r="V31">
        <f t="shared" ca="1" si="6"/>
        <v>31.776007542798684</v>
      </c>
      <c r="W31">
        <f t="shared" ca="1" si="7"/>
        <v>43.512504523878484</v>
      </c>
      <c r="X31">
        <f t="shared" ca="1" si="8"/>
        <v>11.885435619600765</v>
      </c>
      <c r="Y31" t="str">
        <f t="shared" ca="1" si="9"/>
        <v>Gizi Lebih</v>
      </c>
      <c r="AC31">
        <v>22</v>
      </c>
      <c r="AD31">
        <f t="shared" ca="1" si="10"/>
        <v>11.139226946270508</v>
      </c>
      <c r="AE31">
        <f t="shared" ca="1" si="11"/>
        <v>30.05852452075445</v>
      </c>
      <c r="AF31">
        <f t="shared" ca="1" si="12"/>
        <v>41.737479358002943</v>
      </c>
      <c r="AG31">
        <f t="shared" ca="1" si="13"/>
        <v>11.139226946270508</v>
      </c>
      <c r="AH31" t="str">
        <f t="shared" ca="1" si="14"/>
        <v>Gizi Lebih</v>
      </c>
      <c r="AL31">
        <v>22</v>
      </c>
      <c r="AM31">
        <f t="shared" ca="1" si="15"/>
        <v>10.229601460188432</v>
      </c>
      <c r="AN31">
        <f t="shared" ca="1" si="16"/>
        <v>28.800540267232794</v>
      </c>
      <c r="AO31">
        <f t="shared" ca="1" si="17"/>
        <v>40.833840792458332</v>
      </c>
      <c r="AP31">
        <f t="shared" ca="1" si="18"/>
        <v>10.229601460188432</v>
      </c>
      <c r="AQ31" t="str">
        <f t="shared" ca="1" si="19"/>
        <v>Gizi Lebih</v>
      </c>
      <c r="AU31">
        <v>22</v>
      </c>
      <c r="AV31">
        <f t="shared" ca="1" si="20"/>
        <v>9.1208840409988365</v>
      </c>
      <c r="AW31">
        <f t="shared" ca="1" si="21"/>
        <v>27.600698172518111</v>
      </c>
      <c r="AX31">
        <f t="shared" ca="1" si="22"/>
        <v>40.118506141612542</v>
      </c>
      <c r="AY31">
        <f t="shared" ca="1" si="23"/>
        <v>9.1208840409988365</v>
      </c>
      <c r="AZ31" t="str">
        <f t="shared" ca="1" si="24"/>
        <v>Gizi Lebih</v>
      </c>
      <c r="BD31">
        <v>22</v>
      </c>
      <c r="BE31">
        <f t="shared" ca="1" si="25"/>
        <v>8.9886579325598586</v>
      </c>
      <c r="BF31">
        <f t="shared" ca="1" si="26"/>
        <v>27.118815440640059</v>
      </c>
      <c r="BG31">
        <f t="shared" ca="1" si="27"/>
        <v>39.644620781423157</v>
      </c>
      <c r="BH31">
        <f t="shared" ca="1" si="28"/>
        <v>8.9886579325598586</v>
      </c>
      <c r="BI31" t="str">
        <f t="shared" ca="1" si="29"/>
        <v>Gizi Lebih</v>
      </c>
      <c r="BM31">
        <v>22</v>
      </c>
      <c r="BN31">
        <f t="shared" ca="1" si="30"/>
        <v>8.8557544982722618</v>
      </c>
      <c r="BO31">
        <f t="shared" ca="1" si="31"/>
        <v>26.76144979981887</v>
      </c>
      <c r="BP31">
        <f t="shared" ca="1" si="32"/>
        <v>39.341953118114624</v>
      </c>
      <c r="BQ31">
        <f t="shared" ca="1" si="33"/>
        <v>8.8557544982722618</v>
      </c>
      <c r="BR31" t="str">
        <f t="shared" ca="1" si="34"/>
        <v>Gizi Lebih</v>
      </c>
      <c r="BV31">
        <v>22</v>
      </c>
      <c r="BW31">
        <f t="shared" ca="1" si="35"/>
        <v>8.588371484128249</v>
      </c>
      <c r="BX31">
        <f t="shared" ca="1" si="36"/>
        <v>26.585402223977091</v>
      </c>
      <c r="BY31">
        <f t="shared" ca="1" si="37"/>
        <v>39.341953118114624</v>
      </c>
      <c r="BZ31">
        <f t="shared" ca="1" si="38"/>
        <v>8.588371484128249</v>
      </c>
      <c r="CA31" t="str">
        <f t="shared" ca="1" si="39"/>
        <v>Gizi Lebih</v>
      </c>
      <c r="CD31" s="24"/>
    </row>
    <row r="32" spans="1:89" ht="15.75" x14ac:dyDescent="0.3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7.9088557958784405</v>
      </c>
      <c r="M32">
        <f t="shared" si="1"/>
        <v>34.607224679248688</v>
      </c>
      <c r="N32">
        <f t="shared" si="2"/>
        <v>42.071486781429527</v>
      </c>
      <c r="O32">
        <f t="shared" si="3"/>
        <v>7.9088557958784405</v>
      </c>
      <c r="P32" t="str">
        <f t="shared" si="4"/>
        <v>Gizi Lebih</v>
      </c>
      <c r="T32">
        <v>23</v>
      </c>
      <c r="U32">
        <f t="shared" ca="1" si="5"/>
        <v>9.2706229258282331</v>
      </c>
      <c r="V32">
        <f t="shared" ca="1" si="6"/>
        <v>29.184592088292053</v>
      </c>
      <c r="W32">
        <f t="shared" ca="1" si="7"/>
        <v>40.921237824789216</v>
      </c>
      <c r="X32">
        <f t="shared" ca="1" si="8"/>
        <v>9.2706229258282331</v>
      </c>
      <c r="Y32" t="str">
        <f t="shared" ca="1" si="9"/>
        <v>Gizi Lebih</v>
      </c>
      <c r="AC32">
        <v>23</v>
      </c>
      <c r="AD32">
        <f t="shared" ca="1" si="10"/>
        <v>8.5215625400104713</v>
      </c>
      <c r="AE32">
        <f t="shared" ca="1" si="11"/>
        <v>27.467927464989771</v>
      </c>
      <c r="AF32">
        <f t="shared" ca="1" si="12"/>
        <v>39.145270252735791</v>
      </c>
      <c r="AG32">
        <f t="shared" ca="1" si="13"/>
        <v>8.5215625400104713</v>
      </c>
      <c r="AH32" t="str">
        <f t="shared" ca="1" si="14"/>
        <v>Gizi Lebih</v>
      </c>
      <c r="AL32">
        <v>23</v>
      </c>
      <c r="AM32">
        <f t="shared" ca="1" si="15"/>
        <v>7.6108973644713656</v>
      </c>
      <c r="AN32">
        <f t="shared" ca="1" si="16"/>
        <v>26.209720582597427</v>
      </c>
      <c r="AO32">
        <f t="shared" ca="1" si="17"/>
        <v>38.240725180603079</v>
      </c>
      <c r="AP32">
        <f t="shared" ca="1" si="18"/>
        <v>7.6108973644713656</v>
      </c>
      <c r="AQ32" t="str">
        <f t="shared" ca="1" si="19"/>
        <v>Gizi Lebih</v>
      </c>
      <c r="AU32">
        <v>23</v>
      </c>
      <c r="AV32">
        <f t="shared" ca="1" si="20"/>
        <v>6.4979165934585881</v>
      </c>
      <c r="AW32">
        <f t="shared" ca="1" si="21"/>
        <v>25.010783419837054</v>
      </c>
      <c r="AX32">
        <f t="shared" ca="1" si="22"/>
        <v>37.525091288510858</v>
      </c>
      <c r="AY32">
        <f t="shared" ca="1" si="23"/>
        <v>6.4979165934585881</v>
      </c>
      <c r="AZ32" t="str">
        <f t="shared" ca="1" si="24"/>
        <v>Gizi Lebih</v>
      </c>
      <c r="BD32">
        <v>23</v>
      </c>
      <c r="BE32">
        <f t="shared" ca="1" si="25"/>
        <v>6.365215740929079</v>
      </c>
      <c r="BF32">
        <f t="shared" ca="1" si="26"/>
        <v>24.528637803027813</v>
      </c>
      <c r="BG32">
        <f t="shared" ca="1" si="27"/>
        <v>37.051680636429033</v>
      </c>
      <c r="BH32">
        <f t="shared" ca="1" si="28"/>
        <v>6.365215740929079</v>
      </c>
      <c r="BI32" t="str">
        <f t="shared" ca="1" si="29"/>
        <v>Gizi Lebih</v>
      </c>
      <c r="BM32">
        <v>23</v>
      </c>
      <c r="BN32">
        <f t="shared" ca="1" si="30"/>
        <v>6.2318754634251494</v>
      </c>
      <c r="BO32">
        <f t="shared" ca="1" si="31"/>
        <v>24.170986937434716</v>
      </c>
      <c r="BP32">
        <f t="shared" ca="1" si="32"/>
        <v>36.749324686196871</v>
      </c>
      <c r="BQ32">
        <f t="shared" ca="1" si="33"/>
        <v>6.2318754634251494</v>
      </c>
      <c r="BR32" t="str">
        <f t="shared" ca="1" si="34"/>
        <v>Gizi Lebih</v>
      </c>
      <c r="BV32">
        <v>23</v>
      </c>
      <c r="BW32">
        <f t="shared" ca="1" si="35"/>
        <v>5.9640069148795076</v>
      </c>
      <c r="BX32">
        <f t="shared" ca="1" si="36"/>
        <v>23.994723997734958</v>
      </c>
      <c r="BY32">
        <f t="shared" ca="1" si="37"/>
        <v>36.749324686196871</v>
      </c>
      <c r="BZ32">
        <f t="shared" ca="1" si="38"/>
        <v>5.9640069148795076</v>
      </c>
      <c r="CA32" t="str">
        <f t="shared" ca="1" si="39"/>
        <v>Gizi Lebih</v>
      </c>
      <c r="CD32" s="24"/>
    </row>
    <row r="33" spans="1:82" ht="15.75" x14ac:dyDescent="0.3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5.0970579749498635</v>
      </c>
      <c r="M33">
        <f t="shared" si="1"/>
        <v>31.499682538082819</v>
      </c>
      <c r="N33">
        <f t="shared" si="2"/>
        <v>38.948684188300888</v>
      </c>
      <c r="O33">
        <f t="shared" si="3"/>
        <v>5.0970579749498635</v>
      </c>
      <c r="P33" t="str">
        <f t="shared" si="4"/>
        <v>Gizi Lebih</v>
      </c>
      <c r="T33">
        <v>24</v>
      </c>
      <c r="U33">
        <f t="shared" ca="1" si="5"/>
        <v>6.2433524194051477</v>
      </c>
      <c r="V33">
        <f t="shared" ca="1" si="6"/>
        <v>26.112259484004809</v>
      </c>
      <c r="W33">
        <f t="shared" ca="1" si="7"/>
        <v>37.828904041420877</v>
      </c>
      <c r="X33">
        <f t="shared" ca="1" si="8"/>
        <v>6.2433524194051477</v>
      </c>
      <c r="Y33" t="str">
        <f t="shared" ca="1" si="9"/>
        <v>Gizi Lebih</v>
      </c>
      <c r="AC33">
        <v>24</v>
      </c>
      <c r="AD33">
        <f t="shared" ca="1" si="10"/>
        <v>5.4960709206823601</v>
      </c>
      <c r="AE33">
        <f t="shared" ca="1" si="11"/>
        <v>24.403111700160508</v>
      </c>
      <c r="AF33">
        <f t="shared" ca="1" si="12"/>
        <v>36.051527011021165</v>
      </c>
      <c r="AG33">
        <f t="shared" ca="1" si="13"/>
        <v>5.4960709206823601</v>
      </c>
      <c r="AH33" t="str">
        <f t="shared" ca="1" si="14"/>
        <v>Gizi Lebih</v>
      </c>
      <c r="AL33">
        <v>24</v>
      </c>
      <c r="AM33">
        <f t="shared" ca="1" si="15"/>
        <v>4.6062491079419416</v>
      </c>
      <c r="AN33">
        <f t="shared" ca="1" si="16"/>
        <v>23.147946258378827</v>
      </c>
      <c r="AO33">
        <f t="shared" ca="1" si="17"/>
        <v>35.146367239517375</v>
      </c>
      <c r="AP33">
        <f t="shared" ca="1" si="18"/>
        <v>4.6062491079419416</v>
      </c>
      <c r="AQ33" t="str">
        <f t="shared" ca="1" si="19"/>
        <v>Gizi Lebih</v>
      </c>
      <c r="AU33">
        <v>24</v>
      </c>
      <c r="AV33">
        <f t="shared" ca="1" si="20"/>
        <v>3.5194376230166458</v>
      </c>
      <c r="AW33">
        <f t="shared" ca="1" si="21"/>
        <v>21.954420443127674</v>
      </c>
      <c r="AX33">
        <f t="shared" ca="1" si="22"/>
        <v>34.430507245061754</v>
      </c>
      <c r="AY33">
        <f t="shared" ca="1" si="23"/>
        <v>3.5194376230166458</v>
      </c>
      <c r="AZ33" t="str">
        <f t="shared" ca="1" si="24"/>
        <v>Gizi Lebih</v>
      </c>
      <c r="BD33">
        <v>24</v>
      </c>
      <c r="BE33">
        <f t="shared" ca="1" si="25"/>
        <v>3.3880419967037767</v>
      </c>
      <c r="BF33">
        <f t="shared" ca="1" si="26"/>
        <v>21.47285915557736</v>
      </c>
      <c r="BG33">
        <f t="shared" ca="1" si="27"/>
        <v>33.959590615033726</v>
      </c>
      <c r="BH33">
        <f t="shared" ca="1" si="28"/>
        <v>3.3880419967037767</v>
      </c>
      <c r="BI33" t="str">
        <f t="shared" ca="1" si="29"/>
        <v>Gizi Lebih</v>
      </c>
      <c r="BM33">
        <v>24</v>
      </c>
      <c r="BN33">
        <f t="shared" ca="1" si="30"/>
        <v>3.2562821193680018</v>
      </c>
      <c r="BO33">
        <f t="shared" ca="1" si="31"/>
        <v>21.114965333734062</v>
      </c>
      <c r="BP33">
        <f t="shared" ca="1" si="32"/>
        <v>33.65929662822596</v>
      </c>
      <c r="BQ33">
        <f t="shared" ca="1" si="33"/>
        <v>3.2562821193680018</v>
      </c>
      <c r="BR33" t="str">
        <f t="shared" ca="1" si="34"/>
        <v>Gizi Lebih</v>
      </c>
      <c r="BV33">
        <v>24</v>
      </c>
      <c r="BW33">
        <f t="shared" ca="1" si="35"/>
        <v>3.0031783119335334</v>
      </c>
      <c r="BX33">
        <f t="shared" ca="1" si="36"/>
        <v>20.938413878970913</v>
      </c>
      <c r="BY33">
        <f t="shared" ca="1" si="37"/>
        <v>33.65929662822596</v>
      </c>
      <c r="BZ33">
        <f t="shared" ca="1" si="38"/>
        <v>3.0031783119335334</v>
      </c>
      <c r="CA33" t="str">
        <f t="shared" ca="1" si="39"/>
        <v>Gizi Lebih</v>
      </c>
      <c r="CD33" s="24"/>
    </row>
    <row r="34" spans="1:82" ht="15.75" x14ac:dyDescent="0.3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3.8013155617496426</v>
      </c>
      <c r="M34">
        <f t="shared" si="1"/>
        <v>23.743630724891247</v>
      </c>
      <c r="N34">
        <f t="shared" si="2"/>
        <v>31.217142726393131</v>
      </c>
      <c r="O34">
        <f t="shared" si="3"/>
        <v>3.8013155617496426</v>
      </c>
      <c r="P34" t="str">
        <f t="shared" si="4"/>
        <v>Gizi Lebih</v>
      </c>
      <c r="T34">
        <v>25</v>
      </c>
      <c r="U34">
        <f t="shared" ca="1" si="5"/>
        <v>2.4128040421749453</v>
      </c>
      <c r="V34">
        <f t="shared" ca="1" si="6"/>
        <v>18.447341688167413</v>
      </c>
      <c r="W34">
        <f t="shared" ca="1" si="7"/>
        <v>30.110992063430828</v>
      </c>
      <c r="X34">
        <f t="shared" ca="1" si="8"/>
        <v>2.4128040421749453</v>
      </c>
      <c r="Y34" t="str">
        <f t="shared" ca="1" si="9"/>
        <v>Gizi Lebih</v>
      </c>
      <c r="AC34">
        <v>25</v>
      </c>
      <c r="AD34">
        <f t="shared" ca="1" si="10"/>
        <v>2.9360716093792671</v>
      </c>
      <c r="AE34">
        <f t="shared" ca="1" si="11"/>
        <v>16.759125550634767</v>
      </c>
      <c r="AF34">
        <f t="shared" ca="1" si="12"/>
        <v>28.333102250895891</v>
      </c>
      <c r="AG34">
        <f t="shared" ca="1" si="13"/>
        <v>2.9360716093792671</v>
      </c>
      <c r="AH34" t="str">
        <f t="shared" ca="1" si="14"/>
        <v>Gizi Lebih</v>
      </c>
      <c r="AL34">
        <v>25</v>
      </c>
      <c r="AM34">
        <f t="shared" ca="1" si="15"/>
        <v>3.7286691838229173</v>
      </c>
      <c r="AN34">
        <f t="shared" ca="1" si="16"/>
        <v>15.515595775769972</v>
      </c>
      <c r="AO34">
        <f t="shared" ca="1" si="17"/>
        <v>27.425934366904109</v>
      </c>
      <c r="AP34">
        <f t="shared" ca="1" si="18"/>
        <v>3.7286691838229173</v>
      </c>
      <c r="AQ34" t="str">
        <f t="shared" ca="1" si="19"/>
        <v>Gizi Lebih</v>
      </c>
      <c r="AU34">
        <v>25</v>
      </c>
      <c r="AV34">
        <f t="shared" ca="1" si="20"/>
        <v>4.7257569986695414</v>
      </c>
      <c r="AW34">
        <f t="shared" ca="1" si="21"/>
        <v>14.343614860766333</v>
      </c>
      <c r="AX34">
        <f t="shared" ca="1" si="22"/>
        <v>26.710487140258167</v>
      </c>
      <c r="AY34">
        <f t="shared" ca="1" si="23"/>
        <v>4.7257569986695414</v>
      </c>
      <c r="AZ34" t="str">
        <f t="shared" ca="1" si="24"/>
        <v>Gizi Lebih</v>
      </c>
      <c r="BD34">
        <v>25</v>
      </c>
      <c r="BE34">
        <f t="shared" ca="1" si="25"/>
        <v>4.8465274755672887</v>
      </c>
      <c r="BF34">
        <f t="shared" ca="1" si="26"/>
        <v>13.866879496913841</v>
      </c>
      <c r="BG34">
        <f t="shared" ca="1" si="27"/>
        <v>26.243918423134648</v>
      </c>
      <c r="BH34">
        <f t="shared" ca="1" si="28"/>
        <v>4.8465274755672887</v>
      </c>
      <c r="BI34" t="str">
        <f t="shared" ca="1" si="29"/>
        <v>Gizi Lebih</v>
      </c>
      <c r="BM34">
        <v>25</v>
      </c>
      <c r="BN34">
        <f t="shared" ca="1" si="30"/>
        <v>4.9693302170547238</v>
      </c>
      <c r="BO34">
        <f t="shared" ca="1" si="31"/>
        <v>13.511620267640458</v>
      </c>
      <c r="BP34">
        <f t="shared" ca="1" si="32"/>
        <v>25.94674117711185</v>
      </c>
      <c r="BQ34">
        <f t="shared" ca="1" si="33"/>
        <v>4.9693302170547238</v>
      </c>
      <c r="BR34" t="str">
        <f t="shared" ca="1" si="34"/>
        <v>Gizi Lebih</v>
      </c>
      <c r="BV34">
        <v>25</v>
      </c>
      <c r="BW34">
        <f t="shared" ca="1" si="35"/>
        <v>5.225580533640886</v>
      </c>
      <c r="BX34">
        <f t="shared" ca="1" si="36"/>
        <v>13.335957776871059</v>
      </c>
      <c r="BY34">
        <f t="shared" ca="1" si="37"/>
        <v>25.94674117711185</v>
      </c>
      <c r="BZ34">
        <f t="shared" ca="1" si="38"/>
        <v>5.225580533640886</v>
      </c>
      <c r="CA34" t="str">
        <f t="shared" ca="1" si="39"/>
        <v>Gizi Lebih</v>
      </c>
      <c r="CD34" s="24"/>
    </row>
    <row r="35" spans="1:82" ht="15.75" x14ac:dyDescent="0.3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13.668211294825669</v>
      </c>
      <c r="M35">
        <f t="shared" si="1"/>
        <v>40.342161568265027</v>
      </c>
      <c r="N35">
        <f t="shared" si="2"/>
        <v>47.785144134971482</v>
      </c>
      <c r="O35">
        <f t="shared" si="3"/>
        <v>13.668211294825669</v>
      </c>
      <c r="P35" t="str">
        <f t="shared" si="4"/>
        <v>Gizi Lebih</v>
      </c>
      <c r="T35">
        <v>26</v>
      </c>
      <c r="U35">
        <f t="shared" ca="1" si="5"/>
        <v>15.037066285561496</v>
      </c>
      <c r="V35">
        <f t="shared" ca="1" si="6"/>
        <v>34.898658073914518</v>
      </c>
      <c r="W35">
        <f t="shared" ca="1" si="7"/>
        <v>46.633306673662503</v>
      </c>
      <c r="X35">
        <f t="shared" ca="1" si="8"/>
        <v>15.037066285561496</v>
      </c>
      <c r="Y35" t="str">
        <f t="shared" ca="1" si="9"/>
        <v>Gizi Lebih</v>
      </c>
      <c r="AC35">
        <v>26</v>
      </c>
      <c r="AD35">
        <f t="shared" ca="1" si="10"/>
        <v>14.293470788897881</v>
      </c>
      <c r="AE35">
        <f t="shared" ca="1" si="11"/>
        <v>33.180648457784585</v>
      </c>
      <c r="AF35">
        <f t="shared" ca="1" si="12"/>
        <v>44.859587602054347</v>
      </c>
      <c r="AG35">
        <f t="shared" ca="1" si="13"/>
        <v>14.293470788897881</v>
      </c>
      <c r="AH35" t="str">
        <f t="shared" ca="1" si="14"/>
        <v>Gizi Lebih</v>
      </c>
      <c r="AL35">
        <v>26</v>
      </c>
      <c r="AM35">
        <f t="shared" ca="1" si="15"/>
        <v>13.384955155520766</v>
      </c>
      <c r="AN35">
        <f t="shared" ca="1" si="16"/>
        <v>31.923221103303835</v>
      </c>
      <c r="AO35">
        <f t="shared" ca="1" si="17"/>
        <v>43.957047732863707</v>
      </c>
      <c r="AP35">
        <f t="shared" ca="1" si="18"/>
        <v>13.384955155520766</v>
      </c>
      <c r="AQ35" t="str">
        <f t="shared" ca="1" si="19"/>
        <v>Gizi Lebih</v>
      </c>
      <c r="AU35">
        <v>26</v>
      </c>
      <c r="AV35">
        <f t="shared" ca="1" si="20"/>
        <v>12.280017734046728</v>
      </c>
      <c r="AW35">
        <f t="shared" ca="1" si="21"/>
        <v>30.722702151030134</v>
      </c>
      <c r="AX35">
        <f t="shared" ca="1" si="22"/>
        <v>43.242158143609764</v>
      </c>
      <c r="AY35">
        <f t="shared" ca="1" si="23"/>
        <v>12.280017734046728</v>
      </c>
      <c r="AZ35" t="str">
        <f t="shared" ca="1" si="24"/>
        <v>Gizi Lebih</v>
      </c>
      <c r="BD35">
        <v>26</v>
      </c>
      <c r="BE35">
        <f t="shared" ca="1" si="25"/>
        <v>12.148202688934211</v>
      </c>
      <c r="BF35">
        <f t="shared" ca="1" si="26"/>
        <v>30.241196319343356</v>
      </c>
      <c r="BG35">
        <f t="shared" ca="1" si="27"/>
        <v>42.767820817097864</v>
      </c>
      <c r="BH35">
        <f t="shared" ca="1" si="28"/>
        <v>12.148202688934211</v>
      </c>
      <c r="BI35" t="str">
        <f t="shared" ca="1" si="29"/>
        <v>Gizi Lebih</v>
      </c>
      <c r="BM35">
        <v>26</v>
      </c>
      <c r="BN35">
        <f t="shared" ca="1" si="30"/>
        <v>12.015589362726633</v>
      </c>
      <c r="BO35">
        <f t="shared" ca="1" si="31"/>
        <v>29.884267396281739</v>
      </c>
      <c r="BP35">
        <f t="shared" ca="1" si="32"/>
        <v>42.464821558788209</v>
      </c>
      <c r="BQ35">
        <f t="shared" ca="1" si="33"/>
        <v>12.015589362726633</v>
      </c>
      <c r="BR35" t="str">
        <f t="shared" ca="1" si="34"/>
        <v>Gizi Lebih</v>
      </c>
      <c r="BV35">
        <v>26</v>
      </c>
      <c r="BW35">
        <f t="shared" ca="1" si="35"/>
        <v>11.748685768489199</v>
      </c>
      <c r="BX35">
        <f t="shared" ca="1" si="36"/>
        <v>29.708490427651387</v>
      </c>
      <c r="BY35">
        <f t="shared" ca="1" si="37"/>
        <v>42.464821558788209</v>
      </c>
      <c r="BZ35">
        <f t="shared" ca="1" si="38"/>
        <v>11.748685768489199</v>
      </c>
      <c r="CA35" t="str">
        <f t="shared" ca="1" si="39"/>
        <v>Gizi Lebih</v>
      </c>
      <c r="CD35" s="24"/>
    </row>
    <row r="36" spans="1:82" ht="15.75" x14ac:dyDescent="0.3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18.945711915892733</v>
      </c>
      <c r="M36">
        <f t="shared" si="1"/>
        <v>8.3958322994209436</v>
      </c>
      <c r="N36">
        <f t="shared" si="2"/>
        <v>15.860012610335463</v>
      </c>
      <c r="O36">
        <f t="shared" si="3"/>
        <v>8.3958322994209436</v>
      </c>
      <c r="P36" t="str">
        <f t="shared" si="4"/>
        <v>Gizi Baik</v>
      </c>
      <c r="T36">
        <v>27</v>
      </c>
      <c r="U36">
        <f t="shared" ca="1" si="5"/>
        <v>17.51567290340224</v>
      </c>
      <c r="V36">
        <f t="shared" ca="1" si="6"/>
        <v>4.2889457166068121</v>
      </c>
      <c r="W36">
        <f t="shared" ca="1" si="7"/>
        <v>14.748925674815649</v>
      </c>
      <c r="X36">
        <f t="shared" ca="1" si="8"/>
        <v>4.2889457166068121</v>
      </c>
      <c r="Y36" t="str">
        <f t="shared" ca="1" si="9"/>
        <v>Gizi Baik</v>
      </c>
      <c r="AC36">
        <v>27</v>
      </c>
      <c r="AD36">
        <f t="shared" ca="1" si="10"/>
        <v>18.252322062725327</v>
      </c>
      <c r="AE36">
        <f t="shared" ca="1" si="11"/>
        <v>3.5734991765489377</v>
      </c>
      <c r="AF36">
        <f t="shared" ca="1" si="12"/>
        <v>13.003657171211058</v>
      </c>
      <c r="AG36">
        <f t="shared" ca="1" si="13"/>
        <v>3.5734991765489377</v>
      </c>
      <c r="AH36" t="str">
        <f t="shared" ca="1" si="14"/>
        <v>Gizi Baik</v>
      </c>
      <c r="AL36">
        <v>27</v>
      </c>
      <c r="AM36">
        <f t="shared" ca="1" si="15"/>
        <v>19.158745544643992</v>
      </c>
      <c r="AN36">
        <f t="shared" ca="1" si="16"/>
        <v>3.4614289036277595</v>
      </c>
      <c r="AO36">
        <f t="shared" ca="1" si="17"/>
        <v>12.108899009396566</v>
      </c>
      <c r="AP36">
        <f t="shared" ca="1" si="18"/>
        <v>3.4614289036277595</v>
      </c>
      <c r="AQ36" t="str">
        <f t="shared" ca="1" si="19"/>
        <v>Gizi Baik</v>
      </c>
      <c r="AU36">
        <v>27</v>
      </c>
      <c r="AV36">
        <f t="shared" ca="1" si="20"/>
        <v>20.263092559023281</v>
      </c>
      <c r="AW36">
        <f t="shared" ca="1" si="21"/>
        <v>3.831075272203289</v>
      </c>
      <c r="AX36">
        <f t="shared" ca="1" si="22"/>
        <v>11.413310329683554</v>
      </c>
      <c r="AY36">
        <f t="shared" ca="1" si="23"/>
        <v>3.831075272203289</v>
      </c>
      <c r="AZ36" t="str">
        <f t="shared" ca="1" si="24"/>
        <v>Gizi Baik</v>
      </c>
      <c r="BD36">
        <v>27</v>
      </c>
      <c r="BE36">
        <f t="shared" ca="1" si="25"/>
        <v>20.395369922747527</v>
      </c>
      <c r="BF36">
        <f t="shared" ca="1" si="26"/>
        <v>4.0373688191605783</v>
      </c>
      <c r="BG36">
        <f t="shared" ca="1" si="27"/>
        <v>10.97316186097577</v>
      </c>
      <c r="BH36">
        <f t="shared" ca="1" si="28"/>
        <v>4.0373688191605783</v>
      </c>
      <c r="BI36" t="str">
        <f t="shared" ca="1" si="29"/>
        <v>Gizi Baik</v>
      </c>
      <c r="BM36">
        <v>27</v>
      </c>
      <c r="BN36">
        <f t="shared" ca="1" si="30"/>
        <v>20.528542432436257</v>
      </c>
      <c r="BO36">
        <f t="shared" ca="1" si="31"/>
        <v>4.2131759936990854</v>
      </c>
      <c r="BP36">
        <f t="shared" ca="1" si="32"/>
        <v>10.694285234946307</v>
      </c>
      <c r="BQ36">
        <f t="shared" ca="1" si="33"/>
        <v>4.2131759936990854</v>
      </c>
      <c r="BR36" t="str">
        <f t="shared" ca="1" si="34"/>
        <v>Gizi Baik</v>
      </c>
      <c r="BV36">
        <v>27</v>
      </c>
      <c r="BW36">
        <f t="shared" ca="1" si="35"/>
        <v>20.79670552203601</v>
      </c>
      <c r="BX36">
        <f t="shared" ca="1" si="36"/>
        <v>4.305344080125276</v>
      </c>
      <c r="BY36">
        <f t="shared" ca="1" si="37"/>
        <v>10.694285234946307</v>
      </c>
      <c r="BZ36">
        <f t="shared" ca="1" si="38"/>
        <v>4.305344080125276</v>
      </c>
      <c r="CA36" t="str">
        <f t="shared" ca="1" si="39"/>
        <v>Gizi Baik</v>
      </c>
      <c r="CD36" s="24"/>
    </row>
    <row r="37" spans="1:82" ht="15.75" x14ac:dyDescent="0.3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2.2715633383201093</v>
      </c>
      <c r="M37">
        <f t="shared" si="1"/>
        <v>28.879923822614209</v>
      </c>
      <c r="N37">
        <f t="shared" si="2"/>
        <v>36.369492710237239</v>
      </c>
      <c r="O37">
        <f t="shared" si="3"/>
        <v>2.2715633383201093</v>
      </c>
      <c r="P37" t="str">
        <f t="shared" si="4"/>
        <v>Gizi Lebih</v>
      </c>
      <c r="T37">
        <v>28</v>
      </c>
      <c r="U37">
        <f t="shared" ca="1" si="5"/>
        <v>3.5704849077359833</v>
      </c>
      <c r="V37">
        <f t="shared" ca="1" si="6"/>
        <v>23.496777978267556</v>
      </c>
      <c r="W37">
        <f t="shared" ca="1" si="7"/>
        <v>35.22236429446879</v>
      </c>
      <c r="X37">
        <f t="shared" ca="1" si="8"/>
        <v>3.5704849077359833</v>
      </c>
      <c r="Y37" t="str">
        <f t="shared" ca="1" si="9"/>
        <v>Gizi Lebih</v>
      </c>
      <c r="AC37">
        <v>28</v>
      </c>
      <c r="AD37">
        <f t="shared" ca="1" si="10"/>
        <v>2.8129361028396422</v>
      </c>
      <c r="AE37">
        <f t="shared" ca="1" si="11"/>
        <v>21.785641649469085</v>
      </c>
      <c r="AF37">
        <f t="shared" ca="1" si="12"/>
        <v>33.444582518345008</v>
      </c>
      <c r="AG37">
        <f t="shared" ca="1" si="13"/>
        <v>2.8129361028396422</v>
      </c>
      <c r="AH37" t="str">
        <f t="shared" ca="1" si="14"/>
        <v>Gizi Lebih</v>
      </c>
      <c r="AL37">
        <v>28</v>
      </c>
      <c r="AM37">
        <f t="shared" ca="1" si="15"/>
        <v>1.925922224295727</v>
      </c>
      <c r="AN37">
        <f t="shared" ca="1" si="16"/>
        <v>20.528891322810331</v>
      </c>
      <c r="AO37">
        <f t="shared" ca="1" si="17"/>
        <v>32.537889433383477</v>
      </c>
      <c r="AP37">
        <f t="shared" ca="1" si="18"/>
        <v>1.925922224295727</v>
      </c>
      <c r="AQ37" t="str">
        <f t="shared" ca="1" si="19"/>
        <v>Gizi Lebih</v>
      </c>
      <c r="AU37">
        <v>28</v>
      </c>
      <c r="AV37">
        <f t="shared" ca="1" si="20"/>
        <v>0.81877032449699727</v>
      </c>
      <c r="AW37">
        <f t="shared" ca="1" si="21"/>
        <v>19.335704646841403</v>
      </c>
      <c r="AX37">
        <f t="shared" ca="1" si="22"/>
        <v>31.82178970046288</v>
      </c>
      <c r="AY37">
        <f t="shared" ca="1" si="23"/>
        <v>0.81877032449699727</v>
      </c>
      <c r="AZ37" t="str">
        <f t="shared" ca="1" si="24"/>
        <v>Gizi Lebih</v>
      </c>
      <c r="BD37">
        <v>28</v>
      </c>
      <c r="BE37">
        <f t="shared" ca="1" si="25"/>
        <v>0.69094138680497874</v>
      </c>
      <c r="BF37">
        <f t="shared" ca="1" si="26"/>
        <v>18.853791263858444</v>
      </c>
      <c r="BG37">
        <f t="shared" ca="1" si="27"/>
        <v>31.350206001911829</v>
      </c>
      <c r="BH37">
        <f t="shared" ca="1" si="28"/>
        <v>0.69094138680497874</v>
      </c>
      <c r="BI37" t="str">
        <f t="shared" ca="1" si="29"/>
        <v>Gizi Lebih</v>
      </c>
      <c r="BM37">
        <v>28</v>
      </c>
      <c r="BN37">
        <f t="shared" ca="1" si="30"/>
        <v>0.57018626022603769</v>
      </c>
      <c r="BO37">
        <f t="shared" ca="1" si="31"/>
        <v>18.495867500069973</v>
      </c>
      <c r="BP37">
        <f t="shared" ca="1" si="32"/>
        <v>31.049126388787549</v>
      </c>
      <c r="BQ37">
        <f t="shared" ca="1" si="33"/>
        <v>0.57018626022603769</v>
      </c>
      <c r="BR37" t="str">
        <f t="shared" ca="1" si="34"/>
        <v>Gizi Lebih</v>
      </c>
      <c r="BV37">
        <v>28</v>
      </c>
      <c r="BW37">
        <f t="shared" ca="1" si="35"/>
        <v>0.37373384673234689</v>
      </c>
      <c r="BX37">
        <f t="shared" ca="1" si="36"/>
        <v>18.319262910632183</v>
      </c>
      <c r="BY37">
        <f t="shared" ca="1" si="37"/>
        <v>31.049126388787549</v>
      </c>
      <c r="BZ37">
        <f t="shared" ca="1" si="38"/>
        <v>0.37373384673234689</v>
      </c>
      <c r="CA37" t="str">
        <f t="shared" ca="1" si="39"/>
        <v>Gizi Lebih</v>
      </c>
      <c r="CD37" s="24"/>
    </row>
    <row r="38" spans="1:82" ht="15.75" x14ac:dyDescent="0.3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8.0286985246676164</v>
      </c>
      <c r="M38">
        <f t="shared" si="1"/>
        <v>34.853550751680949</v>
      </c>
      <c r="N38">
        <f t="shared" si="2"/>
        <v>42.34784528166692</v>
      </c>
      <c r="O38">
        <f t="shared" si="3"/>
        <v>8.0286985246676164</v>
      </c>
      <c r="P38" t="str">
        <f t="shared" si="4"/>
        <v>Gizi Lebih</v>
      </c>
      <c r="T38">
        <v>29</v>
      </c>
      <c r="U38">
        <f t="shared" ca="1" si="5"/>
        <v>9.5312696744350411</v>
      </c>
      <c r="V38">
        <f t="shared" ca="1" si="6"/>
        <v>29.433475081274363</v>
      </c>
      <c r="W38">
        <f t="shared" ca="1" si="7"/>
        <v>41.173130444869024</v>
      </c>
      <c r="X38">
        <f t="shared" ca="1" si="8"/>
        <v>9.5312696744350411</v>
      </c>
      <c r="Y38" t="str">
        <f t="shared" ca="1" si="9"/>
        <v>Gizi Lebih</v>
      </c>
      <c r="AC38">
        <v>29</v>
      </c>
      <c r="AD38">
        <f t="shared" ca="1" si="10"/>
        <v>8.7847677489151312</v>
      </c>
      <c r="AE38">
        <f t="shared" ca="1" si="11"/>
        <v>27.715533356259609</v>
      </c>
      <c r="AF38">
        <f t="shared" ca="1" si="12"/>
        <v>39.397812119791475</v>
      </c>
      <c r="AG38">
        <f t="shared" ca="1" si="13"/>
        <v>8.7847677489151312</v>
      </c>
      <c r="AH38" t="str">
        <f t="shared" ca="1" si="14"/>
        <v>Gizi Lebih</v>
      </c>
      <c r="AL38">
        <v>29</v>
      </c>
      <c r="AM38">
        <f t="shared" ca="1" si="15"/>
        <v>7.8791544691174407</v>
      </c>
      <c r="AN38">
        <f t="shared" ca="1" si="16"/>
        <v>26.456858826091903</v>
      </c>
      <c r="AO38">
        <f t="shared" ca="1" si="17"/>
        <v>38.492574823928031</v>
      </c>
      <c r="AP38">
        <f t="shared" ca="1" si="18"/>
        <v>7.8791544691174407</v>
      </c>
      <c r="AQ38" t="str">
        <f t="shared" ca="1" si="19"/>
        <v>Gizi Lebih</v>
      </c>
      <c r="AU38">
        <v>29</v>
      </c>
      <c r="AV38">
        <f t="shared" ca="1" si="20"/>
        <v>6.7651107065920089</v>
      </c>
      <c r="AW38">
        <f t="shared" ca="1" si="21"/>
        <v>25.258416518677596</v>
      </c>
      <c r="AX38">
        <f t="shared" ca="1" si="22"/>
        <v>37.777134459561374</v>
      </c>
      <c r="AY38">
        <f t="shared" ca="1" si="23"/>
        <v>6.7651107065920089</v>
      </c>
      <c r="AZ38" t="str">
        <f t="shared" ca="1" si="24"/>
        <v>Gizi Lebih</v>
      </c>
      <c r="BD38">
        <v>29</v>
      </c>
      <c r="BE38">
        <f t="shared" ca="1" si="25"/>
        <v>6.6338504225352635</v>
      </c>
      <c r="BF38">
        <f t="shared" ca="1" si="26"/>
        <v>24.776462460972272</v>
      </c>
      <c r="BG38">
        <f t="shared" ca="1" si="27"/>
        <v>37.303104865125157</v>
      </c>
      <c r="BH38">
        <f t="shared" ca="1" si="28"/>
        <v>6.6338504225352635</v>
      </c>
      <c r="BI38" t="str">
        <f t="shared" ca="1" si="29"/>
        <v>Gizi Lebih</v>
      </c>
      <c r="BM38">
        <v>29</v>
      </c>
      <c r="BN38">
        <f t="shared" ca="1" si="30"/>
        <v>6.5025220899871474</v>
      </c>
      <c r="BO38">
        <f t="shared" ca="1" si="31"/>
        <v>24.419265937443306</v>
      </c>
      <c r="BP38">
        <f t="shared" ca="1" si="32"/>
        <v>37.000007529718296</v>
      </c>
      <c r="BQ38">
        <f t="shared" ca="1" si="33"/>
        <v>6.5025220899871474</v>
      </c>
      <c r="BR38" t="str">
        <f t="shared" ca="1" si="34"/>
        <v>Gizi Lebih</v>
      </c>
      <c r="BV38">
        <v>29</v>
      </c>
      <c r="BW38">
        <f t="shared" ca="1" si="35"/>
        <v>6.2348543151766442</v>
      </c>
      <c r="BX38">
        <f t="shared" ca="1" si="36"/>
        <v>24.243238263682017</v>
      </c>
      <c r="BY38">
        <f t="shared" ca="1" si="37"/>
        <v>37.000007529718296</v>
      </c>
      <c r="BZ38">
        <f t="shared" ca="1" si="38"/>
        <v>6.2348543151766442</v>
      </c>
      <c r="CA38" t="str">
        <f t="shared" ca="1" si="39"/>
        <v>Gizi Lebih</v>
      </c>
      <c r="CD38" s="24"/>
    </row>
    <row r="39" spans="1:82" ht="15.75" x14ac:dyDescent="0.3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15.435672968808325</v>
      </c>
      <c r="M39">
        <f t="shared" si="1"/>
        <v>11.602154972245453</v>
      </c>
      <c r="N39">
        <f t="shared" si="2"/>
        <v>19.130603754194475</v>
      </c>
      <c r="O39">
        <f t="shared" si="3"/>
        <v>11.602154972245453</v>
      </c>
      <c r="P39" t="str">
        <f t="shared" si="4"/>
        <v>Gizi Baik</v>
      </c>
      <c r="T39">
        <v>30</v>
      </c>
      <c r="U39">
        <f t="shared" ca="1" si="5"/>
        <v>13.980619095821822</v>
      </c>
      <c r="V39">
        <f t="shared" ca="1" si="6"/>
        <v>6.604884204889574</v>
      </c>
      <c r="W39">
        <f t="shared" ca="1" si="7"/>
        <v>17.997024129748599</v>
      </c>
      <c r="X39">
        <f t="shared" ca="1" si="8"/>
        <v>6.604884204889574</v>
      </c>
      <c r="Y39" t="str">
        <f t="shared" ca="1" si="9"/>
        <v>Gizi Baik</v>
      </c>
      <c r="AC39">
        <v>30</v>
      </c>
      <c r="AD39">
        <f t="shared" ca="1" si="10"/>
        <v>14.720624836098862</v>
      </c>
      <c r="AE39">
        <f t="shared" ca="1" si="11"/>
        <v>5.1029126774193792</v>
      </c>
      <c r="AF39">
        <f t="shared" ca="1" si="12"/>
        <v>16.227474639010286</v>
      </c>
      <c r="AG39">
        <f t="shared" ca="1" si="13"/>
        <v>5.1029126774193792</v>
      </c>
      <c r="AH39" t="str">
        <f t="shared" ca="1" si="14"/>
        <v>Gizi Baik</v>
      </c>
      <c r="AL39">
        <v>30</v>
      </c>
      <c r="AM39">
        <f t="shared" ca="1" si="15"/>
        <v>15.628878227239611</v>
      </c>
      <c r="AN39">
        <f t="shared" ca="1" si="16"/>
        <v>4.0722422228467883</v>
      </c>
      <c r="AO39">
        <f t="shared" ca="1" si="17"/>
        <v>15.321183229723097</v>
      </c>
      <c r="AP39">
        <f t="shared" ca="1" si="18"/>
        <v>4.0722422228467883</v>
      </c>
      <c r="AQ39" t="str">
        <f t="shared" ca="1" si="19"/>
        <v>Gizi Baik</v>
      </c>
      <c r="AU39">
        <v>30</v>
      </c>
      <c r="AV39">
        <f t="shared" ca="1" si="20"/>
        <v>16.738720113600689</v>
      </c>
      <c r="AW39">
        <f t="shared" ca="1" si="21"/>
        <v>3.3011379209392309</v>
      </c>
      <c r="AX39">
        <f t="shared" ca="1" si="22"/>
        <v>14.610697321177833</v>
      </c>
      <c r="AY39">
        <f t="shared" ca="1" si="23"/>
        <v>3.3011379209392309</v>
      </c>
      <c r="AZ39" t="str">
        <f t="shared" ca="1" si="24"/>
        <v>Gizi Baik</v>
      </c>
      <c r="BD39">
        <v>30</v>
      </c>
      <c r="BE39">
        <f t="shared" ca="1" si="25"/>
        <v>16.871666019860474</v>
      </c>
      <c r="BF39">
        <f t="shared" ca="1" si="26"/>
        <v>3.0353075758428774</v>
      </c>
      <c r="BG39">
        <f t="shared" ca="1" si="27"/>
        <v>14.151841065794144</v>
      </c>
      <c r="BH39">
        <f t="shared" ca="1" si="28"/>
        <v>3.0353075758428774</v>
      </c>
      <c r="BI39" t="str">
        <f t="shared" ca="1" si="29"/>
        <v>Gizi Baik</v>
      </c>
      <c r="BM39">
        <v>30</v>
      </c>
      <c r="BN39">
        <f t="shared" ca="1" si="30"/>
        <v>17.00536690799991</v>
      </c>
      <c r="BO39">
        <f t="shared" ca="1" si="31"/>
        <v>2.867784037757303</v>
      </c>
      <c r="BP39">
        <f t="shared" ca="1" si="32"/>
        <v>13.859683027020042</v>
      </c>
      <c r="BQ39">
        <f t="shared" ca="1" si="33"/>
        <v>2.867784037757303</v>
      </c>
      <c r="BR39" t="str">
        <f t="shared" ca="1" si="34"/>
        <v>Gizi Baik</v>
      </c>
      <c r="BV39">
        <v>30</v>
      </c>
      <c r="BW39">
        <f t="shared" ca="1" si="35"/>
        <v>17.274447680311965</v>
      </c>
      <c r="BX39">
        <f t="shared" ca="1" si="36"/>
        <v>2.7949649787480699</v>
      </c>
      <c r="BY39">
        <f t="shared" ca="1" si="37"/>
        <v>13.859683027020042</v>
      </c>
      <c r="BZ39">
        <f t="shared" ca="1" si="38"/>
        <v>2.7949649787480699</v>
      </c>
      <c r="CA39" t="str">
        <f t="shared" ca="1" si="39"/>
        <v>Gizi Baik</v>
      </c>
      <c r="CD39" s="24"/>
    </row>
    <row r="40" spans="1:82" ht="15.75" x14ac:dyDescent="0.3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2.2912878474779199</v>
      </c>
      <c r="M40">
        <f t="shared" si="1"/>
        <v>28.893944002160723</v>
      </c>
      <c r="N40">
        <f t="shared" si="2"/>
        <v>36.381451317944965</v>
      </c>
      <c r="O40">
        <f t="shared" si="3"/>
        <v>2.2912878474779199</v>
      </c>
      <c r="P40" t="str">
        <f t="shared" si="4"/>
        <v>Gizi Lebih</v>
      </c>
      <c r="T40">
        <v>31</v>
      </c>
      <c r="U40">
        <f t="shared" ca="1" si="5"/>
        <v>3.5727369666534607</v>
      </c>
      <c r="V40">
        <f t="shared" ca="1" si="6"/>
        <v>23.506569621278199</v>
      </c>
      <c r="W40">
        <f t="shared" ca="1" si="7"/>
        <v>35.233802073594553</v>
      </c>
      <c r="X40">
        <f t="shared" ca="1" si="8"/>
        <v>3.5727369666534607</v>
      </c>
      <c r="Y40" t="str">
        <f t="shared" ca="1" si="9"/>
        <v>Gizi Lebih</v>
      </c>
      <c r="AC40">
        <v>31</v>
      </c>
      <c r="AD40">
        <f t="shared" ca="1" si="10"/>
        <v>2.8142585842675847</v>
      </c>
      <c r="AE40">
        <f t="shared" ca="1" si="11"/>
        <v>21.794803687883213</v>
      </c>
      <c r="AF40">
        <f t="shared" ca="1" si="12"/>
        <v>33.456110799469627</v>
      </c>
      <c r="AG40">
        <f t="shared" ca="1" si="13"/>
        <v>2.8142585842675847</v>
      </c>
      <c r="AH40" t="str">
        <f t="shared" ca="1" si="14"/>
        <v>Gizi Lebih</v>
      </c>
      <c r="AL40">
        <v>31</v>
      </c>
      <c r="AM40">
        <f t="shared" ca="1" si="15"/>
        <v>1.919305441054528</v>
      </c>
      <c r="AN40">
        <f t="shared" ca="1" si="16"/>
        <v>20.537797342570556</v>
      </c>
      <c r="AO40">
        <f t="shared" ca="1" si="17"/>
        <v>32.549579048533261</v>
      </c>
      <c r="AP40">
        <f t="shared" ca="1" si="18"/>
        <v>1.919305441054528</v>
      </c>
      <c r="AQ40" t="str">
        <f t="shared" ca="1" si="19"/>
        <v>Gizi Lebih</v>
      </c>
      <c r="AU40">
        <v>31</v>
      </c>
      <c r="AV40">
        <f t="shared" ca="1" si="20"/>
        <v>0.79724281864595836</v>
      </c>
      <c r="AW40">
        <f t="shared" ca="1" si="21"/>
        <v>19.343970477025973</v>
      </c>
      <c r="AX40">
        <f t="shared" ca="1" si="22"/>
        <v>31.833488744132936</v>
      </c>
      <c r="AY40">
        <f t="shared" ca="1" si="23"/>
        <v>0.79724281864595836</v>
      </c>
      <c r="AZ40" t="str">
        <f t="shared" ca="1" si="24"/>
        <v>Gizi Lebih</v>
      </c>
      <c r="BD40">
        <v>31</v>
      </c>
      <c r="BE40">
        <f t="shared" ca="1" si="25"/>
        <v>0.66459439832555178</v>
      </c>
      <c r="BF40">
        <f t="shared" ca="1" si="26"/>
        <v>18.861974246407119</v>
      </c>
      <c r="BG40">
        <f t="shared" ca="1" si="27"/>
        <v>31.361712931278642</v>
      </c>
      <c r="BH40">
        <f t="shared" ca="1" si="28"/>
        <v>0.66459439832555178</v>
      </c>
      <c r="BI40" t="str">
        <f t="shared" ca="1" si="29"/>
        <v>Gizi Lebih</v>
      </c>
      <c r="BM40">
        <v>31</v>
      </c>
      <c r="BN40">
        <f t="shared" ca="1" si="30"/>
        <v>0.53626126045659628</v>
      </c>
      <c r="BO40">
        <f t="shared" ca="1" si="31"/>
        <v>18.504016583749049</v>
      </c>
      <c r="BP40">
        <f t="shared" ca="1" si="32"/>
        <v>31.060504119759067</v>
      </c>
      <c r="BQ40">
        <f t="shared" ca="1" si="33"/>
        <v>0.53626126045659628</v>
      </c>
      <c r="BR40" t="str">
        <f t="shared" ca="1" si="34"/>
        <v>Gizi Lebih</v>
      </c>
      <c r="BV40">
        <v>31</v>
      </c>
      <c r="BW40">
        <f t="shared" ca="1" si="35"/>
        <v>0.31023241670151464</v>
      </c>
      <c r="BX40">
        <f t="shared" ca="1" si="36"/>
        <v>18.327414069097447</v>
      </c>
      <c r="BY40">
        <f t="shared" ca="1" si="37"/>
        <v>31.060504119759067</v>
      </c>
      <c r="BZ40">
        <f t="shared" ca="1" si="38"/>
        <v>0.31023241670151464</v>
      </c>
      <c r="CA40" t="str">
        <f t="shared" ca="1" si="39"/>
        <v>Gizi Lebih</v>
      </c>
      <c r="CD40" s="24"/>
    </row>
    <row r="41" spans="1:82" ht="15.75" x14ac:dyDescent="0.3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4.1243181254602561</v>
      </c>
      <c r="M41">
        <f t="shared" si="1"/>
        <v>22.771912523984447</v>
      </c>
      <c r="N41">
        <f t="shared" si="2"/>
        <v>30.305610041706792</v>
      </c>
      <c r="O41">
        <f t="shared" si="3"/>
        <v>4.1243181254602561</v>
      </c>
      <c r="P41" t="str">
        <f t="shared" si="4"/>
        <v>Gizi Lebih</v>
      </c>
      <c r="T41">
        <v>32</v>
      </c>
      <c r="U41">
        <f t="shared" ca="1" si="5"/>
        <v>2.9216384396469626</v>
      </c>
      <c r="V41">
        <f t="shared" ca="1" si="6"/>
        <v>17.418200118267084</v>
      </c>
      <c r="W41">
        <f t="shared" ca="1" si="7"/>
        <v>29.124846276507647</v>
      </c>
      <c r="X41">
        <f t="shared" ca="1" si="8"/>
        <v>2.9216384396469626</v>
      </c>
      <c r="Y41" t="str">
        <f t="shared" ca="1" si="9"/>
        <v>Gizi Lebih</v>
      </c>
      <c r="AC41">
        <v>32</v>
      </c>
      <c r="AD41">
        <f t="shared" ca="1" si="10"/>
        <v>3.6025256298890707</v>
      </c>
      <c r="AE41">
        <f t="shared" ca="1" si="11"/>
        <v>15.713349759058712</v>
      </c>
      <c r="AF41">
        <f t="shared" ca="1" si="12"/>
        <v>27.349278171334891</v>
      </c>
      <c r="AG41">
        <f t="shared" ca="1" si="13"/>
        <v>3.6025256298890707</v>
      </c>
      <c r="AH41" t="str">
        <f t="shared" ca="1" si="14"/>
        <v>Gizi Lebih</v>
      </c>
      <c r="AL41">
        <v>32</v>
      </c>
      <c r="AM41">
        <f t="shared" ca="1" si="15"/>
        <v>4.4723269177918841</v>
      </c>
      <c r="AN41">
        <f t="shared" ca="1" si="16"/>
        <v>14.461596950239111</v>
      </c>
      <c r="AO41">
        <f t="shared" ca="1" si="17"/>
        <v>26.441855199781397</v>
      </c>
      <c r="AP41">
        <f t="shared" ca="1" si="18"/>
        <v>4.4723269177918841</v>
      </c>
      <c r="AQ41" t="str">
        <f t="shared" ca="1" si="19"/>
        <v>Gizi Lebih</v>
      </c>
      <c r="AU41">
        <v>32</v>
      </c>
      <c r="AV41">
        <f t="shared" ca="1" si="20"/>
        <v>5.5452902538286102</v>
      </c>
      <c r="AW41">
        <f t="shared" ca="1" si="21"/>
        <v>13.278463956008096</v>
      </c>
      <c r="AX41">
        <f t="shared" ca="1" si="22"/>
        <v>25.726768041441431</v>
      </c>
      <c r="AY41">
        <f t="shared" ca="1" si="23"/>
        <v>5.5452902538286102</v>
      </c>
      <c r="AZ41" t="str">
        <f t="shared" ca="1" si="24"/>
        <v>Gizi Lebih</v>
      </c>
      <c r="BD41">
        <v>32</v>
      </c>
      <c r="BE41">
        <f t="shared" ca="1" si="25"/>
        <v>5.6770439994268731</v>
      </c>
      <c r="BF41">
        <f t="shared" ca="1" si="26"/>
        <v>12.799561646965826</v>
      </c>
      <c r="BG41">
        <f t="shared" ca="1" si="27"/>
        <v>25.255483967177554</v>
      </c>
      <c r="BH41">
        <f t="shared" ca="1" si="28"/>
        <v>5.6770439994268731</v>
      </c>
      <c r="BI41" t="str">
        <f t="shared" ca="1" si="29"/>
        <v>Gizi Lebih</v>
      </c>
      <c r="BM41">
        <v>32</v>
      </c>
      <c r="BN41">
        <f t="shared" ca="1" si="30"/>
        <v>5.8099648950312499</v>
      </c>
      <c r="BO41">
        <f t="shared" ca="1" si="31"/>
        <v>12.444439894069738</v>
      </c>
      <c r="BP41">
        <f t="shared" ca="1" si="32"/>
        <v>24.954081794865786</v>
      </c>
      <c r="BQ41">
        <f t="shared" ca="1" si="33"/>
        <v>5.8099648950312499</v>
      </c>
      <c r="BR41" t="str">
        <f t="shared" ca="1" si="34"/>
        <v>Gizi Lebih</v>
      </c>
      <c r="BV41">
        <v>32</v>
      </c>
      <c r="BW41">
        <f t="shared" ca="1" si="35"/>
        <v>6.0736626907271329</v>
      </c>
      <c r="BX41">
        <f t="shared" ca="1" si="36"/>
        <v>12.269072746712011</v>
      </c>
      <c r="BY41">
        <f t="shared" ca="1" si="37"/>
        <v>24.954081794865786</v>
      </c>
      <c r="BZ41">
        <f t="shared" ca="1" si="38"/>
        <v>6.0736626907271329</v>
      </c>
      <c r="CA41" t="str">
        <f t="shared" ca="1" si="39"/>
        <v>Gizi Lebih</v>
      </c>
      <c r="CD41" s="24"/>
    </row>
    <row r="42" spans="1:82" ht="15.75" x14ac:dyDescent="0.3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7.6347887986505532</v>
      </c>
      <c r="M42">
        <f t="shared" si="1"/>
        <v>19.471517660418765</v>
      </c>
      <c r="N42">
        <f t="shared" si="2"/>
        <v>27.034977344173971</v>
      </c>
      <c r="O42">
        <f t="shared" si="3"/>
        <v>7.6347887986505532</v>
      </c>
      <c r="P42" t="str">
        <f t="shared" si="4"/>
        <v>Gizi Lebih</v>
      </c>
      <c r="T42">
        <v>33</v>
      </c>
      <c r="U42">
        <f t="shared" ca="1" si="5"/>
        <v>6.47717509868147</v>
      </c>
      <c r="V42">
        <f t="shared" ca="1" si="6"/>
        <v>14.182053989461457</v>
      </c>
      <c r="W42">
        <f t="shared" ca="1" si="7"/>
        <v>25.815007295460607</v>
      </c>
      <c r="X42">
        <f t="shared" ca="1" si="8"/>
        <v>6.47717509868147</v>
      </c>
      <c r="Y42" t="str">
        <f t="shared" ca="1" si="9"/>
        <v>Gizi Lebih</v>
      </c>
      <c r="AC42">
        <v>33</v>
      </c>
      <c r="AD42">
        <f t="shared" ca="1" si="10"/>
        <v>7.17999839557916</v>
      </c>
      <c r="AE42">
        <f t="shared" ca="1" si="11"/>
        <v>12.500702977681886</v>
      </c>
      <c r="AF42">
        <f t="shared" ca="1" si="12"/>
        <v>24.046753415510974</v>
      </c>
      <c r="AG42">
        <f t="shared" ca="1" si="13"/>
        <v>7.17999839557916</v>
      </c>
      <c r="AH42" t="str">
        <f t="shared" ca="1" si="14"/>
        <v>Gizi Lebih</v>
      </c>
      <c r="AL42">
        <v>33</v>
      </c>
      <c r="AM42">
        <f t="shared" ca="1" si="15"/>
        <v>8.0516646102725051</v>
      </c>
      <c r="AN42">
        <f t="shared" ca="1" si="16"/>
        <v>11.27083294348977</v>
      </c>
      <c r="AO42">
        <f t="shared" ca="1" si="17"/>
        <v>23.141184461271926</v>
      </c>
      <c r="AP42">
        <f t="shared" ca="1" si="18"/>
        <v>8.0516646102725051</v>
      </c>
      <c r="AQ42" t="str">
        <f t="shared" ca="1" si="19"/>
        <v>Gizi Lebih</v>
      </c>
      <c r="AU42">
        <v>33</v>
      </c>
      <c r="AV42">
        <f t="shared" ca="1" si="20"/>
        <v>9.1212083181070458</v>
      </c>
      <c r="AW42">
        <f t="shared" ca="1" si="21"/>
        <v>10.119687362795656</v>
      </c>
      <c r="AX42">
        <f t="shared" ca="1" si="22"/>
        <v>22.429532915317445</v>
      </c>
      <c r="AY42">
        <f t="shared" ca="1" si="23"/>
        <v>9.1212083181070458</v>
      </c>
      <c r="AZ42" t="str">
        <f t="shared" ca="1" si="24"/>
        <v>Gizi Lebih</v>
      </c>
      <c r="BD42">
        <v>33</v>
      </c>
      <c r="BE42">
        <f t="shared" ca="1" si="25"/>
        <v>9.2524730284858023</v>
      </c>
      <c r="BF42">
        <f t="shared" ca="1" si="26"/>
        <v>9.6542662479264187</v>
      </c>
      <c r="BG42">
        <f t="shared" ca="1" si="27"/>
        <v>21.959834591390425</v>
      </c>
      <c r="BH42">
        <f t="shared" ca="1" si="28"/>
        <v>9.2524730284858023</v>
      </c>
      <c r="BI42" t="str">
        <f t="shared" ca="1" si="29"/>
        <v>Gizi Lebih</v>
      </c>
      <c r="BM42">
        <v>33</v>
      </c>
      <c r="BN42">
        <f t="shared" ca="1" si="30"/>
        <v>9.3848959393080307</v>
      </c>
      <c r="BO42">
        <f t="shared" ca="1" si="31"/>
        <v>9.3108193519360736</v>
      </c>
      <c r="BP42">
        <f t="shared" ca="1" si="32"/>
        <v>21.658835900939518</v>
      </c>
      <c r="BQ42">
        <f t="shared" ca="1" si="33"/>
        <v>9.3108193519360736</v>
      </c>
      <c r="BR42" t="str">
        <f t="shared" ca="1" si="34"/>
        <v>Gizi Baik</v>
      </c>
      <c r="BV42">
        <v>33</v>
      </c>
      <c r="BW42">
        <f t="shared" ca="1" si="35"/>
        <v>9.6460867931524064</v>
      </c>
      <c r="BX42">
        <f t="shared" ca="1" si="36"/>
        <v>9.1413567641709523</v>
      </c>
      <c r="BY42">
        <f t="shared" ca="1" si="37"/>
        <v>21.658835900939518</v>
      </c>
      <c r="BZ42">
        <f t="shared" ca="1" si="38"/>
        <v>9.1413567641709523</v>
      </c>
      <c r="CA42" t="str">
        <f t="shared" ca="1" si="39"/>
        <v>Gizi Baik</v>
      </c>
      <c r="CD42" s="24"/>
    </row>
    <row r="43" spans="1:82" ht="15.75" x14ac:dyDescent="0.3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4.618441295502195</v>
      </c>
      <c r="M43">
        <f t="shared" si="1"/>
        <v>31.417192745374301</v>
      </c>
      <c r="N43">
        <f t="shared" si="2"/>
        <v>38.914650197579824</v>
      </c>
      <c r="O43">
        <f t="shared" si="3"/>
        <v>4.618441295502195</v>
      </c>
      <c r="P43" t="str">
        <f t="shared" si="4"/>
        <v>Gizi Lebih</v>
      </c>
      <c r="T43">
        <v>34</v>
      </c>
      <c r="U43">
        <f t="shared" ca="1" si="5"/>
        <v>6.1152245397877696</v>
      </c>
      <c r="V43">
        <f t="shared" ca="1" si="6"/>
        <v>25.997644804097138</v>
      </c>
      <c r="W43">
        <f t="shared" ca="1" si="7"/>
        <v>37.737241940169532</v>
      </c>
      <c r="X43">
        <f t="shared" ca="1" si="8"/>
        <v>6.1152245397877696</v>
      </c>
      <c r="Y43" t="str">
        <f t="shared" ca="1" si="9"/>
        <v>Gizi Lebih</v>
      </c>
      <c r="AC43">
        <v>34</v>
      </c>
      <c r="AD43">
        <f t="shared" ca="1" si="10"/>
        <v>5.377087932602338</v>
      </c>
      <c r="AE43">
        <f t="shared" ca="1" si="11"/>
        <v>24.279769722824138</v>
      </c>
      <c r="AF43">
        <f t="shared" ca="1" si="12"/>
        <v>35.962035766806295</v>
      </c>
      <c r="AG43">
        <f t="shared" ca="1" si="13"/>
        <v>5.377087932602338</v>
      </c>
      <c r="AH43" t="str">
        <f t="shared" ca="1" si="14"/>
        <v>Gizi Lebih</v>
      </c>
      <c r="AL43">
        <v>34</v>
      </c>
      <c r="AM43">
        <f t="shared" ca="1" si="15"/>
        <v>4.4814878529414193</v>
      </c>
      <c r="AN43">
        <f t="shared" ca="1" si="16"/>
        <v>23.02114988237382</v>
      </c>
      <c r="AO43">
        <f t="shared" ca="1" si="17"/>
        <v>35.05672175638378</v>
      </c>
      <c r="AP43">
        <f t="shared" ca="1" si="18"/>
        <v>4.4814878529414193</v>
      </c>
      <c r="AQ43" t="str">
        <f t="shared" ca="1" si="19"/>
        <v>Gizi Lebih</v>
      </c>
      <c r="AU43">
        <v>34</v>
      </c>
      <c r="AV43">
        <f t="shared" ca="1" si="20"/>
        <v>3.3965751680841541</v>
      </c>
      <c r="AW43">
        <f t="shared" ca="1" si="21"/>
        <v>21.822954505491747</v>
      </c>
      <c r="AX43">
        <f t="shared" ca="1" si="22"/>
        <v>34.341341999530542</v>
      </c>
      <c r="AY43">
        <f t="shared" ca="1" si="23"/>
        <v>3.3965751680841541</v>
      </c>
      <c r="AZ43" t="str">
        <f t="shared" ca="1" si="24"/>
        <v>Gizi Lebih</v>
      </c>
      <c r="BD43">
        <v>34</v>
      </c>
      <c r="BE43">
        <f t="shared" ca="1" si="25"/>
        <v>3.2722600315814847</v>
      </c>
      <c r="BF43">
        <f t="shared" ca="1" si="26"/>
        <v>21.340997870745969</v>
      </c>
      <c r="BG43">
        <f t="shared" ca="1" si="27"/>
        <v>33.867284862088901</v>
      </c>
      <c r="BH43">
        <f t="shared" ca="1" si="28"/>
        <v>3.2722600315814847</v>
      </c>
      <c r="BI43" t="str">
        <f t="shared" ca="1" si="29"/>
        <v>Gizi Lebih</v>
      </c>
      <c r="BM43">
        <v>34</v>
      </c>
      <c r="BN43">
        <f t="shared" ca="1" si="30"/>
        <v>3.1483668497533635</v>
      </c>
      <c r="BO43">
        <f t="shared" ca="1" si="31"/>
        <v>20.983886156203486</v>
      </c>
      <c r="BP43">
        <f t="shared" ca="1" si="32"/>
        <v>33.564106946974306</v>
      </c>
      <c r="BQ43">
        <f t="shared" ca="1" si="33"/>
        <v>3.1483668497533635</v>
      </c>
      <c r="BR43" t="str">
        <f t="shared" ca="1" si="34"/>
        <v>Gizi Lebih</v>
      </c>
      <c r="BV43">
        <v>34</v>
      </c>
      <c r="BW43">
        <f t="shared" ca="1" si="35"/>
        <v>2.892884627116203</v>
      </c>
      <c r="BX43">
        <f t="shared" ca="1" si="36"/>
        <v>20.80786807404554</v>
      </c>
      <c r="BY43">
        <f t="shared" ca="1" si="37"/>
        <v>33.564106946974306</v>
      </c>
      <c r="BZ43">
        <f t="shared" ca="1" si="38"/>
        <v>2.892884627116203</v>
      </c>
      <c r="CA43" t="str">
        <f t="shared" ca="1" si="39"/>
        <v>Gizi Lebih</v>
      </c>
      <c r="CD43" s="24"/>
    </row>
    <row r="44" spans="1:82" ht="15.75" x14ac:dyDescent="0.3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9.1487704091861417</v>
      </c>
      <c r="M44">
        <f t="shared" si="1"/>
        <v>35.936193454510445</v>
      </c>
      <c r="N44">
        <f t="shared" si="2"/>
        <v>43.420962679332654</v>
      </c>
      <c r="O44">
        <f t="shared" si="3"/>
        <v>9.1487704091861417</v>
      </c>
      <c r="P44" t="str">
        <f t="shared" si="4"/>
        <v>Gizi Lebih</v>
      </c>
      <c r="T44">
        <v>35</v>
      </c>
      <c r="U44">
        <f t="shared" ca="1" si="5"/>
        <v>10.617740152905942</v>
      </c>
      <c r="V44">
        <f t="shared" ca="1" si="6"/>
        <v>30.50431863458023</v>
      </c>
      <c r="W44">
        <f t="shared" ca="1" si="7"/>
        <v>42.245870415721406</v>
      </c>
      <c r="X44">
        <f t="shared" ca="1" si="8"/>
        <v>10.617740152905942</v>
      </c>
      <c r="Y44" t="str">
        <f t="shared" ca="1" si="9"/>
        <v>Gizi Lebih</v>
      </c>
      <c r="AC44">
        <v>35</v>
      </c>
      <c r="AD44">
        <f t="shared" ca="1" si="10"/>
        <v>9.8740465648674203</v>
      </c>
      <c r="AE44">
        <f t="shared" ca="1" si="11"/>
        <v>28.785141317188465</v>
      </c>
      <c r="AF44">
        <f t="shared" ca="1" si="12"/>
        <v>40.471349122884305</v>
      </c>
      <c r="AG44">
        <f t="shared" ca="1" si="13"/>
        <v>9.8740465648674203</v>
      </c>
      <c r="AH44" t="str">
        <f t="shared" ca="1" si="14"/>
        <v>Gizi Lebih</v>
      </c>
      <c r="AL44">
        <v>35</v>
      </c>
      <c r="AM44">
        <f t="shared" ca="1" si="15"/>
        <v>8.9674551776634601</v>
      </c>
      <c r="AN44">
        <f t="shared" ca="1" si="16"/>
        <v>27.526421806371335</v>
      </c>
      <c r="AO44">
        <f t="shared" ca="1" si="17"/>
        <v>39.566931210156518</v>
      </c>
      <c r="AP44">
        <f t="shared" ca="1" si="18"/>
        <v>8.9674551776634601</v>
      </c>
      <c r="AQ44" t="str">
        <f t="shared" ca="1" si="19"/>
        <v>Gizi Lebih</v>
      </c>
      <c r="AU44">
        <v>35</v>
      </c>
      <c r="AV44">
        <f t="shared" ca="1" si="20"/>
        <v>7.8597542555065205</v>
      </c>
      <c r="AW44">
        <f t="shared" ca="1" si="21"/>
        <v>26.326610278752618</v>
      </c>
      <c r="AX44">
        <f t="shared" ca="1" si="22"/>
        <v>38.851733321609039</v>
      </c>
      <c r="AY44">
        <f t="shared" ca="1" si="23"/>
        <v>7.8597542555065205</v>
      </c>
      <c r="AZ44" t="str">
        <f t="shared" ca="1" si="24"/>
        <v>Gizi Lebih</v>
      </c>
      <c r="BD44">
        <v>35</v>
      </c>
      <c r="BE44">
        <f t="shared" ca="1" si="25"/>
        <v>7.7291267294565591</v>
      </c>
      <c r="BF44">
        <f t="shared" ca="1" si="26"/>
        <v>25.844720208742896</v>
      </c>
      <c r="BG44">
        <f t="shared" ca="1" si="27"/>
        <v>38.377168186096405</v>
      </c>
      <c r="BH44">
        <f t="shared" ca="1" si="28"/>
        <v>7.7291267294565591</v>
      </c>
      <c r="BI44" t="str">
        <f t="shared" ca="1" si="29"/>
        <v>Gizi Lebih</v>
      </c>
      <c r="BM44">
        <v>35</v>
      </c>
      <c r="BN44">
        <f t="shared" ca="1" si="30"/>
        <v>7.5980477599614282</v>
      </c>
      <c r="BO44">
        <f t="shared" ca="1" si="31"/>
        <v>25.48773409559232</v>
      </c>
      <c r="BP44">
        <f t="shared" ca="1" si="32"/>
        <v>38.073680838393152</v>
      </c>
      <c r="BQ44">
        <f t="shared" ca="1" si="33"/>
        <v>7.5980477599614282</v>
      </c>
      <c r="BR44" t="str">
        <f t="shared" ca="1" si="34"/>
        <v>Gizi Lebih</v>
      </c>
      <c r="BV44">
        <v>35</v>
      </c>
      <c r="BW44">
        <f t="shared" ca="1" si="35"/>
        <v>7.3311829981505934</v>
      </c>
      <c r="BX44">
        <f t="shared" ca="1" si="36"/>
        <v>25.311851947939495</v>
      </c>
      <c r="BY44">
        <f t="shared" ca="1" si="37"/>
        <v>38.073680838393152</v>
      </c>
      <c r="BZ44">
        <f t="shared" ca="1" si="38"/>
        <v>7.3311829981505934</v>
      </c>
      <c r="CA44" t="str">
        <f t="shared" ca="1" si="39"/>
        <v>Gizi Lebih</v>
      </c>
      <c r="CD44" s="24"/>
    </row>
    <row r="45" spans="1:82" ht="15.75" x14ac:dyDescent="0.3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7.9113842025273904</v>
      </c>
      <c r="M45">
        <f t="shared" si="1"/>
        <v>34.42644332486293</v>
      </c>
      <c r="N45">
        <f t="shared" si="2"/>
        <v>41.862751940119743</v>
      </c>
      <c r="O45">
        <f t="shared" si="3"/>
        <v>7.9113842025273904</v>
      </c>
      <c r="P45" t="str">
        <f t="shared" si="4"/>
        <v>Gizi Lebih</v>
      </c>
      <c r="T45">
        <v>36</v>
      </c>
      <c r="U45">
        <f t="shared" ca="1" si="5"/>
        <v>9.1475877954994385</v>
      </c>
      <c r="V45">
        <f t="shared" ca="1" si="6"/>
        <v>29.017146919709369</v>
      </c>
      <c r="W45">
        <f t="shared" ca="1" si="7"/>
        <v>40.738647010981765</v>
      </c>
      <c r="X45">
        <f t="shared" ca="1" si="8"/>
        <v>9.1475877954994385</v>
      </c>
      <c r="Y45" t="str">
        <f t="shared" ca="1" si="9"/>
        <v>Gizi Lebih</v>
      </c>
      <c r="AC45">
        <v>36</v>
      </c>
      <c r="AD45">
        <f t="shared" ca="1" si="10"/>
        <v>8.401262653305233</v>
      </c>
      <c r="AE45">
        <f t="shared" ca="1" si="11"/>
        <v>27.305204303924956</v>
      </c>
      <c r="AF45">
        <f t="shared" ca="1" si="12"/>
        <v>38.962360253109082</v>
      </c>
      <c r="AG45">
        <f t="shared" ca="1" si="13"/>
        <v>8.401262653305233</v>
      </c>
      <c r="AH45" t="str">
        <f t="shared" ca="1" si="14"/>
        <v>Gizi Lebih</v>
      </c>
      <c r="AL45">
        <v>36</v>
      </c>
      <c r="AM45">
        <f t="shared" ca="1" si="15"/>
        <v>7.499447183599985</v>
      </c>
      <c r="AN45">
        <f t="shared" ca="1" si="16"/>
        <v>26.04931593008228</v>
      </c>
      <c r="AO45">
        <f t="shared" ca="1" si="17"/>
        <v>38.058409765304617</v>
      </c>
      <c r="AP45">
        <f t="shared" ca="1" si="18"/>
        <v>7.499447183599985</v>
      </c>
      <c r="AQ45" t="str">
        <f t="shared" ca="1" si="19"/>
        <v>Gizi Lebih</v>
      </c>
      <c r="AU45">
        <v>36</v>
      </c>
      <c r="AV45">
        <f t="shared" ca="1" si="20"/>
        <v>6.3998540079559678</v>
      </c>
      <c r="AW45">
        <f t="shared" ca="1" si="21"/>
        <v>24.85308302549458</v>
      </c>
      <c r="AX45">
        <f t="shared" ca="1" si="22"/>
        <v>37.342833075349631</v>
      </c>
      <c r="AY45">
        <f t="shared" ca="1" si="23"/>
        <v>6.3998540079559678</v>
      </c>
      <c r="AZ45" t="str">
        <f t="shared" ca="1" si="24"/>
        <v>Gizi Lebih</v>
      </c>
      <c r="BD45">
        <v>36</v>
      </c>
      <c r="BE45">
        <f t="shared" ca="1" si="25"/>
        <v>6.2673279792906849</v>
      </c>
      <c r="BF45">
        <f t="shared" ca="1" si="26"/>
        <v>24.371535026151893</v>
      </c>
      <c r="BG45">
        <f t="shared" ca="1" si="27"/>
        <v>36.870899828999917</v>
      </c>
      <c r="BH45">
        <f t="shared" ca="1" si="28"/>
        <v>6.2673279792906849</v>
      </c>
      <c r="BI45" t="str">
        <f t="shared" ca="1" si="29"/>
        <v>Gizi Lebih</v>
      </c>
      <c r="BM45">
        <v>36</v>
      </c>
      <c r="BN45">
        <f t="shared" ca="1" si="30"/>
        <v>6.1342265657339654</v>
      </c>
      <c r="BO45">
        <f t="shared" ca="1" si="31"/>
        <v>24.013797453037245</v>
      </c>
      <c r="BP45">
        <f t="shared" ca="1" si="32"/>
        <v>36.569933611898968</v>
      </c>
      <c r="BQ45">
        <f t="shared" ca="1" si="33"/>
        <v>6.1342265657339654</v>
      </c>
      <c r="BR45" t="str">
        <f t="shared" ca="1" si="34"/>
        <v>Gizi Lebih</v>
      </c>
      <c r="BV45">
        <v>36</v>
      </c>
      <c r="BW45">
        <f t="shared" ca="1" si="35"/>
        <v>5.8713424412837742</v>
      </c>
      <c r="BX45">
        <f t="shared" ca="1" si="36"/>
        <v>23.837474605525262</v>
      </c>
      <c r="BY45">
        <f t="shared" ca="1" si="37"/>
        <v>36.569933611898968</v>
      </c>
      <c r="BZ45">
        <f t="shared" ca="1" si="38"/>
        <v>5.8713424412837742</v>
      </c>
      <c r="CA45" t="str">
        <f t="shared" ca="1" si="39"/>
        <v>Gizi Lebih</v>
      </c>
      <c r="CD45" s="24"/>
    </row>
    <row r="46" spans="1:82" ht="15.75" x14ac:dyDescent="0.3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11.595257651298658</v>
      </c>
      <c r="M46">
        <f t="shared" si="1"/>
        <v>15.445387661046249</v>
      </c>
      <c r="N46">
        <f t="shared" si="2"/>
        <v>23.004999456639847</v>
      </c>
      <c r="O46">
        <f t="shared" si="3"/>
        <v>11.595257651298658</v>
      </c>
      <c r="P46" t="str">
        <f t="shared" si="4"/>
        <v>Gizi Lebih</v>
      </c>
      <c r="T46">
        <v>37</v>
      </c>
      <c r="U46">
        <f t="shared" ca="1" si="5"/>
        <v>10.242043225494243</v>
      </c>
      <c r="V46">
        <f t="shared" ca="1" si="6"/>
        <v>10.270163356052308</v>
      </c>
      <c r="W46">
        <f t="shared" ca="1" si="7"/>
        <v>21.82267363141613</v>
      </c>
      <c r="X46">
        <f t="shared" ca="1" si="8"/>
        <v>10.242043225494243</v>
      </c>
      <c r="Y46" t="str">
        <f t="shared" ca="1" si="9"/>
        <v>Gizi Lebih</v>
      </c>
      <c r="AC46">
        <v>37</v>
      </c>
      <c r="AD46">
        <f t="shared" ca="1" si="10"/>
        <v>10.973395108913806</v>
      </c>
      <c r="AE46">
        <f t="shared" ca="1" si="11"/>
        <v>8.6356034163685411</v>
      </c>
      <c r="AF46">
        <f t="shared" ca="1" si="12"/>
        <v>20.053129842821424</v>
      </c>
      <c r="AG46">
        <f t="shared" ca="1" si="13"/>
        <v>8.6356034163685411</v>
      </c>
      <c r="AH46" t="str">
        <f t="shared" ca="1" si="14"/>
        <v>Gizi Baik</v>
      </c>
      <c r="AL46">
        <v>37</v>
      </c>
      <c r="AM46">
        <f t="shared" ca="1" si="15"/>
        <v>11.874691168114099</v>
      </c>
      <c r="AN46">
        <f t="shared" ca="1" si="16"/>
        <v>7.4455560483877932</v>
      </c>
      <c r="AO46">
        <f t="shared" ca="1" si="17"/>
        <v>19.146328000369454</v>
      </c>
      <c r="AP46">
        <f t="shared" ca="1" si="18"/>
        <v>7.4455560483877932</v>
      </c>
      <c r="AQ46" t="str">
        <f t="shared" ca="1" si="19"/>
        <v>Gizi Baik</v>
      </c>
      <c r="AU46">
        <v>37</v>
      </c>
      <c r="AV46">
        <f t="shared" ca="1" si="20"/>
        <v>12.972683827541145</v>
      </c>
      <c r="AW46">
        <f t="shared" ca="1" si="21"/>
        <v>6.3650797752286907</v>
      </c>
      <c r="AX46">
        <f t="shared" ca="1" si="22"/>
        <v>18.434896728420902</v>
      </c>
      <c r="AY46">
        <f t="shared" ca="1" si="23"/>
        <v>6.3650797752286907</v>
      </c>
      <c r="AZ46" t="str">
        <f t="shared" ca="1" si="24"/>
        <v>Gizi Baik</v>
      </c>
      <c r="BD46">
        <v>37</v>
      </c>
      <c r="BE46">
        <f t="shared" ca="1" si="25"/>
        <v>13.105210523190504</v>
      </c>
      <c r="BF46">
        <f t="shared" ca="1" si="26"/>
        <v>5.9283759242795</v>
      </c>
      <c r="BG46">
        <f t="shared" ca="1" si="27"/>
        <v>17.970140703479448</v>
      </c>
      <c r="BH46">
        <f t="shared" ca="1" si="28"/>
        <v>5.9283759242795</v>
      </c>
      <c r="BI46" t="str">
        <f t="shared" ca="1" si="29"/>
        <v>Gizi Baik</v>
      </c>
      <c r="BM46">
        <v>37</v>
      </c>
      <c r="BN46">
        <f t="shared" ca="1" si="30"/>
        <v>13.238690964680275</v>
      </c>
      <c r="BO46">
        <f t="shared" ca="1" si="31"/>
        <v>5.6078807673984059</v>
      </c>
      <c r="BP46">
        <f t="shared" ca="1" si="32"/>
        <v>17.673028654268503</v>
      </c>
      <c r="BQ46">
        <f t="shared" ca="1" si="33"/>
        <v>5.6078807673984059</v>
      </c>
      <c r="BR46" t="str">
        <f t="shared" ca="1" si="34"/>
        <v>Gizi Baik</v>
      </c>
      <c r="BV46">
        <v>37</v>
      </c>
      <c r="BW46">
        <f t="shared" ca="1" si="35"/>
        <v>13.505636390101225</v>
      </c>
      <c r="BX46">
        <f t="shared" ca="1" si="36"/>
        <v>5.4500656299756658</v>
      </c>
      <c r="BY46">
        <f t="shared" ca="1" si="37"/>
        <v>17.673028654268503</v>
      </c>
      <c r="BZ46">
        <f t="shared" ca="1" si="38"/>
        <v>5.4500656299756658</v>
      </c>
      <c r="CA46" t="str">
        <f t="shared" ca="1" si="39"/>
        <v>Gizi Baik</v>
      </c>
      <c r="CD46" s="24"/>
    </row>
    <row r="47" spans="1:82" ht="15.75" x14ac:dyDescent="0.3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1.1704699910719596</v>
      </c>
      <c r="M47">
        <f t="shared" si="1"/>
        <v>27.524897819973816</v>
      </c>
      <c r="N47">
        <f t="shared" si="2"/>
        <v>35.058950355080498</v>
      </c>
      <c r="O47">
        <f t="shared" si="3"/>
        <v>1.1704699910719596</v>
      </c>
      <c r="P47" t="str">
        <f t="shared" si="4"/>
        <v>Gizi Lebih</v>
      </c>
      <c r="T47">
        <v>38</v>
      </c>
      <c r="U47">
        <f t="shared" ca="1" si="5"/>
        <v>2.868663807696509</v>
      </c>
      <c r="V47">
        <f t="shared" ca="1" si="6"/>
        <v>22.133191711996691</v>
      </c>
      <c r="W47">
        <f t="shared" ca="1" si="7"/>
        <v>33.850749214077062</v>
      </c>
      <c r="X47">
        <f t="shared" ca="1" si="8"/>
        <v>2.868663807696509</v>
      </c>
      <c r="Y47" t="str">
        <f t="shared" ca="1" si="9"/>
        <v>Gizi Lebih</v>
      </c>
      <c r="AC47">
        <v>38</v>
      </c>
      <c r="AD47">
        <f t="shared" ca="1" si="10"/>
        <v>2.3844564945648834</v>
      </c>
      <c r="AE47">
        <f t="shared" ca="1" si="11"/>
        <v>20.420671510413769</v>
      </c>
      <c r="AF47">
        <f t="shared" ca="1" si="12"/>
        <v>32.078349653513271</v>
      </c>
      <c r="AG47">
        <f t="shared" ca="1" si="13"/>
        <v>2.3844564945648834</v>
      </c>
      <c r="AH47" t="str">
        <f t="shared" ca="1" si="14"/>
        <v>Gizi Lebih</v>
      </c>
      <c r="AL47">
        <v>38</v>
      </c>
      <c r="AM47">
        <f t="shared" ca="1" si="15"/>
        <v>2.0260797612251911</v>
      </c>
      <c r="AN47">
        <f t="shared" ca="1" si="16"/>
        <v>19.166473652633407</v>
      </c>
      <c r="AO47">
        <f t="shared" ca="1" si="17"/>
        <v>31.172801779964953</v>
      </c>
      <c r="AP47">
        <f t="shared" ca="1" si="18"/>
        <v>2.0260797612251911</v>
      </c>
      <c r="AQ47" t="str">
        <f t="shared" ca="1" si="19"/>
        <v>Gizi Lebih</v>
      </c>
      <c r="AU47">
        <v>38</v>
      </c>
      <c r="AV47">
        <f t="shared" ca="1" si="20"/>
        <v>2.083223815146912</v>
      </c>
      <c r="AW47">
        <f t="shared" ca="1" si="21"/>
        <v>17.97596623384544</v>
      </c>
      <c r="AX47">
        <f t="shared" ca="1" si="22"/>
        <v>30.458696329511973</v>
      </c>
      <c r="AY47">
        <f t="shared" ca="1" si="23"/>
        <v>2.083223815146912</v>
      </c>
      <c r="AZ47" t="str">
        <f t="shared" ca="1" si="24"/>
        <v>Gizi Lebih</v>
      </c>
      <c r="BD47">
        <v>38</v>
      </c>
      <c r="BE47">
        <f t="shared" ca="1" si="25"/>
        <v>2.1407542062153233</v>
      </c>
      <c r="BF47">
        <f t="shared" ca="1" si="26"/>
        <v>17.496575405018483</v>
      </c>
      <c r="BG47">
        <f t="shared" ca="1" si="27"/>
        <v>29.985091072607705</v>
      </c>
      <c r="BH47">
        <f t="shared" ca="1" si="28"/>
        <v>2.1407542062153233</v>
      </c>
      <c r="BI47" t="str">
        <f t="shared" ca="1" si="29"/>
        <v>Gizi Lebih</v>
      </c>
      <c r="BM47">
        <v>38</v>
      </c>
      <c r="BN47">
        <f t="shared" ca="1" si="30"/>
        <v>2.2067181797805007</v>
      </c>
      <c r="BO47">
        <f t="shared" ca="1" si="31"/>
        <v>17.141875109127128</v>
      </c>
      <c r="BP47">
        <f t="shared" ca="1" si="32"/>
        <v>29.681739932226662</v>
      </c>
      <c r="BQ47">
        <f t="shared" ca="1" si="33"/>
        <v>2.2067181797805007</v>
      </c>
      <c r="BR47" t="str">
        <f t="shared" ca="1" si="34"/>
        <v>Gizi Lebih</v>
      </c>
      <c r="BV47">
        <v>38</v>
      </c>
      <c r="BW47">
        <f t="shared" ca="1" si="35"/>
        <v>2.3347100501013256</v>
      </c>
      <c r="BX47">
        <f t="shared" ca="1" si="36"/>
        <v>16.966999055672762</v>
      </c>
      <c r="BY47">
        <f t="shared" ca="1" si="37"/>
        <v>29.681739932226662</v>
      </c>
      <c r="BZ47">
        <f t="shared" ca="1" si="38"/>
        <v>2.3347100501013256</v>
      </c>
      <c r="CA47" t="str">
        <f t="shared" ca="1" si="39"/>
        <v>Gizi Lebih</v>
      </c>
      <c r="CD47" s="24"/>
    </row>
    <row r="48" spans="1:82" ht="15.75" x14ac:dyDescent="0.3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4.5628938186199335</v>
      </c>
      <c r="M48">
        <f t="shared" si="1"/>
        <v>30.94592057121584</v>
      </c>
      <c r="N48">
        <f t="shared" si="2"/>
        <v>38.401302061258285</v>
      </c>
      <c r="O48">
        <f t="shared" si="3"/>
        <v>4.5628938186199335</v>
      </c>
      <c r="P48" t="str">
        <f t="shared" si="4"/>
        <v>Gizi Lebih</v>
      </c>
      <c r="T48">
        <v>39</v>
      </c>
      <c r="U48">
        <f t="shared" ca="1" si="5"/>
        <v>5.706812621985879</v>
      </c>
      <c r="V48">
        <f t="shared" ca="1" si="6"/>
        <v>25.570448868958071</v>
      </c>
      <c r="W48">
        <f t="shared" ca="1" si="7"/>
        <v>37.283061443907755</v>
      </c>
      <c r="X48">
        <f t="shared" ca="1" si="8"/>
        <v>5.706812621985879</v>
      </c>
      <c r="Y48" t="str">
        <f t="shared" ca="1" si="9"/>
        <v>Gizi Lebih</v>
      </c>
      <c r="AC48">
        <v>39</v>
      </c>
      <c r="AD48">
        <f t="shared" ca="1" si="10"/>
        <v>4.958530843234696</v>
      </c>
      <c r="AE48">
        <f t="shared" ca="1" si="11"/>
        <v>23.863063282444255</v>
      </c>
      <c r="AF48">
        <f t="shared" ca="1" si="12"/>
        <v>35.505212290963534</v>
      </c>
      <c r="AG48">
        <f t="shared" ca="1" si="13"/>
        <v>4.958530843234696</v>
      </c>
      <c r="AH48" t="str">
        <f t="shared" ca="1" si="14"/>
        <v>Gizi Lebih</v>
      </c>
      <c r="AL48">
        <v>39</v>
      </c>
      <c r="AM48">
        <f t="shared" ca="1" si="15"/>
        <v>4.0774851654905726</v>
      </c>
      <c r="AN48">
        <f t="shared" ca="1" si="16"/>
        <v>22.608458947500033</v>
      </c>
      <c r="AO48">
        <f t="shared" ca="1" si="17"/>
        <v>34.599485809338461</v>
      </c>
      <c r="AP48">
        <f t="shared" ca="1" si="18"/>
        <v>4.0774851654905726</v>
      </c>
      <c r="AQ48" t="str">
        <f t="shared" ca="1" si="19"/>
        <v>Gizi Lebih</v>
      </c>
      <c r="AU48">
        <v>39</v>
      </c>
      <c r="AV48">
        <f t="shared" ca="1" si="20"/>
        <v>2.9944486758743931</v>
      </c>
      <c r="AW48">
        <f t="shared" ca="1" si="21"/>
        <v>21.416709726246356</v>
      </c>
      <c r="AX48">
        <f t="shared" ca="1" si="22"/>
        <v>33.883513339249127</v>
      </c>
      <c r="AY48">
        <f t="shared" ca="1" si="23"/>
        <v>2.9944486758743931</v>
      </c>
      <c r="AZ48" t="str">
        <f t="shared" ca="1" si="24"/>
        <v>Gizi Lebih</v>
      </c>
      <c r="BD48">
        <v>39</v>
      </c>
      <c r="BE48">
        <f t="shared" ca="1" si="25"/>
        <v>2.8633596650488253</v>
      </c>
      <c r="BF48">
        <f t="shared" ca="1" si="26"/>
        <v>20.935300751844107</v>
      </c>
      <c r="BG48">
        <f t="shared" ca="1" si="27"/>
        <v>33.413163130963255</v>
      </c>
      <c r="BH48">
        <f t="shared" ca="1" si="28"/>
        <v>2.8633596650488253</v>
      </c>
      <c r="BI48" t="str">
        <f t="shared" ca="1" si="29"/>
        <v>Gizi Lebih</v>
      </c>
      <c r="BM48">
        <v>39</v>
      </c>
      <c r="BN48">
        <f t="shared" ca="1" si="30"/>
        <v>2.7326070622864527</v>
      </c>
      <c r="BO48">
        <f t="shared" ca="1" si="31"/>
        <v>20.577371690555037</v>
      </c>
      <c r="BP48">
        <f t="shared" ca="1" si="32"/>
        <v>33.113279438133716</v>
      </c>
      <c r="BQ48">
        <f t="shared" ca="1" si="33"/>
        <v>2.7326070622864527</v>
      </c>
      <c r="BR48" t="str">
        <f t="shared" ca="1" si="34"/>
        <v>Gizi Lebih</v>
      </c>
      <c r="BV48">
        <v>39</v>
      </c>
      <c r="BW48">
        <f t="shared" ca="1" si="35"/>
        <v>2.48517502374402</v>
      </c>
      <c r="BX48">
        <f t="shared" ca="1" si="36"/>
        <v>20.400755847110627</v>
      </c>
      <c r="BY48">
        <f t="shared" ca="1" si="37"/>
        <v>33.113279438133716</v>
      </c>
      <c r="BZ48">
        <f t="shared" ca="1" si="38"/>
        <v>2.48517502374402</v>
      </c>
      <c r="CA48" t="str">
        <f t="shared" ca="1" si="39"/>
        <v>Gizi Lebih</v>
      </c>
      <c r="CD48" s="24"/>
    </row>
    <row r="49" spans="1:82" ht="15.75" x14ac:dyDescent="0.3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7.3491496106692509</v>
      </c>
      <c r="M49">
        <f t="shared" si="1"/>
        <v>19.666214684071761</v>
      </c>
      <c r="N49">
        <f t="shared" si="2"/>
        <v>27.185106216456095</v>
      </c>
      <c r="O49">
        <f t="shared" si="3"/>
        <v>7.3491496106692509</v>
      </c>
      <c r="P49" t="str">
        <f t="shared" si="4"/>
        <v>Gizi Lebih</v>
      </c>
      <c r="T49">
        <v>40</v>
      </c>
      <c r="U49">
        <f t="shared" ca="1" si="5"/>
        <v>5.9295770688558447</v>
      </c>
      <c r="V49">
        <f t="shared" ca="1" si="6"/>
        <v>14.390889317898305</v>
      </c>
      <c r="W49">
        <f t="shared" ca="1" si="7"/>
        <v>26.044685372402615</v>
      </c>
      <c r="X49">
        <f t="shared" ca="1" si="8"/>
        <v>5.9295770688558447</v>
      </c>
      <c r="Y49" t="str">
        <f t="shared" ca="1" si="9"/>
        <v>Gizi Lebih</v>
      </c>
      <c r="AC49">
        <v>40</v>
      </c>
      <c r="AD49">
        <f t="shared" ca="1" si="10"/>
        <v>6.6450929776376766</v>
      </c>
      <c r="AE49">
        <f t="shared" ca="1" si="11"/>
        <v>12.709406103656192</v>
      </c>
      <c r="AF49">
        <f t="shared" ca="1" si="12"/>
        <v>24.267942156125542</v>
      </c>
      <c r="AG49">
        <f t="shared" ca="1" si="13"/>
        <v>6.6450929776376766</v>
      </c>
      <c r="AH49" t="str">
        <f t="shared" ca="1" si="14"/>
        <v>Gizi Lebih</v>
      </c>
      <c r="AL49">
        <v>40</v>
      </c>
      <c r="AM49">
        <f t="shared" ca="1" si="15"/>
        <v>7.5420634257366013</v>
      </c>
      <c r="AN49">
        <f t="shared" ca="1" si="16"/>
        <v>11.472140540168933</v>
      </c>
      <c r="AO49">
        <f t="shared" ca="1" si="17"/>
        <v>23.359725836404181</v>
      </c>
      <c r="AP49">
        <f t="shared" ca="1" si="18"/>
        <v>7.5420634257366013</v>
      </c>
      <c r="AQ49" t="str">
        <f t="shared" ca="1" si="19"/>
        <v>Gizi Lebih</v>
      </c>
      <c r="AU49">
        <v>40</v>
      </c>
      <c r="AV49">
        <f t="shared" ca="1" si="20"/>
        <v>8.6314747682689159</v>
      </c>
      <c r="AW49">
        <f t="shared" ca="1" si="21"/>
        <v>10.313580439382072</v>
      </c>
      <c r="AX49">
        <f t="shared" ca="1" si="22"/>
        <v>22.644739806784173</v>
      </c>
      <c r="AY49">
        <f t="shared" ca="1" si="23"/>
        <v>8.6314747682689159</v>
      </c>
      <c r="AZ49" t="str">
        <f t="shared" ca="1" si="24"/>
        <v>Gizi Lebih</v>
      </c>
      <c r="BD49">
        <v>40</v>
      </c>
      <c r="BE49">
        <f t="shared" ca="1" si="25"/>
        <v>8.7624344301602211</v>
      </c>
      <c r="BF49">
        <f t="shared" ca="1" si="26"/>
        <v>9.8414566274793422</v>
      </c>
      <c r="BG49">
        <f t="shared" ca="1" si="27"/>
        <v>22.177819699703996</v>
      </c>
      <c r="BH49">
        <f t="shared" ca="1" si="28"/>
        <v>8.7624344301602211</v>
      </c>
      <c r="BI49" t="str">
        <f t="shared" ca="1" si="29"/>
        <v>Gizi Lebih</v>
      </c>
      <c r="BM49">
        <v>40</v>
      </c>
      <c r="BN49">
        <f t="shared" ca="1" si="30"/>
        <v>8.8945046978809295</v>
      </c>
      <c r="BO49">
        <f t="shared" ca="1" si="31"/>
        <v>9.4902099174419998</v>
      </c>
      <c r="BP49">
        <f t="shared" ca="1" si="32"/>
        <v>21.87994148188</v>
      </c>
      <c r="BQ49">
        <f t="shared" ca="1" si="33"/>
        <v>8.8945046978809295</v>
      </c>
      <c r="BR49" t="str">
        <f t="shared" ca="1" si="34"/>
        <v>Gizi Lebih</v>
      </c>
      <c r="BV49">
        <v>40</v>
      </c>
      <c r="BW49">
        <f t="shared" ca="1" si="35"/>
        <v>9.1612326927592047</v>
      </c>
      <c r="BX49">
        <f t="shared" ca="1" si="36"/>
        <v>9.3164098556667678</v>
      </c>
      <c r="BY49">
        <f t="shared" ca="1" si="37"/>
        <v>21.87994148188</v>
      </c>
      <c r="BZ49">
        <f t="shared" ca="1" si="38"/>
        <v>9.1612326927592047</v>
      </c>
      <c r="CA49" t="str">
        <f t="shared" ca="1" si="39"/>
        <v>Gizi Lebih</v>
      </c>
      <c r="CD49" s="24"/>
    </row>
    <row r="50" spans="1:82" ht="15.75" x14ac:dyDescent="0.3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5.3160135440008052</v>
      </c>
      <c r="M50">
        <f t="shared" si="1"/>
        <v>21.702764800826639</v>
      </c>
      <c r="N50">
        <f t="shared" si="2"/>
        <v>29.216091456592885</v>
      </c>
      <c r="O50">
        <f t="shared" si="3"/>
        <v>5.3160135440008052</v>
      </c>
      <c r="P50" t="str">
        <f t="shared" si="4"/>
        <v>Gizi Lebih</v>
      </c>
      <c r="T50">
        <v>41</v>
      </c>
      <c r="U50">
        <f t="shared" ca="1" si="5"/>
        <v>3.9122290819191643</v>
      </c>
      <c r="V50">
        <f t="shared" ca="1" si="6"/>
        <v>16.393330819574143</v>
      </c>
      <c r="W50">
        <f t="shared" ca="1" si="7"/>
        <v>28.073851773292919</v>
      </c>
      <c r="X50">
        <f t="shared" ca="1" si="8"/>
        <v>3.9122290819191643</v>
      </c>
      <c r="Y50" t="str">
        <f t="shared" ca="1" si="9"/>
        <v>Gizi Lebih</v>
      </c>
      <c r="AC50">
        <v>41</v>
      </c>
      <c r="AD50">
        <f t="shared" ca="1" si="10"/>
        <v>4.6077846397266313</v>
      </c>
      <c r="AE50">
        <f t="shared" ca="1" si="11"/>
        <v>14.700354828339412</v>
      </c>
      <c r="AF50">
        <f t="shared" ca="1" si="12"/>
        <v>26.296341947624359</v>
      </c>
      <c r="AG50">
        <f t="shared" ca="1" si="13"/>
        <v>4.6077846397266313</v>
      </c>
      <c r="AH50" t="str">
        <f t="shared" ca="1" si="14"/>
        <v>Gizi Lebih</v>
      </c>
      <c r="AL50">
        <v>41</v>
      </c>
      <c r="AM50">
        <f t="shared" ca="1" si="15"/>
        <v>5.4960111389400135</v>
      </c>
      <c r="AN50">
        <f t="shared" ca="1" si="16"/>
        <v>13.45451215995126</v>
      </c>
      <c r="AO50">
        <f t="shared" ca="1" si="17"/>
        <v>25.388233187291867</v>
      </c>
      <c r="AP50">
        <f t="shared" ca="1" si="18"/>
        <v>5.4960111389400135</v>
      </c>
      <c r="AQ50" t="str">
        <f t="shared" ca="1" si="19"/>
        <v>Gizi Lebih</v>
      </c>
      <c r="AU50">
        <v>41</v>
      </c>
      <c r="AV50">
        <f t="shared" ca="1" si="20"/>
        <v>6.5755815079900479</v>
      </c>
      <c r="AW50">
        <f t="shared" ca="1" si="21"/>
        <v>12.281599997107469</v>
      </c>
      <c r="AX50">
        <f t="shared" ca="1" si="22"/>
        <v>24.672719032290857</v>
      </c>
      <c r="AY50">
        <f t="shared" ca="1" si="23"/>
        <v>6.5755815079900479</v>
      </c>
      <c r="AZ50" t="str">
        <f t="shared" ca="1" si="24"/>
        <v>Gizi Lebih</v>
      </c>
      <c r="BD50">
        <v>41</v>
      </c>
      <c r="BE50">
        <f t="shared" ca="1" si="25"/>
        <v>6.7057736317296088</v>
      </c>
      <c r="BF50">
        <f t="shared" ca="1" si="26"/>
        <v>11.804674793569264</v>
      </c>
      <c r="BG50">
        <f t="shared" ca="1" si="27"/>
        <v>24.204400094401759</v>
      </c>
      <c r="BH50">
        <f t="shared" ca="1" si="28"/>
        <v>6.7057736317296088</v>
      </c>
      <c r="BI50" t="str">
        <f t="shared" ca="1" si="29"/>
        <v>Gizi Lebih</v>
      </c>
      <c r="BM50">
        <v>41</v>
      </c>
      <c r="BN50">
        <f t="shared" ca="1" si="30"/>
        <v>6.8372305114719314</v>
      </c>
      <c r="BO50">
        <f t="shared" ca="1" si="31"/>
        <v>11.449932443642762</v>
      </c>
      <c r="BP50">
        <f t="shared" ca="1" si="32"/>
        <v>23.905552262896641</v>
      </c>
      <c r="BQ50">
        <f t="shared" ca="1" si="33"/>
        <v>6.8372305114719314</v>
      </c>
      <c r="BR50" t="str">
        <f t="shared" ca="1" si="34"/>
        <v>Gizi Lebih</v>
      </c>
      <c r="BV50">
        <v>41</v>
      </c>
      <c r="BW50">
        <f t="shared" ca="1" si="35"/>
        <v>7.1031193044932808</v>
      </c>
      <c r="BX50">
        <f t="shared" ca="1" si="36"/>
        <v>11.274519924566986</v>
      </c>
      <c r="BY50">
        <f t="shared" ca="1" si="37"/>
        <v>23.905552262896641</v>
      </c>
      <c r="BZ50">
        <f t="shared" ca="1" si="38"/>
        <v>7.1031193044932808</v>
      </c>
      <c r="CA50" t="str">
        <f t="shared" ca="1" si="39"/>
        <v>Gizi Lebih</v>
      </c>
      <c r="CD50" s="24"/>
    </row>
    <row r="51" spans="1:82" ht="15.75" x14ac:dyDescent="0.3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1.1224972160321824</v>
      </c>
      <c r="M51">
        <f t="shared" si="1"/>
        <v>25.807169546465175</v>
      </c>
      <c r="N51">
        <f t="shared" si="2"/>
        <v>33.334366650650487</v>
      </c>
      <c r="O51">
        <f t="shared" si="3"/>
        <v>1.1224972160321824</v>
      </c>
      <c r="P51" t="str">
        <f t="shared" si="4"/>
        <v>Gizi Lebih</v>
      </c>
      <c r="T51">
        <v>42</v>
      </c>
      <c r="U51">
        <f t="shared" ca="1" si="5"/>
        <v>1.3469343122765458</v>
      </c>
      <c r="V51">
        <f t="shared" ca="1" si="6"/>
        <v>20.440364364658457</v>
      </c>
      <c r="W51">
        <f t="shared" ca="1" si="7"/>
        <v>32.156885597331346</v>
      </c>
      <c r="X51">
        <f t="shared" ca="1" si="8"/>
        <v>1.3469343122765458</v>
      </c>
      <c r="Y51" t="str">
        <f t="shared" ca="1" si="9"/>
        <v>Gizi Lebih</v>
      </c>
      <c r="AC51">
        <v>42</v>
      </c>
      <c r="AD51">
        <f t="shared" ca="1" si="10"/>
        <v>1.2927544893836316</v>
      </c>
      <c r="AE51">
        <f t="shared" ca="1" si="11"/>
        <v>18.731478564756685</v>
      </c>
      <c r="AF51">
        <f t="shared" ca="1" si="12"/>
        <v>30.380944134326292</v>
      </c>
      <c r="AG51">
        <f t="shared" ca="1" si="13"/>
        <v>1.2927544893836316</v>
      </c>
      <c r="AH51" t="str">
        <f t="shared" ca="1" si="14"/>
        <v>Gizi Lebih</v>
      </c>
      <c r="AL51">
        <v>42</v>
      </c>
      <c r="AM51">
        <f t="shared" ca="1" si="15"/>
        <v>1.7749485166677448</v>
      </c>
      <c r="AN51">
        <f t="shared" ca="1" si="16"/>
        <v>17.476963919189352</v>
      </c>
      <c r="AO51">
        <f t="shared" ca="1" si="17"/>
        <v>29.473682796566962</v>
      </c>
      <c r="AP51">
        <f t="shared" ca="1" si="18"/>
        <v>1.7749485166677448</v>
      </c>
      <c r="AQ51" t="str">
        <f t="shared" ca="1" si="19"/>
        <v>Gizi Lebih</v>
      </c>
      <c r="AU51">
        <v>42</v>
      </c>
      <c r="AV51">
        <f t="shared" ca="1" si="20"/>
        <v>2.6535050536279496</v>
      </c>
      <c r="AW51">
        <f t="shared" ca="1" si="21"/>
        <v>16.288644556242367</v>
      </c>
      <c r="AX51">
        <f t="shared" ca="1" si="22"/>
        <v>28.758356428112638</v>
      </c>
      <c r="AY51">
        <f t="shared" ca="1" si="23"/>
        <v>2.6535050536279496</v>
      </c>
      <c r="AZ51" t="str">
        <f t="shared" ca="1" si="24"/>
        <v>Gizi Lebih</v>
      </c>
      <c r="BD51">
        <v>42</v>
      </c>
      <c r="BE51">
        <f t="shared" ca="1" si="25"/>
        <v>2.7746763002967771</v>
      </c>
      <c r="BF51">
        <f t="shared" ca="1" si="26"/>
        <v>15.808267690486717</v>
      </c>
      <c r="BG51">
        <f t="shared" ca="1" si="27"/>
        <v>28.286593331616558</v>
      </c>
      <c r="BH51">
        <f t="shared" ca="1" si="28"/>
        <v>2.7746763002967771</v>
      </c>
      <c r="BI51" t="str">
        <f t="shared" ca="1" si="29"/>
        <v>Gizi Lebih</v>
      </c>
      <c r="BM51">
        <v>42</v>
      </c>
      <c r="BN51">
        <f t="shared" ca="1" si="30"/>
        <v>2.8987572390199992</v>
      </c>
      <c r="BO51">
        <f t="shared" ca="1" si="31"/>
        <v>15.452041917773508</v>
      </c>
      <c r="BP51">
        <f t="shared" ca="1" si="32"/>
        <v>27.984905148554102</v>
      </c>
      <c r="BQ51">
        <f t="shared" ca="1" si="33"/>
        <v>2.8987572390199992</v>
      </c>
      <c r="BR51" t="str">
        <f t="shared" ca="1" si="34"/>
        <v>Gizi Lebih</v>
      </c>
      <c r="BV51">
        <v>42</v>
      </c>
      <c r="BW51">
        <f t="shared" ca="1" si="35"/>
        <v>3.1443822405618191</v>
      </c>
      <c r="BX51">
        <f t="shared" ca="1" si="36"/>
        <v>15.276201238591131</v>
      </c>
      <c r="BY51">
        <f t="shared" ca="1" si="37"/>
        <v>27.984905148554102</v>
      </c>
      <c r="BZ51">
        <f t="shared" ca="1" si="38"/>
        <v>3.1443822405618191</v>
      </c>
      <c r="CA51" t="str">
        <f t="shared" ca="1" si="39"/>
        <v>Gizi Lebih</v>
      </c>
      <c r="CD51" s="24"/>
    </row>
    <row r="52" spans="1:82" ht="15.75" x14ac:dyDescent="0.3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2.0024984394500787</v>
      </c>
      <c r="M52">
        <f t="shared" si="1"/>
        <v>28.843716820132592</v>
      </c>
      <c r="N52">
        <f t="shared" si="2"/>
        <v>36.365230646869264</v>
      </c>
      <c r="O52">
        <f t="shared" si="3"/>
        <v>2.0024984394500787</v>
      </c>
      <c r="P52" t="str">
        <f t="shared" si="4"/>
        <v>Gizi Lebih</v>
      </c>
      <c r="T52">
        <v>43</v>
      </c>
      <c r="U52">
        <f t="shared" ca="1" si="5"/>
        <v>3.6867998197831469</v>
      </c>
      <c r="V52">
        <f t="shared" ca="1" si="6"/>
        <v>23.467494441460918</v>
      </c>
      <c r="W52">
        <f t="shared" ca="1" si="7"/>
        <v>35.190537250935961</v>
      </c>
      <c r="X52">
        <f t="shared" ca="1" si="8"/>
        <v>3.6867998197831469</v>
      </c>
      <c r="Y52" t="str">
        <f t="shared" ca="1" si="9"/>
        <v>Gizi Lebih</v>
      </c>
      <c r="AC52">
        <v>43</v>
      </c>
      <c r="AD52">
        <f t="shared" ca="1" si="10"/>
        <v>2.977286923632894</v>
      </c>
      <c r="AE52">
        <f t="shared" ca="1" si="11"/>
        <v>21.756084615421216</v>
      </c>
      <c r="AF52">
        <f t="shared" ca="1" si="12"/>
        <v>33.414375895608991</v>
      </c>
      <c r="AG52">
        <f t="shared" ca="1" si="13"/>
        <v>2.977286923632894</v>
      </c>
      <c r="AH52" t="str">
        <f t="shared" ca="1" si="14"/>
        <v>Gizi Lebih</v>
      </c>
      <c r="AL52">
        <v>43</v>
      </c>
      <c r="AM52">
        <f t="shared" ca="1" si="15"/>
        <v>2.1907022650365335</v>
      </c>
      <c r="AN52">
        <f t="shared" ca="1" si="16"/>
        <v>20.500018275946189</v>
      </c>
      <c r="AO52">
        <f t="shared" ca="1" si="17"/>
        <v>32.50729531626844</v>
      </c>
      <c r="AP52">
        <f t="shared" ca="1" si="18"/>
        <v>2.1907022650365335</v>
      </c>
      <c r="AQ52" t="str">
        <f t="shared" ca="1" si="19"/>
        <v>Gizi Lebih</v>
      </c>
      <c r="AU52">
        <v>43</v>
      </c>
      <c r="AV52">
        <f t="shared" ca="1" si="20"/>
        <v>1.3534896157900758</v>
      </c>
      <c r="AW52">
        <f t="shared" ca="1" si="21"/>
        <v>19.308606317603608</v>
      </c>
      <c r="AX52">
        <f t="shared" ca="1" si="22"/>
        <v>31.791815535363863</v>
      </c>
      <c r="AY52">
        <f t="shared" ca="1" si="23"/>
        <v>1.3534896157900758</v>
      </c>
      <c r="AZ52" t="str">
        <f t="shared" ca="1" si="24"/>
        <v>Gizi Lebih</v>
      </c>
      <c r="BD52">
        <v>43</v>
      </c>
      <c r="BE52">
        <f t="shared" ca="1" si="25"/>
        <v>1.2918314795005426</v>
      </c>
      <c r="BF52">
        <f t="shared" ca="1" si="26"/>
        <v>18.827476633731191</v>
      </c>
      <c r="BG52">
        <f t="shared" ca="1" si="27"/>
        <v>31.319694350362781</v>
      </c>
      <c r="BH52">
        <f t="shared" ca="1" si="28"/>
        <v>1.2918314795005426</v>
      </c>
      <c r="BI52" t="str">
        <f t="shared" ca="1" si="29"/>
        <v>Gizi Lebih</v>
      </c>
      <c r="BM52">
        <v>43</v>
      </c>
      <c r="BN52">
        <f t="shared" ca="1" si="30"/>
        <v>1.2449477820560231</v>
      </c>
      <c r="BO52">
        <f t="shared" ca="1" si="31"/>
        <v>18.470709639322056</v>
      </c>
      <c r="BP52">
        <f t="shared" ca="1" si="32"/>
        <v>31.017795442653366</v>
      </c>
      <c r="BQ52">
        <f t="shared" ca="1" si="33"/>
        <v>1.2449477820560231</v>
      </c>
      <c r="BR52" t="str">
        <f t="shared" ca="1" si="34"/>
        <v>Gizi Lebih</v>
      </c>
      <c r="BV52">
        <v>43</v>
      </c>
      <c r="BW52">
        <f t="shared" ca="1" si="35"/>
        <v>1.1768181120251207</v>
      </c>
      <c r="BX52">
        <f t="shared" ca="1" si="36"/>
        <v>18.294657758475697</v>
      </c>
      <c r="BY52">
        <f t="shared" ca="1" si="37"/>
        <v>31.017795442653366</v>
      </c>
      <c r="BZ52">
        <f t="shared" ca="1" si="38"/>
        <v>1.1768181120251207</v>
      </c>
      <c r="CA52" t="str">
        <f t="shared" ca="1" si="39"/>
        <v>Gizi Lebih</v>
      </c>
      <c r="CD52" s="24"/>
    </row>
    <row r="53" spans="1:82" ht="15.75" x14ac:dyDescent="0.3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4.2438190347845888</v>
      </c>
      <c r="M53">
        <f t="shared" si="1"/>
        <v>30.944466387384995</v>
      </c>
      <c r="N53">
        <f t="shared" si="2"/>
        <v>38.426943672376545</v>
      </c>
      <c r="O53">
        <f t="shared" si="3"/>
        <v>4.2438190347845888</v>
      </c>
      <c r="P53" t="str">
        <f t="shared" si="4"/>
        <v>Gizi Lebih</v>
      </c>
      <c r="T53">
        <v>44</v>
      </c>
      <c r="U53">
        <f t="shared" ca="1" si="5"/>
        <v>5.6036763435558008</v>
      </c>
      <c r="V53">
        <f t="shared" ca="1" si="6"/>
        <v>25.547761063545259</v>
      </c>
      <c r="W53">
        <f t="shared" ca="1" si="7"/>
        <v>37.279024077186385</v>
      </c>
      <c r="X53">
        <f t="shared" ca="1" si="8"/>
        <v>5.6036763435558008</v>
      </c>
      <c r="Y53" t="str">
        <f t="shared" ca="1" si="9"/>
        <v>Gizi Lebih</v>
      </c>
      <c r="AC53">
        <v>44</v>
      </c>
      <c r="AD53">
        <f t="shared" ca="1" si="10"/>
        <v>4.846149776698355</v>
      </c>
      <c r="AE53">
        <f t="shared" ca="1" si="11"/>
        <v>23.83422066978958</v>
      </c>
      <c r="AF53">
        <f t="shared" ca="1" si="12"/>
        <v>35.501638692127841</v>
      </c>
      <c r="AG53">
        <f t="shared" ca="1" si="13"/>
        <v>4.846149776698355</v>
      </c>
      <c r="AH53" t="str">
        <f t="shared" ca="1" si="14"/>
        <v>Gizi Lebih</v>
      </c>
      <c r="AL53">
        <v>44</v>
      </c>
      <c r="AM53">
        <f t="shared" ca="1" si="15"/>
        <v>3.9367385728863655</v>
      </c>
      <c r="AN53">
        <f t="shared" ca="1" si="16"/>
        <v>22.57655308753149</v>
      </c>
      <c r="AO53">
        <f t="shared" ca="1" si="17"/>
        <v>34.595515208013623</v>
      </c>
      <c r="AP53">
        <f t="shared" ca="1" si="18"/>
        <v>3.9367385728863655</v>
      </c>
      <c r="AQ53" t="str">
        <f t="shared" ca="1" si="19"/>
        <v>Gizi Lebih</v>
      </c>
      <c r="AU53">
        <v>44</v>
      </c>
      <c r="AV53">
        <f t="shared" ca="1" si="20"/>
        <v>2.8040898800759759</v>
      </c>
      <c r="AW53">
        <f t="shared" ca="1" si="21"/>
        <v>21.38087706564972</v>
      </c>
      <c r="AX53">
        <f t="shared" ca="1" si="22"/>
        <v>33.879485460003714</v>
      </c>
      <c r="AY53">
        <f t="shared" ca="1" si="23"/>
        <v>2.8040898800759759</v>
      </c>
      <c r="AZ53" t="str">
        <f t="shared" ca="1" si="24"/>
        <v>Gizi Lebih</v>
      </c>
      <c r="BD53">
        <v>44</v>
      </c>
      <c r="BE53">
        <f t="shared" ca="1" si="25"/>
        <v>2.6683809965702232</v>
      </c>
      <c r="BF53">
        <f t="shared" ca="1" si="26"/>
        <v>20.898666669205397</v>
      </c>
      <c r="BG53">
        <f t="shared" ca="1" si="27"/>
        <v>33.407257831521697</v>
      </c>
      <c r="BH53">
        <f t="shared" ca="1" si="28"/>
        <v>2.6683809965702232</v>
      </c>
      <c r="BI53" t="str">
        <f t="shared" ca="1" si="29"/>
        <v>Gizi Lebih</v>
      </c>
      <c r="BM53">
        <v>44</v>
      </c>
      <c r="BN53">
        <f t="shared" ca="1" si="30"/>
        <v>2.5325210948752703</v>
      </c>
      <c r="BO53">
        <f t="shared" ca="1" si="31"/>
        <v>20.540707142980256</v>
      </c>
      <c r="BP53">
        <f t="shared" ca="1" si="32"/>
        <v>33.105713245705843</v>
      </c>
      <c r="BQ53">
        <f t="shared" ca="1" si="33"/>
        <v>2.5325210948752703</v>
      </c>
      <c r="BR53" t="str">
        <f t="shared" ca="1" si="34"/>
        <v>Gizi Lebih</v>
      </c>
      <c r="BV53">
        <v>44</v>
      </c>
      <c r="BW53">
        <f t="shared" ca="1" si="35"/>
        <v>2.2612516617452303</v>
      </c>
      <c r="BX53">
        <f t="shared" ca="1" si="36"/>
        <v>20.364146505458919</v>
      </c>
      <c r="BY53">
        <f t="shared" ca="1" si="37"/>
        <v>33.105713245705843</v>
      </c>
      <c r="BZ53">
        <f t="shared" ca="1" si="38"/>
        <v>2.2612516617452303</v>
      </c>
      <c r="CA53" t="str">
        <f t="shared" ca="1" si="39"/>
        <v>Gizi Lebih</v>
      </c>
      <c r="CD53" s="24"/>
    </row>
    <row r="54" spans="1:82" ht="15.75" x14ac:dyDescent="0.3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3.667424164178454</v>
      </c>
      <c r="M54">
        <f t="shared" si="1"/>
        <v>23.863361037372741</v>
      </c>
      <c r="N54">
        <f t="shared" si="2"/>
        <v>31.334485794408678</v>
      </c>
      <c r="O54">
        <f t="shared" si="3"/>
        <v>3.667424164178454</v>
      </c>
      <c r="P54" t="str">
        <f t="shared" si="4"/>
        <v>Gizi Lebih</v>
      </c>
      <c r="T54">
        <v>45</v>
      </c>
      <c r="U54">
        <f t="shared" ca="1" si="5"/>
        <v>2.2289336206056487</v>
      </c>
      <c r="V54">
        <f t="shared" ca="1" si="6"/>
        <v>18.555260584535027</v>
      </c>
      <c r="W54">
        <f t="shared" ca="1" si="7"/>
        <v>30.227176313238065</v>
      </c>
      <c r="X54">
        <f t="shared" ca="1" si="8"/>
        <v>2.2289336206056487</v>
      </c>
      <c r="Y54" t="str">
        <f t="shared" ca="1" si="9"/>
        <v>Gizi Lebih</v>
      </c>
      <c r="AC54">
        <v>45</v>
      </c>
      <c r="AD54">
        <f t="shared" ca="1" si="10"/>
        <v>2.7564394344639789</v>
      </c>
      <c r="AE54">
        <f t="shared" ca="1" si="11"/>
        <v>16.864186586430396</v>
      </c>
      <c r="AF54">
        <f t="shared" ca="1" si="12"/>
        <v>28.449130329292224</v>
      </c>
      <c r="AG54">
        <f t="shared" ca="1" si="13"/>
        <v>2.7564394344639789</v>
      </c>
      <c r="AH54" t="str">
        <f t="shared" ca="1" si="14"/>
        <v>Gizi Lebih</v>
      </c>
      <c r="AL54">
        <v>45</v>
      </c>
      <c r="AM54">
        <f t="shared" ca="1" si="15"/>
        <v>3.5546278209795514</v>
      </c>
      <c r="AN54">
        <f t="shared" ca="1" si="16"/>
        <v>15.618905011510005</v>
      </c>
      <c r="AO54">
        <f t="shared" ca="1" si="17"/>
        <v>27.542088186273087</v>
      </c>
      <c r="AP54">
        <f t="shared" ca="1" si="18"/>
        <v>3.5546278209795514</v>
      </c>
      <c r="AQ54" t="str">
        <f t="shared" ca="1" si="19"/>
        <v>Gizi Lebih</v>
      </c>
      <c r="AU54">
        <v>45</v>
      </c>
      <c r="AV54">
        <f t="shared" ca="1" si="20"/>
        <v>4.5629051221931158</v>
      </c>
      <c r="AW54">
        <f t="shared" ca="1" si="21"/>
        <v>14.443930827212041</v>
      </c>
      <c r="AX54">
        <f t="shared" ca="1" si="22"/>
        <v>26.826498199035182</v>
      </c>
      <c r="AY54">
        <f t="shared" ca="1" si="23"/>
        <v>4.5629051221931158</v>
      </c>
      <c r="AZ54" t="str">
        <f t="shared" ca="1" si="24"/>
        <v>Gizi Lebih</v>
      </c>
      <c r="BD54">
        <v>45</v>
      </c>
      <c r="BE54">
        <f t="shared" ca="1" si="25"/>
        <v>4.684774731586824</v>
      </c>
      <c r="BF54">
        <f t="shared" ca="1" si="26"/>
        <v>13.966365546904909</v>
      </c>
      <c r="BG54">
        <f t="shared" ca="1" si="27"/>
        <v>26.359372098807459</v>
      </c>
      <c r="BH54">
        <f t="shared" ca="1" si="28"/>
        <v>4.684774731586824</v>
      </c>
      <c r="BI54" t="str">
        <f t="shared" ca="1" si="29"/>
        <v>Gizi Lebih</v>
      </c>
      <c r="BM54">
        <v>45</v>
      </c>
      <c r="BN54">
        <f t="shared" ca="1" si="30"/>
        <v>4.8084206838420318</v>
      </c>
      <c r="BO54">
        <f t="shared" ca="1" si="31"/>
        <v>13.61060353994483</v>
      </c>
      <c r="BP54">
        <f t="shared" ca="1" si="32"/>
        <v>26.061791332439544</v>
      </c>
      <c r="BQ54">
        <f t="shared" ca="1" si="33"/>
        <v>4.8084206838420318</v>
      </c>
      <c r="BR54" t="str">
        <f t="shared" ca="1" si="34"/>
        <v>Gizi Lebih</v>
      </c>
      <c r="BV54">
        <v>45</v>
      </c>
      <c r="BW54">
        <f t="shared" ca="1" si="35"/>
        <v>5.0663483835418743</v>
      </c>
      <c r="BX54">
        <f t="shared" ca="1" si="36"/>
        <v>13.434713700065407</v>
      </c>
      <c r="BY54">
        <f t="shared" ca="1" si="37"/>
        <v>26.061791332439544</v>
      </c>
      <c r="BZ54">
        <f t="shared" ca="1" si="38"/>
        <v>5.0663483835418743</v>
      </c>
      <c r="CA54" t="str">
        <f t="shared" ca="1" si="39"/>
        <v>Gizi Lebih</v>
      </c>
      <c r="CD54" s="24"/>
    </row>
    <row r="55" spans="1:82" ht="15.75" x14ac:dyDescent="0.3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4.8311489316724678</v>
      </c>
      <c r="M55">
        <f t="shared" si="1"/>
        <v>22.540851802893332</v>
      </c>
      <c r="N55">
        <f t="shared" si="2"/>
        <v>30.012997184553221</v>
      </c>
      <c r="O55">
        <f t="shared" si="3"/>
        <v>4.8311489316724678</v>
      </c>
      <c r="P55" t="str">
        <f t="shared" si="4"/>
        <v>Gizi Lebih</v>
      </c>
      <c r="T55">
        <v>46</v>
      </c>
      <c r="U55">
        <f t="shared" ca="1" si="5"/>
        <v>3.3206032516142985</v>
      </c>
      <c r="V55">
        <f t="shared" ca="1" si="6"/>
        <v>17.248151650539231</v>
      </c>
      <c r="W55">
        <f t="shared" ca="1" si="7"/>
        <v>28.907685082640182</v>
      </c>
      <c r="X55">
        <f t="shared" ca="1" si="8"/>
        <v>3.3206032516142985</v>
      </c>
      <c r="Y55" t="str">
        <f t="shared" ca="1" si="9"/>
        <v>Gizi Lebih</v>
      </c>
      <c r="AC55">
        <v>46</v>
      </c>
      <c r="AD55">
        <f t="shared" ca="1" si="10"/>
        <v>3.9561027607409978</v>
      </c>
      <c r="AE55">
        <f t="shared" ca="1" si="11"/>
        <v>15.562262159071002</v>
      </c>
      <c r="AF55">
        <f t="shared" ca="1" si="12"/>
        <v>27.129843957526216</v>
      </c>
      <c r="AG55">
        <f t="shared" ca="1" si="13"/>
        <v>3.9561027607409978</v>
      </c>
      <c r="AH55" t="str">
        <f t="shared" ca="1" si="14"/>
        <v>Gizi Lebih</v>
      </c>
      <c r="AL55">
        <v>46</v>
      </c>
      <c r="AM55">
        <f t="shared" ca="1" si="15"/>
        <v>4.8081220006911156</v>
      </c>
      <c r="AN55">
        <f t="shared" ca="1" si="16"/>
        <v>14.320504894215118</v>
      </c>
      <c r="AO55">
        <f t="shared" ca="1" si="17"/>
        <v>26.222742321900331</v>
      </c>
      <c r="AP55">
        <f t="shared" ca="1" si="18"/>
        <v>4.8081220006911156</v>
      </c>
      <c r="AQ55" t="str">
        <f t="shared" ca="1" si="19"/>
        <v>Gizi Lebih</v>
      </c>
      <c r="AU55">
        <v>46</v>
      </c>
      <c r="AV55">
        <f t="shared" ca="1" si="20"/>
        <v>5.8550535821554037</v>
      </c>
      <c r="AW55">
        <f t="shared" ca="1" si="21"/>
        <v>13.151352490170954</v>
      </c>
      <c r="AX55">
        <f t="shared" ca="1" si="22"/>
        <v>25.507337001673765</v>
      </c>
      <c r="AY55">
        <f t="shared" ca="1" si="23"/>
        <v>5.8550535821554037</v>
      </c>
      <c r="AZ55" t="str">
        <f t="shared" ca="1" si="24"/>
        <v>Gizi Lebih</v>
      </c>
      <c r="BD55">
        <v>46</v>
      </c>
      <c r="BE55">
        <f t="shared" ca="1" si="25"/>
        <v>5.98039415805634</v>
      </c>
      <c r="BF55">
        <f t="shared" ca="1" si="26"/>
        <v>12.675565266490748</v>
      </c>
      <c r="BG55">
        <f t="shared" ca="1" si="27"/>
        <v>25.040928877839395</v>
      </c>
      <c r="BH55">
        <f t="shared" ca="1" si="28"/>
        <v>5.98039415805634</v>
      </c>
      <c r="BI55" t="str">
        <f t="shared" ca="1" si="29"/>
        <v>Gizi Lebih</v>
      </c>
      <c r="BM55">
        <v>46</v>
      </c>
      <c r="BN55">
        <f t="shared" ca="1" si="30"/>
        <v>6.1071978840167755</v>
      </c>
      <c r="BO55">
        <f t="shared" ca="1" si="31"/>
        <v>12.32090870625302</v>
      </c>
      <c r="BP55">
        <f t="shared" ca="1" si="32"/>
        <v>24.743899393571962</v>
      </c>
      <c r="BQ55">
        <f t="shared" ca="1" si="33"/>
        <v>6.1071978840167755</v>
      </c>
      <c r="BR55" t="str">
        <f t="shared" ca="1" si="34"/>
        <v>Gizi Lebih</v>
      </c>
      <c r="BV55">
        <v>46</v>
      </c>
      <c r="BW55">
        <f t="shared" ca="1" si="35"/>
        <v>6.3689994975768203</v>
      </c>
      <c r="BX55">
        <f t="shared" ca="1" si="36"/>
        <v>12.145518161471992</v>
      </c>
      <c r="BY55">
        <f t="shared" ca="1" si="37"/>
        <v>24.743899393571962</v>
      </c>
      <c r="BZ55">
        <f t="shared" ca="1" si="38"/>
        <v>6.3689994975768203</v>
      </c>
      <c r="CA55" t="str">
        <f t="shared" ca="1" si="39"/>
        <v>Gizi Lebih</v>
      </c>
      <c r="CD55" s="24"/>
    </row>
    <row r="56" spans="1:82" ht="15.75" x14ac:dyDescent="0.3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1.0816653826391962</v>
      </c>
      <c r="M56">
        <f t="shared" si="1"/>
        <v>26.941789101691064</v>
      </c>
      <c r="N56">
        <f t="shared" si="2"/>
        <v>34.43675362167577</v>
      </c>
      <c r="O56">
        <f t="shared" si="3"/>
        <v>1.0816653826391962</v>
      </c>
      <c r="P56" t="str">
        <f t="shared" si="4"/>
        <v>Gizi Lebih</v>
      </c>
      <c r="T56">
        <v>47</v>
      </c>
      <c r="U56">
        <f t="shared" ca="1" si="5"/>
        <v>1.7396568496779254</v>
      </c>
      <c r="V56">
        <f t="shared" ca="1" si="6"/>
        <v>21.570003601297774</v>
      </c>
      <c r="W56">
        <f t="shared" ca="1" si="7"/>
        <v>33.291017452820419</v>
      </c>
      <c r="X56">
        <f t="shared" ca="1" si="8"/>
        <v>1.7396568496779254</v>
      </c>
      <c r="Y56" t="str">
        <f t="shared" ca="1" si="9"/>
        <v>Gizi Lebih</v>
      </c>
      <c r="AC56">
        <v>47</v>
      </c>
      <c r="AD56">
        <f t="shared" ca="1" si="10"/>
        <v>1.048944201215372</v>
      </c>
      <c r="AE56">
        <f t="shared" ca="1" si="11"/>
        <v>19.860803193920763</v>
      </c>
      <c r="AF56">
        <f t="shared" ca="1" si="12"/>
        <v>31.513232931998395</v>
      </c>
      <c r="AG56">
        <f t="shared" ca="1" si="13"/>
        <v>1.048944201215372</v>
      </c>
      <c r="AH56" t="str">
        <f t="shared" ca="1" si="14"/>
        <v>Gizi Lebih</v>
      </c>
      <c r="AL56">
        <v>47</v>
      </c>
      <c r="AM56">
        <f t="shared" ca="1" si="15"/>
        <v>0.66021608189721104</v>
      </c>
      <c r="AN56">
        <f t="shared" ca="1" si="16"/>
        <v>18.605092126023763</v>
      </c>
      <c r="AO56">
        <f t="shared" ca="1" si="17"/>
        <v>30.606200401493417</v>
      </c>
      <c r="AP56">
        <f t="shared" ca="1" si="18"/>
        <v>0.66021608189721104</v>
      </c>
      <c r="AQ56" t="str">
        <f t="shared" ca="1" si="19"/>
        <v>Gizi Lebih</v>
      </c>
      <c r="AU56">
        <v>47</v>
      </c>
      <c r="AV56">
        <f t="shared" ca="1" si="20"/>
        <v>1.3231807811059761</v>
      </c>
      <c r="AW56">
        <f t="shared" ca="1" si="21"/>
        <v>17.413922815802991</v>
      </c>
      <c r="AX56">
        <f t="shared" ca="1" si="22"/>
        <v>29.89017849275444</v>
      </c>
      <c r="AY56">
        <f t="shared" ca="1" si="23"/>
        <v>1.3231807811059761</v>
      </c>
      <c r="AZ56" t="str">
        <f t="shared" ca="1" si="24"/>
        <v>Gizi Lebih</v>
      </c>
      <c r="BD56">
        <v>47</v>
      </c>
      <c r="BE56">
        <f t="shared" ca="1" si="25"/>
        <v>1.4417152482868765</v>
      </c>
      <c r="BF56">
        <f t="shared" ca="1" si="26"/>
        <v>16.932280168004883</v>
      </c>
      <c r="BG56">
        <f t="shared" ca="1" si="27"/>
        <v>29.419064606276216</v>
      </c>
      <c r="BH56">
        <f t="shared" ca="1" si="28"/>
        <v>1.4417152482868765</v>
      </c>
      <c r="BI56" t="str">
        <f t="shared" ca="1" si="29"/>
        <v>Gizi Lebih</v>
      </c>
      <c r="BM56">
        <v>47</v>
      </c>
      <c r="BN56">
        <f t="shared" ca="1" si="30"/>
        <v>1.563824527867262</v>
      </c>
      <c r="BO56">
        <f t="shared" ca="1" si="31"/>
        <v>16.574644242090436</v>
      </c>
      <c r="BP56">
        <f t="shared" ca="1" si="32"/>
        <v>29.118221333204183</v>
      </c>
      <c r="BQ56">
        <f t="shared" ca="1" si="33"/>
        <v>1.563824527867262</v>
      </c>
      <c r="BR56" t="str">
        <f t="shared" ca="1" si="34"/>
        <v>Gizi Lebih</v>
      </c>
      <c r="BV56">
        <v>47</v>
      </c>
      <c r="BW56">
        <f t="shared" ca="1" si="35"/>
        <v>1.8195799015278642</v>
      </c>
      <c r="BX56">
        <f t="shared" ca="1" si="36"/>
        <v>16.398057344636062</v>
      </c>
      <c r="BY56">
        <f t="shared" ca="1" si="37"/>
        <v>29.118221333204183</v>
      </c>
      <c r="BZ56">
        <f t="shared" ca="1" si="38"/>
        <v>1.8195799015278642</v>
      </c>
      <c r="CA56" t="str">
        <f t="shared" ca="1" si="39"/>
        <v>Gizi Lebih</v>
      </c>
      <c r="CD56" s="24"/>
    </row>
    <row r="57" spans="1:82" ht="15.75" x14ac:dyDescent="0.3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3.7282703764614502</v>
      </c>
      <c r="M57">
        <f t="shared" si="1"/>
        <v>23.272515979154463</v>
      </c>
      <c r="N57">
        <f t="shared" si="2"/>
        <v>30.774339960428065</v>
      </c>
      <c r="O57">
        <f t="shared" si="3"/>
        <v>3.7282703764614502</v>
      </c>
      <c r="P57" t="str">
        <f t="shared" si="4"/>
        <v>Gizi Lebih</v>
      </c>
      <c r="T57">
        <v>48</v>
      </c>
      <c r="U57">
        <f t="shared" ca="1" si="5"/>
        <v>2.2726381620268965</v>
      </c>
      <c r="V57">
        <f t="shared" ca="1" si="6"/>
        <v>17.921451262662835</v>
      </c>
      <c r="W57">
        <f t="shared" ca="1" si="7"/>
        <v>29.628081651607808</v>
      </c>
      <c r="X57">
        <f t="shared" ca="1" si="8"/>
        <v>2.2726381620268965</v>
      </c>
      <c r="Y57" t="str">
        <f t="shared" ca="1" si="9"/>
        <v>Gizi Lebih</v>
      </c>
      <c r="AC57">
        <v>48</v>
      </c>
      <c r="AD57">
        <f t="shared" ca="1" si="10"/>
        <v>2.9597776837565766</v>
      </c>
      <c r="AE57">
        <f t="shared" ca="1" si="11"/>
        <v>16.21839464732021</v>
      </c>
      <c r="AF57">
        <f t="shared" ca="1" si="12"/>
        <v>27.850076597615583</v>
      </c>
      <c r="AG57">
        <f t="shared" ca="1" si="13"/>
        <v>2.9597776837565766</v>
      </c>
      <c r="AH57" t="str">
        <f t="shared" ca="1" si="14"/>
        <v>Gizi Lebih</v>
      </c>
      <c r="AL57">
        <v>48</v>
      </c>
      <c r="AM57">
        <f t="shared" ca="1" si="15"/>
        <v>3.8489599724772976</v>
      </c>
      <c r="AN57">
        <f t="shared" ca="1" si="16"/>
        <v>14.966011160455174</v>
      </c>
      <c r="AO57">
        <f t="shared" ca="1" si="17"/>
        <v>26.942556809314809</v>
      </c>
      <c r="AP57">
        <f t="shared" ca="1" si="18"/>
        <v>3.8489599724772976</v>
      </c>
      <c r="AQ57" t="str">
        <f t="shared" ca="1" si="19"/>
        <v>Gizi Lebih</v>
      </c>
      <c r="AU57">
        <v>48</v>
      </c>
      <c r="AV57">
        <f t="shared" ca="1" si="20"/>
        <v>4.9370364092488535</v>
      </c>
      <c r="AW57">
        <f t="shared" ca="1" si="21"/>
        <v>13.781788653471294</v>
      </c>
      <c r="AX57">
        <f t="shared" ca="1" si="22"/>
        <v>26.226571724996148</v>
      </c>
      <c r="AY57">
        <f t="shared" ca="1" si="23"/>
        <v>4.9370364092488535</v>
      </c>
      <c r="AZ57" t="str">
        <f t="shared" ca="1" si="24"/>
        <v>Gizi Lebih</v>
      </c>
      <c r="BD57">
        <v>48</v>
      </c>
      <c r="BE57">
        <f t="shared" ca="1" si="25"/>
        <v>5.0684147986750894</v>
      </c>
      <c r="BF57">
        <f t="shared" ca="1" si="26"/>
        <v>13.301774683365657</v>
      </c>
      <c r="BG57">
        <f t="shared" ca="1" si="27"/>
        <v>25.756458337512907</v>
      </c>
      <c r="BH57">
        <f t="shared" ca="1" si="28"/>
        <v>5.0684147986750894</v>
      </c>
      <c r="BI57" t="str">
        <f t="shared" ca="1" si="29"/>
        <v>Gizi Lebih</v>
      </c>
      <c r="BM57">
        <v>48</v>
      </c>
      <c r="BN57">
        <f t="shared" ca="1" si="30"/>
        <v>5.201076746970025</v>
      </c>
      <c r="BO57">
        <f t="shared" ca="1" si="31"/>
        <v>12.944814625604179</v>
      </c>
      <c r="BP57">
        <f t="shared" ca="1" si="32"/>
        <v>25.456439279462369</v>
      </c>
      <c r="BQ57">
        <f t="shared" ca="1" si="33"/>
        <v>5.201076746970025</v>
      </c>
      <c r="BR57" t="str">
        <f t="shared" ca="1" si="34"/>
        <v>Gizi Lebih</v>
      </c>
      <c r="BV57">
        <v>48</v>
      </c>
      <c r="BW57">
        <f t="shared" ca="1" si="35"/>
        <v>5.4686328862806164</v>
      </c>
      <c r="BX57">
        <f t="shared" ca="1" si="36"/>
        <v>12.768515871050164</v>
      </c>
      <c r="BY57">
        <f t="shared" ca="1" si="37"/>
        <v>25.456439279462369</v>
      </c>
      <c r="BZ57">
        <f t="shared" ca="1" si="38"/>
        <v>5.4686328862806164</v>
      </c>
      <c r="CA57" t="str">
        <f t="shared" ca="1" si="39"/>
        <v>Gizi Lebih</v>
      </c>
      <c r="CD57" s="24"/>
    </row>
    <row r="58" spans="1:82" ht="15.75" x14ac:dyDescent="0.3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2.0880613017821097</v>
      </c>
      <c r="M58">
        <f t="shared" si="1"/>
        <v>24.804233509624918</v>
      </c>
      <c r="N58">
        <f t="shared" si="2"/>
        <v>32.331718172717018</v>
      </c>
      <c r="O58">
        <f t="shared" si="3"/>
        <v>2.0880613017821097</v>
      </c>
      <c r="P58" t="str">
        <f t="shared" si="4"/>
        <v>Gizi Lebih</v>
      </c>
      <c r="T58">
        <v>49</v>
      </c>
      <c r="U58">
        <f t="shared" ca="1" si="5"/>
        <v>1.3691053403198239</v>
      </c>
      <c r="V58">
        <f t="shared" ca="1" si="6"/>
        <v>19.436856107920317</v>
      </c>
      <c r="W58">
        <f t="shared" ca="1" si="7"/>
        <v>31.152480085184028</v>
      </c>
      <c r="X58">
        <f t="shared" ca="1" si="8"/>
        <v>1.3691053403198239</v>
      </c>
      <c r="Y58" t="str">
        <f t="shared" ca="1" si="9"/>
        <v>Gizi Lebih</v>
      </c>
      <c r="AC58">
        <v>49</v>
      </c>
      <c r="AD58">
        <f t="shared" ca="1" si="10"/>
        <v>1.8040149621815897</v>
      </c>
      <c r="AE58">
        <f t="shared" ca="1" si="11"/>
        <v>17.728404466737125</v>
      </c>
      <c r="AF58">
        <f t="shared" ca="1" si="12"/>
        <v>29.376622221755209</v>
      </c>
      <c r="AG58">
        <f t="shared" ca="1" si="13"/>
        <v>1.8040149621815897</v>
      </c>
      <c r="AH58" t="str">
        <f t="shared" ca="1" si="14"/>
        <v>Gizi Lebih</v>
      </c>
      <c r="AL58">
        <v>49</v>
      </c>
      <c r="AM58">
        <f t="shared" ca="1" si="15"/>
        <v>2.5612124717462681</v>
      </c>
      <c r="AN58">
        <f t="shared" ca="1" si="16"/>
        <v>16.474228168826983</v>
      </c>
      <c r="AO58">
        <f t="shared" ca="1" si="17"/>
        <v>28.469412869219326</v>
      </c>
      <c r="AP58">
        <f t="shared" ca="1" si="18"/>
        <v>2.5612124717462681</v>
      </c>
      <c r="AQ58" t="str">
        <f t="shared" ca="1" si="19"/>
        <v>Gizi Lebih</v>
      </c>
      <c r="AU58">
        <v>49</v>
      </c>
      <c r="AV58">
        <f t="shared" ca="1" si="20"/>
        <v>3.5678480592444561</v>
      </c>
      <c r="AW58">
        <f t="shared" ca="1" si="21"/>
        <v>15.286617975966941</v>
      </c>
      <c r="AX58">
        <f t="shared" ca="1" si="22"/>
        <v>27.754116913042616</v>
      </c>
      <c r="AY58">
        <f t="shared" ca="1" si="23"/>
        <v>3.5678480592444561</v>
      </c>
      <c r="AZ58" t="str">
        <f t="shared" ca="1" si="24"/>
        <v>Gizi Lebih</v>
      </c>
      <c r="BD58">
        <v>49</v>
      </c>
      <c r="BE58">
        <f t="shared" ca="1" si="25"/>
        <v>3.6959785095231821</v>
      </c>
      <c r="BF58">
        <f t="shared" ca="1" si="26"/>
        <v>14.806488837256852</v>
      </c>
      <c r="BG58">
        <f t="shared" ca="1" si="27"/>
        <v>27.282313053542538</v>
      </c>
      <c r="BH58">
        <f t="shared" ca="1" si="28"/>
        <v>3.6959785095231821</v>
      </c>
      <c r="BI58" t="str">
        <f t="shared" ca="1" si="29"/>
        <v>Gizi Lebih</v>
      </c>
      <c r="BM58">
        <v>49</v>
      </c>
      <c r="BN58">
        <f t="shared" ca="1" si="30"/>
        <v>3.8259842981396859</v>
      </c>
      <c r="BO58">
        <f t="shared" ca="1" si="31"/>
        <v>14.450407824601921</v>
      </c>
      <c r="BP58">
        <f t="shared" ca="1" si="32"/>
        <v>26.980611144153713</v>
      </c>
      <c r="BQ58">
        <f t="shared" ca="1" si="33"/>
        <v>3.8259842981396859</v>
      </c>
      <c r="BR58" t="str">
        <f t="shared" ca="1" si="34"/>
        <v>Gizi Lebih</v>
      </c>
      <c r="BV58">
        <v>49</v>
      </c>
      <c r="BW58">
        <f t="shared" ca="1" si="35"/>
        <v>4.0826505112669933</v>
      </c>
      <c r="BX58">
        <f t="shared" ca="1" si="36"/>
        <v>14.274652031435544</v>
      </c>
      <c r="BY58">
        <f t="shared" ca="1" si="37"/>
        <v>26.980611144153713</v>
      </c>
      <c r="BZ58">
        <f t="shared" ca="1" si="38"/>
        <v>4.0826505112669933</v>
      </c>
      <c r="CA58" t="str">
        <f t="shared" ca="1" si="39"/>
        <v>Gizi Lebih</v>
      </c>
      <c r="CD58" s="24"/>
    </row>
    <row r="59" spans="1:82" ht="15.75" x14ac:dyDescent="0.3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1.0246950765959597</v>
      </c>
      <c r="M59">
        <f t="shared" si="1"/>
        <v>27.827324700732547</v>
      </c>
      <c r="N59">
        <f t="shared" si="2"/>
        <v>35.351237602098173</v>
      </c>
      <c r="O59">
        <f t="shared" si="3"/>
        <v>1.0246950765959597</v>
      </c>
      <c r="P59" t="str">
        <f t="shared" si="4"/>
        <v>Gizi Lebih</v>
      </c>
      <c r="T59">
        <v>50</v>
      </c>
      <c r="U59">
        <f t="shared" ca="1" si="5"/>
        <v>2.765449385264068</v>
      </c>
      <c r="V59">
        <f t="shared" ca="1" si="6"/>
        <v>22.455547540863911</v>
      </c>
      <c r="W59">
        <f t="shared" ca="1" si="7"/>
        <v>34.175855284444665</v>
      </c>
      <c r="X59">
        <f t="shared" ca="1" si="8"/>
        <v>2.765449385264068</v>
      </c>
      <c r="Y59" t="str">
        <f t="shared" ca="1" si="9"/>
        <v>Gizi Lebih</v>
      </c>
      <c r="AC59">
        <v>50</v>
      </c>
      <c r="AD59">
        <f t="shared" ca="1" si="10"/>
        <v>2.1096798462189517</v>
      </c>
      <c r="AE59">
        <f t="shared" ca="1" si="11"/>
        <v>20.745147537792935</v>
      </c>
      <c r="AF59">
        <f t="shared" ca="1" si="12"/>
        <v>32.399750767967156</v>
      </c>
      <c r="AG59">
        <f t="shared" ca="1" si="13"/>
        <v>2.1096798462189517</v>
      </c>
      <c r="AH59" t="str">
        <f t="shared" ca="1" si="14"/>
        <v>Gizi Lebih</v>
      </c>
      <c r="AL59">
        <v>50</v>
      </c>
      <c r="AM59">
        <f t="shared" ca="1" si="15"/>
        <v>1.4982476545249013</v>
      </c>
      <c r="AN59">
        <f t="shared" ca="1" si="16"/>
        <v>19.489655595727026</v>
      </c>
      <c r="AO59">
        <f t="shared" ca="1" si="17"/>
        <v>31.49256858209143</v>
      </c>
      <c r="AP59">
        <f t="shared" ca="1" si="18"/>
        <v>1.4982476545249013</v>
      </c>
      <c r="AQ59" t="str">
        <f t="shared" ca="1" si="19"/>
        <v>Gizi Lebih</v>
      </c>
      <c r="AU59">
        <v>50</v>
      </c>
      <c r="AV59">
        <f t="shared" ca="1" si="20"/>
        <v>1.2516317459123194</v>
      </c>
      <c r="AW59">
        <f t="shared" ca="1" si="21"/>
        <v>18.299405980430439</v>
      </c>
      <c r="AX59">
        <f t="shared" ca="1" si="22"/>
        <v>30.777142105970036</v>
      </c>
      <c r="AY59">
        <f t="shared" ca="1" si="23"/>
        <v>1.2516317459123194</v>
      </c>
      <c r="AZ59" t="str">
        <f t="shared" ca="1" si="24"/>
        <v>Gizi Lebih</v>
      </c>
      <c r="BD59">
        <v>50</v>
      </c>
      <c r="BE59">
        <f t="shared" ca="1" si="25"/>
        <v>1.2951447795516937</v>
      </c>
      <c r="BF59">
        <f t="shared" ca="1" si="26"/>
        <v>17.818533915659224</v>
      </c>
      <c r="BG59">
        <f t="shared" ca="1" si="27"/>
        <v>30.305204443499608</v>
      </c>
      <c r="BH59">
        <f t="shared" ca="1" si="28"/>
        <v>1.2951447795516937</v>
      </c>
      <c r="BI59" t="str">
        <f t="shared" ca="1" si="29"/>
        <v>Gizi Lebih</v>
      </c>
      <c r="BM59">
        <v>50</v>
      </c>
      <c r="BN59">
        <f t="shared" ca="1" si="30"/>
        <v>1.3540211375439362</v>
      </c>
      <c r="BO59">
        <f t="shared" ca="1" si="31"/>
        <v>17.461942555525372</v>
      </c>
      <c r="BP59">
        <f t="shared" ca="1" si="32"/>
        <v>30.003419348198072</v>
      </c>
      <c r="BQ59">
        <f t="shared" ca="1" si="33"/>
        <v>1.3540211375439362</v>
      </c>
      <c r="BR59" t="str">
        <f t="shared" ca="1" si="34"/>
        <v>Gizi Lebih</v>
      </c>
      <c r="BV59">
        <v>50</v>
      </c>
      <c r="BW59">
        <f t="shared" ca="1" si="35"/>
        <v>1.4900083051404105</v>
      </c>
      <c r="BX59">
        <f t="shared" ca="1" si="36"/>
        <v>17.2859539936346</v>
      </c>
      <c r="BY59">
        <f t="shared" ca="1" si="37"/>
        <v>30.003419348198072</v>
      </c>
      <c r="BZ59">
        <f t="shared" ca="1" si="38"/>
        <v>1.4900083051404105</v>
      </c>
      <c r="CA59" t="str">
        <f t="shared" ca="1" si="39"/>
        <v>Gizi Lebih</v>
      </c>
      <c r="CD59" s="24"/>
    </row>
    <row r="60" spans="1:82" ht="15.75" x14ac:dyDescent="0.3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2.5159491250818249</v>
      </c>
      <c r="M60">
        <f t="shared" si="1"/>
        <v>29.368350311176819</v>
      </c>
      <c r="N60">
        <f t="shared" si="2"/>
        <v>36.885362950633947</v>
      </c>
      <c r="O60">
        <f t="shared" si="3"/>
        <v>2.5159491250818249</v>
      </c>
      <c r="P60" t="str">
        <f t="shared" si="4"/>
        <v>Gizi Lebih</v>
      </c>
      <c r="T60">
        <v>51</v>
      </c>
      <c r="U60">
        <f t="shared" ca="1" si="5"/>
        <v>4.1698573479745544</v>
      </c>
      <c r="V60">
        <f t="shared" ca="1" si="6"/>
        <v>23.984210125830685</v>
      </c>
      <c r="W60">
        <f t="shared" ca="1" si="7"/>
        <v>35.709722161298004</v>
      </c>
      <c r="X60">
        <f t="shared" ca="1" si="8"/>
        <v>4.1698573479745544</v>
      </c>
      <c r="Y60" t="str">
        <f t="shared" ca="1" si="9"/>
        <v>Gizi Lebih</v>
      </c>
      <c r="AC60">
        <v>51</v>
      </c>
      <c r="AD60">
        <f t="shared" ca="1" si="10"/>
        <v>3.4476557903728189</v>
      </c>
      <c r="AE60">
        <f t="shared" ca="1" si="11"/>
        <v>22.271820839519464</v>
      </c>
      <c r="AF60">
        <f t="shared" ca="1" si="12"/>
        <v>33.933594708288545</v>
      </c>
      <c r="AG60">
        <f t="shared" ca="1" si="13"/>
        <v>3.4476557903728189</v>
      </c>
      <c r="AH60" t="str">
        <f t="shared" ca="1" si="14"/>
        <v>Gizi Lebih</v>
      </c>
      <c r="AL60">
        <v>51</v>
      </c>
      <c r="AM60">
        <f t="shared" ca="1" si="15"/>
        <v>2.6189062764677686</v>
      </c>
      <c r="AN60">
        <f t="shared" ca="1" si="16"/>
        <v>21.015263616468943</v>
      </c>
      <c r="AO60">
        <f t="shared" ca="1" si="17"/>
        <v>33.026797203556548</v>
      </c>
      <c r="AP60">
        <f t="shared" ca="1" si="18"/>
        <v>2.6189062764677686</v>
      </c>
      <c r="AQ60" t="str">
        <f t="shared" ca="1" si="19"/>
        <v>Gizi Lebih</v>
      </c>
      <c r="AU60">
        <v>51</v>
      </c>
      <c r="AV60">
        <f t="shared" ca="1" si="20"/>
        <v>1.6539637577294575</v>
      </c>
      <c r="AW60">
        <f t="shared" ca="1" si="21"/>
        <v>19.822818848162854</v>
      </c>
      <c r="AX60">
        <f t="shared" ca="1" si="22"/>
        <v>32.311277484520197</v>
      </c>
      <c r="AY60">
        <f t="shared" ca="1" si="23"/>
        <v>1.6539637577294575</v>
      </c>
      <c r="AZ60" t="str">
        <f t="shared" ca="1" si="24"/>
        <v>Gizi Lebih</v>
      </c>
      <c r="BD60">
        <v>51</v>
      </c>
      <c r="BE60">
        <f t="shared" ca="1" si="25"/>
        <v>1.5603021685375047</v>
      </c>
      <c r="BF60">
        <f t="shared" ca="1" si="26"/>
        <v>19.341587671352006</v>
      </c>
      <c r="BG60">
        <f t="shared" ca="1" si="27"/>
        <v>31.838846918804474</v>
      </c>
      <c r="BH60">
        <f t="shared" ca="1" si="28"/>
        <v>1.5603021685375047</v>
      </c>
      <c r="BI60" t="str">
        <f t="shared" ca="1" si="29"/>
        <v>Gizi Lebih</v>
      </c>
      <c r="BM60">
        <v>51</v>
      </c>
      <c r="BN60">
        <f t="shared" ca="1" si="30"/>
        <v>1.4761031424980402</v>
      </c>
      <c r="BO60">
        <f t="shared" ca="1" si="31"/>
        <v>18.984652052909574</v>
      </c>
      <c r="BP60">
        <f t="shared" ca="1" si="32"/>
        <v>31.536808665255819</v>
      </c>
      <c r="BQ60">
        <f t="shared" ca="1" si="33"/>
        <v>1.4761031424980402</v>
      </c>
      <c r="BR60" t="str">
        <f t="shared" ca="1" si="34"/>
        <v>Gizi Lebih</v>
      </c>
      <c r="BV60">
        <v>51</v>
      </c>
      <c r="BW60">
        <f t="shared" ca="1" si="35"/>
        <v>1.3157391555725553</v>
      </c>
      <c r="BX60">
        <f t="shared" ca="1" si="36"/>
        <v>18.808594189121155</v>
      </c>
      <c r="BY60">
        <f t="shared" ca="1" si="37"/>
        <v>31.536808665255819</v>
      </c>
      <c r="BZ60">
        <f t="shared" ca="1" si="38"/>
        <v>1.3157391555725553</v>
      </c>
      <c r="CA60" t="str">
        <f t="shared" ca="1" si="39"/>
        <v>Gizi Lebih</v>
      </c>
      <c r="CD60" s="24"/>
    </row>
    <row r="61" spans="1:82" ht="15.75" x14ac:dyDescent="0.3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6.5007691852580027</v>
      </c>
      <c r="M61">
        <f t="shared" si="1"/>
        <v>20.731859540330667</v>
      </c>
      <c r="N61">
        <f t="shared" si="2"/>
        <v>28.20248216026383</v>
      </c>
      <c r="O61">
        <f t="shared" si="3"/>
        <v>6.5007691852580027</v>
      </c>
      <c r="P61" t="str">
        <f t="shared" si="4"/>
        <v>Gizi Lebih</v>
      </c>
      <c r="T61">
        <v>52</v>
      </c>
      <c r="U61">
        <f t="shared" ca="1" si="5"/>
        <v>4.9452539256760195</v>
      </c>
      <c r="V61">
        <f t="shared" ca="1" si="6"/>
        <v>15.44959855012419</v>
      </c>
      <c r="W61">
        <f t="shared" ca="1" si="7"/>
        <v>27.098984233588357</v>
      </c>
      <c r="X61">
        <f t="shared" ca="1" si="8"/>
        <v>4.9452539256760195</v>
      </c>
      <c r="Y61" t="str">
        <f t="shared" ca="1" si="9"/>
        <v>Gizi Lebih</v>
      </c>
      <c r="AC61">
        <v>52</v>
      </c>
      <c r="AD61">
        <f t="shared" ca="1" si="10"/>
        <v>5.6411325955449145</v>
      </c>
      <c r="AE61">
        <f t="shared" ca="1" si="11"/>
        <v>13.769093364455115</v>
      </c>
      <c r="AF61">
        <f t="shared" ca="1" si="12"/>
        <v>25.321303938773017</v>
      </c>
      <c r="AG61">
        <f t="shared" ca="1" si="13"/>
        <v>5.6411325955449145</v>
      </c>
      <c r="AH61" t="str">
        <f t="shared" ca="1" si="14"/>
        <v>Gizi Lebih</v>
      </c>
      <c r="AL61">
        <v>52</v>
      </c>
      <c r="AM61">
        <f t="shared" ca="1" si="15"/>
        <v>6.5255922052505033</v>
      </c>
      <c r="AN61">
        <f t="shared" ca="1" si="16"/>
        <v>12.531508778957591</v>
      </c>
      <c r="AO61">
        <f t="shared" ca="1" si="17"/>
        <v>24.41428474534008</v>
      </c>
      <c r="AP61">
        <f t="shared" ca="1" si="18"/>
        <v>6.5255922052505033</v>
      </c>
      <c r="AQ61" t="str">
        <f t="shared" ca="1" si="19"/>
        <v>Gizi Lebih</v>
      </c>
      <c r="AU61">
        <v>52</v>
      </c>
      <c r="AV61">
        <f t="shared" ca="1" si="20"/>
        <v>7.6060736701180414</v>
      </c>
      <c r="AW61">
        <f t="shared" ca="1" si="21"/>
        <v>11.369098032726047</v>
      </c>
      <c r="AX61">
        <f t="shared" ca="1" si="22"/>
        <v>23.699009777760072</v>
      </c>
      <c r="AY61">
        <f t="shared" ca="1" si="23"/>
        <v>7.6060736701180414</v>
      </c>
      <c r="AZ61" t="str">
        <f t="shared" ca="1" si="24"/>
        <v>Gizi Lebih</v>
      </c>
      <c r="BD61">
        <v>52</v>
      </c>
      <c r="BE61">
        <f t="shared" ca="1" si="25"/>
        <v>7.7348173863382268</v>
      </c>
      <c r="BF61">
        <f t="shared" ca="1" si="26"/>
        <v>10.895643756303825</v>
      </c>
      <c r="BG61">
        <f t="shared" ca="1" si="27"/>
        <v>23.233049854711229</v>
      </c>
      <c r="BH61">
        <f t="shared" ca="1" si="28"/>
        <v>7.7348173863382268</v>
      </c>
      <c r="BI61" t="str">
        <f t="shared" ca="1" si="29"/>
        <v>Gizi Lebih</v>
      </c>
      <c r="BM61">
        <v>52</v>
      </c>
      <c r="BN61">
        <f t="shared" ca="1" si="30"/>
        <v>7.8646086293654616</v>
      </c>
      <c r="BO61">
        <f t="shared" ca="1" si="31"/>
        <v>10.542551750331967</v>
      </c>
      <c r="BP61">
        <f t="shared" ca="1" si="32"/>
        <v>22.936390149643142</v>
      </c>
      <c r="BQ61">
        <f t="shared" ca="1" si="33"/>
        <v>7.8646086293654616</v>
      </c>
      <c r="BR61" t="str">
        <f t="shared" ca="1" si="34"/>
        <v>Gizi Lebih</v>
      </c>
      <c r="BV61">
        <v>52</v>
      </c>
      <c r="BW61">
        <f t="shared" ca="1" si="35"/>
        <v>8.1303176474166712</v>
      </c>
      <c r="BX61">
        <f t="shared" ca="1" si="36"/>
        <v>10.367883937971149</v>
      </c>
      <c r="BY61">
        <f t="shared" ca="1" si="37"/>
        <v>22.936390149643142</v>
      </c>
      <c r="BZ61">
        <f t="shared" ca="1" si="38"/>
        <v>8.1303176474166712</v>
      </c>
      <c r="CA61" t="str">
        <f t="shared" ca="1" si="39"/>
        <v>Gizi Lebih</v>
      </c>
      <c r="CD61" s="24"/>
    </row>
    <row r="62" spans="1:82" ht="15.75" x14ac:dyDescent="0.3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14.403124660989361</v>
      </c>
      <c r="M62">
        <f t="shared" si="1"/>
        <v>12.967652061957859</v>
      </c>
      <c r="N62">
        <f t="shared" si="2"/>
        <v>20.522914023110847</v>
      </c>
      <c r="O62">
        <f t="shared" si="3"/>
        <v>12.967652061957859</v>
      </c>
      <c r="P62" t="str">
        <f t="shared" si="4"/>
        <v>Gizi Baik</v>
      </c>
      <c r="T62">
        <v>53</v>
      </c>
      <c r="U62">
        <f t="shared" ca="1" si="5"/>
        <v>13.124367209518475</v>
      </c>
      <c r="V62">
        <f t="shared" ca="1" si="6"/>
        <v>8.0558907241843709</v>
      </c>
      <c r="W62">
        <f t="shared" ca="1" si="7"/>
        <v>19.295669916505968</v>
      </c>
      <c r="X62">
        <f t="shared" ca="1" si="8"/>
        <v>8.0558907241843709</v>
      </c>
      <c r="Y62" t="str">
        <f t="shared" ca="1" si="9"/>
        <v>Gizi Baik</v>
      </c>
      <c r="AC62">
        <v>53</v>
      </c>
      <c r="AD62">
        <f t="shared" ca="1" si="10"/>
        <v>13.851422737186255</v>
      </c>
      <c r="AE62">
        <f t="shared" ca="1" si="11"/>
        <v>6.5763159959875521</v>
      </c>
      <c r="AF62">
        <f t="shared" ca="1" si="12"/>
        <v>17.545621956100295</v>
      </c>
      <c r="AG62">
        <f t="shared" ca="1" si="13"/>
        <v>6.5763159959875521</v>
      </c>
      <c r="AH62" t="str">
        <f t="shared" ca="1" si="14"/>
        <v>Gizi Baik</v>
      </c>
      <c r="AL62">
        <v>53</v>
      </c>
      <c r="AM62">
        <f t="shared" ca="1" si="15"/>
        <v>14.746282490855524</v>
      </c>
      <c r="AN62">
        <f t="shared" ca="1" si="16"/>
        <v>5.5587109866089657</v>
      </c>
      <c r="AO62">
        <f t="shared" ca="1" si="17"/>
        <v>16.646743804346904</v>
      </c>
      <c r="AP62">
        <f t="shared" ca="1" si="18"/>
        <v>5.5587109866089657</v>
      </c>
      <c r="AQ62" t="str">
        <f t="shared" ca="1" si="19"/>
        <v>Gizi Baik</v>
      </c>
      <c r="AU62">
        <v>53</v>
      </c>
      <c r="AV62">
        <f t="shared" ca="1" si="20"/>
        <v>15.835522256179843</v>
      </c>
      <c r="AW62">
        <f t="shared" ca="1" si="21"/>
        <v>4.7459414420316834</v>
      </c>
      <c r="AX62">
        <f t="shared" ca="1" si="22"/>
        <v>15.945388593180907</v>
      </c>
      <c r="AY62">
        <f t="shared" ca="1" si="23"/>
        <v>4.7459414420316834</v>
      </c>
      <c r="AZ62" t="str">
        <f t="shared" ca="1" si="24"/>
        <v>Gizi Baik</v>
      </c>
      <c r="BD62">
        <v>53</v>
      </c>
      <c r="BE62">
        <f t="shared" ca="1" si="25"/>
        <v>15.967546550962144</v>
      </c>
      <c r="BF62">
        <f t="shared" ca="1" si="26"/>
        <v>4.4464740295716805</v>
      </c>
      <c r="BG62">
        <f t="shared" ca="1" si="27"/>
        <v>15.487624008975343</v>
      </c>
      <c r="BH62">
        <f t="shared" ca="1" si="28"/>
        <v>4.4464740295716805</v>
      </c>
      <c r="BI62" t="str">
        <f t="shared" ca="1" si="29"/>
        <v>Gizi Baik</v>
      </c>
      <c r="BM62">
        <v>53</v>
      </c>
      <c r="BN62">
        <f t="shared" ca="1" si="30"/>
        <v>16.100653850087454</v>
      </c>
      <c r="BO62">
        <f t="shared" ca="1" si="31"/>
        <v>4.2456684325004401</v>
      </c>
      <c r="BP62">
        <f t="shared" ca="1" si="32"/>
        <v>15.194366137730663</v>
      </c>
      <c r="BQ62">
        <f t="shared" ca="1" si="33"/>
        <v>4.2456684325004401</v>
      </c>
      <c r="BR62" t="str">
        <f t="shared" ca="1" si="34"/>
        <v>Gizi Baik</v>
      </c>
      <c r="BV62">
        <v>53</v>
      </c>
      <c r="BW62">
        <f t="shared" ca="1" si="35"/>
        <v>16.365484409979075</v>
      </c>
      <c r="BX62">
        <f t="shared" ca="1" si="36"/>
        <v>4.1522804809916511</v>
      </c>
      <c r="BY62">
        <f t="shared" ca="1" si="37"/>
        <v>15.194366137730663</v>
      </c>
      <c r="BZ62">
        <f t="shared" ca="1" si="38"/>
        <v>4.1522804809916511</v>
      </c>
      <c r="CA62" t="str">
        <f t="shared" ca="1" si="39"/>
        <v>Gizi Baik</v>
      </c>
      <c r="CD62" s="24"/>
    </row>
    <row r="63" spans="1:82" ht="15.75" x14ac:dyDescent="0.3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4.6065171225124084</v>
      </c>
      <c r="M63">
        <f t="shared" si="1"/>
        <v>22.760711763914586</v>
      </c>
      <c r="N63">
        <f t="shared" si="2"/>
        <v>30.230117432785466</v>
      </c>
      <c r="O63">
        <f t="shared" si="3"/>
        <v>4.6065171225124084</v>
      </c>
      <c r="P63" t="str">
        <f t="shared" si="4"/>
        <v>Gizi Lebih</v>
      </c>
      <c r="T63">
        <v>54</v>
      </c>
      <c r="U63">
        <f t="shared" ca="1" si="5"/>
        <v>3.0635113198428603</v>
      </c>
      <c r="V63">
        <f t="shared" ca="1" si="6"/>
        <v>17.454897747050808</v>
      </c>
      <c r="W63">
        <f t="shared" ca="1" si="7"/>
        <v>29.123265642174882</v>
      </c>
      <c r="X63">
        <f t="shared" ca="1" si="8"/>
        <v>3.0635113198428603</v>
      </c>
      <c r="Y63" t="str">
        <f t="shared" ca="1" si="9"/>
        <v>Gizi Lebih</v>
      </c>
      <c r="AC63">
        <v>54</v>
      </c>
      <c r="AD63">
        <f t="shared" ca="1" si="10"/>
        <v>3.6999126617672085</v>
      </c>
      <c r="AE63">
        <f t="shared" ca="1" si="11"/>
        <v>15.76578811655874</v>
      </c>
      <c r="AF63">
        <f t="shared" ca="1" si="12"/>
        <v>27.34523297565876</v>
      </c>
      <c r="AG63">
        <f t="shared" ca="1" si="13"/>
        <v>3.6999126617672085</v>
      </c>
      <c r="AH63" t="str">
        <f t="shared" ca="1" si="14"/>
        <v>Gizi Lebih</v>
      </c>
      <c r="AL63">
        <v>54</v>
      </c>
      <c r="AM63">
        <f t="shared" ca="1" si="15"/>
        <v>4.5532641466007417</v>
      </c>
      <c r="AN63">
        <f t="shared" ca="1" si="16"/>
        <v>14.521944099370415</v>
      </c>
      <c r="AO63">
        <f t="shared" ca="1" si="17"/>
        <v>26.438268577750272</v>
      </c>
      <c r="AP63">
        <f t="shared" ca="1" si="18"/>
        <v>4.5532641466007417</v>
      </c>
      <c r="AQ63" t="str">
        <f t="shared" ca="1" si="19"/>
        <v>Gizi Lebih</v>
      </c>
      <c r="AU63">
        <v>54</v>
      </c>
      <c r="AV63">
        <f t="shared" ca="1" si="20"/>
        <v>5.6056276098769722</v>
      </c>
      <c r="AW63">
        <f t="shared" ca="1" si="21"/>
        <v>13.349323108716515</v>
      </c>
      <c r="AX63">
        <f t="shared" ca="1" si="22"/>
        <v>25.722697799675416</v>
      </c>
      <c r="AY63">
        <f t="shared" ca="1" si="23"/>
        <v>5.6056276098769722</v>
      </c>
      <c r="AZ63" t="str">
        <f t="shared" ca="1" si="24"/>
        <v>Gizi Lebih</v>
      </c>
      <c r="BD63">
        <v>54</v>
      </c>
      <c r="BE63">
        <f t="shared" ca="1" si="25"/>
        <v>5.7315143847727734</v>
      </c>
      <c r="BF63">
        <f t="shared" ca="1" si="26"/>
        <v>12.872548459597057</v>
      </c>
      <c r="BG63">
        <f t="shared" ca="1" si="27"/>
        <v>25.255697995247989</v>
      </c>
      <c r="BH63">
        <f t="shared" ca="1" si="28"/>
        <v>5.7315143847727734</v>
      </c>
      <c r="BI63" t="str">
        <f t="shared" ca="1" si="29"/>
        <v>Gizi Lebih</v>
      </c>
      <c r="BM63">
        <v>54</v>
      </c>
      <c r="BN63">
        <f t="shared" ca="1" si="30"/>
        <v>5.8587637238030466</v>
      </c>
      <c r="BO63">
        <f t="shared" ca="1" si="31"/>
        <v>12.517218179123551</v>
      </c>
      <c r="BP63">
        <f t="shared" ca="1" si="32"/>
        <v>24.958263484737277</v>
      </c>
      <c r="BQ63">
        <f t="shared" ca="1" si="33"/>
        <v>5.8587637238030466</v>
      </c>
      <c r="BR63" t="str">
        <f t="shared" ca="1" si="34"/>
        <v>Gizi Lebih</v>
      </c>
      <c r="BV63">
        <v>54</v>
      </c>
      <c r="BW63">
        <f t="shared" ca="1" si="35"/>
        <v>6.1214064794539587</v>
      </c>
      <c r="BX63">
        <f t="shared" ca="1" si="36"/>
        <v>12.341540074506344</v>
      </c>
      <c r="BY63">
        <f t="shared" ca="1" si="37"/>
        <v>24.958263484737277</v>
      </c>
      <c r="BZ63">
        <f t="shared" ca="1" si="38"/>
        <v>6.1214064794539587</v>
      </c>
      <c r="CA63" t="str">
        <f t="shared" ca="1" si="39"/>
        <v>Gizi Lebih</v>
      </c>
      <c r="CD63" s="24"/>
    </row>
    <row r="64" spans="1:82" ht="15.75" x14ac:dyDescent="0.3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10.524732775705044</v>
      </c>
      <c r="M64">
        <f t="shared" si="1"/>
        <v>16.66133247972682</v>
      </c>
      <c r="N64">
        <f t="shared" si="2"/>
        <v>24.135243939102828</v>
      </c>
      <c r="O64">
        <f t="shared" si="3"/>
        <v>10.524732775705044</v>
      </c>
      <c r="P64" t="str">
        <f t="shared" si="4"/>
        <v>Gizi Lebih</v>
      </c>
      <c r="T64">
        <v>55</v>
      </c>
      <c r="U64">
        <f t="shared" ca="1" si="5"/>
        <v>9.0137752959049493</v>
      </c>
      <c r="V64">
        <f t="shared" ca="1" si="6"/>
        <v>11.490981479403732</v>
      </c>
      <c r="W64">
        <f t="shared" ca="1" si="7"/>
        <v>23.043828890628099</v>
      </c>
      <c r="X64">
        <f t="shared" ca="1" si="8"/>
        <v>9.0137752959049493</v>
      </c>
      <c r="Y64" t="str">
        <f t="shared" ca="1" si="9"/>
        <v>Gizi Lebih</v>
      </c>
      <c r="AC64">
        <v>55</v>
      </c>
      <c r="AD64">
        <f t="shared" ca="1" si="10"/>
        <v>9.7347880249521594</v>
      </c>
      <c r="AE64">
        <f t="shared" ca="1" si="11"/>
        <v>9.85625634924026</v>
      </c>
      <c r="AF64">
        <f t="shared" ca="1" si="12"/>
        <v>21.26894488433912</v>
      </c>
      <c r="AG64">
        <f t="shared" ca="1" si="13"/>
        <v>9.7347880249521594</v>
      </c>
      <c r="AH64" t="str">
        <f t="shared" ca="1" si="14"/>
        <v>Gizi Lebih</v>
      </c>
      <c r="AL64">
        <v>55</v>
      </c>
      <c r="AM64">
        <f t="shared" ca="1" si="15"/>
        <v>10.633059824159876</v>
      </c>
      <c r="AN64">
        <f t="shared" ca="1" si="16"/>
        <v>8.6570892197419855</v>
      </c>
      <c r="AO64">
        <f t="shared" ca="1" si="17"/>
        <v>20.362349219288035</v>
      </c>
      <c r="AP64">
        <f t="shared" ca="1" si="18"/>
        <v>8.6570892197419855</v>
      </c>
      <c r="AQ64" t="str">
        <f t="shared" ca="1" si="19"/>
        <v>Gizi Baik</v>
      </c>
      <c r="AU64">
        <v>55</v>
      </c>
      <c r="AV64">
        <f t="shared" ca="1" si="20"/>
        <v>11.726692390514122</v>
      </c>
      <c r="AW64">
        <f t="shared" ca="1" si="21"/>
        <v>7.5565307140827356</v>
      </c>
      <c r="AX64">
        <f t="shared" ca="1" si="22"/>
        <v>19.648936650750109</v>
      </c>
      <c r="AY64">
        <f t="shared" ca="1" si="23"/>
        <v>7.5565307140827356</v>
      </c>
      <c r="AZ64" t="str">
        <f t="shared" ca="1" si="24"/>
        <v>Gizi Baik</v>
      </c>
      <c r="BD64">
        <v>55</v>
      </c>
      <c r="BE64">
        <f t="shared" ca="1" si="25"/>
        <v>11.857016006206145</v>
      </c>
      <c r="BF64">
        <f t="shared" ca="1" si="26"/>
        <v>7.1073390625857433</v>
      </c>
      <c r="BG64">
        <f t="shared" ca="1" si="27"/>
        <v>19.187453956564465</v>
      </c>
      <c r="BH64">
        <f t="shared" ca="1" si="28"/>
        <v>7.1073390625857433</v>
      </c>
      <c r="BI64" t="str">
        <f t="shared" ca="1" si="29"/>
        <v>Gizi Baik</v>
      </c>
      <c r="BM64">
        <v>55</v>
      </c>
      <c r="BN64">
        <f t="shared" ca="1" si="30"/>
        <v>11.988268875539124</v>
      </c>
      <c r="BO64">
        <f t="shared" ca="1" si="31"/>
        <v>6.7727501713244322</v>
      </c>
      <c r="BP64">
        <f t="shared" ca="1" si="32"/>
        <v>18.894024106653426</v>
      </c>
      <c r="BQ64">
        <f t="shared" ca="1" si="33"/>
        <v>6.7727501713244322</v>
      </c>
      <c r="BR64" t="str">
        <f t="shared" ca="1" si="34"/>
        <v>Gizi Baik</v>
      </c>
      <c r="BV64">
        <v>55</v>
      </c>
      <c r="BW64">
        <f t="shared" ca="1" si="35"/>
        <v>12.255335943079887</v>
      </c>
      <c r="BX64">
        <f t="shared" ca="1" si="36"/>
        <v>6.6072453124253556</v>
      </c>
      <c r="BY64">
        <f t="shared" ca="1" si="37"/>
        <v>18.894024106653426</v>
      </c>
      <c r="BZ64">
        <f t="shared" ca="1" si="38"/>
        <v>6.6072453124253556</v>
      </c>
      <c r="CA64" t="str">
        <f t="shared" ca="1" si="39"/>
        <v>Gizi Baik</v>
      </c>
      <c r="CD64" s="24"/>
    </row>
    <row r="65" spans="1:82" ht="15.75" x14ac:dyDescent="0.3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1.4491376746189439</v>
      </c>
      <c r="M65">
        <f t="shared" si="1"/>
        <v>25.81259382549533</v>
      </c>
      <c r="N65">
        <f t="shared" si="2"/>
        <v>33.310358749193917</v>
      </c>
      <c r="O65">
        <f t="shared" si="3"/>
        <v>1.4491376746189439</v>
      </c>
      <c r="P65" t="str">
        <f t="shared" si="4"/>
        <v>Gizi Lebih</v>
      </c>
      <c r="T65">
        <v>56</v>
      </c>
      <c r="U65">
        <f t="shared" ca="1" si="5"/>
        <v>0.88826496625924778</v>
      </c>
      <c r="V65">
        <f t="shared" ca="1" si="6"/>
        <v>20.44771320612648</v>
      </c>
      <c r="W65">
        <f t="shared" ca="1" si="7"/>
        <v>32.164326699147793</v>
      </c>
      <c r="X65">
        <f t="shared" ca="1" si="8"/>
        <v>0.88826496625924778</v>
      </c>
      <c r="Y65" t="str">
        <f t="shared" ca="1" si="9"/>
        <v>Gizi Lebih</v>
      </c>
      <c r="AC65">
        <v>56</v>
      </c>
      <c r="AD65">
        <f t="shared" ca="1" si="10"/>
        <v>0.74525178049646956</v>
      </c>
      <c r="AE65">
        <f t="shared" ca="1" si="11"/>
        <v>18.740380483077459</v>
      </c>
      <c r="AF65">
        <f t="shared" ca="1" si="12"/>
        <v>30.386333548045165</v>
      </c>
      <c r="AG65">
        <f t="shared" ca="1" si="13"/>
        <v>0.74525178049646956</v>
      </c>
      <c r="AH65" t="str">
        <f t="shared" ca="1" si="14"/>
        <v>Gizi Lebih</v>
      </c>
      <c r="AL65">
        <v>56</v>
      </c>
      <c r="AM65">
        <f t="shared" ca="1" si="15"/>
        <v>1.4007454466966089</v>
      </c>
      <c r="AN65">
        <f t="shared" ca="1" si="16"/>
        <v>17.485512766903216</v>
      </c>
      <c r="AO65">
        <f t="shared" ca="1" si="17"/>
        <v>29.479064872011129</v>
      </c>
      <c r="AP65">
        <f t="shared" ca="1" si="18"/>
        <v>1.4007454466966089</v>
      </c>
      <c r="AQ65" t="str">
        <f t="shared" ca="1" si="19"/>
        <v>Gizi Lebih</v>
      </c>
      <c r="AU65">
        <v>56</v>
      </c>
      <c r="AV65">
        <f t="shared" ca="1" si="20"/>
        <v>2.4084280535958258</v>
      </c>
      <c r="AW65">
        <f t="shared" ca="1" si="21"/>
        <v>16.296399963181376</v>
      </c>
      <c r="AX65">
        <f t="shared" ca="1" si="22"/>
        <v>28.762999205053305</v>
      </c>
      <c r="AY65">
        <f t="shared" ca="1" si="23"/>
        <v>2.4084280535958258</v>
      </c>
      <c r="AZ65" t="str">
        <f t="shared" ca="1" si="24"/>
        <v>Gizi Lebih</v>
      </c>
      <c r="BD65">
        <v>56</v>
      </c>
      <c r="BE65">
        <f t="shared" ca="1" si="25"/>
        <v>2.5357951697361485</v>
      </c>
      <c r="BF65">
        <f t="shared" ca="1" si="26"/>
        <v>15.8151749515026</v>
      </c>
      <c r="BG65">
        <f t="shared" ca="1" si="27"/>
        <v>28.292239603250106</v>
      </c>
      <c r="BH65">
        <f t="shared" ca="1" si="28"/>
        <v>2.5357951697361485</v>
      </c>
      <c r="BI65" t="str">
        <f t="shared" ca="1" si="29"/>
        <v>Gizi Lebih</v>
      </c>
      <c r="BM65">
        <v>56</v>
      </c>
      <c r="BN65">
        <f t="shared" ca="1" si="30"/>
        <v>2.6652697979732252</v>
      </c>
      <c r="BO65">
        <f t="shared" ca="1" si="31"/>
        <v>15.457610444074167</v>
      </c>
      <c r="BP65">
        <f t="shared" ca="1" si="32"/>
        <v>27.991712020071148</v>
      </c>
      <c r="BQ65">
        <f t="shared" ca="1" si="33"/>
        <v>2.6652697979732252</v>
      </c>
      <c r="BR65" t="str">
        <f t="shared" ca="1" si="34"/>
        <v>Gizi Lebih</v>
      </c>
      <c r="BV65">
        <v>56</v>
      </c>
      <c r="BW65">
        <f t="shared" ca="1" si="35"/>
        <v>2.9291085654501448</v>
      </c>
      <c r="BX65">
        <f t="shared" ca="1" si="36"/>
        <v>15.281061453099989</v>
      </c>
      <c r="BY65">
        <f t="shared" ca="1" si="37"/>
        <v>27.991712020071148</v>
      </c>
      <c r="BZ65">
        <f t="shared" ca="1" si="38"/>
        <v>2.9291085654501448</v>
      </c>
      <c r="CA65" t="str">
        <f t="shared" ca="1" si="39"/>
        <v>Gizi Lebih</v>
      </c>
      <c r="CD65" s="24"/>
    </row>
    <row r="66" spans="1:82" ht="15.75" x14ac:dyDescent="0.3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10.955363982999378</v>
      </c>
      <c r="M66">
        <f t="shared" si="1"/>
        <v>16.180543872194157</v>
      </c>
      <c r="N66">
        <f t="shared" si="2"/>
        <v>23.649524308112408</v>
      </c>
      <c r="O66">
        <f t="shared" si="3"/>
        <v>10.955363982999378</v>
      </c>
      <c r="P66" t="str">
        <f t="shared" si="4"/>
        <v>Gizi Lebih</v>
      </c>
      <c r="T66">
        <v>57</v>
      </c>
      <c r="U66">
        <f t="shared" ca="1" si="5"/>
        <v>9.4245339798443233</v>
      </c>
      <c r="V66">
        <f t="shared" ca="1" si="6"/>
        <v>10.986181109011429</v>
      </c>
      <c r="W66">
        <f t="shared" ca="1" si="7"/>
        <v>22.55536746906785</v>
      </c>
      <c r="X66">
        <f t="shared" ca="1" si="8"/>
        <v>9.4245339798443233</v>
      </c>
      <c r="Y66" t="str">
        <f t="shared" ca="1" si="9"/>
        <v>Gizi Lebih</v>
      </c>
      <c r="AC66">
        <v>57</v>
      </c>
      <c r="AD66">
        <f t="shared" ca="1" si="10"/>
        <v>10.152846100343666</v>
      </c>
      <c r="AE66">
        <f t="shared" ca="1" si="11"/>
        <v>9.3472056523676219</v>
      </c>
      <c r="AF66">
        <f t="shared" ca="1" si="12"/>
        <v>20.779619819101324</v>
      </c>
      <c r="AG66">
        <f t="shared" ca="1" si="13"/>
        <v>9.3472056523676219</v>
      </c>
      <c r="AH66" t="str">
        <f t="shared" ca="1" si="14"/>
        <v>Gizi Baik</v>
      </c>
      <c r="AL66">
        <v>57</v>
      </c>
      <c r="AM66">
        <f t="shared" ca="1" si="15"/>
        <v>11.054722879069544</v>
      </c>
      <c r="AN66">
        <f t="shared" ca="1" si="16"/>
        <v>8.1454832552941046</v>
      </c>
      <c r="AO66">
        <f t="shared" ca="1" si="17"/>
        <v>19.873063567521456</v>
      </c>
      <c r="AP66">
        <f t="shared" ca="1" si="18"/>
        <v>8.1454832552941046</v>
      </c>
      <c r="AQ66" t="str">
        <f t="shared" ca="1" si="19"/>
        <v>Gizi Baik</v>
      </c>
      <c r="AU66">
        <v>57</v>
      </c>
      <c r="AV66">
        <f t="shared" ca="1" si="20"/>
        <v>12.156292825808874</v>
      </c>
      <c r="AW66">
        <f t="shared" ca="1" si="21"/>
        <v>7.0422581196325069</v>
      </c>
      <c r="AX66">
        <f t="shared" ca="1" si="22"/>
        <v>19.159120229691631</v>
      </c>
      <c r="AY66">
        <f t="shared" ca="1" si="23"/>
        <v>7.0422581196325069</v>
      </c>
      <c r="AZ66" t="str">
        <f t="shared" ca="1" si="24"/>
        <v>Gizi Baik</v>
      </c>
      <c r="BD66">
        <v>57</v>
      </c>
      <c r="BE66">
        <f t="shared" ca="1" si="25"/>
        <v>12.287518638265192</v>
      </c>
      <c r="BF66">
        <f t="shared" ca="1" si="26"/>
        <v>6.5928031112936107</v>
      </c>
      <c r="BG66">
        <f t="shared" ca="1" si="27"/>
        <v>18.696610767733979</v>
      </c>
      <c r="BH66">
        <f t="shared" ca="1" si="28"/>
        <v>6.5928031112936107</v>
      </c>
      <c r="BI66" t="str">
        <f t="shared" ca="1" si="29"/>
        <v>Gizi Baik</v>
      </c>
      <c r="BM66">
        <v>57</v>
      </c>
      <c r="BN66">
        <f t="shared" ca="1" si="30"/>
        <v>12.419603924711645</v>
      </c>
      <c r="BO66">
        <f t="shared" ca="1" si="31"/>
        <v>6.2578389978952931</v>
      </c>
      <c r="BP66">
        <f t="shared" ca="1" si="32"/>
        <v>18.402592996479676</v>
      </c>
      <c r="BQ66">
        <f t="shared" ca="1" si="33"/>
        <v>6.2578389978952931</v>
      </c>
      <c r="BR66" t="str">
        <f t="shared" ca="1" si="34"/>
        <v>Gizi Baik</v>
      </c>
      <c r="BV66">
        <v>57</v>
      </c>
      <c r="BW66">
        <f t="shared" ca="1" si="35"/>
        <v>12.687741385518759</v>
      </c>
      <c r="BX66">
        <f t="shared" ca="1" si="36"/>
        <v>6.0923379508753239</v>
      </c>
      <c r="BY66">
        <f t="shared" ca="1" si="37"/>
        <v>18.402592996479676</v>
      </c>
      <c r="BZ66">
        <f t="shared" ca="1" si="38"/>
        <v>6.0923379508753239</v>
      </c>
      <c r="CA66" t="str">
        <f t="shared" ca="1" si="39"/>
        <v>Gizi Baik</v>
      </c>
      <c r="CD66" s="24"/>
    </row>
    <row r="67" spans="1:82" ht="15.75" x14ac:dyDescent="0.3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7.5504966724050675</v>
      </c>
      <c r="M67">
        <f t="shared" si="1"/>
        <v>19.691622584236168</v>
      </c>
      <c r="N67">
        <f t="shared" si="2"/>
        <v>27.166707566431377</v>
      </c>
      <c r="O67">
        <f t="shared" si="3"/>
        <v>7.5504966724050675</v>
      </c>
      <c r="P67" t="str">
        <f t="shared" si="4"/>
        <v>Gizi Lebih</v>
      </c>
      <c r="T67">
        <v>58</v>
      </c>
      <c r="U67">
        <f t="shared" ca="1" si="5"/>
        <v>6.0367617901614468</v>
      </c>
      <c r="V67">
        <f t="shared" ca="1" si="6"/>
        <v>14.450525781437833</v>
      </c>
      <c r="W67">
        <f t="shared" ca="1" si="7"/>
        <v>26.067844803496261</v>
      </c>
      <c r="X67">
        <f t="shared" ca="1" si="8"/>
        <v>6.0367617901614468</v>
      </c>
      <c r="Y67" t="str">
        <f t="shared" ca="1" si="9"/>
        <v>Gizi Lebih</v>
      </c>
      <c r="AC67">
        <v>58</v>
      </c>
      <c r="AD67">
        <f t="shared" ca="1" si="10"/>
        <v>6.7354705111841264</v>
      </c>
      <c r="AE67">
        <f t="shared" ca="1" si="11"/>
        <v>12.782957541494586</v>
      </c>
      <c r="AF67">
        <f t="shared" ca="1" si="12"/>
        <v>24.291109824235185</v>
      </c>
      <c r="AG67">
        <f t="shared" ca="1" si="13"/>
        <v>6.7354705111841264</v>
      </c>
      <c r="AH67" t="str">
        <f t="shared" ca="1" si="14"/>
        <v>Gizi Lebih</v>
      </c>
      <c r="AL67">
        <v>58</v>
      </c>
      <c r="AM67">
        <f t="shared" ca="1" si="15"/>
        <v>7.6213681424927469</v>
      </c>
      <c r="AN67">
        <f t="shared" ca="1" si="16"/>
        <v>11.554973646910447</v>
      </c>
      <c r="AO67">
        <f t="shared" ca="1" si="17"/>
        <v>23.384019850579758</v>
      </c>
      <c r="AP67">
        <f t="shared" ca="1" si="18"/>
        <v>7.6213681424927469</v>
      </c>
      <c r="AQ67" t="str">
        <f t="shared" ca="1" si="19"/>
        <v>Gizi Lebih</v>
      </c>
      <c r="AU67">
        <v>58</v>
      </c>
      <c r="AV67">
        <f t="shared" ca="1" si="20"/>
        <v>8.6989292881233364</v>
      </c>
      <c r="AW67">
        <f t="shared" ca="1" si="21"/>
        <v>10.407843797234943</v>
      </c>
      <c r="AX67">
        <f t="shared" ca="1" si="22"/>
        <v>22.669404226308622</v>
      </c>
      <c r="AY67">
        <f t="shared" ca="1" si="23"/>
        <v>8.6989292881233364</v>
      </c>
      <c r="AZ67" t="str">
        <f t="shared" ca="1" si="24"/>
        <v>Gizi Lebih</v>
      </c>
      <c r="BD67">
        <v>58</v>
      </c>
      <c r="BE67">
        <f t="shared" ca="1" si="25"/>
        <v>8.8274069967184818</v>
      </c>
      <c r="BF67">
        <f t="shared" ca="1" si="26"/>
        <v>9.9395897813312857</v>
      </c>
      <c r="BG67">
        <f t="shared" ca="1" si="27"/>
        <v>22.205222422862484</v>
      </c>
      <c r="BH67">
        <f t="shared" ca="1" si="28"/>
        <v>8.8274069967184818</v>
      </c>
      <c r="BI67" t="str">
        <f t="shared" ca="1" si="29"/>
        <v>Gizi Lebih</v>
      </c>
      <c r="BM67">
        <v>58</v>
      </c>
      <c r="BN67">
        <f t="shared" ca="1" si="30"/>
        <v>8.957017129022999</v>
      </c>
      <c r="BO67">
        <f t="shared" ca="1" si="31"/>
        <v>9.5902646045980084</v>
      </c>
      <c r="BP67">
        <f t="shared" ca="1" si="32"/>
        <v>21.909804461888413</v>
      </c>
      <c r="BQ67">
        <f t="shared" ca="1" si="33"/>
        <v>8.957017129022999</v>
      </c>
      <c r="BR67" t="str">
        <f t="shared" ca="1" si="34"/>
        <v>Gizi Lebih</v>
      </c>
      <c r="BV67">
        <v>58</v>
      </c>
      <c r="BW67">
        <f t="shared" ca="1" si="35"/>
        <v>9.2221248872456005</v>
      </c>
      <c r="BX67">
        <f t="shared" ca="1" si="36"/>
        <v>9.4173553457260901</v>
      </c>
      <c r="BY67">
        <f t="shared" ca="1" si="37"/>
        <v>21.909804461888413</v>
      </c>
      <c r="BZ67">
        <f t="shared" ca="1" si="38"/>
        <v>9.2221248872456005</v>
      </c>
      <c r="CA67" t="str">
        <f t="shared" ca="1" si="39"/>
        <v>Gizi Lebih</v>
      </c>
      <c r="CD67" s="24"/>
    </row>
    <row r="68" spans="1:82" ht="15.75" x14ac:dyDescent="0.3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3.7709415269929605</v>
      </c>
      <c r="M68">
        <f t="shared" si="1"/>
        <v>23.7539470404394</v>
      </c>
      <c r="N68">
        <f t="shared" si="2"/>
        <v>31.225950746134213</v>
      </c>
      <c r="O68">
        <f t="shared" si="3"/>
        <v>3.7709415269929605</v>
      </c>
      <c r="P68" t="str">
        <f t="shared" si="4"/>
        <v>Gizi Lebih</v>
      </c>
      <c r="T68">
        <v>59</v>
      </c>
      <c r="U68">
        <f t="shared" ca="1" si="5"/>
        <v>2.3489806943560638</v>
      </c>
      <c r="V68">
        <f t="shared" ca="1" si="6"/>
        <v>18.451142386313087</v>
      </c>
      <c r="W68">
        <f t="shared" ca="1" si="7"/>
        <v>30.119058835112359</v>
      </c>
      <c r="X68">
        <f t="shared" ca="1" si="8"/>
        <v>2.3489806943560638</v>
      </c>
      <c r="Y68" t="str">
        <f t="shared" ca="1" si="9"/>
        <v>Gizi Lebih</v>
      </c>
      <c r="AC68">
        <v>59</v>
      </c>
      <c r="AD68">
        <f t="shared" ca="1" si="10"/>
        <v>2.8823529200755549</v>
      </c>
      <c r="AE68">
        <f t="shared" ca="1" si="11"/>
        <v>16.761490832745899</v>
      </c>
      <c r="AF68">
        <f t="shared" ca="1" si="12"/>
        <v>28.341064432369542</v>
      </c>
      <c r="AG68">
        <f t="shared" ca="1" si="13"/>
        <v>2.8823529200755549</v>
      </c>
      <c r="AH68" t="str">
        <f t="shared" ca="1" si="14"/>
        <v>Gizi Lebih</v>
      </c>
      <c r="AL68">
        <v>59</v>
      </c>
      <c r="AM68">
        <f t="shared" ca="1" si="15"/>
        <v>3.6820552473334751</v>
      </c>
      <c r="AN68">
        <f t="shared" ca="1" si="16"/>
        <v>15.517069730391487</v>
      </c>
      <c r="AO68">
        <f t="shared" ca="1" si="17"/>
        <v>27.433970244121777</v>
      </c>
      <c r="AP68">
        <f t="shared" ca="1" si="18"/>
        <v>3.6820552473334751</v>
      </c>
      <c r="AQ68" t="str">
        <f t="shared" ca="1" si="19"/>
        <v>Gizi Lebih</v>
      </c>
      <c r="AU68">
        <v>59</v>
      </c>
      <c r="AV68">
        <f t="shared" ca="1" si="20"/>
        <v>4.6880689498000976</v>
      </c>
      <c r="AW68">
        <f t="shared" ca="1" si="21"/>
        <v>14.343605087291166</v>
      </c>
      <c r="AX68">
        <f t="shared" ca="1" si="22"/>
        <v>26.718436128490939</v>
      </c>
      <c r="AY68">
        <f t="shared" ca="1" si="23"/>
        <v>4.6880689498000976</v>
      </c>
      <c r="AZ68" t="str">
        <f t="shared" ca="1" si="24"/>
        <v>Gizi Lebih</v>
      </c>
      <c r="BD68">
        <v>59</v>
      </c>
      <c r="BE68">
        <f t="shared" ca="1" si="25"/>
        <v>4.8096896246758325</v>
      </c>
      <c r="BF68">
        <f t="shared" ca="1" si="26"/>
        <v>13.866469429271095</v>
      </c>
      <c r="BG68">
        <f t="shared" ca="1" si="27"/>
        <v>26.251569016380103</v>
      </c>
      <c r="BH68">
        <f t="shared" ca="1" si="28"/>
        <v>4.8096896246758325</v>
      </c>
      <c r="BI68" t="str">
        <f t="shared" ca="1" si="29"/>
        <v>Gizi Lebih</v>
      </c>
      <c r="BM68">
        <v>59</v>
      </c>
      <c r="BN68">
        <f t="shared" ca="1" si="30"/>
        <v>4.9332247642134748</v>
      </c>
      <c r="BO68">
        <f t="shared" ca="1" si="31"/>
        <v>13.510936215097292</v>
      </c>
      <c r="BP68">
        <f t="shared" ca="1" si="32"/>
        <v>25.954191268053378</v>
      </c>
      <c r="BQ68">
        <f t="shared" ca="1" si="33"/>
        <v>4.9332247642134748</v>
      </c>
      <c r="BR68" t="str">
        <f t="shared" ca="1" si="34"/>
        <v>Gizi Lebih</v>
      </c>
      <c r="BV68">
        <v>59</v>
      </c>
      <c r="BW68">
        <f t="shared" ca="1" si="35"/>
        <v>5.1906896533838038</v>
      </c>
      <c r="BX68">
        <f t="shared" ca="1" si="36"/>
        <v>13.335159642755492</v>
      </c>
      <c r="BY68">
        <f t="shared" ca="1" si="37"/>
        <v>25.954191268053378</v>
      </c>
      <c r="BZ68">
        <f t="shared" ca="1" si="38"/>
        <v>5.1906896533838038</v>
      </c>
      <c r="CA68" t="str">
        <f t="shared" ca="1" si="39"/>
        <v>Gizi Lebih</v>
      </c>
      <c r="CD68" s="24"/>
    </row>
    <row r="69" spans="1:82" ht="15.75" x14ac:dyDescent="0.3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0.10000000000000009</v>
      </c>
      <c r="M69">
        <f t="shared" si="1"/>
        <v>26.861868885094346</v>
      </c>
      <c r="N69">
        <f t="shared" si="2"/>
        <v>34.380663169869187</v>
      </c>
      <c r="O69">
        <f t="shared" si="3"/>
        <v>0.10000000000000009</v>
      </c>
      <c r="P69" t="str">
        <f t="shared" si="4"/>
        <v>Gizi Lebih</v>
      </c>
      <c r="T69">
        <v>60</v>
      </c>
      <c r="U69">
        <f t="shared" ca="1" si="5"/>
        <v>1.8240821033738419</v>
      </c>
      <c r="V69">
        <f t="shared" ca="1" si="6"/>
        <v>21.47512270884614</v>
      </c>
      <c r="W69">
        <f t="shared" ca="1" si="7"/>
        <v>33.202224400075366</v>
      </c>
      <c r="X69">
        <f t="shared" ca="1" si="8"/>
        <v>1.8240821033738419</v>
      </c>
      <c r="Y69" t="str">
        <f t="shared" ca="1" si="9"/>
        <v>Gizi Lebih</v>
      </c>
      <c r="AC69">
        <v>60</v>
      </c>
      <c r="AD69">
        <f t="shared" ca="1" si="10"/>
        <v>1.2755501257535451</v>
      </c>
      <c r="AE69">
        <f t="shared" ca="1" si="11"/>
        <v>19.762394029908616</v>
      </c>
      <c r="AF69">
        <f t="shared" ca="1" si="12"/>
        <v>31.426297636847419</v>
      </c>
      <c r="AG69">
        <f t="shared" ca="1" si="13"/>
        <v>1.2755501257535451</v>
      </c>
      <c r="AH69" t="str">
        <f t="shared" ca="1" si="14"/>
        <v>Gizi Lebih</v>
      </c>
      <c r="AL69">
        <v>60</v>
      </c>
      <c r="AM69">
        <f t="shared" ca="1" si="15"/>
        <v>1.0717012189242887</v>
      </c>
      <c r="AN69">
        <f t="shared" ca="1" si="16"/>
        <v>18.505825140450849</v>
      </c>
      <c r="AO69">
        <f t="shared" ca="1" si="17"/>
        <v>30.519549355239253</v>
      </c>
      <c r="AP69">
        <f t="shared" ca="1" si="18"/>
        <v>1.0717012189242887</v>
      </c>
      <c r="AQ69" t="str">
        <f t="shared" ca="1" si="19"/>
        <v>Gizi Lebih</v>
      </c>
      <c r="AU69">
        <v>60</v>
      </c>
      <c r="AV69">
        <f t="shared" ca="1" si="20"/>
        <v>1.6498712025858306</v>
      </c>
      <c r="AW69">
        <f t="shared" ca="1" si="21"/>
        <v>17.313379769695388</v>
      </c>
      <c r="AX69">
        <f t="shared" ca="1" si="22"/>
        <v>29.804097720228942</v>
      </c>
      <c r="AY69">
        <f t="shared" ca="1" si="23"/>
        <v>1.6498712025858306</v>
      </c>
      <c r="AZ69" t="str">
        <f t="shared" ca="1" si="24"/>
        <v>Gizi Lebih</v>
      </c>
      <c r="BD69">
        <v>60</v>
      </c>
      <c r="BE69">
        <f t="shared" ca="1" si="25"/>
        <v>1.7615658618724168</v>
      </c>
      <c r="BF69">
        <f t="shared" ca="1" si="26"/>
        <v>16.832139947648471</v>
      </c>
      <c r="BG69">
        <f t="shared" ca="1" si="27"/>
        <v>29.331451805373646</v>
      </c>
      <c r="BH69">
        <f t="shared" ca="1" si="28"/>
        <v>1.7615658618724168</v>
      </c>
      <c r="BI69" t="str">
        <f t="shared" ca="1" si="29"/>
        <v>Gizi Lebih</v>
      </c>
      <c r="BM69">
        <v>60</v>
      </c>
      <c r="BN69">
        <f t="shared" ca="1" si="30"/>
        <v>1.8779527614530434</v>
      </c>
      <c r="BO69">
        <f t="shared" ca="1" si="31"/>
        <v>16.475370152165073</v>
      </c>
      <c r="BP69">
        <f t="shared" ca="1" si="32"/>
        <v>29.029181485395547</v>
      </c>
      <c r="BQ69">
        <f t="shared" ca="1" si="33"/>
        <v>1.8779527614530434</v>
      </c>
      <c r="BR69" t="str">
        <f t="shared" ca="1" si="34"/>
        <v>Gizi Lebih</v>
      </c>
      <c r="BV69">
        <v>60</v>
      </c>
      <c r="BW69">
        <f t="shared" ca="1" si="35"/>
        <v>2.1075144807808197</v>
      </c>
      <c r="BX69">
        <f t="shared" ca="1" si="36"/>
        <v>16.299348450950351</v>
      </c>
      <c r="BY69">
        <f t="shared" ca="1" si="37"/>
        <v>29.029181485395547</v>
      </c>
      <c r="BZ69">
        <f t="shared" ca="1" si="38"/>
        <v>2.1075144807808197</v>
      </c>
      <c r="CA69" t="str">
        <f t="shared" ca="1" si="39"/>
        <v>Gizi Lebih</v>
      </c>
      <c r="CD69" s="24"/>
    </row>
    <row r="70" spans="1:82" ht="15.75" x14ac:dyDescent="0.3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6.185466837676846</v>
      </c>
      <c r="M70">
        <f t="shared" si="1"/>
        <v>33.01227044600234</v>
      </c>
      <c r="N70">
        <f t="shared" si="2"/>
        <v>40.511479854480747</v>
      </c>
      <c r="O70">
        <f t="shared" si="3"/>
        <v>6.185466837676846</v>
      </c>
      <c r="P70" t="str">
        <f t="shared" si="4"/>
        <v>Gizi Lebih</v>
      </c>
      <c r="T70">
        <v>61</v>
      </c>
      <c r="U70">
        <f t="shared" ca="1" si="5"/>
        <v>7.6983265741060718</v>
      </c>
      <c r="V70">
        <f t="shared" ca="1" si="6"/>
        <v>27.597313190961163</v>
      </c>
      <c r="W70">
        <f t="shared" ca="1" si="7"/>
        <v>39.33616982926906</v>
      </c>
      <c r="X70">
        <f t="shared" ca="1" si="8"/>
        <v>7.6983265741060718</v>
      </c>
      <c r="Y70" t="str">
        <f t="shared" ca="1" si="9"/>
        <v>Gizi Lebih</v>
      </c>
      <c r="AC70">
        <v>61</v>
      </c>
      <c r="AD70">
        <f t="shared" ca="1" si="10"/>
        <v>6.9534368435517733</v>
      </c>
      <c r="AE70">
        <f t="shared" ca="1" si="11"/>
        <v>25.879847439806394</v>
      </c>
      <c r="AF70">
        <f t="shared" ca="1" si="12"/>
        <v>37.560696654344973</v>
      </c>
      <c r="AG70">
        <f t="shared" ca="1" si="13"/>
        <v>6.9534368435517733</v>
      </c>
      <c r="AH70" t="str">
        <f t="shared" ca="1" si="14"/>
        <v>Gizi Lebih</v>
      </c>
      <c r="AL70">
        <v>61</v>
      </c>
      <c r="AM70">
        <f t="shared" ca="1" si="15"/>
        <v>6.0513466821196698</v>
      </c>
      <c r="AN70">
        <f t="shared" ca="1" si="16"/>
        <v>24.621275978218694</v>
      </c>
      <c r="AO70">
        <f t="shared" ca="1" si="17"/>
        <v>36.655145239214399</v>
      </c>
      <c r="AP70">
        <f t="shared" ca="1" si="18"/>
        <v>6.0513466821196698</v>
      </c>
      <c r="AQ70" t="str">
        <f t="shared" ca="1" si="19"/>
        <v>Gizi Lebih</v>
      </c>
      <c r="AU70">
        <v>61</v>
      </c>
      <c r="AV70">
        <f t="shared" ca="1" si="20"/>
        <v>4.9426532817905793</v>
      </c>
      <c r="AW70">
        <f t="shared" ca="1" si="21"/>
        <v>23.423415422985062</v>
      </c>
      <c r="AX70">
        <f t="shared" ca="1" si="22"/>
        <v>35.939681572117351</v>
      </c>
      <c r="AY70">
        <f t="shared" ca="1" si="23"/>
        <v>4.9426532817905793</v>
      </c>
      <c r="AZ70" t="str">
        <f t="shared" ca="1" si="24"/>
        <v>Gizi Lebih</v>
      </c>
      <c r="BD70">
        <v>61</v>
      </c>
      <c r="BE70">
        <f t="shared" ca="1" si="25"/>
        <v>4.8129557298133108</v>
      </c>
      <c r="BF70">
        <f t="shared" ca="1" si="26"/>
        <v>22.941429129662801</v>
      </c>
      <c r="BG70">
        <f t="shared" ca="1" si="27"/>
        <v>35.4658421146721</v>
      </c>
      <c r="BH70">
        <f t="shared" ca="1" si="28"/>
        <v>4.8129557298133108</v>
      </c>
      <c r="BI70" t="str">
        <f t="shared" ca="1" si="29"/>
        <v>Gizi Lebih</v>
      </c>
      <c r="BM70">
        <v>61</v>
      </c>
      <c r="BN70">
        <f t="shared" ca="1" si="30"/>
        <v>4.6832924650697985</v>
      </c>
      <c r="BO70">
        <f t="shared" ca="1" si="31"/>
        <v>22.584251763373917</v>
      </c>
      <c r="BP70">
        <f t="shared" ca="1" si="32"/>
        <v>35.162823364212393</v>
      </c>
      <c r="BQ70">
        <f t="shared" ca="1" si="33"/>
        <v>4.6832924650697985</v>
      </c>
      <c r="BR70" t="str">
        <f t="shared" ca="1" si="34"/>
        <v>Gizi Lebih</v>
      </c>
      <c r="BV70">
        <v>61</v>
      </c>
      <c r="BW70">
        <f t="shared" ca="1" si="35"/>
        <v>4.4181416337251997</v>
      </c>
      <c r="BX70">
        <f t="shared" ca="1" si="36"/>
        <v>22.408183342644644</v>
      </c>
      <c r="BY70">
        <f t="shared" ca="1" si="37"/>
        <v>35.162823364212393</v>
      </c>
      <c r="BZ70">
        <f t="shared" ca="1" si="38"/>
        <v>4.4181416337251997</v>
      </c>
      <c r="CA70" t="str">
        <f t="shared" ca="1" si="39"/>
        <v>Gizi Lebih</v>
      </c>
      <c r="CD70" s="24"/>
    </row>
    <row r="71" spans="1:82" ht="15.75" x14ac:dyDescent="0.3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3.8379682124791006</v>
      </c>
      <c r="M71">
        <f t="shared" si="1"/>
        <v>23.06902685420431</v>
      </c>
      <c r="N71">
        <f t="shared" si="2"/>
        <v>30.603431180179772</v>
      </c>
      <c r="O71">
        <f t="shared" si="3"/>
        <v>3.8379682124791006</v>
      </c>
      <c r="P71" t="str">
        <f t="shared" si="4"/>
        <v>Gizi Lebih</v>
      </c>
      <c r="T71">
        <v>62</v>
      </c>
      <c r="U71">
        <f t="shared" ca="1" si="5"/>
        <v>2.6789626233376485</v>
      </c>
      <c r="V71">
        <f t="shared" ca="1" si="6"/>
        <v>17.717808424294446</v>
      </c>
      <c r="W71">
        <f t="shared" ca="1" si="7"/>
        <v>29.423696436877393</v>
      </c>
      <c r="X71">
        <f t="shared" ca="1" si="8"/>
        <v>2.6789626233376485</v>
      </c>
      <c r="Y71" t="str">
        <f t="shared" ca="1" si="9"/>
        <v>Gizi Lebih</v>
      </c>
      <c r="AC71">
        <v>62</v>
      </c>
      <c r="AD71">
        <f t="shared" ca="1" si="10"/>
        <v>3.3413275780406648</v>
      </c>
      <c r="AE71">
        <f t="shared" ca="1" si="11"/>
        <v>16.013144264070657</v>
      </c>
      <c r="AF71">
        <f t="shared" ca="1" si="12"/>
        <v>27.648140681784039</v>
      </c>
      <c r="AG71">
        <f t="shared" ca="1" si="13"/>
        <v>3.3413275780406648</v>
      </c>
      <c r="AH71" t="str">
        <f t="shared" ca="1" si="14"/>
        <v>Gizi Lebih</v>
      </c>
      <c r="AL71">
        <v>62</v>
      </c>
      <c r="AM71">
        <f t="shared" ca="1" si="15"/>
        <v>4.2011977446896767</v>
      </c>
      <c r="AN71">
        <f t="shared" ca="1" si="16"/>
        <v>14.761480443020734</v>
      </c>
      <c r="AO71">
        <f t="shared" ca="1" si="17"/>
        <v>26.740659917939279</v>
      </c>
      <c r="AP71">
        <f t="shared" ca="1" si="18"/>
        <v>4.2011977446896767</v>
      </c>
      <c r="AQ71" t="str">
        <f t="shared" ca="1" si="19"/>
        <v>Gizi Lebih</v>
      </c>
      <c r="AU71">
        <v>62</v>
      </c>
      <c r="AV71">
        <f t="shared" ca="1" si="20"/>
        <v>5.2648011665351859</v>
      </c>
      <c r="AW71">
        <f t="shared" ca="1" si="21"/>
        <v>13.578399468781651</v>
      </c>
      <c r="AX71">
        <f t="shared" ca="1" si="22"/>
        <v>26.025594976064081</v>
      </c>
      <c r="AY71">
        <f t="shared" ca="1" si="23"/>
        <v>5.2648011665351859</v>
      </c>
      <c r="AZ71" t="str">
        <f t="shared" ca="1" si="24"/>
        <v>Gizi Lebih</v>
      </c>
      <c r="BD71">
        <v>62</v>
      </c>
      <c r="BE71">
        <f t="shared" ca="1" si="25"/>
        <v>5.3958423147562788</v>
      </c>
      <c r="BF71">
        <f t="shared" ca="1" si="26"/>
        <v>13.099459423121546</v>
      </c>
      <c r="BG71">
        <f t="shared" ca="1" si="27"/>
        <v>25.55442015259359</v>
      </c>
      <c r="BH71">
        <f t="shared" ca="1" si="28"/>
        <v>5.3958423147562788</v>
      </c>
      <c r="BI71" t="str">
        <f t="shared" ca="1" si="29"/>
        <v>Gizi Lebih</v>
      </c>
      <c r="BM71">
        <v>62</v>
      </c>
      <c r="BN71">
        <f t="shared" ca="1" si="30"/>
        <v>5.5280873774308246</v>
      </c>
      <c r="BO71">
        <f t="shared" ca="1" si="31"/>
        <v>12.74435677983239</v>
      </c>
      <c r="BP71">
        <f t="shared" ca="1" si="32"/>
        <v>25.2530687298818</v>
      </c>
      <c r="BQ71">
        <f t="shared" ca="1" si="33"/>
        <v>5.5280873774308246</v>
      </c>
      <c r="BR71" t="str">
        <f t="shared" ca="1" si="34"/>
        <v>Gizi Lebih</v>
      </c>
      <c r="BV71">
        <v>62</v>
      </c>
      <c r="BW71">
        <f t="shared" ca="1" si="35"/>
        <v>5.7906620122773766</v>
      </c>
      <c r="BX71">
        <f t="shared" ca="1" si="36"/>
        <v>12.568971992776516</v>
      </c>
      <c r="BY71">
        <f t="shared" ca="1" si="37"/>
        <v>25.2530687298818</v>
      </c>
      <c r="BZ71">
        <f t="shared" ca="1" si="38"/>
        <v>5.7906620122773766</v>
      </c>
      <c r="CA71" t="str">
        <f t="shared" ca="1" si="39"/>
        <v>Gizi Lebih</v>
      </c>
      <c r="CD71" s="24"/>
    </row>
    <row r="72" spans="1:82" ht="15.75" x14ac:dyDescent="0.3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3.7175260590882213</v>
      </c>
      <c r="M72">
        <f t="shared" si="1"/>
        <v>29.957469853110084</v>
      </c>
      <c r="N72">
        <f t="shared" si="2"/>
        <v>37.409357118239811</v>
      </c>
      <c r="O72">
        <f t="shared" si="3"/>
        <v>3.7175260590882213</v>
      </c>
      <c r="P72" t="str">
        <f t="shared" si="4"/>
        <v>Gizi Lebih</v>
      </c>
      <c r="T72">
        <v>63</v>
      </c>
      <c r="U72">
        <f t="shared" ca="1" si="5"/>
        <v>4.7365706589055749</v>
      </c>
      <c r="V72">
        <f t="shared" ca="1" si="6"/>
        <v>24.577970936592774</v>
      </c>
      <c r="W72">
        <f t="shared" ca="1" si="7"/>
        <v>36.290957099281982</v>
      </c>
      <c r="X72">
        <f t="shared" ca="1" si="8"/>
        <v>4.7365706589055749</v>
      </c>
      <c r="Y72" t="str">
        <f t="shared" ca="1" si="9"/>
        <v>Gizi Lebih</v>
      </c>
      <c r="AC72">
        <v>63</v>
      </c>
      <c r="AD72">
        <f t="shared" ca="1" si="10"/>
        <v>3.996050984678126</v>
      </c>
      <c r="AE72">
        <f t="shared" ca="1" si="11"/>
        <v>22.870467621409475</v>
      </c>
      <c r="AF72">
        <f t="shared" ca="1" si="12"/>
        <v>34.513271840840034</v>
      </c>
      <c r="AG72">
        <f t="shared" ca="1" si="13"/>
        <v>3.996050984678126</v>
      </c>
      <c r="AH72" t="str">
        <f t="shared" ca="1" si="14"/>
        <v>Gizi Lebih</v>
      </c>
      <c r="AL72">
        <v>63</v>
      </c>
      <c r="AM72">
        <f t="shared" ca="1" si="15"/>
        <v>3.1305860184795256</v>
      </c>
      <c r="AN72">
        <f t="shared" ca="1" si="16"/>
        <v>21.615962236000549</v>
      </c>
      <c r="AO72">
        <f t="shared" ca="1" si="17"/>
        <v>33.60779285083315</v>
      </c>
      <c r="AP72">
        <f t="shared" ca="1" si="18"/>
        <v>3.1305860184795256</v>
      </c>
      <c r="AQ72" t="str">
        <f t="shared" ca="1" si="19"/>
        <v>Gizi Lebih</v>
      </c>
      <c r="AU72">
        <v>63</v>
      </c>
      <c r="AV72">
        <f t="shared" ca="1" si="20"/>
        <v>2.100426931597748</v>
      </c>
      <c r="AW72">
        <f t="shared" ca="1" si="21"/>
        <v>20.424026930530694</v>
      </c>
      <c r="AX72">
        <f t="shared" ca="1" si="22"/>
        <v>32.891865698866191</v>
      </c>
      <c r="AY72">
        <f t="shared" ca="1" si="23"/>
        <v>2.100426931597748</v>
      </c>
      <c r="AZ72" t="str">
        <f t="shared" ca="1" si="24"/>
        <v>Gizi Lebih</v>
      </c>
      <c r="BD72">
        <v>63</v>
      </c>
      <c r="BE72">
        <f t="shared" ca="1" si="25"/>
        <v>1.978881357881618</v>
      </c>
      <c r="BF72">
        <f t="shared" ca="1" si="26"/>
        <v>19.942676525028659</v>
      </c>
      <c r="BG72">
        <f t="shared" ca="1" si="27"/>
        <v>32.421364496605747</v>
      </c>
      <c r="BH72">
        <f t="shared" ca="1" si="28"/>
        <v>1.978881357881618</v>
      </c>
      <c r="BI72" t="str">
        <f t="shared" ca="1" si="29"/>
        <v>Gizi Lebih</v>
      </c>
      <c r="BM72">
        <v>63</v>
      </c>
      <c r="BN72">
        <f t="shared" ca="1" si="30"/>
        <v>1.8589102059968485</v>
      </c>
      <c r="BO72">
        <f t="shared" ca="1" si="31"/>
        <v>19.584779274390851</v>
      </c>
      <c r="BP72">
        <f t="shared" ca="1" si="32"/>
        <v>32.121397026636323</v>
      </c>
      <c r="BQ72">
        <f t="shared" ca="1" si="33"/>
        <v>1.8589102059968485</v>
      </c>
      <c r="BR72" t="str">
        <f t="shared" ca="1" si="34"/>
        <v>Gizi Lebih</v>
      </c>
      <c r="BV72">
        <v>63</v>
      </c>
      <c r="BW72">
        <f t="shared" ca="1" si="35"/>
        <v>1.6445221517499635</v>
      </c>
      <c r="BX72">
        <f t="shared" ca="1" si="36"/>
        <v>19.40819331741854</v>
      </c>
      <c r="BY72">
        <f t="shared" ca="1" si="37"/>
        <v>32.121397026636323</v>
      </c>
      <c r="BZ72">
        <f t="shared" ca="1" si="38"/>
        <v>1.6445221517499635</v>
      </c>
      <c r="CA72" t="str">
        <f t="shared" ca="1" si="39"/>
        <v>Gizi Lebih</v>
      </c>
      <c r="CD72" s="24"/>
    </row>
    <row r="73" spans="1:82" ht="15.75" x14ac:dyDescent="0.3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17.094151046483713</v>
      </c>
      <c r="M73">
        <f t="shared" si="1"/>
        <v>10.452750834110596</v>
      </c>
      <c r="N73">
        <f t="shared" si="2"/>
        <v>17.971366113904629</v>
      </c>
      <c r="O73">
        <f t="shared" si="3"/>
        <v>10.452750834110596</v>
      </c>
      <c r="P73" t="str">
        <f t="shared" si="4"/>
        <v>Gizi Baik</v>
      </c>
      <c r="T73">
        <v>64</v>
      </c>
      <c r="U73">
        <f t="shared" ca="1" si="5"/>
        <v>15.788827002932958</v>
      </c>
      <c r="V73">
        <f t="shared" ca="1" si="6"/>
        <v>5.9782083737521035</v>
      </c>
      <c r="W73">
        <f t="shared" ca="1" si="7"/>
        <v>16.744740242912556</v>
      </c>
      <c r="X73">
        <f t="shared" ca="1" si="8"/>
        <v>5.9782083737521035</v>
      </c>
      <c r="Y73" t="str">
        <f t="shared" ca="1" si="9"/>
        <v>Gizi Baik</v>
      </c>
      <c r="AC73">
        <v>64</v>
      </c>
      <c r="AD73">
        <f t="shared" ca="1" si="10"/>
        <v>16.519531927389909</v>
      </c>
      <c r="AE73">
        <f t="shared" ca="1" si="11"/>
        <v>4.8281802924315587</v>
      </c>
      <c r="AF73">
        <f t="shared" ca="1" si="12"/>
        <v>15.012040162029558</v>
      </c>
      <c r="AG73">
        <f t="shared" ca="1" si="13"/>
        <v>4.8281802924315587</v>
      </c>
      <c r="AH73" t="str">
        <f t="shared" ca="1" si="14"/>
        <v>Gizi Baik</v>
      </c>
      <c r="AL73">
        <v>64</v>
      </c>
      <c r="AM73">
        <f t="shared" ca="1" si="15"/>
        <v>17.417776070712346</v>
      </c>
      <c r="AN73">
        <f t="shared" ca="1" si="16"/>
        <v>4.2055969386550931</v>
      </c>
      <c r="AO73">
        <f t="shared" ca="1" si="17"/>
        <v>14.121164952883477</v>
      </c>
      <c r="AP73">
        <f t="shared" ca="1" si="18"/>
        <v>4.2055969386550931</v>
      </c>
      <c r="AQ73" t="str">
        <f t="shared" ca="1" si="19"/>
        <v>Gizi Baik</v>
      </c>
      <c r="AU73">
        <v>64</v>
      </c>
      <c r="AV73">
        <f t="shared" ca="1" si="20"/>
        <v>18.511118594100161</v>
      </c>
      <c r="AW73">
        <f t="shared" ca="1" si="21"/>
        <v>3.9699852142168566</v>
      </c>
      <c r="AX73">
        <f t="shared" ca="1" si="22"/>
        <v>13.430008312353959</v>
      </c>
      <c r="AY73">
        <f t="shared" ca="1" si="23"/>
        <v>3.9699852142168566</v>
      </c>
      <c r="AZ73" t="str">
        <f t="shared" ca="1" si="24"/>
        <v>Gizi Baik</v>
      </c>
      <c r="BD73">
        <v>64</v>
      </c>
      <c r="BE73">
        <f t="shared" ca="1" si="25"/>
        <v>18.64334350761305</v>
      </c>
      <c r="BF73">
        <f t="shared" ca="1" si="26"/>
        <v>3.9462011916113831</v>
      </c>
      <c r="BG73">
        <f t="shared" ca="1" si="27"/>
        <v>12.982368922842806</v>
      </c>
      <c r="BH73">
        <f t="shared" ca="1" si="28"/>
        <v>3.9462011916113831</v>
      </c>
      <c r="BI73" t="str">
        <f t="shared" ca="1" si="29"/>
        <v>Gizi Baik</v>
      </c>
      <c r="BM73">
        <v>64</v>
      </c>
      <c r="BN73">
        <f t="shared" ca="1" si="30"/>
        <v>18.776489598610095</v>
      </c>
      <c r="BO73">
        <f t="shared" ca="1" si="31"/>
        <v>3.9664557410617167</v>
      </c>
      <c r="BP73">
        <f t="shared" ca="1" si="32"/>
        <v>12.695569316739363</v>
      </c>
      <c r="BQ73">
        <f t="shared" ca="1" si="33"/>
        <v>3.9664557410617167</v>
      </c>
      <c r="BR73" t="str">
        <f t="shared" ca="1" si="34"/>
        <v>Gizi Baik</v>
      </c>
      <c r="BV73">
        <v>64</v>
      </c>
      <c r="BW73">
        <f t="shared" ca="1" si="35"/>
        <v>19.04209334026169</v>
      </c>
      <c r="BX73">
        <f t="shared" ca="1" si="36"/>
        <v>3.9852509672581666</v>
      </c>
      <c r="BY73">
        <f t="shared" ca="1" si="37"/>
        <v>12.695569316739363</v>
      </c>
      <c r="BZ73">
        <f t="shared" ca="1" si="38"/>
        <v>3.9852509672581666</v>
      </c>
      <c r="CA73" t="str">
        <f t="shared" ca="1" si="39"/>
        <v>Gizi Baik</v>
      </c>
      <c r="CD73" s="24"/>
    </row>
    <row r="74" spans="1:82" ht="15.75" x14ac:dyDescent="0.3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2.0904544960366871</v>
      </c>
      <c r="M74">
        <f t="shared" si="1"/>
        <v>28.924729903665472</v>
      </c>
      <c r="N74">
        <f t="shared" si="2"/>
        <v>36.434461708662575</v>
      </c>
      <c r="O74">
        <f t="shared" si="3"/>
        <v>2.0904544960366871</v>
      </c>
      <c r="P74" t="str">
        <f t="shared" si="4"/>
        <v>Gizi Lebih</v>
      </c>
      <c r="T74">
        <v>65</v>
      </c>
      <c r="U74">
        <f t="shared" ca="1" si="5"/>
        <v>3.6754611479763293</v>
      </c>
      <c r="V74">
        <f t="shared" ca="1" si="6"/>
        <v>23.522430473061224</v>
      </c>
      <c r="W74">
        <f t="shared" ca="1" si="7"/>
        <v>35.256617597598677</v>
      </c>
      <c r="X74">
        <f t="shared" ca="1" si="8"/>
        <v>3.6754611479763293</v>
      </c>
      <c r="Y74" t="str">
        <f t="shared" ca="1" si="9"/>
        <v>Gizi Lebih</v>
      </c>
      <c r="AC74">
        <v>65</v>
      </c>
      <c r="AD74">
        <f t="shared" ca="1" si="10"/>
        <v>2.9544692566391886</v>
      </c>
      <c r="AE74">
        <f t="shared" ca="1" si="11"/>
        <v>21.806946876605217</v>
      </c>
      <c r="AF74">
        <f t="shared" ca="1" si="12"/>
        <v>33.480860450308846</v>
      </c>
      <c r="AG74">
        <f t="shared" ca="1" si="13"/>
        <v>2.9544692566391886</v>
      </c>
      <c r="AH74" t="str">
        <f t="shared" ca="1" si="14"/>
        <v>Gizi Lebih</v>
      </c>
      <c r="AL74">
        <v>65</v>
      </c>
      <c r="AM74">
        <f t="shared" ca="1" si="15"/>
        <v>2.1134138700661773</v>
      </c>
      <c r="AN74">
        <f t="shared" ca="1" si="16"/>
        <v>20.549092285514028</v>
      </c>
      <c r="AO74">
        <f t="shared" ca="1" si="17"/>
        <v>32.574673191374472</v>
      </c>
      <c r="AP74">
        <f t="shared" ca="1" si="18"/>
        <v>2.1134138700661773</v>
      </c>
      <c r="AQ74" t="str">
        <f t="shared" ca="1" si="19"/>
        <v>Gizi Lebih</v>
      </c>
      <c r="AU74">
        <v>65</v>
      </c>
      <c r="AV74">
        <f t="shared" ca="1" si="20"/>
        <v>1.2013333199763385</v>
      </c>
      <c r="AW74">
        <f t="shared" ca="1" si="21"/>
        <v>19.353568034995803</v>
      </c>
      <c r="AX74">
        <f t="shared" ca="1" si="22"/>
        <v>31.859186592389968</v>
      </c>
      <c r="AY74">
        <f t="shared" ca="1" si="23"/>
        <v>1.2013333199763385</v>
      </c>
      <c r="AZ74" t="str">
        <f t="shared" ca="1" si="24"/>
        <v>Gizi Lebih</v>
      </c>
      <c r="BD74">
        <v>65</v>
      </c>
      <c r="BE74">
        <f t="shared" ca="1" si="25"/>
        <v>1.1289565346561619</v>
      </c>
      <c r="BF74">
        <f t="shared" ca="1" si="26"/>
        <v>18.87182135088122</v>
      </c>
      <c r="BG74">
        <f t="shared" ca="1" si="27"/>
        <v>31.385872362097505</v>
      </c>
      <c r="BH74">
        <f t="shared" ca="1" si="28"/>
        <v>1.1289565346561619</v>
      </c>
      <c r="BI74" t="str">
        <f t="shared" ca="1" si="29"/>
        <v>Gizi Lebih</v>
      </c>
      <c r="BM74">
        <v>65</v>
      </c>
      <c r="BN74">
        <f t="shared" ca="1" si="30"/>
        <v>1.0698960644576025</v>
      </c>
      <c r="BO74">
        <f t="shared" ca="1" si="31"/>
        <v>18.514756425328301</v>
      </c>
      <c r="BP74">
        <f t="shared" ca="1" si="32"/>
        <v>31.083172845163151</v>
      </c>
      <c r="BQ74">
        <f t="shared" ca="1" si="33"/>
        <v>1.0698960644576025</v>
      </c>
      <c r="BR74" t="str">
        <f t="shared" ca="1" si="34"/>
        <v>Gizi Lebih</v>
      </c>
      <c r="BV74">
        <v>65</v>
      </c>
      <c r="BW74">
        <f t="shared" ca="1" si="35"/>
        <v>0.97175297985907794</v>
      </c>
      <c r="BX74">
        <f t="shared" ca="1" si="36"/>
        <v>18.338668973714473</v>
      </c>
      <c r="BY74">
        <f t="shared" ca="1" si="37"/>
        <v>31.083172845163151</v>
      </c>
      <c r="BZ74">
        <f t="shared" ca="1" si="38"/>
        <v>0.97175297985907794</v>
      </c>
      <c r="CA74" t="str">
        <f t="shared" ca="1" si="39"/>
        <v>Gizi Lebih</v>
      </c>
      <c r="CD74" s="24"/>
    </row>
    <row r="75" spans="1:82" ht="15.75" x14ac:dyDescent="0.3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40">SQRT((C67-$J$5)^2+(D67-$K$5)^2+(E67-$L$5)^2+(F67-$M$5)^2)</f>
        <v>11.54382952057072</v>
      </c>
      <c r="M75">
        <f t="shared" ref="M75:M138" si="41">SQRT((C67-$J$6)^2+(D67-$K$6)^2+(E67-$L$6)^2+(F67-$M$6)^2)</f>
        <v>38.278061601914999</v>
      </c>
      <c r="N75">
        <f t="shared" ref="N75:N138" si="42">SQRT((C67-$J$7)^2+(D67-$K$7)^2+(E67-$L$7)^2+(F67-$M$7)^2)</f>
        <v>45.74691246412155</v>
      </c>
      <c r="O75">
        <f t="shared" ref="O75:O138" si="43">MIN(L75:N75)</f>
        <v>11.54382952057072</v>
      </c>
      <c r="P75" t="str">
        <f t="shared" ref="P75:P138" si="44">IF(L75=O75,$J$10,IF(M75=O75,$J$11,IF(N75=O75,$J$12,"")))</f>
        <v>Gizi Lebih</v>
      </c>
      <c r="T75">
        <v>66</v>
      </c>
      <c r="U75">
        <f t="shared" ref="U75:U138" ca="1" si="45">SQRT((C67-$S$5)^2+(D67-$T$5)^2+(E67-$U$5)^2+(F67-$V$5)^2)</f>
        <v>12.978790954872618</v>
      </c>
      <c r="V75">
        <f t="shared" ref="V75:V138" ca="1" si="46">SQRT((C67-$S$6)^2+(D67-$T$6)^2+(E67-$U$6)^2+(F67-$V$6)^2)</f>
        <v>32.830968541302568</v>
      </c>
      <c r="W75">
        <f t="shared" ref="W75:W138" ca="1" si="47">SQRT((C67-$S$7)^2+(D67-$T$7)^2+(E67-$U$7)^2+(F67-$V$7)^2)</f>
        <v>44.571482087291947</v>
      </c>
      <c r="X75">
        <f t="shared" ref="X75:X138" ca="1" si="48">MIN(U75:W75)</f>
        <v>12.978790954872618</v>
      </c>
      <c r="Y75" t="str">
        <f t="shared" ref="Y75:Y138" ca="1" si="49">IF(U75=X75,$J$10,IF(V75=X75,$J$11,IF(W75=X75,$J$12,"")))</f>
        <v>Gizi Lebih</v>
      </c>
      <c r="AC75">
        <v>66</v>
      </c>
      <c r="AD75">
        <f t="shared" ref="AD75:AD138" ca="1" si="50">SQRT((C67-$AB$5)^2+(D67-$AC$5)^2+(E67-$AD$5)^2+(F67-$AE$5)^2)</f>
        <v>12.238960102981764</v>
      </c>
      <c r="AE75">
        <f t="shared" ref="AE75:AE138" ca="1" si="51">SQRT((C67-$AB$6)^2+(D67-$AC$6)^2+(E67-$AD$6)^2+(F67-$AE$6)^2)</f>
        <v>31.110926019541235</v>
      </c>
      <c r="AF75">
        <f t="shared" ref="AF75:AF138" ca="1" si="52">SQRT((C67-$AB$7)^2+(D67-$AC$7)^2+(E67-$AD$7)^2+(F67-$AE$7)^2)</f>
        <v>42.798385092115979</v>
      </c>
      <c r="AG75">
        <f t="shared" ref="AG75:AG138" ca="1" si="53">MIN(AD75:AF75)</f>
        <v>12.238960102981764</v>
      </c>
      <c r="AH75" t="str">
        <f t="shared" ref="AH75:AH138" ca="1" si="54">IF(AD75=AG75,$J$10,IF(AE75=AG75,$J$11,IF(AF75=AG75,$J$12,"")))</f>
        <v>Gizi Lebih</v>
      </c>
      <c r="AL75">
        <v>66</v>
      </c>
      <c r="AM75">
        <f t="shared" ref="AM75:AM138" ca="1" si="55">SQRT((C67-$AK$5)^2+(D67-$AL$5)^2+(E67-$AM$5)^2+(F67-$AN$5)^2)</f>
        <v>11.332983640074136</v>
      </c>
      <c r="AN75">
        <f t="shared" ref="AN75:AN138" ca="1" si="56">SQRT((C67-$AK$6)^2+(D67-$AL$6)^2+(E67-$AM$6)^2+(F67-$AN$6)^2)</f>
        <v>29.852721962551197</v>
      </c>
      <c r="AO75">
        <f t="shared" ref="AO75:AO138" ca="1" si="57">SQRT((C67-$AK$7)^2+(D67-$AL$7)^2+(E67-$AM$7)^2+(F67-$AN$7)^2)</f>
        <v>41.895345940700302</v>
      </c>
      <c r="AP75">
        <f t="shared" ref="AP75:AP138" ca="1" si="58">MIN(AM75:AO75)</f>
        <v>11.332983640074136</v>
      </c>
      <c r="AQ75" t="str">
        <f t="shared" ref="AQ75:AQ138" ca="1" si="59">IF(AM75=AP75,$J$10,IF(AN75=AP75,$J$11,IF(AO75=AP75,$J$12,"")))</f>
        <v>Gizi Lebih</v>
      </c>
      <c r="AU75">
        <v>66</v>
      </c>
      <c r="AV75">
        <f t="shared" ref="AV75:AV138" ca="1" si="60">SQRT((C67-$AT$5)^2+(D67-$AU$5)^2+(E67-$AV$5)^2+(F67-$AW$5)^2)</f>
        <v>10.232726650479419</v>
      </c>
      <c r="AW75">
        <f t="shared" ref="AW75:AW138" ca="1" si="61">SQRT((C67-$AT$6)^2+(D67-$AU$6)^2+(E67-$AV$6)^2+(F67-$AW$6)^2)</f>
        <v>28.651765736117561</v>
      </c>
      <c r="AX75">
        <f t="shared" ref="AX75:AX138" ca="1" si="62">SQRT((C67-$AT$7)^2+(D67-$AU$7)^2+(E67-$AV$7)^2+(F67-$AW$7)^2)</f>
        <v>41.180615153811971</v>
      </c>
      <c r="AY75">
        <f t="shared" ref="AY75:AY138" ca="1" si="63">MIN(AV75:AX75)</f>
        <v>10.232726650479419</v>
      </c>
      <c r="AZ75" t="str">
        <f t="shared" ref="AZ75:AZ138" ca="1" si="64">IF(AV75=AY75,$J$10,IF(AW75=AY75,$J$11,IF(AX75=AY75,$J$12,"")))</f>
        <v>Gizi Lebih</v>
      </c>
      <c r="BD75">
        <v>66</v>
      </c>
      <c r="BE75">
        <f t="shared" ref="BE75:BE138" ca="1" si="65">SQRT((C67-$BC$5)^2+(D67-$BD$5)^2+(E67-$BE$5)^2+(F67-$BF$5)^2)</f>
        <v>10.102699780610266</v>
      </c>
      <c r="BF75">
        <f t="shared" ref="BF75:BF138" ca="1" si="66">SQRT((C67-$BC$6)^2+(D67-$BD$6)^2+(E67-$BE$6)^2+(F67-$BF$6)^2)</f>
        <v>28.170269300667414</v>
      </c>
      <c r="BG75">
        <f t="shared" ref="BG75:BG138" ca="1" si="67">SQRT((C67-$BC$7)^2+(D67-$BD$7)^2+(E67-$BE$7)^2+(F67-$BF$7)^2)</f>
        <v>40.7054217802525</v>
      </c>
      <c r="BH75">
        <f t="shared" ref="BH75:BH138" ca="1" si="68">MIN(BE75:BG75)</f>
        <v>10.102699780610266</v>
      </c>
      <c r="BI75" t="str">
        <f t="shared" ref="BI75:BI138" ca="1" si="69">IF(BE75=BH75,$J$10,IF(BF75=BH75,$J$11,IF(BG75=BH75,$J$12,"")))</f>
        <v>Gizi Lebih</v>
      </c>
      <c r="BM75">
        <v>66</v>
      </c>
      <c r="BN75">
        <f t="shared" ref="BN75:BN138" ca="1" si="70">SQRT((C67-$BL$5)^2+(D67-$BM$5)^2+(E67-$BN$5)^2+(F67-$BO$5)^2)</f>
        <v>9.9719844910725346</v>
      </c>
      <c r="BO75">
        <f t="shared" ref="BO75:BO138" ca="1" si="71">SQRT((C67-$BL$6)^2+(D67-$BM$6)^2+(E67-$BN$6)^2+(F67-$BO$6)^2)</f>
        <v>27.813700995462526</v>
      </c>
      <c r="BP75">
        <f t="shared" ref="BP75:BP138" ca="1" si="72">SQRT((C67-$BL$7)^2+(D67-$BM$7)^2+(E67-$BN$7)^2+(F67-$BO$7)^2)</f>
        <v>40.401523749752002</v>
      </c>
      <c r="BQ75">
        <f t="shared" ref="BQ75:BQ138" ca="1" si="73">MIN(BN75:BP75)</f>
        <v>9.9719844910725346</v>
      </c>
      <c r="BR75" t="str">
        <f t="shared" ref="BR75:BR138" ca="1" si="74">IF(BN75=BQ75,$J$10,IF(BO75=BQ75,$J$11,IF(BP75=BQ75,$J$12,"")))</f>
        <v>Gizi Lebih</v>
      </c>
      <c r="BV75">
        <v>66</v>
      </c>
      <c r="BW75">
        <f t="shared" ref="BW75:BW138" ca="1" si="75">SQRT((C67-$BU$5)^2+(D67-$BV$5)^2+(E67-$BW$5)^2+(F67-$BX$5)^2)</f>
        <v>9.7061592679319801</v>
      </c>
      <c r="BX75">
        <f t="shared" ref="BX75:BX138" ca="1" si="76">SQRT((C67-$BU$6)^2+(D67-$BV$6)^2+(E67-$BW$6)^2+(F67-$BX$6)^2)</f>
        <v>27.638113079205734</v>
      </c>
      <c r="BY75">
        <f t="shared" ref="BY75:BY138" ca="1" si="77">SQRT((C67-$BU$7)^2+(D67-$BV$7)^2+(E67-$BW$7)^2+(F67-$BX$7)^2)</f>
        <v>40.401523749752002</v>
      </c>
      <c r="BZ75">
        <f t="shared" ref="BZ75:BZ138" ca="1" si="78">MIN(BW75:BY75)</f>
        <v>9.7061592679319801</v>
      </c>
      <c r="CA75" t="str">
        <f t="shared" ref="CA75:CA138" ca="1" si="79">IF(BW75=BZ75,$J$10,IF(BX75=BZ75,$J$11,IF(BY75=BZ75,$J$12,"")))</f>
        <v>Gizi Lebih</v>
      </c>
      <c r="CD75" s="24"/>
    </row>
    <row r="76" spans="1:82" ht="15.75" x14ac:dyDescent="0.3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40"/>
        <v>2.2561028345356955</v>
      </c>
      <c r="M76">
        <f t="shared" si="41"/>
        <v>28.866243260944081</v>
      </c>
      <c r="N76">
        <f t="shared" si="42"/>
        <v>36.357805214286515</v>
      </c>
      <c r="O76">
        <f t="shared" si="43"/>
        <v>2.2561028345356955</v>
      </c>
      <c r="P76" t="str">
        <f t="shared" si="44"/>
        <v>Gizi Lebih</v>
      </c>
      <c r="T76">
        <v>67</v>
      </c>
      <c r="U76">
        <f t="shared" ca="1" si="45"/>
        <v>3.5710328365682518</v>
      </c>
      <c r="V76">
        <f t="shared" ca="1" si="46"/>
        <v>23.487408017063085</v>
      </c>
      <c r="W76">
        <f t="shared" ca="1" si="47"/>
        <v>35.211206801575329</v>
      </c>
      <c r="X76">
        <f t="shared" ca="1" si="48"/>
        <v>3.5710328365682518</v>
      </c>
      <c r="Y76" t="str">
        <f t="shared" ca="1" si="49"/>
        <v>Gizi Lebih</v>
      </c>
      <c r="AC76">
        <v>67</v>
      </c>
      <c r="AD76">
        <f t="shared" ca="1" si="50"/>
        <v>2.8151674298687026</v>
      </c>
      <c r="AE76">
        <f t="shared" ca="1" si="51"/>
        <v>21.7769349625882</v>
      </c>
      <c r="AF76">
        <f t="shared" ca="1" si="52"/>
        <v>33.433349365960751</v>
      </c>
      <c r="AG76">
        <f t="shared" ca="1" si="53"/>
        <v>2.8151674298687026</v>
      </c>
      <c r="AH76" t="str">
        <f t="shared" ca="1" si="54"/>
        <v>Gizi Lebih</v>
      </c>
      <c r="AL76">
        <v>67</v>
      </c>
      <c r="AM76">
        <f t="shared" ca="1" si="55"/>
        <v>1.9376840433906874</v>
      </c>
      <c r="AN76">
        <f t="shared" ca="1" si="56"/>
        <v>20.520468761775806</v>
      </c>
      <c r="AO76">
        <f t="shared" ca="1" si="57"/>
        <v>32.526503060142524</v>
      </c>
      <c r="AP76">
        <f t="shared" ca="1" si="58"/>
        <v>1.9376840433906874</v>
      </c>
      <c r="AQ76" t="str">
        <f t="shared" ca="1" si="59"/>
        <v>Gizi Lebih</v>
      </c>
      <c r="AU76">
        <v>67</v>
      </c>
      <c r="AV76">
        <f t="shared" ca="1" si="60"/>
        <v>0.85157123992727912</v>
      </c>
      <c r="AW76">
        <f t="shared" ca="1" si="61"/>
        <v>19.327952673879249</v>
      </c>
      <c r="AX76">
        <f t="shared" ca="1" si="62"/>
        <v>31.810400718289173</v>
      </c>
      <c r="AY76">
        <f t="shared" ca="1" si="63"/>
        <v>0.85157123992727912</v>
      </c>
      <c r="AZ76" t="str">
        <f t="shared" ca="1" si="64"/>
        <v>Gizi Lebih</v>
      </c>
      <c r="BD76">
        <v>67</v>
      </c>
      <c r="BE76">
        <f t="shared" ca="1" si="65"/>
        <v>0.73014675628552383</v>
      </c>
      <c r="BF76">
        <f t="shared" ca="1" si="66"/>
        <v>18.846135348398739</v>
      </c>
      <c r="BG76">
        <f t="shared" ca="1" si="67"/>
        <v>31.339013940146341</v>
      </c>
      <c r="BH76">
        <f t="shared" ca="1" si="68"/>
        <v>0.73014675628552383</v>
      </c>
      <c r="BI76" t="str">
        <f t="shared" ca="1" si="69"/>
        <v>Gizi Lebih</v>
      </c>
      <c r="BM76">
        <v>67</v>
      </c>
      <c r="BN76">
        <f t="shared" ca="1" si="70"/>
        <v>0.61858597077092836</v>
      </c>
      <c r="BO76">
        <f t="shared" ca="1" si="71"/>
        <v>18.488255716227791</v>
      </c>
      <c r="BP76">
        <f t="shared" ca="1" si="72"/>
        <v>31.038066673686952</v>
      </c>
      <c r="BQ76">
        <f t="shared" ca="1" si="73"/>
        <v>0.61858597077092836</v>
      </c>
      <c r="BR76" t="str">
        <f t="shared" ca="1" si="74"/>
        <v>Gizi Lebih</v>
      </c>
      <c r="BV76">
        <v>67</v>
      </c>
      <c r="BW76">
        <f t="shared" ca="1" si="75"/>
        <v>0.45067707287397302</v>
      </c>
      <c r="BX76">
        <f t="shared" ca="1" si="76"/>
        <v>18.311654232143443</v>
      </c>
      <c r="BY76">
        <f t="shared" ca="1" si="77"/>
        <v>31.038066673686952</v>
      </c>
      <c r="BZ76">
        <f t="shared" ca="1" si="78"/>
        <v>0.45067707287397302</v>
      </c>
      <c r="CA76" t="str">
        <f t="shared" ca="1" si="79"/>
        <v>Gizi Lebih</v>
      </c>
      <c r="CD76" s="24"/>
    </row>
    <row r="77" spans="1:82" ht="15.75" x14ac:dyDescent="0.3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40"/>
        <v>11.131037687475507</v>
      </c>
      <c r="M77">
        <f t="shared" si="41"/>
        <v>16.043378696521494</v>
      </c>
      <c r="N77">
        <f t="shared" si="42"/>
        <v>23.613555429032697</v>
      </c>
      <c r="O77">
        <f t="shared" si="43"/>
        <v>11.131037687475507</v>
      </c>
      <c r="P77" t="str">
        <f t="shared" si="44"/>
        <v>Gizi Lebih</v>
      </c>
      <c r="T77">
        <v>68</v>
      </c>
      <c r="U77">
        <f t="shared" ca="1" si="45"/>
        <v>9.8781650667047689</v>
      </c>
      <c r="V77">
        <f t="shared" ca="1" si="46"/>
        <v>10.862155189463994</v>
      </c>
      <c r="W77">
        <f t="shared" ca="1" si="47"/>
        <v>22.387614685800195</v>
      </c>
      <c r="X77">
        <f t="shared" ca="1" si="48"/>
        <v>9.8781650667047689</v>
      </c>
      <c r="Y77" t="str">
        <f t="shared" ca="1" si="49"/>
        <v>Gizi Lebih</v>
      </c>
      <c r="AC77">
        <v>68</v>
      </c>
      <c r="AD77">
        <f t="shared" ca="1" si="50"/>
        <v>10.601987757132148</v>
      </c>
      <c r="AE77">
        <f t="shared" ca="1" si="51"/>
        <v>9.2291117399050471</v>
      </c>
      <c r="AF77">
        <f t="shared" ca="1" si="52"/>
        <v>20.624765044958011</v>
      </c>
      <c r="AG77">
        <f t="shared" ca="1" si="53"/>
        <v>9.2291117399050471</v>
      </c>
      <c r="AH77" t="str">
        <f t="shared" ca="1" si="54"/>
        <v>Gizi Baik</v>
      </c>
      <c r="AL77">
        <v>68</v>
      </c>
      <c r="AM77">
        <f t="shared" ca="1" si="55"/>
        <v>11.492267591242378</v>
      </c>
      <c r="AN77">
        <f t="shared" ca="1" si="56"/>
        <v>8.0451969372149552</v>
      </c>
      <c r="AO77">
        <f t="shared" ca="1" si="57"/>
        <v>19.720762816565262</v>
      </c>
      <c r="AP77">
        <f t="shared" ca="1" si="58"/>
        <v>8.0451969372149552</v>
      </c>
      <c r="AQ77" t="str">
        <f t="shared" ca="1" si="59"/>
        <v>Gizi Baik</v>
      </c>
      <c r="AU77">
        <v>68</v>
      </c>
      <c r="AV77">
        <f t="shared" ca="1" si="60"/>
        <v>12.579458621517633</v>
      </c>
      <c r="AW77">
        <f t="shared" ca="1" si="61"/>
        <v>6.9665648343896338</v>
      </c>
      <c r="AX77">
        <f t="shared" ca="1" si="62"/>
        <v>19.012143326256822</v>
      </c>
      <c r="AY77">
        <f t="shared" ca="1" si="63"/>
        <v>6.9665648343896338</v>
      </c>
      <c r="AZ77" t="str">
        <f t="shared" ca="1" si="64"/>
        <v>Gizi Baik</v>
      </c>
      <c r="BD77">
        <v>68</v>
      </c>
      <c r="BE77">
        <f t="shared" ca="1" si="65"/>
        <v>12.711725745490725</v>
      </c>
      <c r="BF77">
        <f t="shared" ca="1" si="66"/>
        <v>6.5335449586750212</v>
      </c>
      <c r="BG77">
        <f t="shared" ca="1" si="67"/>
        <v>18.546107922284151</v>
      </c>
      <c r="BH77">
        <f t="shared" ca="1" si="68"/>
        <v>6.5335449586750212</v>
      </c>
      <c r="BI77" t="str">
        <f t="shared" ca="1" si="69"/>
        <v>Gizi Baik</v>
      </c>
      <c r="BM77">
        <v>68</v>
      </c>
      <c r="BN77">
        <f t="shared" ca="1" si="70"/>
        <v>12.845025402417152</v>
      </c>
      <c r="BO77">
        <f t="shared" ca="1" si="71"/>
        <v>6.2175495704459713</v>
      </c>
      <c r="BP77">
        <f t="shared" ca="1" si="72"/>
        <v>18.247403560133982</v>
      </c>
      <c r="BQ77">
        <f t="shared" ca="1" si="73"/>
        <v>6.2175495704459713</v>
      </c>
      <c r="BR77" t="str">
        <f t="shared" ca="1" si="74"/>
        <v>Gizi Baik</v>
      </c>
      <c r="BV77">
        <v>68</v>
      </c>
      <c r="BW77">
        <f t="shared" ca="1" si="75"/>
        <v>13.109321258320938</v>
      </c>
      <c r="BX77">
        <f t="shared" ca="1" si="76"/>
        <v>6.0623613610566096</v>
      </c>
      <c r="BY77">
        <f t="shared" ca="1" si="77"/>
        <v>18.247403560133982</v>
      </c>
      <c r="BZ77">
        <f t="shared" ca="1" si="78"/>
        <v>6.0623613610566096</v>
      </c>
      <c r="CA77" t="str">
        <f t="shared" ca="1" si="79"/>
        <v>Gizi Baik</v>
      </c>
      <c r="CD77" s="24"/>
    </row>
    <row r="78" spans="1:82" ht="15.75" x14ac:dyDescent="0.3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40"/>
        <v>8.357631243360764</v>
      </c>
      <c r="M78">
        <f t="shared" si="41"/>
        <v>35.08332937450492</v>
      </c>
      <c r="N78">
        <f t="shared" si="42"/>
        <v>42.551498210991348</v>
      </c>
      <c r="O78">
        <f t="shared" si="43"/>
        <v>8.357631243360764</v>
      </c>
      <c r="P78" t="str">
        <f t="shared" si="44"/>
        <v>Gizi Lebih</v>
      </c>
      <c r="T78">
        <v>69</v>
      </c>
      <c r="U78">
        <f t="shared" ca="1" si="45"/>
        <v>9.7408760809383246</v>
      </c>
      <c r="V78">
        <f t="shared" ca="1" si="46"/>
        <v>29.66573402698809</v>
      </c>
      <c r="W78">
        <f t="shared" ca="1" si="47"/>
        <v>41.402033703287231</v>
      </c>
      <c r="X78">
        <f t="shared" ca="1" si="48"/>
        <v>9.7408760809383246</v>
      </c>
      <c r="Y78" t="str">
        <f t="shared" ca="1" si="49"/>
        <v>Gizi Lebih</v>
      </c>
      <c r="AC78">
        <v>69</v>
      </c>
      <c r="AD78">
        <f t="shared" ca="1" si="50"/>
        <v>8.989376429342915</v>
      </c>
      <c r="AE78">
        <f t="shared" ca="1" si="51"/>
        <v>27.94944549553092</v>
      </c>
      <c r="AF78">
        <f t="shared" ca="1" si="52"/>
        <v>39.625724176260235</v>
      </c>
      <c r="AG78">
        <f t="shared" ca="1" si="53"/>
        <v>8.989376429342915</v>
      </c>
      <c r="AH78" t="str">
        <f t="shared" ca="1" si="54"/>
        <v>Gizi Lebih</v>
      </c>
      <c r="AL78">
        <v>69</v>
      </c>
      <c r="AM78">
        <f t="shared" ca="1" si="55"/>
        <v>8.0779861325914624</v>
      </c>
      <c r="AN78">
        <f t="shared" ca="1" si="56"/>
        <v>26.691197211316446</v>
      </c>
      <c r="AO78">
        <f t="shared" ca="1" si="57"/>
        <v>38.72082842429684</v>
      </c>
      <c r="AP78">
        <f t="shared" ca="1" si="58"/>
        <v>8.0779861325914624</v>
      </c>
      <c r="AQ78" t="str">
        <f t="shared" ca="1" si="59"/>
        <v>Gizi Lebih</v>
      </c>
      <c r="AU78">
        <v>69</v>
      </c>
      <c r="AV78">
        <f t="shared" ca="1" si="60"/>
        <v>6.9588198407970889</v>
      </c>
      <c r="AW78">
        <f t="shared" ca="1" si="61"/>
        <v>25.492682427854742</v>
      </c>
      <c r="AX78">
        <f t="shared" ca="1" si="62"/>
        <v>38.005086420874413</v>
      </c>
      <c r="AY78">
        <f t="shared" ca="1" si="63"/>
        <v>6.9588198407970889</v>
      </c>
      <c r="AZ78" t="str">
        <f t="shared" ca="1" si="64"/>
        <v>Gizi Lebih</v>
      </c>
      <c r="BD78">
        <v>69</v>
      </c>
      <c r="BE78">
        <f t="shared" ca="1" si="65"/>
        <v>6.8251823628174346</v>
      </c>
      <c r="BF78">
        <f t="shared" ca="1" si="66"/>
        <v>25.010471413295321</v>
      </c>
      <c r="BG78">
        <f t="shared" ca="1" si="67"/>
        <v>37.53188928977071</v>
      </c>
      <c r="BH78">
        <f t="shared" ca="1" si="68"/>
        <v>6.8251823628174346</v>
      </c>
      <c r="BI78" t="str">
        <f t="shared" ca="1" si="69"/>
        <v>Gizi Lebih</v>
      </c>
      <c r="BM78">
        <v>69</v>
      </c>
      <c r="BN78">
        <f t="shared" ca="1" si="70"/>
        <v>6.6910092755109636</v>
      </c>
      <c r="BO78">
        <f t="shared" ca="1" si="71"/>
        <v>24.65273651362963</v>
      </c>
      <c r="BP78">
        <f t="shared" ca="1" si="72"/>
        <v>37.229675828932706</v>
      </c>
      <c r="BQ78">
        <f t="shared" ca="1" si="73"/>
        <v>6.6910092755109636</v>
      </c>
      <c r="BR78" t="str">
        <f t="shared" ca="1" si="74"/>
        <v>Gizi Lebih</v>
      </c>
      <c r="BV78">
        <v>69</v>
      </c>
      <c r="BW78">
        <f t="shared" ca="1" si="75"/>
        <v>6.4217312472629891</v>
      </c>
      <c r="BX78">
        <f t="shared" ca="1" si="76"/>
        <v>24.476407058630052</v>
      </c>
      <c r="BY78">
        <f t="shared" ca="1" si="77"/>
        <v>37.229675828932706</v>
      </c>
      <c r="BZ78">
        <f t="shared" ca="1" si="78"/>
        <v>6.4217312472629891</v>
      </c>
      <c r="CA78" t="str">
        <f t="shared" ca="1" si="79"/>
        <v>Gizi Lebih</v>
      </c>
      <c r="CD78" s="24"/>
    </row>
    <row r="79" spans="1:82" ht="15.75" x14ac:dyDescent="0.3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40"/>
        <v>2.5199206336708304</v>
      </c>
      <c r="M79">
        <f t="shared" si="41"/>
        <v>25.338902896534407</v>
      </c>
      <c r="N79">
        <f t="shared" si="42"/>
        <v>32.799542679738686</v>
      </c>
      <c r="O79">
        <f t="shared" si="43"/>
        <v>2.5199206336708304</v>
      </c>
      <c r="P79" t="str">
        <f t="shared" si="44"/>
        <v>Gizi Lebih</v>
      </c>
      <c r="T79">
        <v>70</v>
      </c>
      <c r="U79">
        <f t="shared" ca="1" si="45"/>
        <v>1.3390836736612692</v>
      </c>
      <c r="V79">
        <f t="shared" ca="1" si="46"/>
        <v>19.993549343725824</v>
      </c>
      <c r="W79">
        <f t="shared" ca="1" si="47"/>
        <v>31.686679159347744</v>
      </c>
      <c r="X79">
        <f t="shared" ca="1" si="48"/>
        <v>1.3390836736612692</v>
      </c>
      <c r="Y79" t="str">
        <f t="shared" ca="1" si="49"/>
        <v>Gizi Lebih</v>
      </c>
      <c r="AC79">
        <v>70</v>
      </c>
      <c r="AD79">
        <f t="shared" ca="1" si="50"/>
        <v>1.4980002895513589</v>
      </c>
      <c r="AE79">
        <f t="shared" ca="1" si="51"/>
        <v>18.294336651205843</v>
      </c>
      <c r="AF79">
        <f t="shared" ca="1" si="52"/>
        <v>29.908466189799643</v>
      </c>
      <c r="AG79">
        <f t="shared" ca="1" si="53"/>
        <v>1.4980002895513589</v>
      </c>
      <c r="AH79" t="str">
        <f t="shared" ca="1" si="54"/>
        <v>Gizi Lebih</v>
      </c>
      <c r="AL79">
        <v>70</v>
      </c>
      <c r="AM79">
        <f t="shared" ca="1" si="55"/>
        <v>2.1308313487512414</v>
      </c>
      <c r="AN79">
        <f t="shared" ca="1" si="56"/>
        <v>17.044142288515577</v>
      </c>
      <c r="AO79">
        <f t="shared" ca="1" si="57"/>
        <v>29.002112920679309</v>
      </c>
      <c r="AP79">
        <f t="shared" ca="1" si="58"/>
        <v>2.1308313487512414</v>
      </c>
      <c r="AQ79" t="str">
        <f t="shared" ca="1" si="59"/>
        <v>Gizi Lebih</v>
      </c>
      <c r="AU79">
        <v>70</v>
      </c>
      <c r="AV79">
        <f t="shared" ca="1" si="60"/>
        <v>3.0788403797068757</v>
      </c>
      <c r="AW79">
        <f t="shared" ca="1" si="61"/>
        <v>15.860602968561224</v>
      </c>
      <c r="AX79">
        <f t="shared" ca="1" si="62"/>
        <v>28.286207505330278</v>
      </c>
      <c r="AY79">
        <f t="shared" ca="1" si="63"/>
        <v>3.0788403797068757</v>
      </c>
      <c r="AZ79" t="str">
        <f t="shared" ca="1" si="64"/>
        <v>Gizi Lebih</v>
      </c>
      <c r="BD79">
        <v>70</v>
      </c>
      <c r="BE79">
        <f t="shared" ca="1" si="65"/>
        <v>3.1966902526564276</v>
      </c>
      <c r="BF79">
        <f t="shared" ca="1" si="66"/>
        <v>15.380977362605675</v>
      </c>
      <c r="BG79">
        <f t="shared" ca="1" si="67"/>
        <v>27.817416479708385</v>
      </c>
      <c r="BH79">
        <f t="shared" ca="1" si="68"/>
        <v>3.1966902526564276</v>
      </c>
      <c r="BI79" t="str">
        <f t="shared" ca="1" si="69"/>
        <v>Gizi Lebih</v>
      </c>
      <c r="BM79">
        <v>70</v>
      </c>
      <c r="BN79">
        <f t="shared" ca="1" si="70"/>
        <v>3.3170240582839621</v>
      </c>
      <c r="BO79">
        <f t="shared" ca="1" si="71"/>
        <v>15.023787315028638</v>
      </c>
      <c r="BP79">
        <f t="shared" ca="1" si="72"/>
        <v>27.518749659827147</v>
      </c>
      <c r="BQ79">
        <f t="shared" ca="1" si="73"/>
        <v>3.3170240582839621</v>
      </c>
      <c r="BR79" t="str">
        <f t="shared" ca="1" si="74"/>
        <v>Gizi Lebih</v>
      </c>
      <c r="BV79">
        <v>70</v>
      </c>
      <c r="BW79">
        <f t="shared" ca="1" si="75"/>
        <v>3.570919774087558</v>
      </c>
      <c r="BX79">
        <f t="shared" ca="1" si="76"/>
        <v>14.847403597560884</v>
      </c>
      <c r="BY79">
        <f t="shared" ca="1" si="77"/>
        <v>27.518749659827147</v>
      </c>
      <c r="BZ79">
        <f t="shared" ca="1" si="78"/>
        <v>3.570919774087558</v>
      </c>
      <c r="CA79" t="str">
        <f t="shared" ca="1" si="79"/>
        <v>Gizi Lebih</v>
      </c>
      <c r="CD79" s="24"/>
    </row>
    <row r="80" spans="1:82" ht="15.75" x14ac:dyDescent="0.3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40"/>
        <v>6.9519781357538752</v>
      </c>
      <c r="M80">
        <f t="shared" si="41"/>
        <v>20.714729059294982</v>
      </c>
      <c r="N80">
        <f t="shared" si="42"/>
        <v>28.1298773548695</v>
      </c>
      <c r="O80">
        <f t="shared" si="43"/>
        <v>6.9519781357538752</v>
      </c>
      <c r="P80" t="str">
        <f t="shared" si="44"/>
        <v>Gizi Lebih</v>
      </c>
      <c r="T80">
        <v>71</v>
      </c>
      <c r="U80">
        <f t="shared" ca="1" si="45"/>
        <v>5.3258081116003373</v>
      </c>
      <c r="V80">
        <f t="shared" ca="1" si="46"/>
        <v>15.47579579084706</v>
      </c>
      <c r="W80">
        <f t="shared" ca="1" si="47"/>
        <v>27.068179211070245</v>
      </c>
      <c r="X80">
        <f t="shared" ca="1" si="48"/>
        <v>5.3258081116003373</v>
      </c>
      <c r="Y80" t="str">
        <f t="shared" ca="1" si="49"/>
        <v>Gizi Lebih</v>
      </c>
      <c r="AC80">
        <v>71</v>
      </c>
      <c r="AD80">
        <f t="shared" ca="1" si="50"/>
        <v>5.9832561122440087</v>
      </c>
      <c r="AE80">
        <f t="shared" ca="1" si="51"/>
        <v>13.814087139860289</v>
      </c>
      <c r="AF80">
        <f t="shared" ca="1" si="52"/>
        <v>25.293092268306289</v>
      </c>
      <c r="AG80">
        <f t="shared" ca="1" si="53"/>
        <v>5.9832561122440087</v>
      </c>
      <c r="AH80" t="str">
        <f t="shared" ca="1" si="54"/>
        <v>Gizi Lebih</v>
      </c>
      <c r="AL80">
        <v>71</v>
      </c>
      <c r="AM80">
        <f t="shared" ca="1" si="55"/>
        <v>6.833753659026935</v>
      </c>
      <c r="AN80">
        <f t="shared" ca="1" si="56"/>
        <v>12.590862694359052</v>
      </c>
      <c r="AO80">
        <f t="shared" ca="1" si="57"/>
        <v>24.388657643676169</v>
      </c>
      <c r="AP80">
        <f t="shared" ca="1" si="58"/>
        <v>6.833753659026935</v>
      </c>
      <c r="AQ80" t="str">
        <f t="shared" ca="1" si="59"/>
        <v>Gizi Lebih</v>
      </c>
      <c r="AU80">
        <v>71</v>
      </c>
      <c r="AV80">
        <f t="shared" ca="1" si="60"/>
        <v>7.8838641808279348</v>
      </c>
      <c r="AW80">
        <f t="shared" ca="1" si="61"/>
        <v>11.444683595499697</v>
      </c>
      <c r="AX80">
        <f t="shared" ca="1" si="62"/>
        <v>23.674939711195059</v>
      </c>
      <c r="AY80">
        <f t="shared" ca="1" si="63"/>
        <v>7.8838641808279348</v>
      </c>
      <c r="AZ80" t="str">
        <f t="shared" ca="1" si="64"/>
        <v>Gizi Lebih</v>
      </c>
      <c r="BD80">
        <v>71</v>
      </c>
      <c r="BE80">
        <f t="shared" ca="1" si="65"/>
        <v>8.0081547723019746</v>
      </c>
      <c r="BF80">
        <f t="shared" ca="1" si="66"/>
        <v>10.977684759010172</v>
      </c>
      <c r="BG80">
        <f t="shared" ca="1" si="67"/>
        <v>23.212165033695108</v>
      </c>
      <c r="BH80">
        <f t="shared" ca="1" si="68"/>
        <v>8.0081547723019746</v>
      </c>
      <c r="BI80" t="str">
        <f t="shared" ca="1" si="69"/>
        <v>Gizi Lebih</v>
      </c>
      <c r="BM80">
        <v>71</v>
      </c>
      <c r="BN80">
        <f t="shared" ca="1" si="70"/>
        <v>8.1333298470144424</v>
      </c>
      <c r="BO80">
        <f t="shared" ca="1" si="71"/>
        <v>10.628969534626755</v>
      </c>
      <c r="BP80">
        <f t="shared" ca="1" si="72"/>
        <v>22.91813845013866</v>
      </c>
      <c r="BQ80">
        <f t="shared" ca="1" si="73"/>
        <v>8.1333298470144424</v>
      </c>
      <c r="BR80" t="str">
        <f t="shared" ca="1" si="74"/>
        <v>Gizi Lebih</v>
      </c>
      <c r="BV80">
        <v>71</v>
      </c>
      <c r="BW80">
        <f t="shared" ca="1" si="75"/>
        <v>8.3936617507026288</v>
      </c>
      <c r="BX80">
        <f t="shared" ca="1" si="76"/>
        <v>10.45641815908186</v>
      </c>
      <c r="BY80">
        <f t="shared" ca="1" si="77"/>
        <v>22.91813845013866</v>
      </c>
      <c r="BZ80">
        <f t="shared" ca="1" si="78"/>
        <v>8.3936617507026288</v>
      </c>
      <c r="CA80" t="str">
        <f t="shared" ca="1" si="79"/>
        <v>Gizi Lebih</v>
      </c>
      <c r="CD80" s="24"/>
    </row>
    <row r="81" spans="1:82" ht="15.75" x14ac:dyDescent="0.3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40"/>
        <v>5.2392747589718942</v>
      </c>
      <c r="M81">
        <f t="shared" si="41"/>
        <v>21.733844574764028</v>
      </c>
      <c r="N81">
        <f t="shared" si="42"/>
        <v>29.24226393424421</v>
      </c>
      <c r="O81">
        <f t="shared" si="43"/>
        <v>5.2392747589718942</v>
      </c>
      <c r="P81" t="str">
        <f t="shared" si="44"/>
        <v>Gizi Lebih</v>
      </c>
      <c r="T81">
        <v>72</v>
      </c>
      <c r="U81">
        <f t="shared" ca="1" si="45"/>
        <v>3.7780679267291211</v>
      </c>
      <c r="V81">
        <f t="shared" ca="1" si="46"/>
        <v>16.402500277701549</v>
      </c>
      <c r="W81">
        <f t="shared" ca="1" si="47"/>
        <v>28.097664308545621</v>
      </c>
      <c r="X81">
        <f t="shared" ca="1" si="48"/>
        <v>3.7780679267291211</v>
      </c>
      <c r="Y81" t="str">
        <f t="shared" ca="1" si="49"/>
        <v>Gizi Lebih</v>
      </c>
      <c r="AC81">
        <v>72</v>
      </c>
      <c r="AD81">
        <f t="shared" ca="1" si="50"/>
        <v>4.4915481593205735</v>
      </c>
      <c r="AE81">
        <f t="shared" ca="1" si="51"/>
        <v>14.704362931522706</v>
      </c>
      <c r="AF81">
        <f t="shared" ca="1" si="52"/>
        <v>26.319790079451405</v>
      </c>
      <c r="AG81">
        <f t="shared" ca="1" si="53"/>
        <v>4.4915481593205735</v>
      </c>
      <c r="AH81" t="str">
        <f t="shared" ca="1" si="54"/>
        <v>Gizi Lebih</v>
      </c>
      <c r="AL81">
        <v>72</v>
      </c>
      <c r="AM81">
        <f t="shared" ca="1" si="55"/>
        <v>5.3897875028083106</v>
      </c>
      <c r="AN81">
        <f t="shared" ca="1" si="56"/>
        <v>13.455152161328334</v>
      </c>
      <c r="AO81">
        <f t="shared" ca="1" si="57"/>
        <v>25.411905216752039</v>
      </c>
      <c r="AP81">
        <f t="shared" ca="1" si="58"/>
        <v>5.3897875028083106</v>
      </c>
      <c r="AQ81" t="str">
        <f t="shared" ca="1" si="59"/>
        <v>Gizi Lebih</v>
      </c>
      <c r="AU81">
        <v>72</v>
      </c>
      <c r="AV81">
        <f t="shared" ca="1" si="60"/>
        <v>6.4848983007474805</v>
      </c>
      <c r="AW81">
        <f t="shared" ca="1" si="61"/>
        <v>12.276679411284423</v>
      </c>
      <c r="AX81">
        <f t="shared" ca="1" si="62"/>
        <v>24.696096495062257</v>
      </c>
      <c r="AY81">
        <f t="shared" ca="1" si="63"/>
        <v>6.4848983007474805</v>
      </c>
      <c r="AZ81" t="str">
        <f t="shared" ca="1" si="64"/>
        <v>Gizi Lebih</v>
      </c>
      <c r="BD81">
        <v>72</v>
      </c>
      <c r="BE81">
        <f t="shared" ca="1" si="65"/>
        <v>6.6166651073525884</v>
      </c>
      <c r="BF81">
        <f t="shared" ca="1" si="66"/>
        <v>11.798145165019402</v>
      </c>
      <c r="BG81">
        <f t="shared" ca="1" si="67"/>
        <v>24.226800217831922</v>
      </c>
      <c r="BH81">
        <f t="shared" ca="1" si="68"/>
        <v>6.6166651073525884</v>
      </c>
      <c r="BI81" t="str">
        <f t="shared" ca="1" si="69"/>
        <v>Gizi Lebih</v>
      </c>
      <c r="BM81">
        <v>72</v>
      </c>
      <c r="BN81">
        <f t="shared" ca="1" si="70"/>
        <v>6.7494527460639766</v>
      </c>
      <c r="BO81">
        <f t="shared" ca="1" si="71"/>
        <v>11.442268062693191</v>
      </c>
      <c r="BP81">
        <f t="shared" ca="1" si="72"/>
        <v>23.927294644277751</v>
      </c>
      <c r="BQ81">
        <f t="shared" ca="1" si="73"/>
        <v>6.7494527460639766</v>
      </c>
      <c r="BR81" t="str">
        <f t="shared" ca="1" si="74"/>
        <v>Gizi Lebih</v>
      </c>
      <c r="BV81">
        <v>72</v>
      </c>
      <c r="BW81">
        <f t="shared" ca="1" si="75"/>
        <v>7.0174073094272087</v>
      </c>
      <c r="BX81">
        <f t="shared" ca="1" si="76"/>
        <v>11.266363128504217</v>
      </c>
      <c r="BY81">
        <f t="shared" ca="1" si="77"/>
        <v>23.927294644277751</v>
      </c>
      <c r="BZ81">
        <f t="shared" ca="1" si="78"/>
        <v>7.0174073094272087</v>
      </c>
      <c r="CA81" t="str">
        <f t="shared" ca="1" si="79"/>
        <v>Gizi Lebih</v>
      </c>
      <c r="CD81" s="24"/>
    </row>
    <row r="82" spans="1:82" ht="15.75" x14ac:dyDescent="0.3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40"/>
        <v>19.640519341402356</v>
      </c>
      <c r="M82">
        <f t="shared" si="41"/>
        <v>7.2567210226106882</v>
      </c>
      <c r="N82">
        <f t="shared" si="42"/>
        <v>14.74482960227075</v>
      </c>
      <c r="O82">
        <f t="shared" si="43"/>
        <v>7.2567210226106882</v>
      </c>
      <c r="P82" t="str">
        <f t="shared" si="44"/>
        <v>Gizi Baik</v>
      </c>
      <c r="T82">
        <v>73</v>
      </c>
      <c r="U82">
        <f t="shared" ca="1" si="45"/>
        <v>18.104650299753676</v>
      </c>
      <c r="V82">
        <f t="shared" ca="1" si="46"/>
        <v>1.9439175291148372</v>
      </c>
      <c r="W82">
        <f t="shared" ca="1" si="47"/>
        <v>13.579197386616208</v>
      </c>
      <c r="X82">
        <f t="shared" ca="1" si="48"/>
        <v>1.9439175291148372</v>
      </c>
      <c r="Y82" t="str">
        <f t="shared" ca="1" si="49"/>
        <v>Gizi Baik</v>
      </c>
      <c r="AC82">
        <v>73</v>
      </c>
      <c r="AD82">
        <f t="shared" ca="1" si="50"/>
        <v>18.860240084110462</v>
      </c>
      <c r="AE82">
        <f t="shared" ca="1" si="51"/>
        <v>0.75254563730347235</v>
      </c>
      <c r="AF82">
        <f t="shared" ca="1" si="52"/>
        <v>11.801504840191161</v>
      </c>
      <c r="AG82">
        <f t="shared" ca="1" si="53"/>
        <v>0.75254563730347235</v>
      </c>
      <c r="AH82" t="str">
        <f t="shared" ca="1" si="54"/>
        <v>Gizi Baik</v>
      </c>
      <c r="AL82">
        <v>73</v>
      </c>
      <c r="AM82">
        <f t="shared" ca="1" si="55"/>
        <v>19.770766981757376</v>
      </c>
      <c r="AN82">
        <f t="shared" ca="1" si="56"/>
        <v>1.3668730397229998</v>
      </c>
      <c r="AO82">
        <f t="shared" ca="1" si="57"/>
        <v>10.894743467368336</v>
      </c>
      <c r="AP82">
        <f t="shared" ca="1" si="58"/>
        <v>1.3668730397229998</v>
      </c>
      <c r="AQ82" t="str">
        <f t="shared" ca="1" si="59"/>
        <v>Gizi Baik</v>
      </c>
      <c r="AU82">
        <v>73</v>
      </c>
      <c r="AV82">
        <f t="shared" ca="1" si="60"/>
        <v>20.901993746787795</v>
      </c>
      <c r="AW82">
        <f t="shared" ca="1" si="61"/>
        <v>2.4794929733393065</v>
      </c>
      <c r="AX82">
        <f t="shared" ca="1" si="62"/>
        <v>10.178819114416669</v>
      </c>
      <c r="AY82">
        <f t="shared" ca="1" si="63"/>
        <v>2.4794929733393065</v>
      </c>
      <c r="AZ82" t="str">
        <f t="shared" ca="1" si="64"/>
        <v>Gizi Baik</v>
      </c>
      <c r="BD82">
        <v>73</v>
      </c>
      <c r="BE82">
        <f t="shared" ca="1" si="65"/>
        <v>21.037421759467453</v>
      </c>
      <c r="BF82">
        <f t="shared" ca="1" si="66"/>
        <v>2.9356420150886358</v>
      </c>
      <c r="BG82">
        <f t="shared" ca="1" si="67"/>
        <v>9.7078686465982624</v>
      </c>
      <c r="BH82">
        <f t="shared" ca="1" si="68"/>
        <v>2.9356420150886358</v>
      </c>
      <c r="BI82" t="str">
        <f t="shared" ca="1" si="69"/>
        <v>Gizi Baik</v>
      </c>
      <c r="BM82">
        <v>73</v>
      </c>
      <c r="BN82">
        <f t="shared" ca="1" si="70"/>
        <v>21.173001250096029</v>
      </c>
      <c r="BO82">
        <f t="shared" ca="1" si="71"/>
        <v>3.2763991435448889</v>
      </c>
      <c r="BP82">
        <f t="shared" ca="1" si="72"/>
        <v>9.4074734758707148</v>
      </c>
      <c r="BQ82">
        <f t="shared" ca="1" si="73"/>
        <v>3.2763991435448889</v>
      </c>
      <c r="BR82" t="str">
        <f t="shared" ca="1" si="74"/>
        <v>Gizi Baik</v>
      </c>
      <c r="BV82">
        <v>73</v>
      </c>
      <c r="BW82">
        <f t="shared" ca="1" si="75"/>
        <v>21.444530443528429</v>
      </c>
      <c r="BX82">
        <f t="shared" ca="1" si="76"/>
        <v>3.4447042903955865</v>
      </c>
      <c r="BY82">
        <f t="shared" ca="1" si="77"/>
        <v>9.4074734758707148</v>
      </c>
      <c r="BZ82">
        <f t="shared" ca="1" si="78"/>
        <v>3.4447042903955865</v>
      </c>
      <c r="CA82" t="str">
        <f t="shared" ca="1" si="79"/>
        <v>Gizi Baik</v>
      </c>
      <c r="CD82" s="24"/>
    </row>
    <row r="83" spans="1:82" ht="15.75" x14ac:dyDescent="0.3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40"/>
        <v>13.84846561897743</v>
      </c>
      <c r="M83">
        <f t="shared" si="41"/>
        <v>13.170041761513131</v>
      </c>
      <c r="N83">
        <f t="shared" si="42"/>
        <v>20.607280266934787</v>
      </c>
      <c r="O83">
        <f t="shared" si="43"/>
        <v>13.170041761513131</v>
      </c>
      <c r="P83" t="str">
        <f t="shared" si="44"/>
        <v>Gizi Baik</v>
      </c>
      <c r="T83">
        <v>74</v>
      </c>
      <c r="U83">
        <f t="shared" ca="1" si="45"/>
        <v>12.26709514701569</v>
      </c>
      <c r="V83">
        <f t="shared" ca="1" si="46"/>
        <v>7.715471169021356</v>
      </c>
      <c r="W83">
        <f t="shared" ca="1" si="47"/>
        <v>19.443227212150383</v>
      </c>
      <c r="X83">
        <f t="shared" ca="1" si="48"/>
        <v>7.715471169021356</v>
      </c>
      <c r="Y83" t="str">
        <f t="shared" ca="1" si="49"/>
        <v>Gizi Baik</v>
      </c>
      <c r="AC83">
        <v>74</v>
      </c>
      <c r="AD83">
        <f t="shared" ca="1" si="50"/>
        <v>13.024736938201732</v>
      </c>
      <c r="AE83">
        <f t="shared" ca="1" si="51"/>
        <v>6.004468866169268</v>
      </c>
      <c r="AF83">
        <f t="shared" ca="1" si="52"/>
        <v>17.669019964136535</v>
      </c>
      <c r="AG83">
        <f t="shared" ca="1" si="53"/>
        <v>6.004468866169268</v>
      </c>
      <c r="AH83" t="str">
        <f t="shared" ca="1" si="54"/>
        <v>Gizi Baik</v>
      </c>
      <c r="AL83">
        <v>74</v>
      </c>
      <c r="AM83">
        <f t="shared" ca="1" si="55"/>
        <v>13.930916776609536</v>
      </c>
      <c r="AN83">
        <f t="shared" ca="1" si="56"/>
        <v>4.7537323795467206</v>
      </c>
      <c r="AO83">
        <f t="shared" ca="1" si="57"/>
        <v>16.766360933386199</v>
      </c>
      <c r="AP83">
        <f t="shared" ca="1" si="58"/>
        <v>4.7537323795467206</v>
      </c>
      <c r="AQ83" t="str">
        <f t="shared" ca="1" si="59"/>
        <v>Gizi Baik</v>
      </c>
      <c r="AU83">
        <v>74</v>
      </c>
      <c r="AV83">
        <f t="shared" ca="1" si="60"/>
        <v>15.066181382951532</v>
      </c>
      <c r="AW83">
        <f t="shared" ca="1" si="61"/>
        <v>3.5637763997294418</v>
      </c>
      <c r="AX83">
        <f t="shared" ca="1" si="62"/>
        <v>16.051611785641825</v>
      </c>
      <c r="AY83">
        <f t="shared" ca="1" si="63"/>
        <v>3.5637763997294418</v>
      </c>
      <c r="AZ83" t="str">
        <f t="shared" ca="1" si="64"/>
        <v>Gizi Baik</v>
      </c>
      <c r="BD83">
        <v>74</v>
      </c>
      <c r="BE83">
        <f t="shared" ca="1" si="65"/>
        <v>15.202104177664737</v>
      </c>
      <c r="BF83">
        <f t="shared" ca="1" si="66"/>
        <v>3.0873800558695232</v>
      </c>
      <c r="BG83">
        <f t="shared" ca="1" si="67"/>
        <v>15.577478897265141</v>
      </c>
      <c r="BH83">
        <f t="shared" ca="1" si="68"/>
        <v>3.0873800558695232</v>
      </c>
      <c r="BI83" t="str">
        <f t="shared" ca="1" si="69"/>
        <v>Gizi Baik</v>
      </c>
      <c r="BM83">
        <v>74</v>
      </c>
      <c r="BN83">
        <f t="shared" ca="1" si="70"/>
        <v>15.337910196077713</v>
      </c>
      <c r="BO83">
        <f t="shared" ca="1" si="71"/>
        <v>2.7345051875154511</v>
      </c>
      <c r="BP83">
        <f t="shared" ca="1" si="72"/>
        <v>15.274699821440306</v>
      </c>
      <c r="BQ83">
        <f t="shared" ca="1" si="73"/>
        <v>2.7345051875154511</v>
      </c>
      <c r="BR83" t="str">
        <f t="shared" ca="1" si="74"/>
        <v>Gizi Baik</v>
      </c>
      <c r="BV83">
        <v>74</v>
      </c>
      <c r="BW83">
        <f t="shared" ca="1" si="75"/>
        <v>15.609334347730472</v>
      </c>
      <c r="BX83">
        <f t="shared" ca="1" si="76"/>
        <v>2.5610075996563397</v>
      </c>
      <c r="BY83">
        <f t="shared" ca="1" si="77"/>
        <v>15.274699821440306</v>
      </c>
      <c r="BZ83">
        <f t="shared" ca="1" si="78"/>
        <v>2.5610075996563397</v>
      </c>
      <c r="CA83" t="str">
        <f t="shared" ca="1" si="79"/>
        <v>Gizi Baik</v>
      </c>
      <c r="CD83" s="24"/>
    </row>
    <row r="84" spans="1:82" ht="15.75" x14ac:dyDescent="0.3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40"/>
        <v>11.256109452204171</v>
      </c>
      <c r="M84">
        <f t="shared" si="41"/>
        <v>15.710187777362808</v>
      </c>
      <c r="N84">
        <f t="shared" si="42"/>
        <v>23.172828916642864</v>
      </c>
      <c r="O84">
        <f t="shared" si="43"/>
        <v>11.256109452204171</v>
      </c>
      <c r="P84" t="str">
        <f t="shared" si="44"/>
        <v>Gizi Lebih</v>
      </c>
      <c r="T84">
        <v>75</v>
      </c>
      <c r="U84">
        <f t="shared" ca="1" si="45"/>
        <v>9.6738943575784493</v>
      </c>
      <c r="V84">
        <f t="shared" ca="1" si="46"/>
        <v>10.281160214683924</v>
      </c>
      <c r="W84">
        <f t="shared" ca="1" si="47"/>
        <v>22.013235398259084</v>
      </c>
      <c r="X84">
        <f t="shared" ca="1" si="48"/>
        <v>9.6738943575784493</v>
      </c>
      <c r="Y84" t="str">
        <f t="shared" ca="1" si="49"/>
        <v>Gizi Lebih</v>
      </c>
      <c r="AC84">
        <v>75</v>
      </c>
      <c r="AD84">
        <f t="shared" ca="1" si="50"/>
        <v>10.431239094831579</v>
      </c>
      <c r="AE84">
        <f t="shared" ca="1" si="51"/>
        <v>8.5691766945219925</v>
      </c>
      <c r="AF84">
        <f t="shared" ca="1" si="52"/>
        <v>20.236952994288817</v>
      </c>
      <c r="AG84">
        <f t="shared" ca="1" si="53"/>
        <v>8.5691766945219925</v>
      </c>
      <c r="AH84" t="str">
        <f t="shared" ca="1" si="54"/>
        <v>Gizi Baik</v>
      </c>
      <c r="AL84">
        <v>75</v>
      </c>
      <c r="AM84">
        <f t="shared" ca="1" si="55"/>
        <v>11.339080475695086</v>
      </c>
      <c r="AN84">
        <f t="shared" ca="1" si="56"/>
        <v>7.3134964822313258</v>
      </c>
      <c r="AO84">
        <f t="shared" ca="1" si="57"/>
        <v>19.332321525330279</v>
      </c>
      <c r="AP84">
        <f t="shared" ca="1" si="58"/>
        <v>7.3134964822313258</v>
      </c>
      <c r="AQ84" t="str">
        <f t="shared" ca="1" si="59"/>
        <v>Gizi Baik</v>
      </c>
      <c r="AU84">
        <v>75</v>
      </c>
      <c r="AV84">
        <f t="shared" ca="1" si="60"/>
        <v>12.47356490599201</v>
      </c>
      <c r="AW84">
        <f t="shared" ca="1" si="61"/>
        <v>6.1204985276747115</v>
      </c>
      <c r="AX84">
        <f t="shared" ca="1" si="62"/>
        <v>18.616678315563995</v>
      </c>
      <c r="AY84">
        <f t="shared" ca="1" si="63"/>
        <v>6.1204985276747115</v>
      </c>
      <c r="AZ84" t="str">
        <f t="shared" ca="1" si="64"/>
        <v>Gizi Baik</v>
      </c>
      <c r="BD84">
        <v>75</v>
      </c>
      <c r="BE84">
        <f t="shared" ca="1" si="65"/>
        <v>12.60938312754209</v>
      </c>
      <c r="BF84">
        <f t="shared" ca="1" si="66"/>
        <v>5.6393708731271488</v>
      </c>
      <c r="BG84">
        <f t="shared" ca="1" si="67"/>
        <v>18.143393113186011</v>
      </c>
      <c r="BH84">
        <f t="shared" ca="1" si="68"/>
        <v>5.6393708731271488</v>
      </c>
      <c r="BI84" t="str">
        <f t="shared" ca="1" si="69"/>
        <v>Gizi Baik</v>
      </c>
      <c r="BM84">
        <v>75</v>
      </c>
      <c r="BN84">
        <f t="shared" ca="1" si="70"/>
        <v>12.745213795389672</v>
      </c>
      <c r="BO84">
        <f t="shared" ca="1" si="71"/>
        <v>5.2815997953580904</v>
      </c>
      <c r="BP84">
        <f t="shared" ca="1" si="72"/>
        <v>17.841252780815434</v>
      </c>
      <c r="BQ84">
        <f t="shared" ca="1" si="73"/>
        <v>5.2815997953580904</v>
      </c>
      <c r="BR84" t="str">
        <f t="shared" ca="1" si="74"/>
        <v>Gizi Baik</v>
      </c>
      <c r="BV84">
        <v>75</v>
      </c>
      <c r="BW84">
        <f t="shared" ca="1" si="75"/>
        <v>13.016750608011922</v>
      </c>
      <c r="BX84">
        <f t="shared" ca="1" si="76"/>
        <v>5.1051078599899489</v>
      </c>
      <c r="BY84">
        <f t="shared" ca="1" si="77"/>
        <v>17.841252780815434</v>
      </c>
      <c r="BZ84">
        <f t="shared" ca="1" si="78"/>
        <v>5.1051078599899489</v>
      </c>
      <c r="CA84" t="str">
        <f t="shared" ca="1" si="79"/>
        <v>Gizi Baik</v>
      </c>
      <c r="CD84" s="24"/>
    </row>
    <row r="85" spans="1:82" ht="15.75" x14ac:dyDescent="0.3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40"/>
        <v>27.15989690702084</v>
      </c>
      <c r="M85">
        <f t="shared" si="41"/>
        <v>0.30000000000001137</v>
      </c>
      <c r="N85">
        <f t="shared" si="42"/>
        <v>7.275987905432487</v>
      </c>
      <c r="O85">
        <f t="shared" si="43"/>
        <v>0.30000000000001137</v>
      </c>
      <c r="P85" t="str">
        <f t="shared" si="44"/>
        <v>Gizi Baik</v>
      </c>
      <c r="T85">
        <v>76</v>
      </c>
      <c r="U85">
        <f t="shared" ca="1" si="45"/>
        <v>25.644019844414391</v>
      </c>
      <c r="V85">
        <f t="shared" ca="1" si="46"/>
        <v>5.7989943404007791</v>
      </c>
      <c r="W85">
        <f t="shared" ca="1" si="47"/>
        <v>6.1006315339447035</v>
      </c>
      <c r="X85">
        <f t="shared" ca="1" si="48"/>
        <v>5.7989943404007791</v>
      </c>
      <c r="Y85" t="str">
        <f t="shared" ca="1" si="49"/>
        <v>Gizi Baik</v>
      </c>
      <c r="AC85">
        <v>76</v>
      </c>
      <c r="AD85">
        <f t="shared" ca="1" si="50"/>
        <v>26.398472563856913</v>
      </c>
      <c r="AE85">
        <f t="shared" ca="1" si="51"/>
        <v>7.5079650519923655</v>
      </c>
      <c r="AF85">
        <f t="shared" ca="1" si="52"/>
        <v>4.336580814388463</v>
      </c>
      <c r="AG85">
        <f t="shared" ca="1" si="53"/>
        <v>4.336580814388463</v>
      </c>
      <c r="AH85" t="str">
        <f t="shared" ca="1" si="54"/>
        <v>Gizi Kurang</v>
      </c>
      <c r="AL85">
        <v>76</v>
      </c>
      <c r="AM85">
        <f t="shared" ca="1" si="55"/>
        <v>27.309660027990397</v>
      </c>
      <c r="AN85">
        <f t="shared" ca="1" si="56"/>
        <v>8.7542587127880687</v>
      </c>
      <c r="AO85">
        <f t="shared" ca="1" si="57"/>
        <v>3.435361175510554</v>
      </c>
      <c r="AP85">
        <f t="shared" ca="1" si="58"/>
        <v>3.435361175510554</v>
      </c>
      <c r="AQ85" t="str">
        <f t="shared" ca="1" si="59"/>
        <v>Gizi Kurang</v>
      </c>
      <c r="AU85">
        <v>76</v>
      </c>
      <c r="AV85">
        <f t="shared" ca="1" si="60"/>
        <v>28.438858885395394</v>
      </c>
      <c r="AW85">
        <f t="shared" ca="1" si="61"/>
        <v>9.9526982854826329</v>
      </c>
      <c r="AX85">
        <f t="shared" ca="1" si="62"/>
        <v>2.7362715679233407</v>
      </c>
      <c r="AY85">
        <f t="shared" ca="1" si="63"/>
        <v>2.7362715679233407</v>
      </c>
      <c r="AZ85" t="str">
        <f t="shared" ca="1" si="64"/>
        <v>Gizi Kurang</v>
      </c>
      <c r="BD85">
        <v>76</v>
      </c>
      <c r="BE85">
        <f t="shared" ca="1" si="65"/>
        <v>28.574038666493866</v>
      </c>
      <c r="BF85">
        <f t="shared" ca="1" si="66"/>
        <v>10.429894530775805</v>
      </c>
      <c r="BG85">
        <f t="shared" ca="1" si="67"/>
        <v>2.3018230460400755</v>
      </c>
      <c r="BH85">
        <f t="shared" ca="1" si="68"/>
        <v>2.3018230460400755</v>
      </c>
      <c r="BI85" t="str">
        <f t="shared" ca="1" si="69"/>
        <v>Gizi Kurang</v>
      </c>
      <c r="BM85">
        <v>76</v>
      </c>
      <c r="BN85">
        <f t="shared" ca="1" si="70"/>
        <v>28.709462348037448</v>
      </c>
      <c r="BO85">
        <f t="shared" ca="1" si="71"/>
        <v>10.783027415188684</v>
      </c>
      <c r="BP85">
        <f t="shared" ca="1" si="72"/>
        <v>2.0353398933009457</v>
      </c>
      <c r="BQ85">
        <f t="shared" ca="1" si="73"/>
        <v>2.0353398933009457</v>
      </c>
      <c r="BR85" t="str">
        <f t="shared" ca="1" si="74"/>
        <v>Gizi Kurang</v>
      </c>
      <c r="BV85">
        <v>76</v>
      </c>
      <c r="BW85">
        <f t="shared" ca="1" si="75"/>
        <v>28.980842451988867</v>
      </c>
      <c r="BX85">
        <f t="shared" ca="1" si="76"/>
        <v>10.956735237022498</v>
      </c>
      <c r="BY85">
        <f t="shared" ca="1" si="77"/>
        <v>2.0353398933009457</v>
      </c>
      <c r="BZ85">
        <f t="shared" ca="1" si="78"/>
        <v>2.0353398933009457</v>
      </c>
      <c r="CA85" t="str">
        <f t="shared" ca="1" si="79"/>
        <v>Gizi Kurang</v>
      </c>
      <c r="CD85" s="24"/>
    </row>
    <row r="86" spans="1:82" ht="15.75" x14ac:dyDescent="0.3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40"/>
        <v>29.244657631779518</v>
      </c>
      <c r="M86">
        <f t="shared" si="41"/>
        <v>2.6608269391300197</v>
      </c>
      <c r="N86">
        <f t="shared" si="42"/>
        <v>5.1565492337414893</v>
      </c>
      <c r="O86">
        <f t="shared" si="43"/>
        <v>2.6608269391300197</v>
      </c>
      <c r="P86" t="str">
        <f t="shared" si="44"/>
        <v>Gizi Baik</v>
      </c>
      <c r="T86">
        <v>77</v>
      </c>
      <c r="U86">
        <f t="shared" ca="1" si="45"/>
        <v>27.689165466216231</v>
      </c>
      <c r="V86">
        <f t="shared" ca="1" si="46"/>
        <v>7.8547473135677812</v>
      </c>
      <c r="W86">
        <f t="shared" ca="1" si="47"/>
        <v>4.1683679443946877</v>
      </c>
      <c r="X86">
        <f t="shared" ca="1" si="48"/>
        <v>4.1683679443946877</v>
      </c>
      <c r="Y86" t="str">
        <f t="shared" ca="1" si="49"/>
        <v>Gizi Kurang</v>
      </c>
      <c r="AC86">
        <v>77</v>
      </c>
      <c r="AD86">
        <f t="shared" ca="1" si="50"/>
        <v>28.443392255619433</v>
      </c>
      <c r="AE86">
        <f t="shared" ca="1" si="51"/>
        <v>9.5633267116295464</v>
      </c>
      <c r="AF86">
        <f t="shared" ca="1" si="52"/>
        <v>2.4840524336365211</v>
      </c>
      <c r="AG86">
        <f t="shared" ca="1" si="53"/>
        <v>2.4840524336365211</v>
      </c>
      <c r="AH86" t="str">
        <f t="shared" ca="1" si="54"/>
        <v>Gizi Kurang</v>
      </c>
      <c r="AL86">
        <v>77</v>
      </c>
      <c r="AM86">
        <f t="shared" ca="1" si="55"/>
        <v>29.352888917557014</v>
      </c>
      <c r="AN86">
        <f t="shared" ca="1" si="56"/>
        <v>10.810180783566425</v>
      </c>
      <c r="AO86">
        <f t="shared" ca="1" si="57"/>
        <v>1.7173623743547135</v>
      </c>
      <c r="AP86">
        <f t="shared" ca="1" si="58"/>
        <v>1.7173623743547135</v>
      </c>
      <c r="AQ86" t="str">
        <f t="shared" ca="1" si="59"/>
        <v>Gizi Kurang</v>
      </c>
      <c r="AU86">
        <v>77</v>
      </c>
      <c r="AV86">
        <f t="shared" ca="1" si="60"/>
        <v>30.483398234823966</v>
      </c>
      <c r="AW86">
        <f t="shared" ca="1" si="61"/>
        <v>12.003996117460936</v>
      </c>
      <c r="AX86">
        <f t="shared" ca="1" si="62"/>
        <v>1.240068679033443</v>
      </c>
      <c r="AY86">
        <f t="shared" ca="1" si="63"/>
        <v>1.240068679033443</v>
      </c>
      <c r="AZ86" t="str">
        <f t="shared" ca="1" si="64"/>
        <v>Gizi Kurang</v>
      </c>
      <c r="BD86">
        <v>77</v>
      </c>
      <c r="BE86">
        <f t="shared" ca="1" si="65"/>
        <v>30.618392698320594</v>
      </c>
      <c r="BF86">
        <f t="shared" ca="1" si="66"/>
        <v>12.481239015982643</v>
      </c>
      <c r="BG86">
        <f t="shared" ca="1" si="67"/>
        <v>1.1359054657730605</v>
      </c>
      <c r="BH86">
        <f t="shared" ca="1" si="68"/>
        <v>1.1359054657730605</v>
      </c>
      <c r="BI86" t="str">
        <f t="shared" ca="1" si="69"/>
        <v>Gizi Kurang</v>
      </c>
      <c r="BM86">
        <v>77</v>
      </c>
      <c r="BN86">
        <f t="shared" ca="1" si="70"/>
        <v>30.753574731210712</v>
      </c>
      <c r="BO86">
        <f t="shared" ca="1" si="71"/>
        <v>12.833645940086493</v>
      </c>
      <c r="BP86">
        <f t="shared" ca="1" si="72"/>
        <v>1.1862646694046448</v>
      </c>
      <c r="BQ86">
        <f t="shared" ca="1" si="73"/>
        <v>1.1862646694046448</v>
      </c>
      <c r="BR86" t="str">
        <f t="shared" ca="1" si="74"/>
        <v>Gizi Kurang</v>
      </c>
      <c r="BV86">
        <v>77</v>
      </c>
      <c r="BW86">
        <f t="shared" ca="1" si="75"/>
        <v>31.025003964835275</v>
      </c>
      <c r="BX86">
        <f t="shared" ca="1" si="76"/>
        <v>13.007257971052063</v>
      </c>
      <c r="BY86">
        <f t="shared" ca="1" si="77"/>
        <v>1.1862646694046448</v>
      </c>
      <c r="BZ86">
        <f t="shared" ca="1" si="78"/>
        <v>1.1862646694046448</v>
      </c>
      <c r="CA86" t="str">
        <f t="shared" ca="1" si="79"/>
        <v>Gizi Kurang</v>
      </c>
      <c r="CD86" s="24"/>
    </row>
    <row r="87" spans="1:82" ht="15.75" x14ac:dyDescent="0.3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40"/>
        <v>26.171167341179107</v>
      </c>
      <c r="M87">
        <f t="shared" si="41"/>
        <v>0.99999999999999578</v>
      </c>
      <c r="N87">
        <f t="shared" si="42"/>
        <v>8.2358970367531867</v>
      </c>
      <c r="O87">
        <f t="shared" si="43"/>
        <v>0.99999999999999578</v>
      </c>
      <c r="P87" t="str">
        <f t="shared" si="44"/>
        <v>Gizi Baik</v>
      </c>
      <c r="T87">
        <v>78</v>
      </c>
      <c r="U87">
        <f t="shared" ca="1" si="45"/>
        <v>24.639679325408839</v>
      </c>
      <c r="V87">
        <f t="shared" ca="1" si="46"/>
        <v>4.7280371572144153</v>
      </c>
      <c r="W87">
        <f t="shared" ca="1" si="47"/>
        <v>7.0433227079364302</v>
      </c>
      <c r="X87">
        <f t="shared" ca="1" si="48"/>
        <v>4.7280371572144153</v>
      </c>
      <c r="Y87" t="str">
        <f t="shared" ca="1" si="49"/>
        <v>Gizi Baik</v>
      </c>
      <c r="AC87">
        <v>78</v>
      </c>
      <c r="AD87">
        <f t="shared" ca="1" si="50"/>
        <v>25.395779822137246</v>
      </c>
      <c r="AE87">
        <f t="shared" ca="1" si="51"/>
        <v>6.4469042909154757</v>
      </c>
      <c r="AF87">
        <f t="shared" ca="1" si="52"/>
        <v>5.2663728656184361</v>
      </c>
      <c r="AG87">
        <f t="shared" ca="1" si="53"/>
        <v>5.2663728656184361</v>
      </c>
      <c r="AH87" t="str">
        <f t="shared" ca="1" si="54"/>
        <v>Gizi Kurang</v>
      </c>
      <c r="AL87">
        <v>78</v>
      </c>
      <c r="AM87">
        <f t="shared" ca="1" si="55"/>
        <v>26.306021579682952</v>
      </c>
      <c r="AN87">
        <f t="shared" ca="1" si="56"/>
        <v>7.7017079190063376</v>
      </c>
      <c r="AO87">
        <f t="shared" ca="1" si="57"/>
        <v>4.3606302568222661</v>
      </c>
      <c r="AP87">
        <f t="shared" ca="1" si="58"/>
        <v>4.3606302568222661</v>
      </c>
      <c r="AQ87" t="str">
        <f t="shared" ca="1" si="59"/>
        <v>Gizi Kurang</v>
      </c>
      <c r="AU87">
        <v>78</v>
      </c>
      <c r="AV87">
        <f t="shared" ca="1" si="60"/>
        <v>27.437926697620497</v>
      </c>
      <c r="AW87">
        <f t="shared" ca="1" si="61"/>
        <v>8.9019706619670274</v>
      </c>
      <c r="AX87">
        <f t="shared" ca="1" si="62"/>
        <v>3.6456428109718066</v>
      </c>
      <c r="AY87">
        <f t="shared" ca="1" si="63"/>
        <v>3.6456428109718066</v>
      </c>
      <c r="AZ87" t="str">
        <f t="shared" ca="1" si="64"/>
        <v>Gizi Kurang</v>
      </c>
      <c r="BD87">
        <v>78</v>
      </c>
      <c r="BE87">
        <f t="shared" ca="1" si="65"/>
        <v>27.573439082877265</v>
      </c>
      <c r="BF87">
        <f t="shared" ca="1" si="66"/>
        <v>9.3819264045483628</v>
      </c>
      <c r="BG87">
        <f t="shared" ca="1" si="67"/>
        <v>3.1759246595896049</v>
      </c>
      <c r="BH87">
        <f t="shared" ca="1" si="68"/>
        <v>3.1759246595896049</v>
      </c>
      <c r="BI87" t="str">
        <f t="shared" ca="1" si="69"/>
        <v>Gizi Kurang</v>
      </c>
      <c r="BM87">
        <v>78</v>
      </c>
      <c r="BN87">
        <f t="shared" ca="1" si="70"/>
        <v>27.70908466984999</v>
      </c>
      <c r="BO87">
        <f t="shared" ca="1" si="71"/>
        <v>9.7372472119698017</v>
      </c>
      <c r="BP87">
        <f t="shared" ca="1" si="72"/>
        <v>2.8775957324146564</v>
      </c>
      <c r="BQ87">
        <f t="shared" ca="1" si="73"/>
        <v>2.8775957324146564</v>
      </c>
      <c r="BR87" t="str">
        <f t="shared" ca="1" si="74"/>
        <v>Gizi Kurang</v>
      </c>
      <c r="BV87">
        <v>78</v>
      </c>
      <c r="BW87">
        <f t="shared" ca="1" si="75"/>
        <v>27.980640524340625</v>
      </c>
      <c r="BX87">
        <f t="shared" ca="1" si="76"/>
        <v>9.9121811011968095</v>
      </c>
      <c r="BY87">
        <f t="shared" ca="1" si="77"/>
        <v>2.8775957324146564</v>
      </c>
      <c r="BZ87">
        <f t="shared" ca="1" si="78"/>
        <v>2.8775957324146564</v>
      </c>
      <c r="CA87" t="str">
        <f t="shared" ca="1" si="79"/>
        <v>Gizi Kurang</v>
      </c>
      <c r="CD87" s="24"/>
    </row>
    <row r="88" spans="1:82" ht="15.75" x14ac:dyDescent="0.3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40"/>
        <v>23.324021951627468</v>
      </c>
      <c r="M88">
        <f t="shared" si="41"/>
        <v>3.7629775444453477</v>
      </c>
      <c r="N88">
        <f t="shared" si="42"/>
        <v>11.187046080176833</v>
      </c>
      <c r="O88">
        <f t="shared" si="43"/>
        <v>3.7629775444453477</v>
      </c>
      <c r="P88" t="str">
        <f t="shared" si="44"/>
        <v>Gizi Baik</v>
      </c>
      <c r="T88">
        <v>79</v>
      </c>
      <c r="U88">
        <f t="shared" ca="1" si="45"/>
        <v>21.828020819835082</v>
      </c>
      <c r="V88">
        <f t="shared" ca="1" si="46"/>
        <v>2.0129419663765962</v>
      </c>
      <c r="W88">
        <f t="shared" ca="1" si="47"/>
        <v>9.9100148722457941</v>
      </c>
      <c r="X88">
        <f t="shared" ca="1" si="48"/>
        <v>2.0129419663765962</v>
      </c>
      <c r="Y88" t="str">
        <f t="shared" ca="1" si="49"/>
        <v>Gizi Baik</v>
      </c>
      <c r="AC88">
        <v>79</v>
      </c>
      <c r="AD88">
        <f t="shared" ca="1" si="50"/>
        <v>22.585291678796928</v>
      </c>
      <c r="AE88">
        <f t="shared" ca="1" si="51"/>
        <v>3.6590987288747781</v>
      </c>
      <c r="AF88">
        <f t="shared" ca="1" si="52"/>
        <v>8.1464521823749791</v>
      </c>
      <c r="AG88">
        <f t="shared" ca="1" si="53"/>
        <v>3.6590987288747781</v>
      </c>
      <c r="AH88" t="str">
        <f t="shared" ca="1" si="54"/>
        <v>Gizi Baik</v>
      </c>
      <c r="AL88">
        <v>79</v>
      </c>
      <c r="AM88">
        <f t="shared" ca="1" si="55"/>
        <v>23.494899779623296</v>
      </c>
      <c r="AN88">
        <f t="shared" ca="1" si="56"/>
        <v>4.8977705868626238</v>
      </c>
      <c r="AO88">
        <f t="shared" ca="1" si="57"/>
        <v>7.2471276343513038</v>
      </c>
      <c r="AP88">
        <f t="shared" ca="1" si="58"/>
        <v>4.8977705868626238</v>
      </c>
      <c r="AQ88" t="str">
        <f t="shared" ca="1" si="59"/>
        <v>Gizi Baik</v>
      </c>
      <c r="AU88">
        <v>79</v>
      </c>
      <c r="AV88">
        <f t="shared" ca="1" si="60"/>
        <v>24.626811029120187</v>
      </c>
      <c r="AW88">
        <f t="shared" ca="1" si="61"/>
        <v>6.0899670351284687</v>
      </c>
      <c r="AX88">
        <f t="shared" ca="1" si="62"/>
        <v>6.5393024254176222</v>
      </c>
      <c r="AY88">
        <f t="shared" ca="1" si="63"/>
        <v>6.0899670351284687</v>
      </c>
      <c r="AZ88" t="str">
        <f t="shared" ca="1" si="64"/>
        <v>Gizi Baik</v>
      </c>
      <c r="BD88">
        <v>79</v>
      </c>
      <c r="BE88">
        <f t="shared" ca="1" si="65"/>
        <v>24.762776788674465</v>
      </c>
      <c r="BF88">
        <f t="shared" ca="1" si="66"/>
        <v>6.5689819190281353</v>
      </c>
      <c r="BG88">
        <f t="shared" ca="1" si="67"/>
        <v>6.0646080183604862</v>
      </c>
      <c r="BH88">
        <f t="shared" ca="1" si="68"/>
        <v>6.0646080183604862</v>
      </c>
      <c r="BI88" t="str">
        <f t="shared" ca="1" si="69"/>
        <v>Gizi Kurang</v>
      </c>
      <c r="BM88">
        <v>79</v>
      </c>
      <c r="BN88">
        <f t="shared" ca="1" si="70"/>
        <v>24.898944379469796</v>
      </c>
      <c r="BO88">
        <f t="shared" ca="1" si="71"/>
        <v>6.9246918346152713</v>
      </c>
      <c r="BP88">
        <f t="shared" ca="1" si="72"/>
        <v>5.7597670242441215</v>
      </c>
      <c r="BQ88">
        <f t="shared" ca="1" si="73"/>
        <v>5.7597670242441215</v>
      </c>
      <c r="BR88" t="str">
        <f t="shared" ca="1" si="74"/>
        <v>Gizi Kurang</v>
      </c>
      <c r="BV88">
        <v>79</v>
      </c>
      <c r="BW88">
        <f t="shared" ca="1" si="75"/>
        <v>25.170222977744714</v>
      </c>
      <c r="BX88">
        <f t="shared" ca="1" si="76"/>
        <v>7.1000660661235599</v>
      </c>
      <c r="BY88">
        <f t="shared" ca="1" si="77"/>
        <v>5.7597670242441215</v>
      </c>
      <c r="BZ88">
        <f t="shared" ca="1" si="78"/>
        <v>5.7597670242441215</v>
      </c>
      <c r="CA88" t="str">
        <f t="shared" ca="1" si="79"/>
        <v>Gizi Kurang</v>
      </c>
      <c r="CD88" s="24"/>
    </row>
    <row r="89" spans="1:82" ht="15.75" x14ac:dyDescent="0.3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40"/>
        <v>18.652881814883184</v>
      </c>
      <c r="M89">
        <f t="shared" si="41"/>
        <v>8.3594258176025455</v>
      </c>
      <c r="N89">
        <f t="shared" si="42"/>
        <v>15.827507700203466</v>
      </c>
      <c r="O89">
        <f t="shared" si="43"/>
        <v>8.3594258176025455</v>
      </c>
      <c r="P89" t="str">
        <f t="shared" si="44"/>
        <v>Gizi Baik</v>
      </c>
      <c r="T89">
        <v>80</v>
      </c>
      <c r="U89">
        <f t="shared" ca="1" si="45"/>
        <v>17.146881243812654</v>
      </c>
      <c r="V89">
        <f t="shared" ca="1" si="46"/>
        <v>2.8936508704403043</v>
      </c>
      <c r="W89">
        <f t="shared" ca="1" si="47"/>
        <v>14.588142856769405</v>
      </c>
      <c r="X89">
        <f t="shared" ca="1" si="48"/>
        <v>2.8936508704403043</v>
      </c>
      <c r="Y89" t="str">
        <f t="shared" ca="1" si="49"/>
        <v>Gizi Baik</v>
      </c>
      <c r="AC89">
        <v>80</v>
      </c>
      <c r="AD89">
        <f t="shared" ca="1" si="50"/>
        <v>17.905216992965222</v>
      </c>
      <c r="AE89">
        <f t="shared" ca="1" si="51"/>
        <v>1.2388372747731555</v>
      </c>
      <c r="AF89">
        <f t="shared" ca="1" si="52"/>
        <v>12.819796533475959</v>
      </c>
      <c r="AG89">
        <f t="shared" ca="1" si="53"/>
        <v>1.2388372747731555</v>
      </c>
      <c r="AH89" t="str">
        <f t="shared" ca="1" si="54"/>
        <v>Gizi Baik</v>
      </c>
      <c r="AL89">
        <v>80</v>
      </c>
      <c r="AM89">
        <f t="shared" ca="1" si="55"/>
        <v>18.813129988344308</v>
      </c>
      <c r="AN89">
        <f t="shared" ca="1" si="56"/>
        <v>0.56830584754265412</v>
      </c>
      <c r="AO89">
        <f t="shared" ca="1" si="57"/>
        <v>11.918658409007813</v>
      </c>
      <c r="AP89">
        <f t="shared" ca="1" si="58"/>
        <v>0.56830584754265412</v>
      </c>
      <c r="AQ89" t="str">
        <f t="shared" ca="1" si="59"/>
        <v>Gizi Baik</v>
      </c>
      <c r="AU89">
        <v>80</v>
      </c>
      <c r="AV89">
        <f t="shared" ca="1" si="60"/>
        <v>19.94661442695973</v>
      </c>
      <c r="AW89">
        <f t="shared" ca="1" si="61"/>
        <v>1.4539142730058545</v>
      </c>
      <c r="AX89">
        <f t="shared" ca="1" si="62"/>
        <v>11.206699927717196</v>
      </c>
      <c r="AY89">
        <f t="shared" ca="1" si="63"/>
        <v>1.4539142730058545</v>
      </c>
      <c r="AZ89" t="str">
        <f t="shared" ca="1" si="64"/>
        <v>Gizi Baik</v>
      </c>
      <c r="BD89">
        <v>80</v>
      </c>
      <c r="BE89">
        <f t="shared" ca="1" si="65"/>
        <v>20.082877568430565</v>
      </c>
      <c r="BF89">
        <f t="shared" ca="1" si="66"/>
        <v>1.9125370486142848</v>
      </c>
      <c r="BG89">
        <f t="shared" ca="1" si="67"/>
        <v>10.729953534325995</v>
      </c>
      <c r="BH89">
        <f t="shared" ca="1" si="68"/>
        <v>1.9125370486142848</v>
      </c>
      <c r="BI89" t="str">
        <f t="shared" ca="1" si="69"/>
        <v>Gizi Baik</v>
      </c>
      <c r="BM89">
        <v>80</v>
      </c>
      <c r="BN89">
        <f t="shared" ca="1" si="70"/>
        <v>20.219212686123875</v>
      </c>
      <c r="BO89">
        <f t="shared" ca="1" si="71"/>
        <v>2.2614564526463004</v>
      </c>
      <c r="BP89">
        <f t="shared" ca="1" si="72"/>
        <v>10.424234253090905</v>
      </c>
      <c r="BQ89">
        <f t="shared" ca="1" si="73"/>
        <v>2.2614564526463004</v>
      </c>
      <c r="BR89" t="str">
        <f t="shared" ca="1" si="74"/>
        <v>Gizi Baik</v>
      </c>
      <c r="BV89">
        <v>80</v>
      </c>
      <c r="BW89">
        <f t="shared" ca="1" si="75"/>
        <v>20.490415800436082</v>
      </c>
      <c r="BX89">
        <f t="shared" ca="1" si="76"/>
        <v>2.4346198444282021</v>
      </c>
      <c r="BY89">
        <f t="shared" ca="1" si="77"/>
        <v>10.424234253090905</v>
      </c>
      <c r="BZ89">
        <f t="shared" ca="1" si="78"/>
        <v>2.4346198444282021</v>
      </c>
      <c r="CA89" t="str">
        <f t="shared" ca="1" si="79"/>
        <v>Gizi Baik</v>
      </c>
      <c r="CD89" s="24"/>
    </row>
    <row r="90" spans="1:82" ht="15.75" x14ac:dyDescent="0.3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40"/>
        <v>15.505482901219168</v>
      </c>
      <c r="M90">
        <f t="shared" si="41"/>
        <v>11.596982366115759</v>
      </c>
      <c r="N90">
        <f t="shared" si="42"/>
        <v>19.032078183950375</v>
      </c>
      <c r="O90">
        <f t="shared" si="43"/>
        <v>11.596982366115759</v>
      </c>
      <c r="P90" t="str">
        <f t="shared" si="44"/>
        <v>Gizi Baik</v>
      </c>
      <c r="T90">
        <v>81</v>
      </c>
      <c r="U90">
        <f t="shared" ca="1" si="45"/>
        <v>13.981326579089462</v>
      </c>
      <c r="V90">
        <f t="shared" ca="1" si="46"/>
        <v>6.0955996718944556</v>
      </c>
      <c r="W90">
        <f t="shared" ca="1" si="47"/>
        <v>17.805649479556266</v>
      </c>
      <c r="X90">
        <f t="shared" ca="1" si="48"/>
        <v>6.0955996718944556</v>
      </c>
      <c r="Y90" t="str">
        <f t="shared" ca="1" si="49"/>
        <v>Gizi Baik</v>
      </c>
      <c r="AC90">
        <v>81</v>
      </c>
      <c r="AD90">
        <f t="shared" ca="1" si="50"/>
        <v>14.740382918649926</v>
      </c>
      <c r="AE90">
        <f t="shared" ca="1" si="51"/>
        <v>4.3839280258946509</v>
      </c>
      <c r="AF90">
        <f t="shared" ca="1" si="52"/>
        <v>16.039251847464353</v>
      </c>
      <c r="AG90">
        <f t="shared" ca="1" si="53"/>
        <v>4.3839280258946509</v>
      </c>
      <c r="AH90" t="str">
        <f t="shared" ca="1" si="54"/>
        <v>Gizi Baik</v>
      </c>
      <c r="AL90">
        <v>81</v>
      </c>
      <c r="AM90">
        <f t="shared" ca="1" si="55"/>
        <v>15.643781850666784</v>
      </c>
      <c r="AN90">
        <f t="shared" ca="1" si="56"/>
        <v>3.1523667268887747</v>
      </c>
      <c r="AO90">
        <f t="shared" ca="1" si="57"/>
        <v>15.140640493116502</v>
      </c>
      <c r="AP90">
        <f t="shared" ca="1" si="58"/>
        <v>3.1523667268887747</v>
      </c>
      <c r="AQ90" t="str">
        <f t="shared" ca="1" si="59"/>
        <v>Gizi Baik</v>
      </c>
      <c r="AU90">
        <v>81</v>
      </c>
      <c r="AV90">
        <f t="shared" ca="1" si="60"/>
        <v>16.778850421408357</v>
      </c>
      <c r="AW90">
        <f t="shared" ca="1" si="61"/>
        <v>1.9895374428782275</v>
      </c>
      <c r="AX90">
        <f t="shared" ca="1" si="62"/>
        <v>14.429202610531844</v>
      </c>
      <c r="AY90">
        <f t="shared" ca="1" si="63"/>
        <v>1.9895374428782275</v>
      </c>
      <c r="AZ90" t="str">
        <f t="shared" ca="1" si="64"/>
        <v>Gizi Baik</v>
      </c>
      <c r="BD90">
        <v>81</v>
      </c>
      <c r="BE90">
        <f t="shared" ca="1" si="65"/>
        <v>16.915427446987145</v>
      </c>
      <c r="BF90">
        <f t="shared" ca="1" si="66"/>
        <v>1.555998488320431</v>
      </c>
      <c r="BG90">
        <f t="shared" ca="1" si="67"/>
        <v>13.951751227292373</v>
      </c>
      <c r="BH90">
        <f t="shared" ca="1" si="68"/>
        <v>1.555998488320431</v>
      </c>
      <c r="BI90" t="str">
        <f t="shared" ca="1" si="69"/>
        <v>Gizi Baik</v>
      </c>
      <c r="BM90">
        <v>81</v>
      </c>
      <c r="BN90">
        <f t="shared" ca="1" si="70"/>
        <v>17.051895535595385</v>
      </c>
      <c r="BO90">
        <f t="shared" ca="1" si="71"/>
        <v>1.2648086190294312</v>
      </c>
      <c r="BP90">
        <f t="shared" ca="1" si="72"/>
        <v>13.645776777665597</v>
      </c>
      <c r="BQ90">
        <f t="shared" ca="1" si="73"/>
        <v>1.2648086190294312</v>
      </c>
      <c r="BR90" t="str">
        <f t="shared" ca="1" si="74"/>
        <v>Gizi Baik</v>
      </c>
      <c r="BV90">
        <v>81</v>
      </c>
      <c r="BW90">
        <f t="shared" ca="1" si="75"/>
        <v>17.32267014258456</v>
      </c>
      <c r="BX90">
        <f t="shared" ca="1" si="76"/>
        <v>1.1377185459743282</v>
      </c>
      <c r="BY90">
        <f t="shared" ca="1" si="77"/>
        <v>13.645776777665597</v>
      </c>
      <c r="BZ90">
        <f t="shared" ca="1" si="78"/>
        <v>1.1377185459743282</v>
      </c>
      <c r="CA90" t="str">
        <f t="shared" ca="1" si="79"/>
        <v>Gizi Baik</v>
      </c>
      <c r="CD90" s="24"/>
    </row>
    <row r="91" spans="1:82" ht="15.75" x14ac:dyDescent="0.3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40"/>
        <v>17.059015211904818</v>
      </c>
      <c r="M91">
        <f t="shared" si="41"/>
        <v>9.9478640923567045</v>
      </c>
      <c r="N91">
        <f t="shared" si="42"/>
        <v>17.373255308087767</v>
      </c>
      <c r="O91">
        <f t="shared" si="43"/>
        <v>9.9478640923567045</v>
      </c>
      <c r="P91" t="str">
        <f t="shared" si="44"/>
        <v>Gizi Baik</v>
      </c>
      <c r="T91">
        <v>82</v>
      </c>
      <c r="U91">
        <f t="shared" ca="1" si="45"/>
        <v>15.494988442209207</v>
      </c>
      <c r="V91">
        <f t="shared" ca="1" si="46"/>
        <v>4.4819744934570798</v>
      </c>
      <c r="W91">
        <f t="shared" ca="1" si="47"/>
        <v>16.203494140287756</v>
      </c>
      <c r="X91">
        <f t="shared" ca="1" si="48"/>
        <v>4.4819744934570798</v>
      </c>
      <c r="Y91" t="str">
        <f t="shared" ca="1" si="49"/>
        <v>Gizi Baik</v>
      </c>
      <c r="AC91">
        <v>82</v>
      </c>
      <c r="AD91">
        <f t="shared" ca="1" si="50"/>
        <v>16.252557730230432</v>
      </c>
      <c r="AE91">
        <f t="shared" ca="1" si="51"/>
        <v>2.7833182804900796</v>
      </c>
      <c r="AF91">
        <f t="shared" ca="1" si="52"/>
        <v>14.429270592319927</v>
      </c>
      <c r="AG91">
        <f t="shared" ca="1" si="53"/>
        <v>2.7833182804900796</v>
      </c>
      <c r="AH91" t="str">
        <f t="shared" ca="1" si="54"/>
        <v>Gizi Baik</v>
      </c>
      <c r="AL91">
        <v>82</v>
      </c>
      <c r="AM91">
        <f t="shared" ca="1" si="55"/>
        <v>17.160277555480416</v>
      </c>
      <c r="AN91">
        <f t="shared" ca="1" si="56"/>
        <v>1.5625268173281384</v>
      </c>
      <c r="AO91">
        <f t="shared" ca="1" si="57"/>
        <v>13.526954057259999</v>
      </c>
      <c r="AP91">
        <f t="shared" ca="1" si="58"/>
        <v>1.5625268173281384</v>
      </c>
      <c r="AQ91" t="str">
        <f t="shared" ca="1" si="59"/>
        <v>Gizi Baik</v>
      </c>
      <c r="AU91">
        <v>82</v>
      </c>
      <c r="AV91">
        <f t="shared" ca="1" si="60"/>
        <v>18.294949400768278</v>
      </c>
      <c r="AW91">
        <f t="shared" ca="1" si="61"/>
        <v>0.56687154520584637</v>
      </c>
      <c r="AX91">
        <f t="shared" ca="1" si="62"/>
        <v>12.812292111571978</v>
      </c>
      <c r="AY91">
        <f t="shared" ca="1" si="63"/>
        <v>0.56687154520584637</v>
      </c>
      <c r="AZ91" t="str">
        <f t="shared" ca="1" si="64"/>
        <v>Gizi Baik</v>
      </c>
      <c r="BD91">
        <v>82</v>
      </c>
      <c r="BE91">
        <f t="shared" ca="1" si="65"/>
        <v>18.430804183679648</v>
      </c>
      <c r="BF91">
        <f t="shared" ca="1" si="66"/>
        <v>0.52520203541919519</v>
      </c>
      <c r="BG91">
        <f t="shared" ca="1" si="67"/>
        <v>12.337988365323127</v>
      </c>
      <c r="BH91">
        <f t="shared" ca="1" si="68"/>
        <v>0.52520203541919519</v>
      </c>
      <c r="BI91" t="str">
        <f t="shared" ca="1" si="69"/>
        <v>Gizi Baik</v>
      </c>
      <c r="BM91">
        <v>82</v>
      </c>
      <c r="BN91">
        <f t="shared" ca="1" si="70"/>
        <v>18.56666123654977</v>
      </c>
      <c r="BO91">
        <f t="shared" ca="1" si="71"/>
        <v>0.72991173836392909</v>
      </c>
      <c r="BP91">
        <f t="shared" ca="1" si="72"/>
        <v>12.035249223255731</v>
      </c>
      <c r="BQ91">
        <f t="shared" ca="1" si="73"/>
        <v>0.72991173836392909</v>
      </c>
      <c r="BR91" t="str">
        <f t="shared" ca="1" si="74"/>
        <v>Gizi Baik</v>
      </c>
      <c r="BV91">
        <v>82</v>
      </c>
      <c r="BW91">
        <f t="shared" ca="1" si="75"/>
        <v>18.838190947705769</v>
      </c>
      <c r="BX91">
        <f t="shared" ca="1" si="76"/>
        <v>0.86827901065785373</v>
      </c>
      <c r="BY91">
        <f t="shared" ca="1" si="77"/>
        <v>12.035249223255731</v>
      </c>
      <c r="BZ91">
        <f t="shared" ca="1" si="78"/>
        <v>0.86827901065785373</v>
      </c>
      <c r="CA91" t="str">
        <f t="shared" ca="1" si="79"/>
        <v>Gizi Baik</v>
      </c>
      <c r="CD91" s="24"/>
    </row>
    <row r="92" spans="1:82" ht="15.75" x14ac:dyDescent="0.3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40"/>
        <v>27.462155778452644</v>
      </c>
      <c r="M92">
        <f t="shared" si="41"/>
        <v>1.0677078252031322</v>
      </c>
      <c r="N92">
        <f t="shared" si="42"/>
        <v>6.9606034221179387</v>
      </c>
      <c r="O92">
        <f t="shared" si="43"/>
        <v>1.0677078252031322</v>
      </c>
      <c r="P92" t="str">
        <f t="shared" si="44"/>
        <v>Gizi Baik</v>
      </c>
      <c r="T92">
        <v>83</v>
      </c>
      <c r="U92">
        <f t="shared" ca="1" si="45"/>
        <v>25.928754675034245</v>
      </c>
      <c r="V92">
        <f t="shared" ca="1" si="46"/>
        <v>6.0013411301141826</v>
      </c>
      <c r="W92">
        <f t="shared" ca="1" si="47"/>
        <v>5.7513520097927255</v>
      </c>
      <c r="X92">
        <f t="shared" ca="1" si="48"/>
        <v>5.7513520097927255</v>
      </c>
      <c r="Y92" t="str">
        <f t="shared" ca="1" si="49"/>
        <v>Gizi Kurang</v>
      </c>
      <c r="AC92">
        <v>83</v>
      </c>
      <c r="AD92">
        <f t="shared" ca="1" si="50"/>
        <v>26.685215926680129</v>
      </c>
      <c r="AE92">
        <f t="shared" ca="1" si="51"/>
        <v>7.7216349541269906</v>
      </c>
      <c r="AF92">
        <f t="shared" ca="1" si="52"/>
        <v>3.9754056178444044</v>
      </c>
      <c r="AG92">
        <f t="shared" ca="1" si="53"/>
        <v>3.9754056178444044</v>
      </c>
      <c r="AH92" t="str">
        <f t="shared" ca="1" si="54"/>
        <v>Gizi Kurang</v>
      </c>
      <c r="AL92">
        <v>83</v>
      </c>
      <c r="AM92">
        <f t="shared" ca="1" si="55"/>
        <v>27.595164439891803</v>
      </c>
      <c r="AN92">
        <f t="shared" ca="1" si="56"/>
        <v>8.9788748603916861</v>
      </c>
      <c r="AO92">
        <f t="shared" ca="1" si="57"/>
        <v>3.0729841896654957</v>
      </c>
      <c r="AP92">
        <f t="shared" ca="1" si="58"/>
        <v>3.0729841896654957</v>
      </c>
      <c r="AQ92" t="str">
        <f t="shared" ca="1" si="59"/>
        <v>Gizi Kurang</v>
      </c>
      <c r="AU92">
        <v>83</v>
      </c>
      <c r="AV92">
        <f t="shared" ca="1" si="60"/>
        <v>28.727634858487516</v>
      </c>
      <c r="AW92">
        <f t="shared" ca="1" si="61"/>
        <v>10.179153949344986</v>
      </c>
      <c r="AX92">
        <f t="shared" ca="1" si="62"/>
        <v>2.3596746484138151</v>
      </c>
      <c r="AY92">
        <f t="shared" ca="1" si="63"/>
        <v>2.3596746484138151</v>
      </c>
      <c r="AZ92" t="str">
        <f t="shared" ca="1" si="64"/>
        <v>Gizi Kurang</v>
      </c>
      <c r="BD92">
        <v>83</v>
      </c>
      <c r="BE92">
        <f t="shared" ca="1" si="65"/>
        <v>28.863218808719175</v>
      </c>
      <c r="BF92">
        <f t="shared" ca="1" si="66"/>
        <v>10.66006630601316</v>
      </c>
      <c r="BG92">
        <f t="shared" ca="1" si="67"/>
        <v>1.8875868006202627</v>
      </c>
      <c r="BH92">
        <f t="shared" ca="1" si="68"/>
        <v>1.8875868006202627</v>
      </c>
      <c r="BI92" t="str">
        <f t="shared" ca="1" si="69"/>
        <v>Gizi Kurang</v>
      </c>
      <c r="BM92">
        <v>83</v>
      </c>
      <c r="BN92">
        <f t="shared" ca="1" si="70"/>
        <v>28.998926205413234</v>
      </c>
      <c r="BO92">
        <f t="shared" ca="1" si="71"/>
        <v>11.01611507509892</v>
      </c>
      <c r="BP92">
        <f t="shared" ca="1" si="72"/>
        <v>1.5887564139290815</v>
      </c>
      <c r="BQ92">
        <f t="shared" ca="1" si="73"/>
        <v>1.5887564139290815</v>
      </c>
      <c r="BR92" t="str">
        <f t="shared" ca="1" si="74"/>
        <v>Gizi Kurang</v>
      </c>
      <c r="BV92">
        <v>83</v>
      </c>
      <c r="BW92">
        <f t="shared" ca="1" si="75"/>
        <v>29.270500752491859</v>
      </c>
      <c r="BX92">
        <f t="shared" ca="1" si="76"/>
        <v>11.191494627828105</v>
      </c>
      <c r="BY92">
        <f t="shared" ca="1" si="77"/>
        <v>1.5887564139290815</v>
      </c>
      <c r="BZ92">
        <f t="shared" ca="1" si="78"/>
        <v>1.5887564139290815</v>
      </c>
      <c r="CA92" t="str">
        <f t="shared" ca="1" si="79"/>
        <v>Gizi Kurang</v>
      </c>
      <c r="CD92" s="24"/>
    </row>
    <row r="93" spans="1:82" ht="15.75" x14ac:dyDescent="0.3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40"/>
        <v>16.968794889443391</v>
      </c>
      <c r="M93">
        <f t="shared" si="41"/>
        <v>11.207586716149015</v>
      </c>
      <c r="N93">
        <f t="shared" si="42"/>
        <v>18.478636313321385</v>
      </c>
      <c r="O93">
        <f t="shared" si="43"/>
        <v>11.207586716149015</v>
      </c>
      <c r="P93" t="str">
        <f t="shared" si="44"/>
        <v>Gizi Baik</v>
      </c>
      <c r="T93">
        <v>84</v>
      </c>
      <c r="U93">
        <f t="shared" ca="1" si="45"/>
        <v>15.628266388261299</v>
      </c>
      <c r="V93">
        <f t="shared" ca="1" si="46"/>
        <v>6.1588452943713241</v>
      </c>
      <c r="W93">
        <f t="shared" ca="1" si="47"/>
        <v>17.093287095630547</v>
      </c>
      <c r="X93">
        <f t="shared" ca="1" si="48"/>
        <v>6.1588452943713241</v>
      </c>
      <c r="Y93" t="str">
        <f t="shared" ca="1" si="49"/>
        <v>Gizi Baik</v>
      </c>
      <c r="AC93">
        <v>84</v>
      </c>
      <c r="AD93">
        <f t="shared" ca="1" si="50"/>
        <v>16.372646082756976</v>
      </c>
      <c r="AE93">
        <f t="shared" ca="1" si="51"/>
        <v>4.8443158820204903</v>
      </c>
      <c r="AF93">
        <f t="shared" ca="1" si="52"/>
        <v>15.388960323114379</v>
      </c>
      <c r="AG93">
        <f t="shared" ca="1" si="53"/>
        <v>4.8443158820204903</v>
      </c>
      <c r="AH93" t="str">
        <f t="shared" ca="1" si="54"/>
        <v>Gizi Baik</v>
      </c>
      <c r="AL93">
        <v>84</v>
      </c>
      <c r="AM93">
        <f t="shared" ca="1" si="55"/>
        <v>17.251639047689292</v>
      </c>
      <c r="AN93">
        <f t="shared" ca="1" si="56"/>
        <v>4.1249926216835417</v>
      </c>
      <c r="AO93">
        <f t="shared" ca="1" si="57"/>
        <v>14.523260523612258</v>
      </c>
      <c r="AP93">
        <f t="shared" ca="1" si="58"/>
        <v>4.1249926216835417</v>
      </c>
      <c r="AQ93" t="str">
        <f t="shared" ca="1" si="59"/>
        <v>Gizi Baik</v>
      </c>
      <c r="AU93">
        <v>84</v>
      </c>
      <c r="AV93">
        <f t="shared" ca="1" si="60"/>
        <v>18.363749242807906</v>
      </c>
      <c r="AW93">
        <f t="shared" ca="1" si="61"/>
        <v>3.6927483095569928</v>
      </c>
      <c r="AX93">
        <f t="shared" ca="1" si="62"/>
        <v>13.842585816726073</v>
      </c>
      <c r="AY93">
        <f t="shared" ca="1" si="63"/>
        <v>3.6927483095569928</v>
      </c>
      <c r="AZ93" t="str">
        <f t="shared" ca="1" si="64"/>
        <v>Gizi Baik</v>
      </c>
      <c r="BD93">
        <v>84</v>
      </c>
      <c r="BE93">
        <f t="shared" ca="1" si="65"/>
        <v>18.499520457105302</v>
      </c>
      <c r="BF93">
        <f t="shared" ca="1" si="66"/>
        <v>3.6418528361219171</v>
      </c>
      <c r="BG93">
        <f t="shared" ca="1" si="67"/>
        <v>13.372824809640456</v>
      </c>
      <c r="BH93">
        <f t="shared" ca="1" si="68"/>
        <v>3.6418528361219171</v>
      </c>
      <c r="BI93" t="str">
        <f t="shared" ca="1" si="69"/>
        <v>Gizi Baik</v>
      </c>
      <c r="BM93">
        <v>84</v>
      </c>
      <c r="BN93">
        <f t="shared" ca="1" si="70"/>
        <v>18.635190628556902</v>
      </c>
      <c r="BO93">
        <f t="shared" ca="1" si="71"/>
        <v>3.657584265735101</v>
      </c>
      <c r="BP93">
        <f t="shared" ca="1" si="72"/>
        <v>13.068715561599012</v>
      </c>
      <c r="BQ93">
        <f t="shared" ca="1" si="73"/>
        <v>3.657584265735101</v>
      </c>
      <c r="BR93" t="str">
        <f t="shared" ca="1" si="74"/>
        <v>Gizi Baik</v>
      </c>
      <c r="BV93">
        <v>84</v>
      </c>
      <c r="BW93">
        <f t="shared" ca="1" si="75"/>
        <v>18.899837462070177</v>
      </c>
      <c r="BX93">
        <f t="shared" ca="1" si="76"/>
        <v>3.6800973303896556</v>
      </c>
      <c r="BY93">
        <f t="shared" ca="1" si="77"/>
        <v>13.068715561599012</v>
      </c>
      <c r="BZ93">
        <f t="shared" ca="1" si="78"/>
        <v>3.6800973303896556</v>
      </c>
      <c r="CA93" t="str">
        <f t="shared" ca="1" si="79"/>
        <v>Gizi Baik</v>
      </c>
      <c r="CD93" s="24"/>
    </row>
    <row r="94" spans="1:82" ht="15.75" x14ac:dyDescent="0.3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40"/>
        <v>23.714552494196468</v>
      </c>
      <c r="M94">
        <f t="shared" si="41"/>
        <v>3.9331920878594246</v>
      </c>
      <c r="N94">
        <f t="shared" si="42"/>
        <v>11.217842929904124</v>
      </c>
      <c r="O94">
        <f t="shared" si="43"/>
        <v>3.9331920878594246</v>
      </c>
      <c r="P94" t="str">
        <f t="shared" si="44"/>
        <v>Gizi Baik</v>
      </c>
      <c r="T94">
        <v>85</v>
      </c>
      <c r="U94">
        <f t="shared" ca="1" si="45"/>
        <v>22.307444007069584</v>
      </c>
      <c r="V94">
        <f t="shared" ca="1" si="46"/>
        <v>3.5165231920179441</v>
      </c>
      <c r="W94">
        <f t="shared" ca="1" si="47"/>
        <v>9.9070741849480441</v>
      </c>
      <c r="X94">
        <f t="shared" ca="1" si="48"/>
        <v>3.5165231920179441</v>
      </c>
      <c r="Y94" t="str">
        <f t="shared" ca="1" si="49"/>
        <v>Gizi Baik</v>
      </c>
      <c r="AC94">
        <v>85</v>
      </c>
      <c r="AD94">
        <f t="shared" ca="1" si="50"/>
        <v>23.057396638632412</v>
      </c>
      <c r="AE94">
        <f t="shared" ca="1" si="51"/>
        <v>4.8004170139325364</v>
      </c>
      <c r="AF94">
        <f t="shared" ca="1" si="52"/>
        <v>8.2098071329186624</v>
      </c>
      <c r="AG94">
        <f t="shared" ca="1" si="53"/>
        <v>4.8004170139325364</v>
      </c>
      <c r="AH94" t="str">
        <f t="shared" ca="1" si="54"/>
        <v>Gizi Baik</v>
      </c>
      <c r="AL94">
        <v>85</v>
      </c>
      <c r="AM94">
        <f t="shared" ca="1" si="55"/>
        <v>23.966005707639169</v>
      </c>
      <c r="AN94">
        <f t="shared" ca="1" si="56"/>
        <v>5.8735131498564472</v>
      </c>
      <c r="AO94">
        <f t="shared" ca="1" si="57"/>
        <v>7.3433016612121724</v>
      </c>
      <c r="AP94">
        <f t="shared" ca="1" si="58"/>
        <v>5.8735131498564472</v>
      </c>
      <c r="AQ94" t="str">
        <f t="shared" ca="1" si="59"/>
        <v>Gizi Baik</v>
      </c>
      <c r="AU94">
        <v>85</v>
      </c>
      <c r="AV94">
        <f t="shared" ca="1" si="60"/>
        <v>25.085408284258381</v>
      </c>
      <c r="AW94">
        <f t="shared" ca="1" si="61"/>
        <v>6.9757615993395685</v>
      </c>
      <c r="AX94">
        <f t="shared" ca="1" si="62"/>
        <v>6.6808202014433862</v>
      </c>
      <c r="AY94">
        <f t="shared" ca="1" si="63"/>
        <v>6.6808202014433862</v>
      </c>
      <c r="AZ94" t="str">
        <f t="shared" ca="1" si="64"/>
        <v>Gizi Kurang</v>
      </c>
      <c r="BD94">
        <v>85</v>
      </c>
      <c r="BE94">
        <f t="shared" ca="1" si="65"/>
        <v>25.220308710017246</v>
      </c>
      <c r="BF94">
        <f t="shared" ca="1" si="66"/>
        <v>7.4190899712524114</v>
      </c>
      <c r="BG94">
        <f t="shared" ca="1" si="67"/>
        <v>6.2516817313756814</v>
      </c>
      <c r="BH94">
        <f t="shared" ca="1" si="68"/>
        <v>6.2516817313756814</v>
      </c>
      <c r="BI94" t="str">
        <f t="shared" ca="1" si="69"/>
        <v>Gizi Kurang</v>
      </c>
      <c r="BM94">
        <v>85</v>
      </c>
      <c r="BN94">
        <f t="shared" ca="1" si="70"/>
        <v>25.355750785149247</v>
      </c>
      <c r="BO94">
        <f t="shared" ca="1" si="71"/>
        <v>7.7512686113432698</v>
      </c>
      <c r="BP94">
        <f t="shared" ca="1" si="72"/>
        <v>5.9774399175936388</v>
      </c>
      <c r="BQ94">
        <f t="shared" ca="1" si="73"/>
        <v>5.9774399175936388</v>
      </c>
      <c r="BR94" t="str">
        <f t="shared" ca="1" si="74"/>
        <v>Gizi Kurang</v>
      </c>
      <c r="BV94">
        <v>85</v>
      </c>
      <c r="BW94">
        <f t="shared" ca="1" si="75"/>
        <v>25.625371743414643</v>
      </c>
      <c r="BX94">
        <f t="shared" ca="1" si="76"/>
        <v>7.9150531808820146</v>
      </c>
      <c r="BY94">
        <f t="shared" ca="1" si="77"/>
        <v>5.9774399175936388</v>
      </c>
      <c r="BZ94">
        <f t="shared" ca="1" si="78"/>
        <v>5.9774399175936388</v>
      </c>
      <c r="CA94" t="str">
        <f t="shared" ca="1" si="79"/>
        <v>Gizi Kurang</v>
      </c>
      <c r="CD94" s="24"/>
    </row>
    <row r="95" spans="1:82" ht="15.75" x14ac:dyDescent="0.3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40"/>
        <v>18.654222042208033</v>
      </c>
      <c r="M95">
        <f t="shared" si="41"/>
        <v>8.9392393412415085</v>
      </c>
      <c r="N95">
        <f t="shared" si="42"/>
        <v>16.313184851524237</v>
      </c>
      <c r="O95">
        <f t="shared" si="43"/>
        <v>8.9392393412415085</v>
      </c>
      <c r="P95" t="str">
        <f t="shared" si="44"/>
        <v>Gizi Baik</v>
      </c>
      <c r="T95">
        <v>86</v>
      </c>
      <c r="U95">
        <f t="shared" ca="1" si="45"/>
        <v>17.254586456380771</v>
      </c>
      <c r="V95">
        <f t="shared" ca="1" si="46"/>
        <v>3.9504753334250675</v>
      </c>
      <c r="W95">
        <f t="shared" ca="1" si="47"/>
        <v>14.958094854114425</v>
      </c>
      <c r="X95">
        <f t="shared" ca="1" si="48"/>
        <v>3.9504753334250675</v>
      </c>
      <c r="Y95" t="str">
        <f t="shared" ca="1" si="49"/>
        <v>Gizi Baik</v>
      </c>
      <c r="AC95">
        <v>86</v>
      </c>
      <c r="AD95">
        <f t="shared" ca="1" si="50"/>
        <v>18.008003523822619</v>
      </c>
      <c r="AE95">
        <f t="shared" ca="1" si="51"/>
        <v>2.83864969291416</v>
      </c>
      <c r="AF95">
        <f t="shared" ca="1" si="52"/>
        <v>13.230807476985499</v>
      </c>
      <c r="AG95">
        <f t="shared" ca="1" si="53"/>
        <v>2.83864969291416</v>
      </c>
      <c r="AH95" t="str">
        <f t="shared" ca="1" si="54"/>
        <v>Gizi Baik</v>
      </c>
      <c r="AL95">
        <v>86</v>
      </c>
      <c r="AM95">
        <f t="shared" ca="1" si="55"/>
        <v>18.905730474342079</v>
      </c>
      <c r="AN95">
        <f t="shared" ca="1" si="56"/>
        <v>2.5492935221894517</v>
      </c>
      <c r="AO95">
        <f t="shared" ca="1" si="57"/>
        <v>12.350997131204398</v>
      </c>
      <c r="AP95">
        <f t="shared" ca="1" si="58"/>
        <v>2.5492935221894517</v>
      </c>
      <c r="AQ95" t="str">
        <f t="shared" ca="1" si="59"/>
        <v>Gizi Baik</v>
      </c>
      <c r="AU95">
        <v>86</v>
      </c>
      <c r="AV95">
        <f t="shared" ca="1" si="60"/>
        <v>20.029765640287469</v>
      </c>
      <c r="AW95">
        <f t="shared" ca="1" si="61"/>
        <v>2.8134419308556717</v>
      </c>
      <c r="AX95">
        <f t="shared" ca="1" si="62"/>
        <v>11.660231799704398</v>
      </c>
      <c r="AY95">
        <f t="shared" ca="1" si="63"/>
        <v>2.8134419308556717</v>
      </c>
      <c r="AZ95" t="str">
        <f t="shared" ca="1" si="64"/>
        <v>Gizi Baik</v>
      </c>
      <c r="BD95">
        <v>86</v>
      </c>
      <c r="BE95">
        <f t="shared" ca="1" si="65"/>
        <v>20.166066972586833</v>
      </c>
      <c r="BF95">
        <f t="shared" ca="1" si="66"/>
        <v>3.0619988860233991</v>
      </c>
      <c r="BG95">
        <f t="shared" ca="1" si="67"/>
        <v>11.188882519625631</v>
      </c>
      <c r="BH95">
        <f t="shared" ca="1" si="68"/>
        <v>3.0619988860233991</v>
      </c>
      <c r="BI95" t="str">
        <f t="shared" ca="1" si="69"/>
        <v>Gizi Baik</v>
      </c>
      <c r="BM95">
        <v>86</v>
      </c>
      <c r="BN95">
        <f t="shared" ca="1" si="70"/>
        <v>20.302435333902498</v>
      </c>
      <c r="BO95">
        <f t="shared" ca="1" si="71"/>
        <v>3.289245321067602</v>
      </c>
      <c r="BP95">
        <f t="shared" ca="1" si="72"/>
        <v>10.884217850854148</v>
      </c>
      <c r="BQ95">
        <f t="shared" ca="1" si="73"/>
        <v>3.289245321067602</v>
      </c>
      <c r="BR95" t="str">
        <f t="shared" ca="1" si="74"/>
        <v>Gizi Baik</v>
      </c>
      <c r="BV95">
        <v>86</v>
      </c>
      <c r="BW95">
        <f t="shared" ca="1" si="75"/>
        <v>20.570925126748268</v>
      </c>
      <c r="BX95">
        <f t="shared" ca="1" si="76"/>
        <v>3.4103145124771621</v>
      </c>
      <c r="BY95">
        <f t="shared" ca="1" si="77"/>
        <v>10.884217850854148</v>
      </c>
      <c r="BZ95">
        <f t="shared" ca="1" si="78"/>
        <v>3.4103145124771621</v>
      </c>
      <c r="CA95" t="str">
        <f t="shared" ca="1" si="79"/>
        <v>Gizi Baik</v>
      </c>
      <c r="CD95" s="24"/>
    </row>
    <row r="96" spans="1:82" ht="15.75" x14ac:dyDescent="0.3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40"/>
        <v>19.798737333476598</v>
      </c>
      <c r="M96">
        <f t="shared" si="41"/>
        <v>7.1596089278674908</v>
      </c>
      <c r="N96">
        <f t="shared" si="42"/>
        <v>14.601712228365541</v>
      </c>
      <c r="O96">
        <f t="shared" si="43"/>
        <v>7.1596089278674908</v>
      </c>
      <c r="P96" t="str">
        <f t="shared" si="44"/>
        <v>Gizi Baik</v>
      </c>
      <c r="T96">
        <v>87</v>
      </c>
      <c r="U96">
        <f t="shared" ca="1" si="45"/>
        <v>18.251959200323785</v>
      </c>
      <c r="V96">
        <f t="shared" ca="1" si="46"/>
        <v>1.7303685618965488</v>
      </c>
      <c r="W96">
        <f t="shared" ca="1" si="47"/>
        <v>13.429103043808851</v>
      </c>
      <c r="X96">
        <f t="shared" ca="1" si="48"/>
        <v>1.7303685618965488</v>
      </c>
      <c r="Y96" t="str">
        <f t="shared" ca="1" si="49"/>
        <v>Gizi Baik</v>
      </c>
      <c r="AC96">
        <v>87</v>
      </c>
      <c r="AD96">
        <f t="shared" ca="1" si="50"/>
        <v>19.008769218260234</v>
      </c>
      <c r="AE96">
        <f t="shared" ca="1" si="51"/>
        <v>0.4643389392568783</v>
      </c>
      <c r="AF96">
        <f t="shared" ca="1" si="52"/>
        <v>11.652847284092788</v>
      </c>
      <c r="AG96">
        <f t="shared" ca="1" si="53"/>
        <v>0.4643389392568783</v>
      </c>
      <c r="AH96" t="str">
        <f t="shared" ca="1" si="54"/>
        <v>Gizi Baik</v>
      </c>
      <c r="AL96">
        <v>87</v>
      </c>
      <c r="AM96">
        <f t="shared" ca="1" si="55"/>
        <v>19.918204553035601</v>
      </c>
      <c r="AN96">
        <f t="shared" ca="1" si="56"/>
        <v>1.3716066745552733</v>
      </c>
      <c r="AO96">
        <f t="shared" ca="1" si="57"/>
        <v>10.748614950557963</v>
      </c>
      <c r="AP96">
        <f t="shared" ca="1" si="58"/>
        <v>1.3716066745552733</v>
      </c>
      <c r="AQ96" t="str">
        <f t="shared" ca="1" si="59"/>
        <v>Gizi Baik</v>
      </c>
      <c r="AU96">
        <v>87</v>
      </c>
      <c r="AV96">
        <f t="shared" ca="1" si="60"/>
        <v>21.051374892017797</v>
      </c>
      <c r="AW96">
        <f t="shared" ca="1" si="61"/>
        <v>2.539673498622486</v>
      </c>
      <c r="AX96">
        <f t="shared" ca="1" si="62"/>
        <v>10.033157076262448</v>
      </c>
      <c r="AY96">
        <f t="shared" ca="1" si="63"/>
        <v>2.539673498622486</v>
      </c>
      <c r="AZ96" t="str">
        <f t="shared" ca="1" si="64"/>
        <v>Gizi Baik</v>
      </c>
      <c r="BD96">
        <v>87</v>
      </c>
      <c r="BE96">
        <f t="shared" ca="1" si="65"/>
        <v>21.187043884681721</v>
      </c>
      <c r="BF96">
        <f t="shared" ca="1" si="66"/>
        <v>3.0114737974803223</v>
      </c>
      <c r="BG96">
        <f t="shared" ca="1" si="67"/>
        <v>9.5597698793481438</v>
      </c>
      <c r="BH96">
        <f t="shared" ca="1" si="68"/>
        <v>3.0114737974803223</v>
      </c>
      <c r="BI96" t="str">
        <f t="shared" ca="1" si="69"/>
        <v>Gizi Baik</v>
      </c>
      <c r="BM96">
        <v>87</v>
      </c>
      <c r="BN96">
        <f t="shared" ca="1" si="70"/>
        <v>21.322813105877056</v>
      </c>
      <c r="BO96">
        <f t="shared" ca="1" si="71"/>
        <v>3.3611931855592565</v>
      </c>
      <c r="BP96">
        <f t="shared" ca="1" si="72"/>
        <v>9.2577919098111536</v>
      </c>
      <c r="BQ96">
        <f t="shared" ca="1" si="73"/>
        <v>3.3611931855592565</v>
      </c>
      <c r="BR96" t="str">
        <f t="shared" ca="1" si="74"/>
        <v>Gizi Baik</v>
      </c>
      <c r="BV96">
        <v>87</v>
      </c>
      <c r="BW96">
        <f t="shared" ca="1" si="75"/>
        <v>21.594398236513769</v>
      </c>
      <c r="BX96">
        <f t="shared" ca="1" si="76"/>
        <v>3.5338599103659387</v>
      </c>
      <c r="BY96">
        <f t="shared" ca="1" si="77"/>
        <v>9.2577919098111536</v>
      </c>
      <c r="BZ96">
        <f t="shared" ca="1" si="78"/>
        <v>3.5338599103659387</v>
      </c>
      <c r="CA96" t="str">
        <f t="shared" ca="1" si="79"/>
        <v>Gizi Baik</v>
      </c>
      <c r="CD96" s="24"/>
    </row>
    <row r="97" spans="1:82" ht="15.75" x14ac:dyDescent="0.3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40"/>
        <v>28.490173744643958</v>
      </c>
      <c r="M97">
        <f t="shared" si="41"/>
        <v>2.2135943621178678</v>
      </c>
      <c r="N97">
        <f t="shared" si="42"/>
        <v>5.9439044406854293</v>
      </c>
      <c r="O97">
        <f t="shared" si="43"/>
        <v>2.2135943621178678</v>
      </c>
      <c r="P97" t="str">
        <f t="shared" si="44"/>
        <v>Gizi Baik</v>
      </c>
      <c r="T97">
        <v>88</v>
      </c>
      <c r="U97">
        <f t="shared" ca="1" si="45"/>
        <v>26.922527609998909</v>
      </c>
      <c r="V97">
        <f t="shared" ca="1" si="46"/>
        <v>7.0869863383528688</v>
      </c>
      <c r="W97">
        <f t="shared" ca="1" si="47"/>
        <v>4.9237757038604189</v>
      </c>
      <c r="X97">
        <f t="shared" ca="1" si="48"/>
        <v>4.9237757038604189</v>
      </c>
      <c r="Y97" t="str">
        <f t="shared" ca="1" si="49"/>
        <v>Gizi Kurang</v>
      </c>
      <c r="AC97">
        <v>88</v>
      </c>
      <c r="AD97">
        <f t="shared" ca="1" si="50"/>
        <v>27.677541987121828</v>
      </c>
      <c r="AE97">
        <f t="shared" ca="1" si="51"/>
        <v>8.7891818614343808</v>
      </c>
      <c r="AF97">
        <f t="shared" ca="1" si="52"/>
        <v>3.2182577832924131</v>
      </c>
      <c r="AG97">
        <f t="shared" ca="1" si="53"/>
        <v>3.2182577832924131</v>
      </c>
      <c r="AH97" t="str">
        <f t="shared" ca="1" si="54"/>
        <v>Gizi Kurang</v>
      </c>
      <c r="AL97">
        <v>88</v>
      </c>
      <c r="AM97">
        <f t="shared" ca="1" si="55"/>
        <v>28.586000587325838</v>
      </c>
      <c r="AN97">
        <f t="shared" ca="1" si="56"/>
        <v>10.035262331143626</v>
      </c>
      <c r="AO97">
        <f t="shared" ca="1" si="57"/>
        <v>2.4082861124512549</v>
      </c>
      <c r="AP97">
        <f t="shared" ca="1" si="58"/>
        <v>2.4082861124512549</v>
      </c>
      <c r="AQ97" t="str">
        <f t="shared" ca="1" si="59"/>
        <v>Gizi Kurang</v>
      </c>
      <c r="AU97">
        <v>88</v>
      </c>
      <c r="AV97">
        <f t="shared" ca="1" si="60"/>
        <v>29.718033441074809</v>
      </c>
      <c r="AW97">
        <f t="shared" ca="1" si="61"/>
        <v>11.225564839489689</v>
      </c>
      <c r="AX97">
        <f t="shared" ca="1" si="62"/>
        <v>1.8158954295533416</v>
      </c>
      <c r="AY97">
        <f t="shared" ca="1" si="63"/>
        <v>1.8158954295533416</v>
      </c>
      <c r="AZ97" t="str">
        <f t="shared" ca="1" si="64"/>
        <v>Gizi Kurang</v>
      </c>
      <c r="BD97">
        <v>88</v>
      </c>
      <c r="BE97">
        <f t="shared" ca="1" si="65"/>
        <v>29.853207054327878</v>
      </c>
      <c r="BF97">
        <f t="shared" ca="1" si="66"/>
        <v>11.702947254128373</v>
      </c>
      <c r="BG97">
        <f t="shared" ca="1" si="67"/>
        <v>1.5059378455768648</v>
      </c>
      <c r="BH97">
        <f t="shared" ca="1" si="68"/>
        <v>1.5059378455768648</v>
      </c>
      <c r="BI97" t="str">
        <f t="shared" ca="1" si="69"/>
        <v>Gizi Kurang</v>
      </c>
      <c r="BM97">
        <v>88</v>
      </c>
      <c r="BN97">
        <f t="shared" ca="1" si="70"/>
        <v>29.988447716234354</v>
      </c>
      <c r="BO97">
        <f t="shared" ca="1" si="71"/>
        <v>12.055798028139675</v>
      </c>
      <c r="BP97">
        <f t="shared" ca="1" si="72"/>
        <v>1.3711471032308042</v>
      </c>
      <c r="BQ97">
        <f t="shared" ca="1" si="73"/>
        <v>1.3711471032308042</v>
      </c>
      <c r="BR97" t="str">
        <f t="shared" ca="1" si="74"/>
        <v>Gizi Kurang</v>
      </c>
      <c r="BV97">
        <v>88</v>
      </c>
      <c r="BW97">
        <f t="shared" ca="1" si="75"/>
        <v>30.259925806650859</v>
      </c>
      <c r="BX97">
        <f t="shared" ca="1" si="76"/>
        <v>12.229685015120452</v>
      </c>
      <c r="BY97">
        <f t="shared" ca="1" si="77"/>
        <v>1.3711471032308042</v>
      </c>
      <c r="BZ97">
        <f t="shared" ca="1" si="78"/>
        <v>1.3711471032308042</v>
      </c>
      <c r="CA97" t="str">
        <f t="shared" ca="1" si="79"/>
        <v>Gizi Kurang</v>
      </c>
      <c r="CD97" s="24"/>
    </row>
    <row r="98" spans="1:82" ht="15.75" x14ac:dyDescent="0.3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40"/>
        <v>23.606355076546656</v>
      </c>
      <c r="M98">
        <f t="shared" si="41"/>
        <v>4.0261644278394746</v>
      </c>
      <c r="N98">
        <f t="shared" si="42"/>
        <v>11.179445424527994</v>
      </c>
      <c r="O98">
        <f t="shared" si="43"/>
        <v>4.0261644278394746</v>
      </c>
      <c r="P98" t="str">
        <f t="shared" si="44"/>
        <v>Gizi Baik</v>
      </c>
      <c r="T98">
        <v>89</v>
      </c>
      <c r="U98">
        <f t="shared" ca="1" si="45"/>
        <v>22.139481099292645</v>
      </c>
      <c r="V98">
        <f t="shared" ca="1" si="46"/>
        <v>2.6800924163170339</v>
      </c>
      <c r="W98">
        <f t="shared" ca="1" si="47"/>
        <v>9.8120148872412152</v>
      </c>
      <c r="X98">
        <f t="shared" ca="1" si="48"/>
        <v>2.6800924163170339</v>
      </c>
      <c r="Y98" t="str">
        <f t="shared" ca="1" si="49"/>
        <v>Gizi Baik</v>
      </c>
      <c r="AC98">
        <v>89</v>
      </c>
      <c r="AD98">
        <f t="shared" ca="1" si="50"/>
        <v>22.897198066272235</v>
      </c>
      <c r="AE98">
        <f t="shared" ca="1" si="51"/>
        <v>4.1394750280262587</v>
      </c>
      <c r="AF98">
        <f t="shared" ca="1" si="52"/>
        <v>8.0894540293554691</v>
      </c>
      <c r="AG98">
        <f t="shared" ca="1" si="53"/>
        <v>4.1394750280262587</v>
      </c>
      <c r="AH98" t="str">
        <f t="shared" ca="1" si="54"/>
        <v>Gizi Baik</v>
      </c>
      <c r="AL98">
        <v>89</v>
      </c>
      <c r="AM98">
        <f t="shared" ca="1" si="55"/>
        <v>23.803569814372533</v>
      </c>
      <c r="AN98">
        <f t="shared" ca="1" si="56"/>
        <v>5.3214110892502848</v>
      </c>
      <c r="AO98">
        <f t="shared" ca="1" si="57"/>
        <v>7.2169535311384845</v>
      </c>
      <c r="AP98">
        <f t="shared" ca="1" si="58"/>
        <v>5.3214110892502848</v>
      </c>
      <c r="AQ98" t="str">
        <f t="shared" ca="1" si="59"/>
        <v>Gizi Baik</v>
      </c>
      <c r="AU98">
        <v>89</v>
      </c>
      <c r="AV98">
        <f t="shared" ca="1" si="60"/>
        <v>24.935075505762562</v>
      </c>
      <c r="AW98">
        <f t="shared" ca="1" si="61"/>
        <v>6.4724677423581891</v>
      </c>
      <c r="AX98">
        <f t="shared" ca="1" si="62"/>
        <v>6.5351182337215512</v>
      </c>
      <c r="AY98">
        <f t="shared" ca="1" si="63"/>
        <v>6.4724677423581891</v>
      </c>
      <c r="AZ98" t="str">
        <f t="shared" ca="1" si="64"/>
        <v>Gizi Baik</v>
      </c>
      <c r="BD98">
        <v>89</v>
      </c>
      <c r="BE98">
        <f t="shared" ca="1" si="65"/>
        <v>25.071445909639923</v>
      </c>
      <c r="BF98">
        <f t="shared" ca="1" si="66"/>
        <v>6.9433530015043115</v>
      </c>
      <c r="BG98">
        <f t="shared" ca="1" si="67"/>
        <v>6.0673258845504021</v>
      </c>
      <c r="BH98">
        <f t="shared" ca="1" si="68"/>
        <v>6.0673258845504021</v>
      </c>
      <c r="BI98" t="str">
        <f t="shared" ca="1" si="69"/>
        <v>Gizi Kurang</v>
      </c>
      <c r="BM98">
        <v>89</v>
      </c>
      <c r="BN98">
        <f t="shared" ca="1" si="70"/>
        <v>25.20791592763727</v>
      </c>
      <c r="BO98">
        <f t="shared" ca="1" si="71"/>
        <v>7.2958368808702243</v>
      </c>
      <c r="BP98">
        <f t="shared" ca="1" si="72"/>
        <v>5.7647063455559548</v>
      </c>
      <c r="BQ98">
        <f t="shared" ca="1" si="73"/>
        <v>5.7647063455559548</v>
      </c>
      <c r="BR98" t="str">
        <f t="shared" ca="1" si="74"/>
        <v>Gizi Kurang</v>
      </c>
      <c r="BV98">
        <v>89</v>
      </c>
      <c r="BW98">
        <f t="shared" ca="1" si="75"/>
        <v>25.478565283949806</v>
      </c>
      <c r="BX98">
        <f t="shared" ca="1" si="76"/>
        <v>7.4700025530999152</v>
      </c>
      <c r="BY98">
        <f t="shared" ca="1" si="77"/>
        <v>5.7647063455559548</v>
      </c>
      <c r="BZ98">
        <f t="shared" ca="1" si="78"/>
        <v>5.7647063455559548</v>
      </c>
      <c r="CA98" t="str">
        <f t="shared" ca="1" si="79"/>
        <v>Gizi Kurang</v>
      </c>
      <c r="CD98" s="24"/>
    </row>
    <row r="99" spans="1:82" ht="15.75" x14ac:dyDescent="0.3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40"/>
        <v>30.181119926205522</v>
      </c>
      <c r="M99">
        <f t="shared" si="41"/>
        <v>3.5623026261113804</v>
      </c>
      <c r="N99">
        <f t="shared" si="42"/>
        <v>4.6021733996015346</v>
      </c>
      <c r="O99">
        <f t="shared" si="43"/>
        <v>3.5623026261113804</v>
      </c>
      <c r="P99" t="str">
        <f t="shared" si="44"/>
        <v>Gizi Baik</v>
      </c>
      <c r="T99">
        <v>90</v>
      </c>
      <c r="U99">
        <f t="shared" ca="1" si="45"/>
        <v>28.682366448483062</v>
      </c>
      <c r="V99">
        <f t="shared" ca="1" si="46"/>
        <v>8.7588227154110339</v>
      </c>
      <c r="W99">
        <f t="shared" ca="1" si="47"/>
        <v>3.1402473451660993</v>
      </c>
      <c r="X99">
        <f t="shared" ca="1" si="48"/>
        <v>3.1402473451660993</v>
      </c>
      <c r="Y99" t="str">
        <f t="shared" ca="1" si="49"/>
        <v>Gizi Kurang</v>
      </c>
      <c r="AC99">
        <v>90</v>
      </c>
      <c r="AD99">
        <f t="shared" ca="1" si="50"/>
        <v>29.439485511691231</v>
      </c>
      <c r="AE99">
        <f t="shared" ca="1" si="51"/>
        <v>10.469517143686168</v>
      </c>
      <c r="AF99">
        <f t="shared" ca="1" si="52"/>
        <v>1.5478802149139976</v>
      </c>
      <c r="AG99">
        <f t="shared" ca="1" si="53"/>
        <v>1.5478802149139976</v>
      </c>
      <c r="AH99" t="str">
        <f t="shared" ca="1" si="54"/>
        <v>Gizi Kurang</v>
      </c>
      <c r="AL99">
        <v>90</v>
      </c>
      <c r="AM99">
        <f t="shared" ca="1" si="55"/>
        <v>30.349442665144981</v>
      </c>
      <c r="AN99">
        <f t="shared" ca="1" si="56"/>
        <v>11.725115858989291</v>
      </c>
      <c r="AO99">
        <f t="shared" ca="1" si="57"/>
        <v>0.98721211608110215</v>
      </c>
      <c r="AP99">
        <f t="shared" ca="1" si="58"/>
        <v>0.98721211608110215</v>
      </c>
      <c r="AQ99" t="str">
        <f t="shared" ca="1" si="59"/>
        <v>Gizi Kurang</v>
      </c>
      <c r="AU99">
        <v>90</v>
      </c>
      <c r="AV99">
        <f t="shared" ca="1" si="60"/>
        <v>31.481458286270552</v>
      </c>
      <c r="AW99">
        <f t="shared" ca="1" si="61"/>
        <v>12.923814769973223</v>
      </c>
      <c r="AX99">
        <f t="shared" ca="1" si="62"/>
        <v>1.0195759091907077</v>
      </c>
      <c r="AY99">
        <f t="shared" ca="1" si="63"/>
        <v>1.0195759091907077</v>
      </c>
      <c r="AZ99" t="str">
        <f t="shared" ca="1" si="64"/>
        <v>Gizi Kurang</v>
      </c>
      <c r="BD99">
        <v>90</v>
      </c>
      <c r="BE99">
        <f t="shared" ca="1" si="65"/>
        <v>31.617336564432051</v>
      </c>
      <c r="BF99">
        <f t="shared" ca="1" si="66"/>
        <v>13.40530162614079</v>
      </c>
      <c r="BG99">
        <f t="shared" ca="1" si="67"/>
        <v>1.2420602479773486</v>
      </c>
      <c r="BH99">
        <f t="shared" ca="1" si="68"/>
        <v>1.2420602479773486</v>
      </c>
      <c r="BI99" t="str">
        <f t="shared" ca="1" si="69"/>
        <v>Gizi Kurang</v>
      </c>
      <c r="BM99">
        <v>90</v>
      </c>
      <c r="BN99">
        <f t="shared" ca="1" si="70"/>
        <v>31.753386845177104</v>
      </c>
      <c r="BO99">
        <f t="shared" ca="1" si="71"/>
        <v>13.762573440728959</v>
      </c>
      <c r="BP99">
        <f t="shared" ca="1" si="72"/>
        <v>1.4420580980617275</v>
      </c>
      <c r="BQ99">
        <f t="shared" ca="1" si="73"/>
        <v>1.4420580980617275</v>
      </c>
      <c r="BR99" t="str">
        <f t="shared" ca="1" si="74"/>
        <v>Gizi Kurang</v>
      </c>
      <c r="BV99">
        <v>90</v>
      </c>
      <c r="BW99">
        <f t="shared" ca="1" si="75"/>
        <v>32.024766152736348</v>
      </c>
      <c r="BX99">
        <f t="shared" ca="1" si="76"/>
        <v>13.938618889946047</v>
      </c>
      <c r="BY99">
        <f t="shared" ca="1" si="77"/>
        <v>1.4420580980617275</v>
      </c>
      <c r="BZ99">
        <f t="shared" ca="1" si="78"/>
        <v>1.4420580980617275</v>
      </c>
      <c r="CA99" t="str">
        <f t="shared" ca="1" si="79"/>
        <v>Gizi Kurang</v>
      </c>
      <c r="CD99" s="24"/>
    </row>
    <row r="100" spans="1:82" ht="15.75" x14ac:dyDescent="0.3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40"/>
        <v>20.172506041639942</v>
      </c>
      <c r="M100">
        <f t="shared" si="41"/>
        <v>6.8862181202747248</v>
      </c>
      <c r="N100">
        <f t="shared" si="42"/>
        <v>14.31397918120604</v>
      </c>
      <c r="O100">
        <f t="shared" si="43"/>
        <v>6.8862181202747248</v>
      </c>
      <c r="P100" t="str">
        <f t="shared" si="44"/>
        <v>Gizi Baik</v>
      </c>
      <c r="T100">
        <v>91</v>
      </c>
      <c r="U100">
        <f t="shared" ca="1" si="45"/>
        <v>18.634507887666398</v>
      </c>
      <c r="V100">
        <f t="shared" ca="1" si="46"/>
        <v>2.5451002652154902</v>
      </c>
      <c r="W100">
        <f t="shared" ca="1" si="47"/>
        <v>13.2459537716186</v>
      </c>
      <c r="X100">
        <f t="shared" ca="1" si="48"/>
        <v>2.5451002652154902</v>
      </c>
      <c r="Y100" t="str">
        <f t="shared" ca="1" si="49"/>
        <v>Gizi Baik</v>
      </c>
      <c r="AC100">
        <v>91</v>
      </c>
      <c r="AD100">
        <f t="shared" ca="1" si="50"/>
        <v>19.381975689069527</v>
      </c>
      <c r="AE100">
        <f t="shared" ca="1" si="51"/>
        <v>2.2733478947381092</v>
      </c>
      <c r="AF100">
        <f t="shared" ca="1" si="52"/>
        <v>11.477282626695898</v>
      </c>
      <c r="AG100">
        <f t="shared" ca="1" si="53"/>
        <v>2.2733478947381092</v>
      </c>
      <c r="AH100" t="str">
        <f t="shared" ca="1" si="54"/>
        <v>Gizi Baik</v>
      </c>
      <c r="AL100">
        <v>91</v>
      </c>
      <c r="AM100">
        <f t="shared" ca="1" si="55"/>
        <v>20.291899904407469</v>
      </c>
      <c r="AN100">
        <f t="shared" ca="1" si="56"/>
        <v>2.7661996358253176</v>
      </c>
      <c r="AO100">
        <f t="shared" ca="1" si="57"/>
        <v>10.575051130193449</v>
      </c>
      <c r="AP100">
        <f t="shared" ca="1" si="58"/>
        <v>2.7661996358253176</v>
      </c>
      <c r="AQ100" t="str">
        <f t="shared" ca="1" si="59"/>
        <v>Gizi Baik</v>
      </c>
      <c r="AU100">
        <v>91</v>
      </c>
      <c r="AV100">
        <f t="shared" ca="1" si="60"/>
        <v>21.413293003147444</v>
      </c>
      <c r="AW100">
        <f t="shared" ca="1" si="61"/>
        <v>3.6385831410039091</v>
      </c>
      <c r="AX100">
        <f t="shared" ca="1" si="62"/>
        <v>9.866363224101196</v>
      </c>
      <c r="AY100">
        <f t="shared" ca="1" si="63"/>
        <v>3.6385831410039091</v>
      </c>
      <c r="AZ100" t="str">
        <f t="shared" ca="1" si="64"/>
        <v>Gizi Baik</v>
      </c>
      <c r="BD100">
        <v>91</v>
      </c>
      <c r="BE100">
        <f t="shared" ca="1" si="65"/>
        <v>21.547050842284662</v>
      </c>
      <c r="BF100">
        <f t="shared" ca="1" si="66"/>
        <v>4.0150151907471194</v>
      </c>
      <c r="BG100">
        <f t="shared" ca="1" si="67"/>
        <v>9.4143226212172273</v>
      </c>
      <c r="BH100">
        <f t="shared" ca="1" si="68"/>
        <v>4.0150151907471194</v>
      </c>
      <c r="BI100" t="str">
        <f t="shared" ca="1" si="69"/>
        <v>Gizi Baik</v>
      </c>
      <c r="BM100">
        <v>91</v>
      </c>
      <c r="BN100">
        <f t="shared" ca="1" si="70"/>
        <v>21.681262448410553</v>
      </c>
      <c r="BO100">
        <f t="shared" ca="1" si="71"/>
        <v>4.3012616700082633</v>
      </c>
      <c r="BP100">
        <f t="shared" ca="1" si="72"/>
        <v>9.1289364263387309</v>
      </c>
      <c r="BQ100">
        <f t="shared" ca="1" si="73"/>
        <v>4.3012616700082633</v>
      </c>
      <c r="BR100" t="str">
        <f t="shared" ca="1" si="74"/>
        <v>Gizi Baik</v>
      </c>
      <c r="BV100">
        <v>91</v>
      </c>
      <c r="BW100">
        <f t="shared" ca="1" si="75"/>
        <v>21.951863334438496</v>
      </c>
      <c r="BX100">
        <f t="shared" ca="1" si="76"/>
        <v>4.4444923670476681</v>
      </c>
      <c r="BY100">
        <f t="shared" ca="1" si="77"/>
        <v>9.1289364263387309</v>
      </c>
      <c r="BZ100">
        <f t="shared" ca="1" si="78"/>
        <v>4.4444923670476681</v>
      </c>
      <c r="CA100" t="str">
        <f t="shared" ca="1" si="79"/>
        <v>Gizi Baik</v>
      </c>
      <c r="CD100" s="24"/>
    </row>
    <row r="101" spans="1:82" ht="15.75" x14ac:dyDescent="0.3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40"/>
        <v>13.540679451194464</v>
      </c>
      <c r="M101">
        <f t="shared" si="41"/>
        <v>13.515176654413358</v>
      </c>
      <c r="N101">
        <f t="shared" si="42"/>
        <v>20.93824252414705</v>
      </c>
      <c r="O101">
        <f t="shared" si="43"/>
        <v>13.515176654413358</v>
      </c>
      <c r="P101" t="str">
        <f t="shared" si="44"/>
        <v>Gizi Baik</v>
      </c>
      <c r="T101">
        <v>92</v>
      </c>
      <c r="U101">
        <f t="shared" ca="1" si="45"/>
        <v>11.954883188119748</v>
      </c>
      <c r="V101">
        <f t="shared" ca="1" si="46"/>
        <v>8.0478329604931371</v>
      </c>
      <c r="W101">
        <f t="shared" ca="1" si="47"/>
        <v>19.771734830722579</v>
      </c>
      <c r="X101">
        <f t="shared" ca="1" si="48"/>
        <v>8.0478329604931371</v>
      </c>
      <c r="Y101" t="str">
        <f t="shared" ca="1" si="49"/>
        <v>Gizi Baik</v>
      </c>
      <c r="AC101">
        <v>92</v>
      </c>
      <c r="AD101">
        <f t="shared" ca="1" si="50"/>
        <v>12.712649083804733</v>
      </c>
      <c r="AE101">
        <f t="shared" ca="1" si="51"/>
        <v>6.3370145579486534</v>
      </c>
      <c r="AF101">
        <f t="shared" ca="1" si="52"/>
        <v>17.998370754776349</v>
      </c>
      <c r="AG101">
        <f t="shared" ca="1" si="53"/>
        <v>6.3370145579486534</v>
      </c>
      <c r="AH101" t="str">
        <f t="shared" ca="1" si="54"/>
        <v>Gizi Baik</v>
      </c>
      <c r="AL101">
        <v>92</v>
      </c>
      <c r="AM101">
        <f t="shared" ca="1" si="55"/>
        <v>13.617419473707089</v>
      </c>
      <c r="AN101">
        <f t="shared" ca="1" si="56"/>
        <v>5.0876583840355458</v>
      </c>
      <c r="AO101">
        <f t="shared" ca="1" si="57"/>
        <v>17.096748961433395</v>
      </c>
      <c r="AP101">
        <f t="shared" ca="1" si="58"/>
        <v>5.0876583840355458</v>
      </c>
      <c r="AQ101" t="str">
        <f t="shared" ca="1" si="59"/>
        <v>Gizi Baik</v>
      </c>
      <c r="AU101">
        <v>92</v>
      </c>
      <c r="AV101">
        <f t="shared" ca="1" si="60"/>
        <v>14.753002713672537</v>
      </c>
      <c r="AW101">
        <f t="shared" ca="1" si="61"/>
        <v>3.8974994839343471</v>
      </c>
      <c r="AX101">
        <f t="shared" ca="1" si="62"/>
        <v>16.382311292058173</v>
      </c>
      <c r="AY101">
        <f t="shared" ca="1" si="63"/>
        <v>3.8974994839343471</v>
      </c>
      <c r="AZ101" t="str">
        <f t="shared" ca="1" si="64"/>
        <v>Gizi Baik</v>
      </c>
      <c r="BD101">
        <v>92</v>
      </c>
      <c r="BE101">
        <f t="shared" ca="1" si="65"/>
        <v>14.888978665922185</v>
      </c>
      <c r="BF101">
        <f t="shared" ca="1" si="66"/>
        <v>3.4228118703161221</v>
      </c>
      <c r="BG101">
        <f t="shared" ca="1" si="67"/>
        <v>15.907775088119653</v>
      </c>
      <c r="BH101">
        <f t="shared" ca="1" si="68"/>
        <v>3.4228118703161221</v>
      </c>
      <c r="BI101" t="str">
        <f t="shared" ca="1" si="69"/>
        <v>Gizi Baik</v>
      </c>
      <c r="BM101">
        <v>92</v>
      </c>
      <c r="BN101">
        <f t="shared" ca="1" si="70"/>
        <v>15.024898540072293</v>
      </c>
      <c r="BO101">
        <f t="shared" ca="1" si="71"/>
        <v>3.0707225212264091</v>
      </c>
      <c r="BP101">
        <f t="shared" ca="1" si="72"/>
        <v>15.604882315192445</v>
      </c>
      <c r="BQ101">
        <f t="shared" ca="1" si="73"/>
        <v>3.0707225212264091</v>
      </c>
      <c r="BR101" t="str">
        <f t="shared" ca="1" si="74"/>
        <v>Gizi Baik</v>
      </c>
      <c r="BV101">
        <v>92</v>
      </c>
      <c r="BW101">
        <f t="shared" ca="1" si="75"/>
        <v>15.296155188653055</v>
      </c>
      <c r="BX101">
        <f t="shared" ca="1" si="76"/>
        <v>2.8982493050820186</v>
      </c>
      <c r="BY101">
        <f t="shared" ca="1" si="77"/>
        <v>15.604882315192445</v>
      </c>
      <c r="BZ101">
        <f t="shared" ca="1" si="78"/>
        <v>2.8982493050820186</v>
      </c>
      <c r="CA101" t="str">
        <f t="shared" ca="1" si="79"/>
        <v>Gizi Baik</v>
      </c>
      <c r="CD101" s="24"/>
    </row>
    <row r="102" spans="1:82" ht="15.75" x14ac:dyDescent="0.3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40"/>
        <v>16.388715629969294</v>
      </c>
      <c r="M102">
        <f t="shared" si="41"/>
        <v>10.523307464861034</v>
      </c>
      <c r="N102">
        <f t="shared" si="42"/>
        <v>18.046883387443938</v>
      </c>
      <c r="O102">
        <f t="shared" si="43"/>
        <v>10.523307464861034</v>
      </c>
      <c r="P102" t="str">
        <f t="shared" si="44"/>
        <v>Gizi Baik</v>
      </c>
      <c r="T102">
        <v>93</v>
      </c>
      <c r="U102">
        <f t="shared" ca="1" si="45"/>
        <v>14.903096172267325</v>
      </c>
      <c r="V102">
        <f t="shared" ca="1" si="46"/>
        <v>5.1279874570829298</v>
      </c>
      <c r="W102">
        <f t="shared" ca="1" si="47"/>
        <v>16.825886714632606</v>
      </c>
      <c r="X102">
        <f t="shared" ca="1" si="48"/>
        <v>5.1279874570829298</v>
      </c>
      <c r="Y102" t="str">
        <f t="shared" ca="1" si="49"/>
        <v>Gizi Baik</v>
      </c>
      <c r="AC102">
        <v>93</v>
      </c>
      <c r="AD102">
        <f t="shared" ca="1" si="50"/>
        <v>15.65973373596913</v>
      </c>
      <c r="AE102">
        <f t="shared" ca="1" si="51"/>
        <v>3.4435607516799061</v>
      </c>
      <c r="AF102">
        <f t="shared" ca="1" si="52"/>
        <v>15.053505123161695</v>
      </c>
      <c r="AG102">
        <f t="shared" ca="1" si="53"/>
        <v>3.4435607516799061</v>
      </c>
      <c r="AH102" t="str">
        <f t="shared" ca="1" si="54"/>
        <v>Gizi Baik</v>
      </c>
      <c r="AL102">
        <v>93</v>
      </c>
      <c r="AM102">
        <f t="shared" ca="1" si="55"/>
        <v>16.569200853401629</v>
      </c>
      <c r="AN102">
        <f t="shared" ca="1" si="56"/>
        <v>2.2380152539899716</v>
      </c>
      <c r="AO102">
        <f t="shared" ca="1" si="57"/>
        <v>14.148336835818027</v>
      </c>
      <c r="AP102">
        <f t="shared" ca="1" si="58"/>
        <v>2.2380152539899716</v>
      </c>
      <c r="AQ102" t="str">
        <f t="shared" ca="1" si="59"/>
        <v>Gizi Baik</v>
      </c>
      <c r="AU102">
        <v>93</v>
      </c>
      <c r="AV102">
        <f t="shared" ca="1" si="60"/>
        <v>17.69966472346723</v>
      </c>
      <c r="AW102">
        <f t="shared" ca="1" si="61"/>
        <v>1.2305448163418136</v>
      </c>
      <c r="AX102">
        <f t="shared" ca="1" si="62"/>
        <v>13.43452990834186</v>
      </c>
      <c r="AY102">
        <f t="shared" ca="1" si="63"/>
        <v>1.2305448163418136</v>
      </c>
      <c r="AZ102" t="str">
        <f t="shared" ca="1" si="64"/>
        <v>Gizi Baik</v>
      </c>
      <c r="BD102">
        <v>93</v>
      </c>
      <c r="BE102">
        <f t="shared" ca="1" si="65"/>
        <v>17.835629669688871</v>
      </c>
      <c r="BF102">
        <f t="shared" ca="1" si="66"/>
        <v>0.94223031278035563</v>
      </c>
      <c r="BG102">
        <f t="shared" ca="1" si="67"/>
        <v>12.960501747675419</v>
      </c>
      <c r="BH102">
        <f t="shared" ca="1" si="68"/>
        <v>0.94223031278035563</v>
      </c>
      <c r="BI102" t="str">
        <f t="shared" ca="1" si="69"/>
        <v>Gizi Baik</v>
      </c>
      <c r="BM102">
        <v>93</v>
      </c>
      <c r="BN102">
        <f t="shared" ca="1" si="70"/>
        <v>17.971806726343114</v>
      </c>
      <c r="BO102">
        <f t="shared" ca="1" si="71"/>
        <v>0.85342058878199401</v>
      </c>
      <c r="BP102">
        <f t="shared" ca="1" si="72"/>
        <v>12.656873809717332</v>
      </c>
      <c r="BQ102">
        <f t="shared" ca="1" si="73"/>
        <v>0.85342058878199401</v>
      </c>
      <c r="BR102" t="str">
        <f t="shared" ca="1" si="74"/>
        <v>Gizi Baik</v>
      </c>
      <c r="BV102">
        <v>93</v>
      </c>
      <c r="BW102">
        <f t="shared" ca="1" si="75"/>
        <v>18.242867491203963</v>
      </c>
      <c r="BX102">
        <f t="shared" ca="1" si="76"/>
        <v>0.86072012490605287</v>
      </c>
      <c r="BY102">
        <f t="shared" ca="1" si="77"/>
        <v>12.656873809717332</v>
      </c>
      <c r="BZ102">
        <f t="shared" ca="1" si="78"/>
        <v>0.86072012490605287</v>
      </c>
      <c r="CA102" t="str">
        <f t="shared" ca="1" si="79"/>
        <v>Gizi Baik</v>
      </c>
      <c r="CD102" s="24"/>
    </row>
    <row r="103" spans="1:82" ht="15.75" x14ac:dyDescent="0.3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40"/>
        <v>12.54830665866913</v>
      </c>
      <c r="M103">
        <f t="shared" si="41"/>
        <v>14.357924641117178</v>
      </c>
      <c r="N103">
        <f t="shared" si="42"/>
        <v>21.873271360269815</v>
      </c>
      <c r="O103">
        <f t="shared" si="43"/>
        <v>12.54830665866913</v>
      </c>
      <c r="P103" t="str">
        <f t="shared" si="44"/>
        <v>Gizi Lebih</v>
      </c>
      <c r="T103">
        <v>94</v>
      </c>
      <c r="U103">
        <f t="shared" ca="1" si="45"/>
        <v>11.065786160320284</v>
      </c>
      <c r="V103">
        <f t="shared" ca="1" si="46"/>
        <v>8.9410611987615702</v>
      </c>
      <c r="W103">
        <f t="shared" ca="1" si="47"/>
        <v>20.66567489597336</v>
      </c>
      <c r="X103">
        <f t="shared" ca="1" si="48"/>
        <v>8.9410611987615702</v>
      </c>
      <c r="Y103" t="str">
        <f t="shared" ca="1" si="49"/>
        <v>Gizi Baik</v>
      </c>
      <c r="AC103">
        <v>94</v>
      </c>
      <c r="AD103">
        <f t="shared" ca="1" si="50"/>
        <v>11.822517153476259</v>
      </c>
      <c r="AE103">
        <f t="shared" ca="1" si="51"/>
        <v>7.2305702655320374</v>
      </c>
      <c r="AF103">
        <f t="shared" ca="1" si="52"/>
        <v>18.892086522132011</v>
      </c>
      <c r="AG103">
        <f t="shared" ca="1" si="53"/>
        <v>7.2305702655320374</v>
      </c>
      <c r="AH103" t="str">
        <f t="shared" ca="1" si="54"/>
        <v>Gizi Baik</v>
      </c>
      <c r="AL103">
        <v>94</v>
      </c>
      <c r="AM103">
        <f t="shared" ca="1" si="55"/>
        <v>12.730718822222569</v>
      </c>
      <c r="AN103">
        <f t="shared" ca="1" si="56"/>
        <v>5.9790691443273278</v>
      </c>
      <c r="AO103">
        <f t="shared" ca="1" si="57"/>
        <v>17.986831660575106</v>
      </c>
      <c r="AP103">
        <f t="shared" ca="1" si="58"/>
        <v>5.9790691443273278</v>
      </c>
      <c r="AQ103" t="str">
        <f t="shared" ca="1" si="59"/>
        <v>Gizi Baik</v>
      </c>
      <c r="AU103">
        <v>94</v>
      </c>
      <c r="AV103">
        <f t="shared" ca="1" si="60"/>
        <v>13.860978424066827</v>
      </c>
      <c r="AW103">
        <f t="shared" ca="1" si="61"/>
        <v>4.7978127204139218</v>
      </c>
      <c r="AX103">
        <f t="shared" ca="1" si="62"/>
        <v>17.272295217874959</v>
      </c>
      <c r="AY103">
        <f t="shared" ca="1" si="63"/>
        <v>4.7978127204139218</v>
      </c>
      <c r="AZ103" t="str">
        <f t="shared" ca="1" si="64"/>
        <v>Gizi Baik</v>
      </c>
      <c r="BD103">
        <v>94</v>
      </c>
      <c r="BE103">
        <f t="shared" ca="1" si="65"/>
        <v>13.997100720200196</v>
      </c>
      <c r="BF103">
        <f t="shared" ca="1" si="66"/>
        <v>4.3227344651782227</v>
      </c>
      <c r="BG103">
        <f t="shared" ca="1" si="67"/>
        <v>16.798013400403818</v>
      </c>
      <c r="BH103">
        <f t="shared" ca="1" si="68"/>
        <v>4.3227344651782227</v>
      </c>
      <c r="BI103" t="str">
        <f t="shared" ca="1" si="69"/>
        <v>Gizi Baik</v>
      </c>
      <c r="BM103">
        <v>94</v>
      </c>
      <c r="BN103">
        <f t="shared" ca="1" si="70"/>
        <v>14.133438996882427</v>
      </c>
      <c r="BO103">
        <f t="shared" ca="1" si="71"/>
        <v>3.9721433333847518</v>
      </c>
      <c r="BP103">
        <f t="shared" ca="1" si="72"/>
        <v>16.49442930885613</v>
      </c>
      <c r="BQ103">
        <f t="shared" ca="1" si="73"/>
        <v>3.9721433333847518</v>
      </c>
      <c r="BR103" t="str">
        <f t="shared" ca="1" si="74"/>
        <v>Gizi Baik</v>
      </c>
      <c r="BV103">
        <v>94</v>
      </c>
      <c r="BW103">
        <f t="shared" ca="1" si="75"/>
        <v>14.404268831505579</v>
      </c>
      <c r="BX103">
        <f t="shared" ca="1" si="76"/>
        <v>3.7996023143586619</v>
      </c>
      <c r="BY103">
        <f t="shared" ca="1" si="77"/>
        <v>16.49442930885613</v>
      </c>
      <c r="BZ103">
        <f t="shared" ca="1" si="78"/>
        <v>3.7996023143586619</v>
      </c>
      <c r="CA103" t="str">
        <f t="shared" ca="1" si="79"/>
        <v>Gizi Baik</v>
      </c>
      <c r="CD103" s="24"/>
    </row>
    <row r="104" spans="1:82" ht="15.75" x14ac:dyDescent="0.3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40"/>
        <v>19.557862868933302</v>
      </c>
      <c r="M104">
        <f t="shared" si="41"/>
        <v>7.4739547764219125</v>
      </c>
      <c r="N104">
        <f t="shared" si="42"/>
        <v>14.930840565755158</v>
      </c>
      <c r="O104">
        <f t="shared" si="43"/>
        <v>7.4739547764219125</v>
      </c>
      <c r="P104" t="str">
        <f t="shared" si="44"/>
        <v>Gizi Baik</v>
      </c>
      <c r="T104">
        <v>95</v>
      </c>
      <c r="U104">
        <f t="shared" ca="1" si="45"/>
        <v>18.05131855590626</v>
      </c>
      <c r="V104">
        <f t="shared" ca="1" si="46"/>
        <v>2.0221017185097128</v>
      </c>
      <c r="W104">
        <f t="shared" ca="1" si="47"/>
        <v>13.685183843744968</v>
      </c>
      <c r="X104">
        <f t="shared" ca="1" si="48"/>
        <v>2.0221017185097128</v>
      </c>
      <c r="Y104" t="str">
        <f t="shared" ca="1" si="49"/>
        <v>Gizi Baik</v>
      </c>
      <c r="AC104">
        <v>95</v>
      </c>
      <c r="AD104">
        <f t="shared" ca="1" si="50"/>
        <v>18.809641397928328</v>
      </c>
      <c r="AE104">
        <f t="shared" ca="1" si="51"/>
        <v>0.59722866565632649</v>
      </c>
      <c r="AF104">
        <f t="shared" ca="1" si="52"/>
        <v>11.917935356416482</v>
      </c>
      <c r="AG104">
        <f t="shared" ca="1" si="53"/>
        <v>0.59722866565632649</v>
      </c>
      <c r="AH104" t="str">
        <f t="shared" ca="1" si="54"/>
        <v>Gizi Baik</v>
      </c>
      <c r="AL104">
        <v>95</v>
      </c>
      <c r="AM104">
        <f t="shared" ca="1" si="55"/>
        <v>19.717670201780638</v>
      </c>
      <c r="AN104">
        <f t="shared" ca="1" si="56"/>
        <v>1.1932717470371756</v>
      </c>
      <c r="AO104">
        <f t="shared" ca="1" si="57"/>
        <v>11.017575080002578</v>
      </c>
      <c r="AP104">
        <f t="shared" ca="1" si="58"/>
        <v>1.1932717470371756</v>
      </c>
      <c r="AQ104" t="str">
        <f t="shared" ca="1" si="59"/>
        <v>Gizi Baik</v>
      </c>
      <c r="AU104">
        <v>95</v>
      </c>
      <c r="AV104">
        <f t="shared" ca="1" si="60"/>
        <v>20.851205701600911</v>
      </c>
      <c r="AW104">
        <f t="shared" ca="1" si="61"/>
        <v>2.320134821891799</v>
      </c>
      <c r="AX104">
        <f t="shared" ca="1" si="62"/>
        <v>10.306286190214317</v>
      </c>
      <c r="AY104">
        <f t="shared" ca="1" si="63"/>
        <v>2.320134821891799</v>
      </c>
      <c r="AZ104" t="str">
        <f t="shared" ca="1" si="64"/>
        <v>Gizi Baik</v>
      </c>
      <c r="BD104">
        <v>95</v>
      </c>
      <c r="BE104">
        <f t="shared" ca="1" si="65"/>
        <v>20.987451352789709</v>
      </c>
      <c r="BF104">
        <f t="shared" ca="1" si="66"/>
        <v>2.7929101277932555</v>
      </c>
      <c r="BG104">
        <f t="shared" ca="1" si="67"/>
        <v>9.8293003867029132</v>
      </c>
      <c r="BH104">
        <f t="shared" ca="1" si="68"/>
        <v>2.7929101277932555</v>
      </c>
      <c r="BI104" t="str">
        <f t="shared" ca="1" si="69"/>
        <v>Gizi Baik</v>
      </c>
      <c r="BM104">
        <v>95</v>
      </c>
      <c r="BN104">
        <f t="shared" ca="1" si="70"/>
        <v>21.123770096646769</v>
      </c>
      <c r="BO104">
        <f t="shared" ca="1" si="71"/>
        <v>3.147139704162917</v>
      </c>
      <c r="BP104">
        <f t="shared" ca="1" si="72"/>
        <v>9.5233070785327278</v>
      </c>
      <c r="BQ104">
        <f t="shared" ca="1" si="73"/>
        <v>3.147139704162917</v>
      </c>
      <c r="BR104" t="str">
        <f t="shared" ca="1" si="74"/>
        <v>Gizi Baik</v>
      </c>
      <c r="BV104">
        <v>95</v>
      </c>
      <c r="BW104">
        <f t="shared" ca="1" si="75"/>
        <v>21.395001633527432</v>
      </c>
      <c r="BX104">
        <f t="shared" ca="1" si="76"/>
        <v>3.322209619692992</v>
      </c>
      <c r="BY104">
        <f t="shared" ca="1" si="77"/>
        <v>9.5233070785327278</v>
      </c>
      <c r="BZ104">
        <f t="shared" ca="1" si="78"/>
        <v>3.322209619692992</v>
      </c>
      <c r="CA104" t="str">
        <f t="shared" ca="1" si="79"/>
        <v>Gizi Baik</v>
      </c>
      <c r="CD104" s="24"/>
    </row>
    <row r="105" spans="1:82" ht="15.75" x14ac:dyDescent="0.3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40"/>
        <v>8.0024996094970238</v>
      </c>
      <c r="M105">
        <f t="shared" si="41"/>
        <v>18.978145325610715</v>
      </c>
      <c r="N105">
        <f t="shared" si="42"/>
        <v>26.468471810816727</v>
      </c>
      <c r="O105">
        <f t="shared" si="43"/>
        <v>8.0024996094970238</v>
      </c>
      <c r="P105" t="str">
        <f t="shared" si="44"/>
        <v>Gizi Lebih</v>
      </c>
      <c r="T105">
        <v>96</v>
      </c>
      <c r="U105">
        <f t="shared" ca="1" si="45"/>
        <v>6.5079294007438575</v>
      </c>
      <c r="V105">
        <f t="shared" ca="1" si="46"/>
        <v>13.531971599142512</v>
      </c>
      <c r="W105">
        <f t="shared" ca="1" si="47"/>
        <v>25.269249029052492</v>
      </c>
      <c r="X105">
        <f t="shared" ca="1" si="48"/>
        <v>6.5079294007438575</v>
      </c>
      <c r="Y105" t="str">
        <f t="shared" ca="1" si="49"/>
        <v>Gizi Lebih</v>
      </c>
      <c r="AC105">
        <v>96</v>
      </c>
      <c r="AD105">
        <f t="shared" ca="1" si="50"/>
        <v>7.2640276631323424</v>
      </c>
      <c r="AE105">
        <f t="shared" ca="1" si="51"/>
        <v>11.813411111067026</v>
      </c>
      <c r="AF105">
        <f t="shared" ca="1" si="52"/>
        <v>23.496118824741856</v>
      </c>
      <c r="AG105">
        <f t="shared" ca="1" si="53"/>
        <v>7.2640276631323424</v>
      </c>
      <c r="AH105" t="str">
        <f t="shared" ca="1" si="54"/>
        <v>Gizi Lebih</v>
      </c>
      <c r="AL105">
        <v>96</v>
      </c>
      <c r="AM105">
        <f t="shared" ca="1" si="55"/>
        <v>8.1629488162098376</v>
      </c>
      <c r="AN105">
        <f t="shared" ca="1" si="56"/>
        <v>10.555927300146596</v>
      </c>
      <c r="AO105">
        <f t="shared" ca="1" si="57"/>
        <v>22.592266817774803</v>
      </c>
      <c r="AP105">
        <f t="shared" ca="1" si="58"/>
        <v>8.1629488162098376</v>
      </c>
      <c r="AQ105" t="str">
        <f t="shared" ca="1" si="59"/>
        <v>Gizi Lebih</v>
      </c>
      <c r="AU105">
        <v>96</v>
      </c>
      <c r="AV105">
        <f t="shared" ca="1" si="60"/>
        <v>9.2934607662211146</v>
      </c>
      <c r="AW105">
        <f t="shared" ca="1" si="61"/>
        <v>9.3585054214118628</v>
      </c>
      <c r="AX105">
        <f t="shared" ca="1" si="62"/>
        <v>21.87770433110633</v>
      </c>
      <c r="AY105">
        <f t="shared" ca="1" si="63"/>
        <v>9.2934607662211146</v>
      </c>
      <c r="AZ105" t="str">
        <f t="shared" ca="1" si="64"/>
        <v>Gizi Lebih</v>
      </c>
      <c r="BD105">
        <v>96</v>
      </c>
      <c r="BE105">
        <f t="shared" ca="1" si="65"/>
        <v>9.4300568094031973</v>
      </c>
      <c r="BF105">
        <f t="shared" ca="1" si="66"/>
        <v>8.8778836199944049</v>
      </c>
      <c r="BG105">
        <f t="shared" ca="1" si="67"/>
        <v>21.402469171396525</v>
      </c>
      <c r="BH105">
        <f t="shared" ca="1" si="68"/>
        <v>8.8778836199944049</v>
      </c>
      <c r="BI105" t="str">
        <f t="shared" ca="1" si="69"/>
        <v>Gizi Baik</v>
      </c>
      <c r="BM105">
        <v>96</v>
      </c>
      <c r="BN105">
        <f t="shared" ca="1" si="70"/>
        <v>9.5667242993945383</v>
      </c>
      <c r="BO105">
        <f t="shared" ca="1" si="71"/>
        <v>8.5220417382353624</v>
      </c>
      <c r="BP105">
        <f t="shared" ca="1" si="72"/>
        <v>21.098415137203435</v>
      </c>
      <c r="BQ105">
        <f t="shared" ca="1" si="73"/>
        <v>8.5220417382353624</v>
      </c>
      <c r="BR105" t="str">
        <f t="shared" ca="1" si="74"/>
        <v>Gizi Baik</v>
      </c>
      <c r="BV105">
        <v>96</v>
      </c>
      <c r="BW105">
        <f t="shared" ca="1" si="75"/>
        <v>9.8364524291625877</v>
      </c>
      <c r="BX105">
        <f t="shared" ca="1" si="76"/>
        <v>8.3468940998203855</v>
      </c>
      <c r="BY105">
        <f t="shared" ca="1" si="77"/>
        <v>21.098415137203435</v>
      </c>
      <c r="BZ105">
        <f t="shared" ca="1" si="78"/>
        <v>8.3468940998203855</v>
      </c>
      <c r="CA105" t="str">
        <f t="shared" ca="1" si="79"/>
        <v>Gizi Baik</v>
      </c>
      <c r="CD105" s="24"/>
    </row>
    <row r="106" spans="1:82" ht="15.75" x14ac:dyDescent="0.3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40"/>
        <v>27.166339466332229</v>
      </c>
      <c r="M106">
        <f t="shared" si="41"/>
        <v>1.2489995996796814</v>
      </c>
      <c r="N106">
        <f t="shared" si="42"/>
        <v>7.431688906298481</v>
      </c>
      <c r="O106">
        <f t="shared" si="43"/>
        <v>1.2489995996796814</v>
      </c>
      <c r="P106" t="str">
        <f t="shared" si="44"/>
        <v>Gizi Baik</v>
      </c>
      <c r="T106">
        <v>97</v>
      </c>
      <c r="U106">
        <f t="shared" ca="1" si="45"/>
        <v>25.670298635613658</v>
      </c>
      <c r="V106">
        <f t="shared" ca="1" si="46"/>
        <v>5.7663936181984834</v>
      </c>
      <c r="W106">
        <f t="shared" ca="1" si="47"/>
        <v>6.0908168533084943</v>
      </c>
      <c r="X106">
        <f t="shared" ca="1" si="48"/>
        <v>5.7663936181984834</v>
      </c>
      <c r="Y106" t="str">
        <f t="shared" ca="1" si="49"/>
        <v>Gizi Baik</v>
      </c>
      <c r="AC106">
        <v>97</v>
      </c>
      <c r="AD106">
        <f t="shared" ca="1" si="50"/>
        <v>26.427286026528748</v>
      </c>
      <c r="AE106">
        <f t="shared" ca="1" si="51"/>
        <v>7.4706858028427208</v>
      </c>
      <c r="AF106">
        <f t="shared" ca="1" si="52"/>
        <v>4.3488139946107331</v>
      </c>
      <c r="AG106">
        <f t="shared" ca="1" si="53"/>
        <v>4.3488139946107331</v>
      </c>
      <c r="AH106" t="str">
        <f t="shared" ca="1" si="54"/>
        <v>Gizi Kurang</v>
      </c>
      <c r="AL106">
        <v>97</v>
      </c>
      <c r="AM106">
        <f t="shared" ca="1" si="55"/>
        <v>27.337305835398027</v>
      </c>
      <c r="AN106">
        <f t="shared" ca="1" si="56"/>
        <v>8.7231497698206475</v>
      </c>
      <c r="AO106">
        <f t="shared" ca="1" si="57"/>
        <v>3.4668666016049605</v>
      </c>
      <c r="AP106">
        <f t="shared" ca="1" si="58"/>
        <v>3.4668666016049605</v>
      </c>
      <c r="AQ106" t="str">
        <f t="shared" ca="1" si="59"/>
        <v>Gizi Kurang</v>
      </c>
      <c r="AU106">
        <v>97</v>
      </c>
      <c r="AV106">
        <f t="shared" ca="1" si="60"/>
        <v>28.468976770607757</v>
      </c>
      <c r="AW106">
        <f t="shared" ca="1" si="61"/>
        <v>9.9210828746079684</v>
      </c>
      <c r="AX106">
        <f t="shared" ca="1" si="62"/>
        <v>2.7868609326860136</v>
      </c>
      <c r="AY106">
        <f t="shared" ca="1" si="63"/>
        <v>2.7868609326860136</v>
      </c>
      <c r="AZ106" t="str">
        <f t="shared" ca="1" si="64"/>
        <v>Gizi Kurang</v>
      </c>
      <c r="BD106">
        <v>97</v>
      </c>
      <c r="BE106">
        <f t="shared" ca="1" si="65"/>
        <v>28.604849239246143</v>
      </c>
      <c r="BF106">
        <f t="shared" ca="1" si="66"/>
        <v>10.401798200573777</v>
      </c>
      <c r="BG106">
        <f t="shared" ca="1" si="67"/>
        <v>2.3305283324289827</v>
      </c>
      <c r="BH106">
        <f t="shared" ca="1" si="68"/>
        <v>2.3305283324289827</v>
      </c>
      <c r="BI106" t="str">
        <f t="shared" ca="1" si="69"/>
        <v>Gizi Kurang</v>
      </c>
      <c r="BM106">
        <v>97</v>
      </c>
      <c r="BN106">
        <f t="shared" ca="1" si="70"/>
        <v>28.740907258688093</v>
      </c>
      <c r="BO106">
        <f t="shared" ca="1" si="71"/>
        <v>10.75857390921041</v>
      </c>
      <c r="BP106">
        <f t="shared" ca="1" si="72"/>
        <v>2.0383611489552136</v>
      </c>
      <c r="BQ106">
        <f t="shared" ca="1" si="73"/>
        <v>2.0383611489552136</v>
      </c>
      <c r="BR106" t="str">
        <f t="shared" ca="1" si="74"/>
        <v>Gizi Kurang</v>
      </c>
      <c r="BV106">
        <v>97</v>
      </c>
      <c r="BW106">
        <f t="shared" ca="1" si="75"/>
        <v>29.012243518954531</v>
      </c>
      <c r="BX106">
        <f t="shared" ca="1" si="76"/>
        <v>10.934342642994519</v>
      </c>
      <c r="BY106">
        <f t="shared" ca="1" si="77"/>
        <v>2.0383611489552136</v>
      </c>
      <c r="BZ106">
        <f t="shared" ca="1" si="78"/>
        <v>2.0383611489552136</v>
      </c>
      <c r="CA106" t="str">
        <f t="shared" ca="1" si="79"/>
        <v>Gizi Kurang</v>
      </c>
      <c r="CD106" s="24"/>
    </row>
    <row r="107" spans="1:82" ht="15.75" x14ac:dyDescent="0.3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40"/>
        <v>27.213415809118857</v>
      </c>
      <c r="M107">
        <f t="shared" si="41"/>
        <v>1.1135528725660064</v>
      </c>
      <c r="N107">
        <f t="shared" si="42"/>
        <v>7.3939164182454702</v>
      </c>
      <c r="O107">
        <f t="shared" si="43"/>
        <v>1.1135528725660064</v>
      </c>
      <c r="P107" t="str">
        <f t="shared" si="44"/>
        <v>Gizi Baik</v>
      </c>
      <c r="T107">
        <v>98</v>
      </c>
      <c r="U107">
        <f t="shared" ca="1" si="45"/>
        <v>25.725860223042133</v>
      </c>
      <c r="V107">
        <f t="shared" ca="1" si="46"/>
        <v>5.8592094483812582</v>
      </c>
      <c r="W107">
        <f t="shared" ca="1" si="47"/>
        <v>6.0658553943104119</v>
      </c>
      <c r="X107">
        <f t="shared" ca="1" si="48"/>
        <v>5.8592094483812582</v>
      </c>
      <c r="Y107" t="str">
        <f t="shared" ca="1" si="49"/>
        <v>Gizi Baik</v>
      </c>
      <c r="AC107">
        <v>98</v>
      </c>
      <c r="AD107">
        <f t="shared" ca="1" si="50"/>
        <v>26.481912304176621</v>
      </c>
      <c r="AE107">
        <f t="shared" ca="1" si="51"/>
        <v>7.5587038245755425</v>
      </c>
      <c r="AF107">
        <f t="shared" ca="1" si="52"/>
        <v>4.3298017460066411</v>
      </c>
      <c r="AG107">
        <f t="shared" ca="1" si="53"/>
        <v>4.3298017460066411</v>
      </c>
      <c r="AH107" t="str">
        <f t="shared" ca="1" si="54"/>
        <v>Gizi Kurang</v>
      </c>
      <c r="AL107">
        <v>98</v>
      </c>
      <c r="AM107">
        <f t="shared" ca="1" si="55"/>
        <v>27.392518367064859</v>
      </c>
      <c r="AN107">
        <f t="shared" ca="1" si="56"/>
        <v>8.8062692977082566</v>
      </c>
      <c r="AO107">
        <f t="shared" ca="1" si="57"/>
        <v>3.4490251090439243</v>
      </c>
      <c r="AP107">
        <f t="shared" ca="1" si="58"/>
        <v>3.4490251090439243</v>
      </c>
      <c r="AQ107" t="str">
        <f t="shared" ca="1" si="59"/>
        <v>Gizi Kurang</v>
      </c>
      <c r="AU107">
        <v>98</v>
      </c>
      <c r="AV107">
        <f t="shared" ca="1" si="60"/>
        <v>28.522654036659727</v>
      </c>
      <c r="AW107">
        <f t="shared" ca="1" si="61"/>
        <v>10.003449749969587</v>
      </c>
      <c r="AX107">
        <f t="shared" ca="1" si="62"/>
        <v>2.7762871481026226</v>
      </c>
      <c r="AY107">
        <f t="shared" ca="1" si="63"/>
        <v>2.7762871481026226</v>
      </c>
      <c r="AZ107" t="str">
        <f t="shared" ca="1" si="64"/>
        <v>Gizi Kurang</v>
      </c>
      <c r="BD107">
        <v>98</v>
      </c>
      <c r="BE107">
        <f t="shared" ca="1" si="65"/>
        <v>28.658336608094643</v>
      </c>
      <c r="BF107">
        <f t="shared" ca="1" si="66"/>
        <v>10.482504281016931</v>
      </c>
      <c r="BG107">
        <f t="shared" ca="1" si="67"/>
        <v>2.3377073858307695</v>
      </c>
      <c r="BH107">
        <f t="shared" ca="1" si="68"/>
        <v>2.3377073858307695</v>
      </c>
      <c r="BI107" t="str">
        <f t="shared" ca="1" si="69"/>
        <v>Gizi Kurang</v>
      </c>
      <c r="BM107">
        <v>98</v>
      </c>
      <c r="BN107">
        <f t="shared" ca="1" si="70"/>
        <v>28.794268439744155</v>
      </c>
      <c r="BO107">
        <f t="shared" ca="1" si="71"/>
        <v>10.837935779191643</v>
      </c>
      <c r="BP107">
        <f t="shared" ca="1" si="72"/>
        <v>2.0611282121458028</v>
      </c>
      <c r="BQ107">
        <f t="shared" ca="1" si="73"/>
        <v>2.0611282121458028</v>
      </c>
      <c r="BR107" t="str">
        <f t="shared" ca="1" si="74"/>
        <v>Gizi Kurang</v>
      </c>
      <c r="BV107">
        <v>98</v>
      </c>
      <c r="BW107">
        <f t="shared" ca="1" si="75"/>
        <v>29.065512301461379</v>
      </c>
      <c r="BX107">
        <f t="shared" ca="1" si="76"/>
        <v>11.012946814965549</v>
      </c>
      <c r="BY107">
        <f t="shared" ca="1" si="77"/>
        <v>2.0611282121458028</v>
      </c>
      <c r="BZ107">
        <f t="shared" ca="1" si="78"/>
        <v>2.0611282121458028</v>
      </c>
      <c r="CA107" t="str">
        <f t="shared" ca="1" si="79"/>
        <v>Gizi Kurang</v>
      </c>
      <c r="CD107" s="24"/>
    </row>
    <row r="108" spans="1:82" ht="15.75" x14ac:dyDescent="0.3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40"/>
        <v>22.540186334633532</v>
      </c>
      <c r="M108">
        <f t="shared" si="41"/>
        <v>4.5265881191025015</v>
      </c>
      <c r="N108">
        <f t="shared" si="42"/>
        <v>12.06731121667125</v>
      </c>
      <c r="O108">
        <f t="shared" si="43"/>
        <v>4.5265881191025015</v>
      </c>
      <c r="P108" t="str">
        <f t="shared" si="44"/>
        <v>Gizi Baik</v>
      </c>
      <c r="T108">
        <v>99</v>
      </c>
      <c r="U108">
        <f t="shared" ca="1" si="45"/>
        <v>21.08828990629689</v>
      </c>
      <c r="V108">
        <f t="shared" ca="1" si="46"/>
        <v>2.295843060838445</v>
      </c>
      <c r="W108">
        <f t="shared" ca="1" si="47"/>
        <v>10.838458740595042</v>
      </c>
      <c r="X108">
        <f t="shared" ca="1" si="48"/>
        <v>2.295843060838445</v>
      </c>
      <c r="Y108" t="str">
        <f t="shared" ca="1" si="49"/>
        <v>Gizi Baik</v>
      </c>
      <c r="AC108">
        <v>99</v>
      </c>
      <c r="AD108">
        <f t="shared" ca="1" si="50"/>
        <v>21.839500276090497</v>
      </c>
      <c r="AE108">
        <f t="shared" ca="1" si="51"/>
        <v>3.4839022569848956</v>
      </c>
      <c r="AF108">
        <f t="shared" ca="1" si="52"/>
        <v>9.0890556803070606</v>
      </c>
      <c r="AG108">
        <f t="shared" ca="1" si="53"/>
        <v>3.4839022569848956</v>
      </c>
      <c r="AH108" t="str">
        <f t="shared" ca="1" si="54"/>
        <v>Gizi Baik</v>
      </c>
      <c r="AL108">
        <v>99</v>
      </c>
      <c r="AM108">
        <f t="shared" ca="1" si="55"/>
        <v>22.750358165690514</v>
      </c>
      <c r="AN108">
        <f t="shared" ca="1" si="56"/>
        <v>4.554790849698759</v>
      </c>
      <c r="AO108">
        <f t="shared" ca="1" si="57"/>
        <v>8.1918734824195258</v>
      </c>
      <c r="AP108">
        <f t="shared" ca="1" si="58"/>
        <v>4.554790849698759</v>
      </c>
      <c r="AQ108" t="str">
        <f t="shared" ca="1" si="59"/>
        <v>Gizi Baik</v>
      </c>
      <c r="AU108">
        <v>99</v>
      </c>
      <c r="AV108">
        <f t="shared" ca="1" si="60"/>
        <v>23.872984709264664</v>
      </c>
      <c r="AW108">
        <f t="shared" ca="1" si="61"/>
        <v>5.6724236511156683</v>
      </c>
      <c r="AX108">
        <f t="shared" ca="1" si="62"/>
        <v>7.494594505329033</v>
      </c>
      <c r="AY108">
        <f t="shared" ca="1" si="63"/>
        <v>5.6724236511156683</v>
      </c>
      <c r="AZ108" t="str">
        <f t="shared" ca="1" si="64"/>
        <v>Gizi Baik</v>
      </c>
      <c r="BD108">
        <v>99</v>
      </c>
      <c r="BE108">
        <f t="shared" ca="1" si="65"/>
        <v>24.007843361225586</v>
      </c>
      <c r="BF108">
        <f t="shared" ca="1" si="66"/>
        <v>6.1193804890826637</v>
      </c>
      <c r="BG108">
        <f t="shared" ca="1" si="67"/>
        <v>7.0434949966414866</v>
      </c>
      <c r="BH108">
        <f t="shared" ca="1" si="68"/>
        <v>6.1193804890826637</v>
      </c>
      <c r="BI108" t="str">
        <f t="shared" ca="1" si="69"/>
        <v>Gizi Baik</v>
      </c>
      <c r="BM108">
        <v>99</v>
      </c>
      <c r="BN108">
        <f t="shared" ca="1" si="70"/>
        <v>24.143181818339098</v>
      </c>
      <c r="BO108">
        <f t="shared" ca="1" si="71"/>
        <v>6.4531836504635152</v>
      </c>
      <c r="BP108">
        <f t="shared" ca="1" si="72"/>
        <v>6.7557036316127252</v>
      </c>
      <c r="BQ108">
        <f t="shared" ca="1" si="73"/>
        <v>6.4531836504635152</v>
      </c>
      <c r="BR108" t="str">
        <f t="shared" ca="1" si="74"/>
        <v>Gizi Baik</v>
      </c>
      <c r="BV108">
        <v>99</v>
      </c>
      <c r="BW108">
        <f t="shared" ca="1" si="75"/>
        <v>24.413624272576207</v>
      </c>
      <c r="BX108">
        <f t="shared" ca="1" si="76"/>
        <v>6.6176442463343452</v>
      </c>
      <c r="BY108">
        <f t="shared" ca="1" si="77"/>
        <v>6.7557036316127252</v>
      </c>
      <c r="BZ108">
        <f t="shared" ca="1" si="78"/>
        <v>6.6176442463343452</v>
      </c>
      <c r="CA108" t="str">
        <f t="shared" ca="1" si="79"/>
        <v>Gizi Baik</v>
      </c>
      <c r="CD108" s="24"/>
    </row>
    <row r="109" spans="1:82" ht="15.75" x14ac:dyDescent="0.3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40"/>
        <v>15.05755624263114</v>
      </c>
      <c r="M109">
        <f t="shared" si="41"/>
        <v>11.933147112141032</v>
      </c>
      <c r="N109">
        <f t="shared" si="42"/>
        <v>19.376016102388018</v>
      </c>
      <c r="O109">
        <f t="shared" si="43"/>
        <v>11.933147112141032</v>
      </c>
      <c r="P109" t="str">
        <f t="shared" si="44"/>
        <v>Gizi Baik</v>
      </c>
      <c r="T109">
        <v>100</v>
      </c>
      <c r="U109">
        <f t="shared" ca="1" si="45"/>
        <v>13.486816972198747</v>
      </c>
      <c r="V109">
        <f t="shared" ca="1" si="46"/>
        <v>6.4840061196763052</v>
      </c>
      <c r="W109">
        <f t="shared" ca="1" si="47"/>
        <v>18.211254050132776</v>
      </c>
      <c r="X109">
        <f t="shared" ca="1" si="48"/>
        <v>6.4840061196763052</v>
      </c>
      <c r="Y109" t="str">
        <f t="shared" ca="1" si="49"/>
        <v>Gizi Baik</v>
      </c>
      <c r="AC109">
        <v>100</v>
      </c>
      <c r="AD109">
        <f t="shared" ca="1" si="50"/>
        <v>14.24426625511353</v>
      </c>
      <c r="AE109">
        <f t="shared" ca="1" si="51"/>
        <v>4.7760641978452147</v>
      </c>
      <c r="AF109">
        <f t="shared" ca="1" si="52"/>
        <v>16.43640826011131</v>
      </c>
      <c r="AG109">
        <f t="shared" ca="1" si="53"/>
        <v>4.7760641978452147</v>
      </c>
      <c r="AH109" t="str">
        <f t="shared" ca="1" si="54"/>
        <v>Gizi Baik</v>
      </c>
      <c r="AL109">
        <v>100</v>
      </c>
      <c r="AM109">
        <f t="shared" ca="1" si="55"/>
        <v>15.151778496398029</v>
      </c>
      <c r="AN109">
        <f t="shared" ca="1" si="56"/>
        <v>3.528404484043409</v>
      </c>
      <c r="AO109">
        <f t="shared" ca="1" si="57"/>
        <v>15.533174273675533</v>
      </c>
      <c r="AP109">
        <f t="shared" ca="1" si="58"/>
        <v>3.528404484043409</v>
      </c>
      <c r="AQ109" t="str">
        <f t="shared" ca="1" si="59"/>
        <v>Gizi Baik</v>
      </c>
      <c r="AU109">
        <v>100</v>
      </c>
      <c r="AV109">
        <f t="shared" ca="1" si="60"/>
        <v>16.286444429900001</v>
      </c>
      <c r="AW109">
        <f t="shared" ca="1" si="61"/>
        <v>2.3494356815331474</v>
      </c>
      <c r="AX109">
        <f t="shared" ca="1" si="62"/>
        <v>14.818196475931488</v>
      </c>
      <c r="AY109">
        <f t="shared" ca="1" si="63"/>
        <v>2.3494356815331474</v>
      </c>
      <c r="AZ109" t="str">
        <f t="shared" ca="1" si="64"/>
        <v>Gizi Baik</v>
      </c>
      <c r="BD109">
        <v>100</v>
      </c>
      <c r="BE109">
        <f t="shared" ca="1" si="65"/>
        <v>16.422292340422089</v>
      </c>
      <c r="BF109">
        <f t="shared" ca="1" si="66"/>
        <v>1.8799650397168035</v>
      </c>
      <c r="BG109">
        <f t="shared" ca="1" si="67"/>
        <v>14.344318401944458</v>
      </c>
      <c r="BH109">
        <f t="shared" ca="1" si="68"/>
        <v>1.8799650397168035</v>
      </c>
      <c r="BI109" t="str">
        <f t="shared" ca="1" si="69"/>
        <v>Gizi Baik</v>
      </c>
      <c r="BM109">
        <v>100</v>
      </c>
      <c r="BN109">
        <f t="shared" ca="1" si="70"/>
        <v>16.558085180210863</v>
      </c>
      <c r="BO109">
        <f t="shared" ca="1" si="71"/>
        <v>1.5347304025227675</v>
      </c>
      <c r="BP109">
        <f t="shared" ca="1" si="72"/>
        <v>14.041734251471739</v>
      </c>
      <c r="BQ109">
        <f t="shared" ca="1" si="73"/>
        <v>1.5347304025227675</v>
      </c>
      <c r="BR109" t="str">
        <f t="shared" ca="1" si="74"/>
        <v>Gizi Baik</v>
      </c>
      <c r="BV109">
        <v>100</v>
      </c>
      <c r="BW109">
        <f t="shared" ca="1" si="75"/>
        <v>16.829606268045826</v>
      </c>
      <c r="BX109">
        <f t="shared" ca="1" si="76"/>
        <v>1.3664464011009227</v>
      </c>
      <c r="BY109">
        <f t="shared" ca="1" si="77"/>
        <v>14.041734251471739</v>
      </c>
      <c r="BZ109">
        <f t="shared" ca="1" si="78"/>
        <v>1.3664464011009227</v>
      </c>
      <c r="CA109" t="str">
        <f t="shared" ca="1" si="79"/>
        <v>Gizi Baik</v>
      </c>
      <c r="CD109" s="24"/>
    </row>
    <row r="110" spans="1:82" ht="15.75" x14ac:dyDescent="0.3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40"/>
        <v>18.43719067537134</v>
      </c>
      <c r="M110">
        <f t="shared" si="41"/>
        <v>8.7555696559390093</v>
      </c>
      <c r="N110">
        <f t="shared" si="42"/>
        <v>16.063934760823699</v>
      </c>
      <c r="O110">
        <f t="shared" si="43"/>
        <v>8.7555696559390093</v>
      </c>
      <c r="P110" t="str">
        <f t="shared" si="44"/>
        <v>Gizi Baik</v>
      </c>
      <c r="T110">
        <v>101</v>
      </c>
      <c r="U110">
        <f t="shared" ca="1" si="45"/>
        <v>16.828724585423071</v>
      </c>
      <c r="V110">
        <f t="shared" ca="1" si="46"/>
        <v>3.478680117515824</v>
      </c>
      <c r="W110">
        <f t="shared" ca="1" si="47"/>
        <v>14.962232278912555</v>
      </c>
      <c r="X110">
        <f t="shared" ca="1" si="48"/>
        <v>3.478680117515824</v>
      </c>
      <c r="Y110" t="str">
        <f t="shared" ca="1" si="49"/>
        <v>Gizi Baik</v>
      </c>
      <c r="AC110">
        <v>101</v>
      </c>
      <c r="AD110">
        <f t="shared" ca="1" si="50"/>
        <v>17.582703055217685</v>
      </c>
      <c r="AE110">
        <f t="shared" ca="1" si="51"/>
        <v>2.0768459793491694</v>
      </c>
      <c r="AF110">
        <f t="shared" ca="1" si="52"/>
        <v>13.192378474952452</v>
      </c>
      <c r="AG110">
        <f t="shared" ca="1" si="53"/>
        <v>2.0768459793491694</v>
      </c>
      <c r="AH110" t="str">
        <f t="shared" ca="1" si="54"/>
        <v>Gizi Baik</v>
      </c>
      <c r="AL110">
        <v>101</v>
      </c>
      <c r="AM110">
        <f t="shared" ca="1" si="55"/>
        <v>18.487982732790513</v>
      </c>
      <c r="AN110">
        <f t="shared" ca="1" si="56"/>
        <v>1.5113794469448936</v>
      </c>
      <c r="AO110">
        <f t="shared" ca="1" si="57"/>
        <v>12.295535001880845</v>
      </c>
      <c r="AP110">
        <f t="shared" ca="1" si="58"/>
        <v>1.5113794469448936</v>
      </c>
      <c r="AQ110" t="str">
        <f t="shared" ca="1" si="59"/>
        <v>Gizi Baik</v>
      </c>
      <c r="AU110">
        <v>101</v>
      </c>
      <c r="AV110">
        <f t="shared" ca="1" si="60"/>
        <v>19.620249429127512</v>
      </c>
      <c r="AW110">
        <f t="shared" ca="1" si="61"/>
        <v>1.8095895603151348</v>
      </c>
      <c r="AX110">
        <f t="shared" ca="1" si="62"/>
        <v>11.584007981564731</v>
      </c>
      <c r="AY110">
        <f t="shared" ca="1" si="63"/>
        <v>1.8095895603151348</v>
      </c>
      <c r="AZ110" t="str">
        <f t="shared" ca="1" si="64"/>
        <v>Gizi Baik</v>
      </c>
      <c r="BD110">
        <v>101</v>
      </c>
      <c r="BE110">
        <f t="shared" ca="1" si="65"/>
        <v>19.755280668360914</v>
      </c>
      <c r="BF110">
        <f t="shared" ca="1" si="66"/>
        <v>2.1122782797135615</v>
      </c>
      <c r="BG110">
        <f t="shared" ca="1" si="67"/>
        <v>11.115742921039182</v>
      </c>
      <c r="BH110">
        <f t="shared" ca="1" si="68"/>
        <v>2.1122782797135615</v>
      </c>
      <c r="BI110" t="str">
        <f t="shared" ca="1" si="69"/>
        <v>Gizi Baik</v>
      </c>
      <c r="BM110">
        <v>101</v>
      </c>
      <c r="BN110">
        <f t="shared" ca="1" si="70"/>
        <v>19.890257885411188</v>
      </c>
      <c r="BO110">
        <f t="shared" ca="1" si="71"/>
        <v>2.3691714091647045</v>
      </c>
      <c r="BP110">
        <f t="shared" ca="1" si="72"/>
        <v>10.818409915354797</v>
      </c>
      <c r="BQ110">
        <f t="shared" ca="1" si="73"/>
        <v>2.3691714091647045</v>
      </c>
      <c r="BR110" t="str">
        <f t="shared" ca="1" si="74"/>
        <v>Gizi Baik</v>
      </c>
      <c r="BV110">
        <v>101</v>
      </c>
      <c r="BW110">
        <f t="shared" ca="1" si="75"/>
        <v>20.161463299109219</v>
      </c>
      <c r="BX110">
        <f t="shared" ca="1" si="76"/>
        <v>2.5046585357974491</v>
      </c>
      <c r="BY110">
        <f t="shared" ca="1" si="77"/>
        <v>10.818409915354797</v>
      </c>
      <c r="BZ110">
        <f t="shared" ca="1" si="78"/>
        <v>2.5046585357974491</v>
      </c>
      <c r="CA110" t="str">
        <f t="shared" ca="1" si="79"/>
        <v>Gizi Baik</v>
      </c>
      <c r="CD110" s="24"/>
    </row>
    <row r="111" spans="1:82" ht="15.75" x14ac:dyDescent="0.3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40"/>
        <v>22.645529360118744</v>
      </c>
      <c r="M111">
        <f t="shared" si="41"/>
        <v>4.6743983570080925</v>
      </c>
      <c r="N111">
        <f t="shared" si="42"/>
        <v>11.826242006656209</v>
      </c>
      <c r="O111">
        <f t="shared" si="43"/>
        <v>4.6743983570080925</v>
      </c>
      <c r="P111" t="str">
        <f t="shared" si="44"/>
        <v>Gizi Baik</v>
      </c>
      <c r="T111">
        <v>102</v>
      </c>
      <c r="U111">
        <f t="shared" ca="1" si="45"/>
        <v>21.057098706959415</v>
      </c>
      <c r="V111">
        <f t="shared" ca="1" si="46"/>
        <v>1.7762475503149995</v>
      </c>
      <c r="W111">
        <f t="shared" ca="1" si="47"/>
        <v>10.73838337585102</v>
      </c>
      <c r="X111">
        <f t="shared" ca="1" si="48"/>
        <v>1.7762475503149995</v>
      </c>
      <c r="Y111" t="str">
        <f t="shared" ca="1" si="49"/>
        <v>Gizi Baik</v>
      </c>
      <c r="AC111">
        <v>102</v>
      </c>
      <c r="AD111">
        <f t="shared" ca="1" si="50"/>
        <v>21.811876543660073</v>
      </c>
      <c r="AE111">
        <f t="shared" ca="1" si="51"/>
        <v>3.1535529747882576</v>
      </c>
      <c r="AF111">
        <f t="shared" ca="1" si="52"/>
        <v>8.9751564420750949</v>
      </c>
      <c r="AG111">
        <f t="shared" ca="1" si="53"/>
        <v>3.1535529747882576</v>
      </c>
      <c r="AH111" t="str">
        <f t="shared" ca="1" si="54"/>
        <v>Gizi Baik</v>
      </c>
      <c r="AL111">
        <v>102</v>
      </c>
      <c r="AM111">
        <f t="shared" ca="1" si="55"/>
        <v>22.718738414538198</v>
      </c>
      <c r="AN111">
        <f t="shared" ca="1" si="56"/>
        <v>4.3122144842961623</v>
      </c>
      <c r="AO111">
        <f t="shared" ca="1" si="57"/>
        <v>8.0854972468141657</v>
      </c>
      <c r="AP111">
        <f t="shared" ca="1" si="58"/>
        <v>4.3122144842961623</v>
      </c>
      <c r="AQ111" t="str">
        <f t="shared" ca="1" si="59"/>
        <v>Gizi Baik</v>
      </c>
      <c r="AU111">
        <v>102</v>
      </c>
      <c r="AV111">
        <f t="shared" ca="1" si="60"/>
        <v>23.851222345605024</v>
      </c>
      <c r="AW111">
        <f t="shared" ca="1" si="61"/>
        <v>5.4558326315883825</v>
      </c>
      <c r="AX111">
        <f t="shared" ca="1" si="62"/>
        <v>7.3795109657365385</v>
      </c>
      <c r="AY111">
        <f t="shared" ca="1" si="63"/>
        <v>5.4558326315883825</v>
      </c>
      <c r="AZ111" t="str">
        <f t="shared" ca="1" si="64"/>
        <v>Gizi Baik</v>
      </c>
      <c r="BD111">
        <v>102</v>
      </c>
      <c r="BE111">
        <f t="shared" ca="1" si="65"/>
        <v>23.986370534713497</v>
      </c>
      <c r="BF111">
        <f t="shared" ca="1" si="66"/>
        <v>5.9198530984662492</v>
      </c>
      <c r="BG111">
        <f t="shared" ca="1" si="67"/>
        <v>6.9168036779328235</v>
      </c>
      <c r="BH111">
        <f t="shared" ca="1" si="68"/>
        <v>5.9198530984662492</v>
      </c>
      <c r="BI111" t="str">
        <f t="shared" ca="1" si="69"/>
        <v>Gizi Baik</v>
      </c>
      <c r="BM111">
        <v>102</v>
      </c>
      <c r="BN111">
        <f t="shared" ca="1" si="70"/>
        <v>24.121531891178631</v>
      </c>
      <c r="BO111">
        <f t="shared" ca="1" si="71"/>
        <v>6.2631633852427919</v>
      </c>
      <c r="BP111">
        <f t="shared" ca="1" si="72"/>
        <v>6.6247046006116292</v>
      </c>
      <c r="BQ111">
        <f t="shared" ca="1" si="73"/>
        <v>6.2631633852427919</v>
      </c>
      <c r="BR111" t="str">
        <f t="shared" ca="1" si="74"/>
        <v>Gizi Baik</v>
      </c>
      <c r="BV111">
        <v>102</v>
      </c>
      <c r="BW111">
        <f t="shared" ca="1" si="75"/>
        <v>24.392896677751853</v>
      </c>
      <c r="BX111">
        <f t="shared" ca="1" si="76"/>
        <v>6.4328786901611279</v>
      </c>
      <c r="BY111">
        <f t="shared" ca="1" si="77"/>
        <v>6.6247046006116292</v>
      </c>
      <c r="BZ111">
        <f t="shared" ca="1" si="78"/>
        <v>6.4328786901611279</v>
      </c>
      <c r="CA111" t="str">
        <f t="shared" ca="1" si="79"/>
        <v>Gizi Baik</v>
      </c>
      <c r="CD111" s="24"/>
    </row>
    <row r="112" spans="1:82" ht="15.75" x14ac:dyDescent="0.3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40"/>
        <v>25.298418922928757</v>
      </c>
      <c r="M112">
        <f t="shared" si="41"/>
        <v>1.6431676725154982</v>
      </c>
      <c r="N112">
        <f t="shared" si="42"/>
        <v>9.1021975368588866</v>
      </c>
      <c r="O112">
        <f t="shared" si="43"/>
        <v>1.6431676725154982</v>
      </c>
      <c r="P112" t="str">
        <f t="shared" si="44"/>
        <v>Gizi Baik</v>
      </c>
      <c r="T112">
        <v>103</v>
      </c>
      <c r="U112">
        <f t="shared" ca="1" si="45"/>
        <v>23.774307777566474</v>
      </c>
      <c r="V112">
        <f t="shared" ca="1" si="46"/>
        <v>3.9065195967766617</v>
      </c>
      <c r="W112">
        <f t="shared" ca="1" si="47"/>
        <v>7.9191244906976621</v>
      </c>
      <c r="X112">
        <f t="shared" ca="1" si="48"/>
        <v>3.9065195967766617</v>
      </c>
      <c r="Y112" t="str">
        <f t="shared" ca="1" si="49"/>
        <v>Gizi Baik</v>
      </c>
      <c r="AC112">
        <v>103</v>
      </c>
      <c r="AD112">
        <f t="shared" ca="1" si="50"/>
        <v>24.529684062709276</v>
      </c>
      <c r="AE112">
        <f t="shared" ca="1" si="51"/>
        <v>5.6166910003459494</v>
      </c>
      <c r="AF112">
        <f t="shared" ca="1" si="52"/>
        <v>6.1416352187118859</v>
      </c>
      <c r="AG112">
        <f t="shared" ca="1" si="53"/>
        <v>5.6166910003459494</v>
      </c>
      <c r="AH112" t="str">
        <f t="shared" ca="1" si="54"/>
        <v>Gizi Baik</v>
      </c>
      <c r="AL112">
        <v>103</v>
      </c>
      <c r="AM112">
        <f t="shared" ca="1" si="55"/>
        <v>25.440482773638717</v>
      </c>
      <c r="AN112">
        <f t="shared" ca="1" si="56"/>
        <v>6.8644689888814003</v>
      </c>
      <c r="AO112">
        <f t="shared" ca="1" si="57"/>
        <v>5.2338382033082418</v>
      </c>
      <c r="AP112">
        <f t="shared" ca="1" si="58"/>
        <v>5.2338382033082418</v>
      </c>
      <c r="AQ112" t="str">
        <f t="shared" ca="1" si="59"/>
        <v>Gizi Kurang</v>
      </c>
      <c r="AU112">
        <v>103</v>
      </c>
      <c r="AV112">
        <f t="shared" ca="1" si="60"/>
        <v>26.571123615616816</v>
      </c>
      <c r="AW112">
        <f t="shared" ca="1" si="61"/>
        <v>8.0636160682678888</v>
      </c>
      <c r="AX112">
        <f t="shared" ca="1" si="62"/>
        <v>4.5186352415709505</v>
      </c>
      <c r="AY112">
        <f t="shared" ca="1" si="63"/>
        <v>4.5186352415709505</v>
      </c>
      <c r="AZ112" t="str">
        <f t="shared" ca="1" si="64"/>
        <v>Gizi Kurang</v>
      </c>
      <c r="BD112">
        <v>103</v>
      </c>
      <c r="BE112">
        <f t="shared" ca="1" si="65"/>
        <v>26.706483428988872</v>
      </c>
      <c r="BF112">
        <f t="shared" ca="1" si="66"/>
        <v>8.5416484794585266</v>
      </c>
      <c r="BG112">
        <f t="shared" ca="1" si="67"/>
        <v>4.0529949066905662</v>
      </c>
      <c r="BH112">
        <f t="shared" ca="1" si="68"/>
        <v>4.0529949066905662</v>
      </c>
      <c r="BI112" t="str">
        <f t="shared" ca="1" si="69"/>
        <v>Gizi Kurang</v>
      </c>
      <c r="BM112">
        <v>103</v>
      </c>
      <c r="BN112">
        <f t="shared" ca="1" si="70"/>
        <v>26.842077813702453</v>
      </c>
      <c r="BO112">
        <f t="shared" ca="1" si="71"/>
        <v>8.8951492532003371</v>
      </c>
      <c r="BP112">
        <f t="shared" ca="1" si="72"/>
        <v>3.7580059182048089</v>
      </c>
      <c r="BQ112">
        <f t="shared" ca="1" si="73"/>
        <v>3.7580059182048089</v>
      </c>
      <c r="BR112" t="str">
        <f t="shared" ca="1" si="74"/>
        <v>Gizi Kurang</v>
      </c>
      <c r="BV112">
        <v>103</v>
      </c>
      <c r="BW112">
        <f t="shared" ca="1" si="75"/>
        <v>27.113555666286015</v>
      </c>
      <c r="BX112">
        <f t="shared" ca="1" si="76"/>
        <v>9.0691975435488885</v>
      </c>
      <c r="BY112">
        <f t="shared" ca="1" si="77"/>
        <v>3.7580059182048089</v>
      </c>
      <c r="BZ112">
        <f t="shared" ca="1" si="78"/>
        <v>3.7580059182048089</v>
      </c>
      <c r="CA112" t="str">
        <f t="shared" ca="1" si="79"/>
        <v>Gizi Kurang</v>
      </c>
      <c r="CD112" s="24"/>
    </row>
    <row r="113" spans="1:82" ht="15.75" x14ac:dyDescent="0.3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40"/>
        <v>30.210263156748574</v>
      </c>
      <c r="M113">
        <f t="shared" si="41"/>
        <v>3.3600595232822998</v>
      </c>
      <c r="N113">
        <f t="shared" si="42"/>
        <v>4.3289721643826615</v>
      </c>
      <c r="O113">
        <f t="shared" si="43"/>
        <v>3.3600595232822998</v>
      </c>
      <c r="P113" t="str">
        <f t="shared" si="44"/>
        <v>Gizi Baik</v>
      </c>
      <c r="T113">
        <v>104</v>
      </c>
      <c r="U113">
        <f t="shared" ca="1" si="45"/>
        <v>28.700160836510811</v>
      </c>
      <c r="V113">
        <f t="shared" ca="1" si="46"/>
        <v>8.8397927215518131</v>
      </c>
      <c r="W113">
        <f t="shared" ca="1" si="47"/>
        <v>3.1598420316029681</v>
      </c>
      <c r="X113">
        <f t="shared" ca="1" si="48"/>
        <v>3.1598420316029681</v>
      </c>
      <c r="Y113" t="str">
        <f t="shared" ca="1" si="49"/>
        <v>Gizi Kurang</v>
      </c>
      <c r="AC113">
        <v>104</v>
      </c>
      <c r="AD113">
        <f t="shared" ca="1" si="50"/>
        <v>29.454328938877389</v>
      </c>
      <c r="AE113">
        <f t="shared" ca="1" si="51"/>
        <v>10.554665688375319</v>
      </c>
      <c r="AF113">
        <f t="shared" ca="1" si="52"/>
        <v>1.5476110061604151</v>
      </c>
      <c r="AG113">
        <f t="shared" ca="1" si="53"/>
        <v>1.5476110061604151</v>
      </c>
      <c r="AH113" t="str">
        <f t="shared" ca="1" si="54"/>
        <v>Gizi Kurang</v>
      </c>
      <c r="AL113">
        <v>104</v>
      </c>
      <c r="AM113">
        <f t="shared" ca="1" si="55"/>
        <v>30.365650342415428</v>
      </c>
      <c r="AN113">
        <f t="shared" ca="1" si="56"/>
        <v>11.804801646225247</v>
      </c>
      <c r="AO113">
        <f t="shared" ca="1" si="57"/>
        <v>0.94690108271266571</v>
      </c>
      <c r="AP113">
        <f t="shared" ca="1" si="58"/>
        <v>0.94690108271266571</v>
      </c>
      <c r="AQ113" t="str">
        <f t="shared" ca="1" si="59"/>
        <v>Gizi Kurang</v>
      </c>
      <c r="AU113">
        <v>104</v>
      </c>
      <c r="AV113">
        <f t="shared" ca="1" si="60"/>
        <v>31.494282361469931</v>
      </c>
      <c r="AW113">
        <f t="shared" ca="1" si="61"/>
        <v>13.004777604596963</v>
      </c>
      <c r="AX113">
        <f t="shared" ca="1" si="62"/>
        <v>0.97293055154593899</v>
      </c>
      <c r="AY113">
        <f t="shared" ca="1" si="63"/>
        <v>0.97293055154593899</v>
      </c>
      <c r="AZ113" t="str">
        <f t="shared" ca="1" si="64"/>
        <v>Gizi Kurang</v>
      </c>
      <c r="BD113">
        <v>104</v>
      </c>
      <c r="BE113">
        <f t="shared" ca="1" si="65"/>
        <v>31.629393653011178</v>
      </c>
      <c r="BF113">
        <f t="shared" ca="1" si="66"/>
        <v>13.483074136056706</v>
      </c>
      <c r="BG113">
        <f t="shared" ca="1" si="67"/>
        <v>1.2898816770101962</v>
      </c>
      <c r="BH113">
        <f t="shared" ca="1" si="68"/>
        <v>1.2898816770101962</v>
      </c>
      <c r="BI113" t="str">
        <f t="shared" ca="1" si="69"/>
        <v>Gizi Kurang</v>
      </c>
      <c r="BM113">
        <v>104</v>
      </c>
      <c r="BN113">
        <f t="shared" ca="1" si="70"/>
        <v>31.764799758155235</v>
      </c>
      <c r="BO113">
        <f t="shared" ca="1" si="71"/>
        <v>13.836919704304766</v>
      </c>
      <c r="BP113">
        <f t="shared" ca="1" si="72"/>
        <v>1.5387451661631779</v>
      </c>
      <c r="BQ113">
        <f t="shared" ca="1" si="73"/>
        <v>1.5387451661631779</v>
      </c>
      <c r="BR113" t="str">
        <f t="shared" ca="1" si="74"/>
        <v>Gizi Kurang</v>
      </c>
      <c r="BV113">
        <v>104</v>
      </c>
      <c r="BW113">
        <f t="shared" ca="1" si="75"/>
        <v>32.036121953570081</v>
      </c>
      <c r="BX113">
        <f t="shared" ca="1" si="76"/>
        <v>14.011033400688207</v>
      </c>
      <c r="BY113">
        <f t="shared" ca="1" si="77"/>
        <v>1.5387451661631779</v>
      </c>
      <c r="BZ113">
        <f t="shared" ca="1" si="78"/>
        <v>1.5387451661631779</v>
      </c>
      <c r="CA113" t="str">
        <f t="shared" ca="1" si="79"/>
        <v>Gizi Kurang</v>
      </c>
      <c r="CD113" s="24"/>
    </row>
    <row r="114" spans="1:82" ht="15.75" x14ac:dyDescent="0.3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40"/>
        <v>22.154006409676782</v>
      </c>
      <c r="M114">
        <f t="shared" si="41"/>
        <v>4.8135226186234901</v>
      </c>
      <c r="N114">
        <f t="shared" si="42"/>
        <v>12.332882874656674</v>
      </c>
      <c r="O114">
        <f t="shared" si="43"/>
        <v>4.8135226186234901</v>
      </c>
      <c r="P114" t="str">
        <f t="shared" si="44"/>
        <v>Gizi Baik</v>
      </c>
      <c r="T114">
        <v>105</v>
      </c>
      <c r="U114">
        <f t="shared" ca="1" si="45"/>
        <v>20.666463420296612</v>
      </c>
      <c r="V114">
        <f t="shared" ca="1" si="46"/>
        <v>1.1635872807830205</v>
      </c>
      <c r="W114">
        <f t="shared" ca="1" si="47"/>
        <v>11.076837355609028</v>
      </c>
      <c r="X114">
        <f t="shared" ca="1" si="48"/>
        <v>1.1635872807830205</v>
      </c>
      <c r="Y114" t="str">
        <f t="shared" ca="1" si="49"/>
        <v>Gizi Baik</v>
      </c>
      <c r="AC114">
        <v>105</v>
      </c>
      <c r="AD114">
        <f t="shared" ca="1" si="50"/>
        <v>21.422766747086019</v>
      </c>
      <c r="AE114">
        <f t="shared" ca="1" si="51"/>
        <v>2.5982624565981207</v>
      </c>
      <c r="AF114">
        <f t="shared" ca="1" si="52"/>
        <v>9.3101253031160685</v>
      </c>
      <c r="AG114">
        <f t="shared" ca="1" si="53"/>
        <v>2.5982624565981207</v>
      </c>
      <c r="AH114" t="str">
        <f t="shared" ca="1" si="54"/>
        <v>Gizi Baik</v>
      </c>
      <c r="AL114">
        <v>105</v>
      </c>
      <c r="AM114">
        <f t="shared" ca="1" si="55"/>
        <v>22.33302173818716</v>
      </c>
      <c r="AN114">
        <f t="shared" ca="1" si="56"/>
        <v>3.7980269316302122</v>
      </c>
      <c r="AO114">
        <f t="shared" ca="1" si="57"/>
        <v>8.4068380943841543</v>
      </c>
      <c r="AP114">
        <f t="shared" ca="1" si="58"/>
        <v>3.7980269316302122</v>
      </c>
      <c r="AQ114" t="str">
        <f t="shared" ca="1" si="59"/>
        <v>Gizi Baik</v>
      </c>
      <c r="AU114">
        <v>105</v>
      </c>
      <c r="AV114">
        <f t="shared" ca="1" si="60"/>
        <v>23.463365908877069</v>
      </c>
      <c r="AW114">
        <f t="shared" ca="1" si="61"/>
        <v>4.9784148457919599</v>
      </c>
      <c r="AX114">
        <f t="shared" ca="1" si="62"/>
        <v>7.6969707394541951</v>
      </c>
      <c r="AY114">
        <f t="shared" ca="1" si="63"/>
        <v>4.9784148457919599</v>
      </c>
      <c r="AZ114" t="str">
        <f t="shared" ca="1" si="64"/>
        <v>Gizi Baik</v>
      </c>
      <c r="BD114">
        <v>105</v>
      </c>
      <c r="BE114">
        <f t="shared" ca="1" si="65"/>
        <v>23.599157975293473</v>
      </c>
      <c r="BF114">
        <f t="shared" ca="1" si="66"/>
        <v>5.4514572544977842</v>
      </c>
      <c r="BG114">
        <f t="shared" ca="1" si="67"/>
        <v>7.2250510246125073</v>
      </c>
      <c r="BH114">
        <f t="shared" ca="1" si="68"/>
        <v>5.4514572544977842</v>
      </c>
      <c r="BI114" t="str">
        <f t="shared" ca="1" si="69"/>
        <v>Gizi Baik</v>
      </c>
      <c r="BM114">
        <v>105</v>
      </c>
      <c r="BN114">
        <f t="shared" ca="1" si="70"/>
        <v>23.735167070185359</v>
      </c>
      <c r="BO114">
        <f t="shared" ca="1" si="71"/>
        <v>5.8035641638899254</v>
      </c>
      <c r="BP114">
        <f t="shared" ca="1" si="72"/>
        <v>6.9222082788385739</v>
      </c>
      <c r="BQ114">
        <f t="shared" ca="1" si="73"/>
        <v>5.8035641638899254</v>
      </c>
      <c r="BR114" t="str">
        <f t="shared" ca="1" si="74"/>
        <v>Gizi Baik</v>
      </c>
      <c r="BV114">
        <v>105</v>
      </c>
      <c r="BW114">
        <f t="shared" ca="1" si="75"/>
        <v>24.006366804192748</v>
      </c>
      <c r="BX114">
        <f t="shared" ca="1" si="76"/>
        <v>5.9769646527439777</v>
      </c>
      <c r="BY114">
        <f t="shared" ca="1" si="77"/>
        <v>6.9222082788385739</v>
      </c>
      <c r="BZ114">
        <f t="shared" ca="1" si="78"/>
        <v>5.9769646527439777</v>
      </c>
      <c r="CA114" t="str">
        <f t="shared" ca="1" si="79"/>
        <v>Gizi Baik</v>
      </c>
      <c r="CD114" s="24"/>
    </row>
    <row r="115" spans="1:82" ht="15.75" x14ac:dyDescent="0.3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40"/>
        <v>28.835221518136461</v>
      </c>
      <c r="M115">
        <f t="shared" si="41"/>
        <v>2.2045407685048652</v>
      </c>
      <c r="N115">
        <f t="shared" si="42"/>
        <v>5.6080299571239749</v>
      </c>
      <c r="O115">
        <f t="shared" si="43"/>
        <v>2.2045407685048652</v>
      </c>
      <c r="P115" t="str">
        <f t="shared" si="44"/>
        <v>Gizi Baik</v>
      </c>
      <c r="T115">
        <v>106</v>
      </c>
      <c r="U115">
        <f t="shared" ca="1" si="45"/>
        <v>27.294570519934464</v>
      </c>
      <c r="V115">
        <f t="shared" ca="1" si="46"/>
        <v>7.5306689848910677</v>
      </c>
      <c r="W115">
        <f t="shared" ca="1" si="47"/>
        <v>4.6455148865584848</v>
      </c>
      <c r="X115">
        <f t="shared" ca="1" si="48"/>
        <v>4.6455148865584848</v>
      </c>
      <c r="Y115" t="str">
        <f t="shared" ca="1" si="49"/>
        <v>Gizi Kurang</v>
      </c>
      <c r="AC115">
        <v>106</v>
      </c>
      <c r="AD115">
        <f t="shared" ca="1" si="50"/>
        <v>28.046992215019369</v>
      </c>
      <c r="AE115">
        <f t="shared" ca="1" si="51"/>
        <v>9.2307078706547294</v>
      </c>
      <c r="AF115">
        <f t="shared" ca="1" si="52"/>
        <v>2.9747016365324521</v>
      </c>
      <c r="AG115">
        <f t="shared" ca="1" si="53"/>
        <v>2.9747016365324521</v>
      </c>
      <c r="AH115" t="str">
        <f t="shared" ca="1" si="54"/>
        <v>Gizi Kurang</v>
      </c>
      <c r="AL115">
        <v>106</v>
      </c>
      <c r="AM115">
        <f t="shared" ca="1" si="55"/>
        <v>28.9574316419829</v>
      </c>
      <c r="AN115">
        <f t="shared" ca="1" si="56"/>
        <v>10.468816536958697</v>
      </c>
      <c r="AO115">
        <f t="shared" ca="1" si="57"/>
        <v>2.1894611904553831</v>
      </c>
      <c r="AP115">
        <f t="shared" ca="1" si="58"/>
        <v>2.1894611904553831</v>
      </c>
      <c r="AQ115" t="str">
        <f t="shared" ca="1" si="59"/>
        <v>Gizi Kurang</v>
      </c>
      <c r="AU115">
        <v>106</v>
      </c>
      <c r="AV115">
        <f t="shared" ca="1" si="60"/>
        <v>30.085022085056906</v>
      </c>
      <c r="AW115">
        <f t="shared" ca="1" si="61"/>
        <v>11.66083938335769</v>
      </c>
      <c r="AX115">
        <f t="shared" ca="1" si="62"/>
        <v>1.6684282069243921</v>
      </c>
      <c r="AY115">
        <f t="shared" ca="1" si="63"/>
        <v>1.6684282069243921</v>
      </c>
      <c r="AZ115" t="str">
        <f t="shared" ca="1" si="64"/>
        <v>Gizi Kurang</v>
      </c>
      <c r="BD115">
        <v>106</v>
      </c>
      <c r="BE115">
        <f t="shared" ca="1" si="65"/>
        <v>30.219652545984054</v>
      </c>
      <c r="BF115">
        <f t="shared" ca="1" si="66"/>
        <v>12.135038957965577</v>
      </c>
      <c r="BG115">
        <f t="shared" ca="1" si="67"/>
        <v>1.4954020105373211</v>
      </c>
      <c r="BH115">
        <f t="shared" ca="1" si="68"/>
        <v>1.4954020105373211</v>
      </c>
      <c r="BI115" t="str">
        <f t="shared" ca="1" si="69"/>
        <v>Gizi Kurang</v>
      </c>
      <c r="BM115">
        <v>106</v>
      </c>
      <c r="BN115">
        <f t="shared" ca="1" si="70"/>
        <v>30.354586300471958</v>
      </c>
      <c r="BO115">
        <f t="shared" ca="1" si="71"/>
        <v>12.484958361453021</v>
      </c>
      <c r="BP115">
        <f t="shared" ca="1" si="72"/>
        <v>1.4707553507552333</v>
      </c>
      <c r="BQ115">
        <f t="shared" ca="1" si="73"/>
        <v>1.4707553507552333</v>
      </c>
      <c r="BR115" t="str">
        <f t="shared" ca="1" si="74"/>
        <v>Gizi Kurang</v>
      </c>
      <c r="BV115">
        <v>106</v>
      </c>
      <c r="BW115">
        <f t="shared" ca="1" si="75"/>
        <v>30.625817895434455</v>
      </c>
      <c r="BX115">
        <f t="shared" ca="1" si="76"/>
        <v>12.657179996746981</v>
      </c>
      <c r="BY115">
        <f t="shared" ca="1" si="77"/>
        <v>1.4707553507552333</v>
      </c>
      <c r="BZ115">
        <f t="shared" ca="1" si="78"/>
        <v>1.4707553507552333</v>
      </c>
      <c r="CA115" t="str">
        <f t="shared" ca="1" si="79"/>
        <v>Gizi Kurang</v>
      </c>
      <c r="CD115" s="24"/>
    </row>
    <row r="116" spans="1:82" ht="15.75" x14ac:dyDescent="0.3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40"/>
        <v>15.733086156250467</v>
      </c>
      <c r="M116">
        <f t="shared" si="41"/>
        <v>11.250777750893482</v>
      </c>
      <c r="N116">
        <f t="shared" si="42"/>
        <v>18.73419333731772</v>
      </c>
      <c r="O116">
        <f t="shared" si="43"/>
        <v>11.250777750893482</v>
      </c>
      <c r="P116" t="str">
        <f t="shared" si="44"/>
        <v>Gizi Baik</v>
      </c>
      <c r="T116">
        <v>107</v>
      </c>
      <c r="U116">
        <f t="shared" ca="1" si="45"/>
        <v>14.226227060939747</v>
      </c>
      <c r="V116">
        <f t="shared" ca="1" si="46"/>
        <v>5.7850095384536546</v>
      </c>
      <c r="W116">
        <f t="shared" ca="1" si="47"/>
        <v>17.5110442472801</v>
      </c>
      <c r="X116">
        <f t="shared" ca="1" si="48"/>
        <v>5.7850095384536546</v>
      </c>
      <c r="Y116" t="str">
        <f t="shared" ca="1" si="49"/>
        <v>Gizi Baik</v>
      </c>
      <c r="AC116">
        <v>107</v>
      </c>
      <c r="AD116">
        <f t="shared" ca="1" si="50"/>
        <v>14.984699335316073</v>
      </c>
      <c r="AE116">
        <f t="shared" ca="1" si="51"/>
        <v>4.0707234273454178</v>
      </c>
      <c r="AF116">
        <f t="shared" ca="1" si="52"/>
        <v>15.740701482453758</v>
      </c>
      <c r="AG116">
        <f t="shared" ca="1" si="53"/>
        <v>4.0707234273454178</v>
      </c>
      <c r="AH116" t="str">
        <f t="shared" ca="1" si="54"/>
        <v>Gizi Baik</v>
      </c>
      <c r="AL116">
        <v>107</v>
      </c>
      <c r="AM116">
        <f t="shared" ca="1" si="55"/>
        <v>15.891704283104167</v>
      </c>
      <c r="AN116">
        <f t="shared" ca="1" si="56"/>
        <v>2.8266930782405821</v>
      </c>
      <c r="AO116">
        <f t="shared" ca="1" si="57"/>
        <v>14.838286870581234</v>
      </c>
      <c r="AP116">
        <f t="shared" ca="1" si="58"/>
        <v>2.8266930782405821</v>
      </c>
      <c r="AQ116" t="str">
        <f t="shared" ca="1" si="59"/>
        <v>Gizi Baik</v>
      </c>
      <c r="AU116">
        <v>107</v>
      </c>
      <c r="AV116">
        <f t="shared" ca="1" si="60"/>
        <v>17.025245266767026</v>
      </c>
      <c r="AW116">
        <f t="shared" ca="1" si="61"/>
        <v>1.6607163703602925</v>
      </c>
      <c r="AX116">
        <f t="shared" ca="1" si="62"/>
        <v>14.125148818764687</v>
      </c>
      <c r="AY116">
        <f t="shared" ca="1" si="63"/>
        <v>1.6607163703602925</v>
      </c>
      <c r="AZ116" t="str">
        <f t="shared" ca="1" si="64"/>
        <v>Gizi Baik</v>
      </c>
      <c r="BD116">
        <v>107</v>
      </c>
      <c r="BE116">
        <f t="shared" ca="1" si="65"/>
        <v>17.1616091486617</v>
      </c>
      <c r="BF116">
        <f t="shared" ca="1" si="66"/>
        <v>1.2158084220735106</v>
      </c>
      <c r="BG116">
        <f t="shared" ca="1" si="67"/>
        <v>13.648928683239065</v>
      </c>
      <c r="BH116">
        <f t="shared" ca="1" si="68"/>
        <v>1.2158084220735106</v>
      </c>
      <c r="BI116" t="str">
        <f t="shared" ca="1" si="69"/>
        <v>Gizi Baik</v>
      </c>
      <c r="BM116">
        <v>107</v>
      </c>
      <c r="BN116">
        <f t="shared" ca="1" si="70"/>
        <v>17.29799467041563</v>
      </c>
      <c r="BO116">
        <f t="shared" ca="1" si="71"/>
        <v>0.91808069138962356</v>
      </c>
      <c r="BP116">
        <f t="shared" ca="1" si="72"/>
        <v>13.34376040756861</v>
      </c>
      <c r="BQ116">
        <f t="shared" ca="1" si="73"/>
        <v>0.91808069138962356</v>
      </c>
      <c r="BR116" t="str">
        <f t="shared" ca="1" si="74"/>
        <v>Gizi Baik</v>
      </c>
      <c r="BV116">
        <v>107</v>
      </c>
      <c r="BW116">
        <f t="shared" ca="1" si="75"/>
        <v>17.569065571278834</v>
      </c>
      <c r="BX116">
        <f t="shared" ca="1" si="76"/>
        <v>0.79031734743450766</v>
      </c>
      <c r="BY116">
        <f t="shared" ca="1" si="77"/>
        <v>13.34376040756861</v>
      </c>
      <c r="BZ116">
        <f t="shared" ca="1" si="78"/>
        <v>0.79031734743450766</v>
      </c>
      <c r="CA116" t="str">
        <f t="shared" ca="1" si="79"/>
        <v>Gizi Baik</v>
      </c>
      <c r="CD116" s="24"/>
    </row>
    <row r="117" spans="1:82" ht="15.75" x14ac:dyDescent="0.3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40"/>
        <v>14.609928131240064</v>
      </c>
      <c r="M117">
        <f t="shared" si="41"/>
        <v>12.434629065637624</v>
      </c>
      <c r="N117">
        <f t="shared" si="42"/>
        <v>19.894974239742055</v>
      </c>
      <c r="O117">
        <f t="shared" si="43"/>
        <v>12.434629065637624</v>
      </c>
      <c r="P117" t="str">
        <f t="shared" si="44"/>
        <v>Gizi Baik</v>
      </c>
      <c r="T117">
        <v>108</v>
      </c>
      <c r="U117">
        <f t="shared" ca="1" si="45"/>
        <v>13.091288734774748</v>
      </c>
      <c r="V117">
        <f t="shared" ca="1" si="46"/>
        <v>6.9488024407087465</v>
      </c>
      <c r="W117">
        <f t="shared" ca="1" si="47"/>
        <v>18.674270930029177</v>
      </c>
      <c r="X117">
        <f t="shared" ca="1" si="48"/>
        <v>6.9488024407087465</v>
      </c>
      <c r="Y117" t="str">
        <f t="shared" ca="1" si="49"/>
        <v>Gizi Baik</v>
      </c>
      <c r="AC117">
        <v>108</v>
      </c>
      <c r="AD117">
        <f t="shared" ca="1" si="50"/>
        <v>13.850230633040963</v>
      </c>
      <c r="AE117">
        <f t="shared" ca="1" si="51"/>
        <v>5.2310102077292395</v>
      </c>
      <c r="AF117">
        <f t="shared" ca="1" si="52"/>
        <v>16.90548776264842</v>
      </c>
      <c r="AG117">
        <f t="shared" ca="1" si="53"/>
        <v>5.2310102077292395</v>
      </c>
      <c r="AH117" t="str">
        <f t="shared" ca="1" si="54"/>
        <v>Gizi Baik</v>
      </c>
      <c r="AL117">
        <v>108</v>
      </c>
      <c r="AM117">
        <f t="shared" ca="1" si="55"/>
        <v>14.754555158764479</v>
      </c>
      <c r="AN117">
        <f t="shared" ca="1" si="56"/>
        <v>3.9838109034100468</v>
      </c>
      <c r="AO117">
        <f t="shared" ca="1" si="57"/>
        <v>16.004803663416531</v>
      </c>
      <c r="AP117">
        <f t="shared" ca="1" si="58"/>
        <v>3.9838109034100468</v>
      </c>
      <c r="AQ117" t="str">
        <f t="shared" ca="1" si="59"/>
        <v>Gizi Baik</v>
      </c>
      <c r="AU117">
        <v>108</v>
      </c>
      <c r="AV117">
        <f t="shared" ca="1" si="60"/>
        <v>15.889161565885475</v>
      </c>
      <c r="AW117">
        <f t="shared" ca="1" si="61"/>
        <v>2.7954631775076781</v>
      </c>
      <c r="AX117">
        <f t="shared" ca="1" si="62"/>
        <v>15.292245431221678</v>
      </c>
      <c r="AY117">
        <f t="shared" ca="1" si="63"/>
        <v>2.7954631775076781</v>
      </c>
      <c r="AZ117" t="str">
        <f t="shared" ca="1" si="64"/>
        <v>Gizi Baik</v>
      </c>
      <c r="BD117">
        <v>108</v>
      </c>
      <c r="BE117">
        <f t="shared" ca="1" si="65"/>
        <v>16.025710592669522</v>
      </c>
      <c r="BF117">
        <f t="shared" ca="1" si="66"/>
        <v>2.3292584702315993</v>
      </c>
      <c r="BG117">
        <f t="shared" ca="1" si="67"/>
        <v>14.815377698942019</v>
      </c>
      <c r="BH117">
        <f t="shared" ca="1" si="68"/>
        <v>2.3292584702315993</v>
      </c>
      <c r="BI117" t="str">
        <f t="shared" ca="1" si="69"/>
        <v>Gizi Baik</v>
      </c>
      <c r="BM117">
        <v>108</v>
      </c>
      <c r="BN117">
        <f t="shared" ca="1" si="70"/>
        <v>16.162168545139458</v>
      </c>
      <c r="BO117">
        <f t="shared" ca="1" si="71"/>
        <v>1.992877072121944</v>
      </c>
      <c r="BP117">
        <f t="shared" ca="1" si="72"/>
        <v>14.50982136945766</v>
      </c>
      <c r="BQ117">
        <f t="shared" ca="1" si="73"/>
        <v>1.992877072121944</v>
      </c>
      <c r="BR117" t="str">
        <f t="shared" ca="1" si="74"/>
        <v>Gizi Baik</v>
      </c>
      <c r="BV117">
        <v>108</v>
      </c>
      <c r="BW117">
        <f t="shared" ca="1" si="75"/>
        <v>16.433006628092734</v>
      </c>
      <c r="BX117">
        <f t="shared" ca="1" si="76"/>
        <v>1.8309353571148195</v>
      </c>
      <c r="BY117">
        <f t="shared" ca="1" si="77"/>
        <v>14.50982136945766</v>
      </c>
      <c r="BZ117">
        <f t="shared" ca="1" si="78"/>
        <v>1.8309353571148195</v>
      </c>
      <c r="CA117" t="str">
        <f t="shared" ca="1" si="79"/>
        <v>Gizi Baik</v>
      </c>
      <c r="CD117" s="24"/>
    </row>
    <row r="118" spans="1:82" ht="15.75" x14ac:dyDescent="0.3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40"/>
        <v>17.155174146594955</v>
      </c>
      <c r="M118">
        <f t="shared" si="41"/>
        <v>9.7411498294605803</v>
      </c>
      <c r="N118">
        <f t="shared" si="42"/>
        <v>17.291038141187467</v>
      </c>
      <c r="O118">
        <f t="shared" si="43"/>
        <v>9.7411498294605803</v>
      </c>
      <c r="P118" t="str">
        <f t="shared" si="44"/>
        <v>Gizi Baik</v>
      </c>
      <c r="T118">
        <v>109</v>
      </c>
      <c r="U118">
        <f t="shared" ca="1" si="45"/>
        <v>15.686393074692543</v>
      </c>
      <c r="V118">
        <f t="shared" ca="1" si="46"/>
        <v>4.4547699559011855</v>
      </c>
      <c r="W118">
        <f t="shared" ca="1" si="47"/>
        <v>16.072651271836385</v>
      </c>
      <c r="X118">
        <f t="shared" ca="1" si="48"/>
        <v>4.4547699559011855</v>
      </c>
      <c r="Y118" t="str">
        <f t="shared" ca="1" si="49"/>
        <v>Gizi Baik</v>
      </c>
      <c r="AC118">
        <v>109</v>
      </c>
      <c r="AD118">
        <f t="shared" ca="1" si="50"/>
        <v>16.440790317464824</v>
      </c>
      <c r="AE118">
        <f t="shared" ca="1" si="51"/>
        <v>2.8532694167911941</v>
      </c>
      <c r="AF118">
        <f t="shared" ca="1" si="52"/>
        <v>14.300790181888155</v>
      </c>
      <c r="AG118">
        <f t="shared" ca="1" si="53"/>
        <v>2.8532694167911941</v>
      </c>
      <c r="AH118" t="str">
        <f t="shared" ca="1" si="54"/>
        <v>Gizi Baik</v>
      </c>
      <c r="AL118">
        <v>109</v>
      </c>
      <c r="AM118">
        <f t="shared" ca="1" si="55"/>
        <v>17.351177298074795</v>
      </c>
      <c r="AN118">
        <f t="shared" ca="1" si="56"/>
        <v>1.7998480540958355</v>
      </c>
      <c r="AO118">
        <f t="shared" ca="1" si="57"/>
        <v>13.394471840939874</v>
      </c>
      <c r="AP118">
        <f t="shared" ca="1" si="58"/>
        <v>1.7998480540958355</v>
      </c>
      <c r="AQ118" t="str">
        <f t="shared" ca="1" si="59"/>
        <v>Gizi Baik</v>
      </c>
      <c r="AU118">
        <v>109</v>
      </c>
      <c r="AV118">
        <f t="shared" ca="1" si="60"/>
        <v>18.478322786803222</v>
      </c>
      <c r="AW118">
        <f t="shared" ca="1" si="61"/>
        <v>1.2929490247259436</v>
      </c>
      <c r="AX118">
        <f t="shared" ca="1" si="62"/>
        <v>12.681325073620568</v>
      </c>
      <c r="AY118">
        <f t="shared" ca="1" si="63"/>
        <v>1.2929490247259436</v>
      </c>
      <c r="AZ118" t="str">
        <f t="shared" ca="1" si="64"/>
        <v>Gizi Baik</v>
      </c>
      <c r="BD118">
        <v>109</v>
      </c>
      <c r="BE118">
        <f t="shared" ca="1" si="65"/>
        <v>18.613865031974733</v>
      </c>
      <c r="BF118">
        <f t="shared" ca="1" si="66"/>
        <v>1.3351044321232464</v>
      </c>
      <c r="BG118">
        <f t="shared" ca="1" si="67"/>
        <v>12.210186714606438</v>
      </c>
      <c r="BH118">
        <f t="shared" ca="1" si="68"/>
        <v>1.3351044321232464</v>
      </c>
      <c r="BI118" t="str">
        <f t="shared" ca="1" si="69"/>
        <v>Gizi Baik</v>
      </c>
      <c r="BM118">
        <v>109</v>
      </c>
      <c r="BN118">
        <f t="shared" ca="1" si="70"/>
        <v>18.74974502382118</v>
      </c>
      <c r="BO118">
        <f t="shared" ca="1" si="71"/>
        <v>1.4710483564497738</v>
      </c>
      <c r="BP118">
        <f t="shared" ca="1" si="72"/>
        <v>11.908520684430906</v>
      </c>
      <c r="BQ118">
        <f t="shared" ca="1" si="73"/>
        <v>1.4710483564497738</v>
      </c>
      <c r="BR118" t="str">
        <f t="shared" ca="1" si="74"/>
        <v>Gizi Baik</v>
      </c>
      <c r="BV118">
        <v>109</v>
      </c>
      <c r="BW118">
        <f t="shared" ca="1" si="75"/>
        <v>19.020585218726065</v>
      </c>
      <c r="BX118">
        <f t="shared" ca="1" si="76"/>
        <v>1.5619065287991531</v>
      </c>
      <c r="BY118">
        <f t="shared" ca="1" si="77"/>
        <v>11.908520684430906</v>
      </c>
      <c r="BZ118">
        <f t="shared" ca="1" si="78"/>
        <v>1.5619065287991531</v>
      </c>
      <c r="CA118" t="str">
        <f t="shared" ca="1" si="79"/>
        <v>Gizi Baik</v>
      </c>
      <c r="CD118" s="24"/>
    </row>
    <row r="119" spans="1:82" ht="15.75" x14ac:dyDescent="0.3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40"/>
        <v>20.29827578884472</v>
      </c>
      <c r="M119">
        <f t="shared" si="41"/>
        <v>6.7712628068920795</v>
      </c>
      <c r="N119">
        <f t="shared" si="42"/>
        <v>14.12869420717994</v>
      </c>
      <c r="O119">
        <f t="shared" si="43"/>
        <v>6.7712628068920795</v>
      </c>
      <c r="P119" t="str">
        <f t="shared" si="44"/>
        <v>Gizi Baik</v>
      </c>
      <c r="T119">
        <v>110</v>
      </c>
      <c r="U119">
        <f t="shared" ca="1" si="45"/>
        <v>18.71938351009749</v>
      </c>
      <c r="V119">
        <f t="shared" ca="1" si="46"/>
        <v>1.8774917736171224</v>
      </c>
      <c r="W119">
        <f t="shared" ca="1" si="47"/>
        <v>13.039665545049598</v>
      </c>
      <c r="X119">
        <f t="shared" ca="1" si="48"/>
        <v>1.8774917736171224</v>
      </c>
      <c r="Y119" t="str">
        <f t="shared" ca="1" si="49"/>
        <v>Gizi Baik</v>
      </c>
      <c r="AC119">
        <v>110</v>
      </c>
      <c r="AD119">
        <f t="shared" ca="1" si="50"/>
        <v>19.472360978494581</v>
      </c>
      <c r="AE119">
        <f t="shared" ca="1" si="51"/>
        <v>1.5613306849136885</v>
      </c>
      <c r="AF119">
        <f t="shared" ca="1" si="52"/>
        <v>11.265808144989963</v>
      </c>
      <c r="AG119">
        <f t="shared" ca="1" si="53"/>
        <v>1.5613306849136885</v>
      </c>
      <c r="AH119" t="str">
        <f t="shared" ca="1" si="54"/>
        <v>Gizi Baik</v>
      </c>
      <c r="AL119">
        <v>110</v>
      </c>
      <c r="AM119">
        <f t="shared" ca="1" si="55"/>
        <v>20.380961871162583</v>
      </c>
      <c r="AN119">
        <f t="shared" ca="1" si="56"/>
        <v>2.2878927024300588</v>
      </c>
      <c r="AO119">
        <f t="shared" ca="1" si="57"/>
        <v>10.364820452683938</v>
      </c>
      <c r="AP119">
        <f t="shared" ca="1" si="58"/>
        <v>2.2878927024300588</v>
      </c>
      <c r="AQ119" t="str">
        <f t="shared" ca="1" si="59"/>
        <v>Gizi Baik</v>
      </c>
      <c r="AU119">
        <v>110</v>
      </c>
      <c r="AV119">
        <f t="shared" ca="1" si="60"/>
        <v>21.510736698099887</v>
      </c>
      <c r="AW119">
        <f t="shared" ca="1" si="61"/>
        <v>3.3060886033857488</v>
      </c>
      <c r="AX119">
        <f t="shared" ca="1" si="62"/>
        <v>9.6519796676739169</v>
      </c>
      <c r="AY119">
        <f t="shared" ca="1" si="63"/>
        <v>3.3060886033857488</v>
      </c>
      <c r="AZ119" t="str">
        <f t="shared" ca="1" si="64"/>
        <v>Gizi Baik</v>
      </c>
      <c r="BD119">
        <v>110</v>
      </c>
      <c r="BE119">
        <f t="shared" ca="1" si="65"/>
        <v>21.645500357217106</v>
      </c>
      <c r="BF119">
        <f t="shared" ca="1" si="66"/>
        <v>3.7354625302984172</v>
      </c>
      <c r="BG119">
        <f t="shared" ca="1" si="67"/>
        <v>9.1881833710263798</v>
      </c>
      <c r="BH119">
        <f t="shared" ca="1" si="68"/>
        <v>3.7354625302984172</v>
      </c>
      <c r="BI119" t="str">
        <f t="shared" ca="1" si="69"/>
        <v>Gizi Baik</v>
      </c>
      <c r="BM119">
        <v>110</v>
      </c>
      <c r="BN119">
        <f t="shared" ca="1" si="70"/>
        <v>21.780410276017303</v>
      </c>
      <c r="BO119">
        <f t="shared" ca="1" si="71"/>
        <v>4.0566373388974268</v>
      </c>
      <c r="BP119">
        <f t="shared" ca="1" si="72"/>
        <v>8.8945124695514366</v>
      </c>
      <c r="BQ119">
        <f t="shared" ca="1" si="73"/>
        <v>4.0566373388974268</v>
      </c>
      <c r="BR119" t="str">
        <f t="shared" ca="1" si="74"/>
        <v>Gizi Baik</v>
      </c>
      <c r="BV119">
        <v>110</v>
      </c>
      <c r="BW119">
        <f t="shared" ca="1" si="75"/>
        <v>22.051736438958002</v>
      </c>
      <c r="BX119">
        <f t="shared" ca="1" si="76"/>
        <v>4.2163927528504166</v>
      </c>
      <c r="BY119">
        <f t="shared" ca="1" si="77"/>
        <v>8.8945124695514366</v>
      </c>
      <c r="BZ119">
        <f t="shared" ca="1" si="78"/>
        <v>4.2163927528504166</v>
      </c>
      <c r="CA119" t="str">
        <f t="shared" ca="1" si="79"/>
        <v>Gizi Baik</v>
      </c>
      <c r="CD119" s="24"/>
    </row>
    <row r="120" spans="1:82" ht="15.75" x14ac:dyDescent="0.3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40"/>
        <v>21.560612236205174</v>
      </c>
      <c r="M120">
        <f t="shared" si="41"/>
        <v>5.6293871780150173</v>
      </c>
      <c r="N120">
        <f t="shared" si="42"/>
        <v>12.889530635364489</v>
      </c>
      <c r="O120">
        <f t="shared" si="43"/>
        <v>5.6293871780150173</v>
      </c>
      <c r="P120" t="str">
        <f t="shared" si="44"/>
        <v>Gizi Baik</v>
      </c>
      <c r="T120">
        <v>111</v>
      </c>
      <c r="U120">
        <f t="shared" ca="1" si="45"/>
        <v>19.974012830759065</v>
      </c>
      <c r="V120">
        <f t="shared" ca="1" si="46"/>
        <v>1.3686253541418845</v>
      </c>
      <c r="W120">
        <f t="shared" ca="1" si="47"/>
        <v>11.799552078400744</v>
      </c>
      <c r="X120">
        <f t="shared" ca="1" si="48"/>
        <v>1.3686253541418845</v>
      </c>
      <c r="Y120" t="str">
        <f t="shared" ca="1" si="49"/>
        <v>Gizi Baik</v>
      </c>
      <c r="AC120">
        <v>111</v>
      </c>
      <c r="AD120">
        <f t="shared" ca="1" si="50"/>
        <v>20.728265282258491</v>
      </c>
      <c r="AE120">
        <f t="shared" ca="1" si="51"/>
        <v>2.2364839929027425</v>
      </c>
      <c r="AF120">
        <f t="shared" ca="1" si="52"/>
        <v>10.030541684926856</v>
      </c>
      <c r="AG120">
        <f t="shared" ca="1" si="53"/>
        <v>2.2364839929027425</v>
      </c>
      <c r="AH120" t="str">
        <f t="shared" ca="1" si="54"/>
        <v>Gizi Baik</v>
      </c>
      <c r="AL120">
        <v>111</v>
      </c>
      <c r="AM120">
        <f t="shared" ca="1" si="55"/>
        <v>21.63571968498978</v>
      </c>
      <c r="AN120">
        <f t="shared" ca="1" si="56"/>
        <v>3.3077643310376112</v>
      </c>
      <c r="AO120">
        <f t="shared" ca="1" si="57"/>
        <v>9.1350513974100949</v>
      </c>
      <c r="AP120">
        <f t="shared" ca="1" si="58"/>
        <v>3.3077643310376112</v>
      </c>
      <c r="AQ120" t="str">
        <f t="shared" ca="1" si="59"/>
        <v>Gizi Baik</v>
      </c>
      <c r="AU120">
        <v>111</v>
      </c>
      <c r="AV120">
        <f t="shared" ca="1" si="60"/>
        <v>22.767433290713612</v>
      </c>
      <c r="AW120">
        <f t="shared" ca="1" si="61"/>
        <v>4.4231693909360894</v>
      </c>
      <c r="AX120">
        <f t="shared" ca="1" si="62"/>
        <v>8.4250749537187311</v>
      </c>
      <c r="AY120">
        <f t="shared" ca="1" si="63"/>
        <v>4.4231693909360894</v>
      </c>
      <c r="AZ120" t="str">
        <f t="shared" ca="1" si="64"/>
        <v>Gizi Baik</v>
      </c>
      <c r="BD120">
        <v>111</v>
      </c>
      <c r="BE120">
        <f t="shared" ca="1" si="65"/>
        <v>22.902463373432763</v>
      </c>
      <c r="BF120">
        <f t="shared" ca="1" si="66"/>
        <v>4.8785398331364362</v>
      </c>
      <c r="BG120">
        <f t="shared" ca="1" si="67"/>
        <v>7.9608168897103386</v>
      </c>
      <c r="BH120">
        <f t="shared" ca="1" si="68"/>
        <v>4.8785398331364362</v>
      </c>
      <c r="BI120" t="str">
        <f t="shared" ca="1" si="69"/>
        <v>Gizi Baik</v>
      </c>
      <c r="BM120">
        <v>111</v>
      </c>
      <c r="BN120">
        <f t="shared" ca="1" si="70"/>
        <v>23.037547409223496</v>
      </c>
      <c r="BO120">
        <f t="shared" ca="1" si="71"/>
        <v>5.2160149108147644</v>
      </c>
      <c r="BP120">
        <f t="shared" ca="1" si="72"/>
        <v>7.6671823640982453</v>
      </c>
      <c r="BQ120">
        <f t="shared" ca="1" si="73"/>
        <v>5.2160149108147644</v>
      </c>
      <c r="BR120" t="str">
        <f t="shared" ca="1" si="74"/>
        <v>Gizi Baik</v>
      </c>
      <c r="BV120">
        <v>111</v>
      </c>
      <c r="BW120">
        <f t="shared" ca="1" si="75"/>
        <v>23.308917759892839</v>
      </c>
      <c r="BX120">
        <f t="shared" ca="1" si="76"/>
        <v>5.3830636060596264</v>
      </c>
      <c r="BY120">
        <f t="shared" ca="1" si="77"/>
        <v>7.6671823640982453</v>
      </c>
      <c r="BZ120">
        <f t="shared" ca="1" si="78"/>
        <v>5.3830636060596264</v>
      </c>
      <c r="CA120" t="str">
        <f t="shared" ca="1" si="79"/>
        <v>Gizi Baik</v>
      </c>
      <c r="CD120" s="24"/>
    </row>
    <row r="121" spans="1:82" ht="15.75" x14ac:dyDescent="0.3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40"/>
        <v>14.535129858381039</v>
      </c>
      <c r="M121">
        <f t="shared" si="41"/>
        <v>12.654643416548719</v>
      </c>
      <c r="N121">
        <f t="shared" si="42"/>
        <v>20.029228642161929</v>
      </c>
      <c r="O121">
        <f t="shared" si="43"/>
        <v>12.654643416548719</v>
      </c>
      <c r="P121" t="str">
        <f t="shared" si="44"/>
        <v>Gizi Baik</v>
      </c>
      <c r="T121">
        <v>112</v>
      </c>
      <c r="U121">
        <f t="shared" ca="1" si="45"/>
        <v>12.937277344366798</v>
      </c>
      <c r="V121">
        <f t="shared" ca="1" si="46"/>
        <v>7.1658031901525003</v>
      </c>
      <c r="W121">
        <f t="shared" ca="1" si="47"/>
        <v>18.85922754870013</v>
      </c>
      <c r="X121">
        <f t="shared" ca="1" si="48"/>
        <v>7.1658031901525003</v>
      </c>
      <c r="Y121" t="str">
        <f t="shared" ca="1" si="49"/>
        <v>Gizi Baik</v>
      </c>
      <c r="AC121">
        <v>112</v>
      </c>
      <c r="AD121">
        <f t="shared" ca="1" si="50"/>
        <v>13.694670673933572</v>
      </c>
      <c r="AE121">
        <f t="shared" ca="1" si="51"/>
        <v>5.4660546564824211</v>
      </c>
      <c r="AF121">
        <f t="shared" ca="1" si="52"/>
        <v>17.090728963185136</v>
      </c>
      <c r="AG121">
        <f t="shared" ca="1" si="53"/>
        <v>5.4660546564824211</v>
      </c>
      <c r="AH121" t="str">
        <f t="shared" ca="1" si="54"/>
        <v>Gizi Baik</v>
      </c>
      <c r="AL121">
        <v>112</v>
      </c>
      <c r="AM121">
        <f t="shared" ca="1" si="55"/>
        <v>14.595497370855297</v>
      </c>
      <c r="AN121">
        <f t="shared" ca="1" si="56"/>
        <v>4.2386459730082544</v>
      </c>
      <c r="AO121">
        <f t="shared" ca="1" si="57"/>
        <v>16.193193107487339</v>
      </c>
      <c r="AP121">
        <f t="shared" ca="1" si="58"/>
        <v>4.2386459730082544</v>
      </c>
      <c r="AQ121" t="str">
        <f t="shared" ca="1" si="59"/>
        <v>Gizi Baik</v>
      </c>
      <c r="AU121">
        <v>112</v>
      </c>
      <c r="AV121">
        <f t="shared" ca="1" si="60"/>
        <v>15.731491393507339</v>
      </c>
      <c r="AW121">
        <f t="shared" ca="1" si="61"/>
        <v>3.0732243384994211</v>
      </c>
      <c r="AX121">
        <f t="shared" ca="1" si="62"/>
        <v>15.480979022826391</v>
      </c>
      <c r="AY121">
        <f t="shared" ca="1" si="63"/>
        <v>3.0732243384994211</v>
      </c>
      <c r="AZ121" t="str">
        <f t="shared" ca="1" si="64"/>
        <v>Gizi Baik</v>
      </c>
      <c r="BD121">
        <v>112</v>
      </c>
      <c r="BE121">
        <f t="shared" ca="1" si="65"/>
        <v>15.867540092006349</v>
      </c>
      <c r="BF121">
        <f t="shared" ca="1" si="66"/>
        <v>2.6233405439212256</v>
      </c>
      <c r="BG121">
        <f t="shared" ca="1" si="67"/>
        <v>15.005674967397274</v>
      </c>
      <c r="BH121">
        <f t="shared" ca="1" si="68"/>
        <v>2.6233405439212256</v>
      </c>
      <c r="BI121" t="str">
        <f t="shared" ca="1" si="69"/>
        <v>Gizi Baik</v>
      </c>
      <c r="BM121">
        <v>112</v>
      </c>
      <c r="BN121">
        <f t="shared" ca="1" si="70"/>
        <v>16.003343289116856</v>
      </c>
      <c r="BO121">
        <f t="shared" ca="1" si="71"/>
        <v>2.2980543888438008</v>
      </c>
      <c r="BP121">
        <f t="shared" ca="1" si="72"/>
        <v>14.702155546450717</v>
      </c>
      <c r="BQ121">
        <f t="shared" ca="1" si="73"/>
        <v>2.2980543888438008</v>
      </c>
      <c r="BR121" t="str">
        <f t="shared" ca="1" si="74"/>
        <v>Gizi Baik</v>
      </c>
      <c r="BV121">
        <v>112</v>
      </c>
      <c r="BW121">
        <f t="shared" ca="1" si="75"/>
        <v>16.274175292954343</v>
      </c>
      <c r="BX121">
        <f t="shared" ca="1" si="76"/>
        <v>2.1428784945323405</v>
      </c>
      <c r="BY121">
        <f t="shared" ca="1" si="77"/>
        <v>14.702155546450717</v>
      </c>
      <c r="BZ121">
        <f t="shared" ca="1" si="78"/>
        <v>2.1428784945323405</v>
      </c>
      <c r="CA121" t="str">
        <f t="shared" ca="1" si="79"/>
        <v>Gizi Baik</v>
      </c>
      <c r="CD121" s="24"/>
    </row>
    <row r="122" spans="1:82" ht="15.75" x14ac:dyDescent="0.3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40"/>
        <v>14.428444129565744</v>
      </c>
      <c r="M122">
        <f t="shared" si="41"/>
        <v>12.54153100701823</v>
      </c>
      <c r="N122">
        <f t="shared" si="42"/>
        <v>20.029478275781411</v>
      </c>
      <c r="O122">
        <f t="shared" si="43"/>
        <v>12.54153100701823</v>
      </c>
      <c r="P122" t="str">
        <f t="shared" si="44"/>
        <v>Gizi Baik</v>
      </c>
      <c r="T122">
        <v>113</v>
      </c>
      <c r="U122">
        <f t="shared" ca="1" si="45"/>
        <v>12.926358875596746</v>
      </c>
      <c r="V122">
        <f t="shared" ca="1" si="46"/>
        <v>7.0825204101364694</v>
      </c>
      <c r="W122">
        <f t="shared" ca="1" si="47"/>
        <v>18.811050904918702</v>
      </c>
      <c r="X122">
        <f t="shared" ca="1" si="48"/>
        <v>7.0825204101364694</v>
      </c>
      <c r="Y122" t="str">
        <f t="shared" ca="1" si="49"/>
        <v>Gizi Baik</v>
      </c>
      <c r="AC122">
        <v>113</v>
      </c>
      <c r="AD122">
        <f t="shared" ca="1" si="50"/>
        <v>13.684690316318557</v>
      </c>
      <c r="AE122">
        <f t="shared" ca="1" si="51"/>
        <v>5.3673353930920698</v>
      </c>
      <c r="AF122">
        <f t="shared" ca="1" si="52"/>
        <v>17.039662550249886</v>
      </c>
      <c r="AG122">
        <f t="shared" ca="1" si="53"/>
        <v>5.3673353930920698</v>
      </c>
      <c r="AH122" t="str">
        <f t="shared" ca="1" si="54"/>
        <v>Gizi Baik</v>
      </c>
      <c r="AL122">
        <v>113</v>
      </c>
      <c r="AM122">
        <f t="shared" ca="1" si="55"/>
        <v>14.591485698689121</v>
      </c>
      <c r="AN122">
        <f t="shared" ca="1" si="56"/>
        <v>4.1169263592469081</v>
      </c>
      <c r="AO122">
        <f t="shared" ca="1" si="57"/>
        <v>16.136651973525375</v>
      </c>
      <c r="AP122">
        <f t="shared" ca="1" si="58"/>
        <v>4.1169263592469081</v>
      </c>
      <c r="AQ122" t="str">
        <f t="shared" ca="1" si="59"/>
        <v>Gizi Baik</v>
      </c>
      <c r="AU122">
        <v>113</v>
      </c>
      <c r="AV122">
        <f t="shared" ca="1" si="60"/>
        <v>15.724546758484655</v>
      </c>
      <c r="AW122">
        <f t="shared" ca="1" si="61"/>
        <v>2.933903874855941</v>
      </c>
      <c r="AX122">
        <f t="shared" ca="1" si="62"/>
        <v>15.422981506959479</v>
      </c>
      <c r="AY122">
        <f t="shared" ca="1" si="63"/>
        <v>2.933903874855941</v>
      </c>
      <c r="AZ122" t="str">
        <f t="shared" ca="1" si="64"/>
        <v>Gizi Baik</v>
      </c>
      <c r="BD122">
        <v>113</v>
      </c>
      <c r="BE122">
        <f t="shared" ca="1" si="65"/>
        <v>15.860912421961837</v>
      </c>
      <c r="BF122">
        <f t="shared" ca="1" si="66"/>
        <v>2.4645235632256814</v>
      </c>
      <c r="BG122">
        <f t="shared" ca="1" si="67"/>
        <v>14.947114342678956</v>
      </c>
      <c r="BH122">
        <f t="shared" ca="1" si="68"/>
        <v>2.4645235632256814</v>
      </c>
      <c r="BI122" t="str">
        <f t="shared" ca="1" si="69"/>
        <v>Gizi Baik</v>
      </c>
      <c r="BM122">
        <v>113</v>
      </c>
      <c r="BN122">
        <f t="shared" ca="1" si="70"/>
        <v>15.997387809238633</v>
      </c>
      <c r="BO122">
        <f t="shared" ca="1" si="71"/>
        <v>2.1220210097931234</v>
      </c>
      <c r="BP122">
        <f t="shared" ca="1" si="72"/>
        <v>14.64240568959548</v>
      </c>
      <c r="BQ122">
        <f t="shared" ca="1" si="73"/>
        <v>2.1220210097931234</v>
      </c>
      <c r="BR122" t="str">
        <f t="shared" ca="1" si="74"/>
        <v>Gizi Baik</v>
      </c>
      <c r="BV122">
        <v>113</v>
      </c>
      <c r="BW122">
        <f t="shared" ca="1" si="75"/>
        <v>16.268345950749524</v>
      </c>
      <c r="BX122">
        <f t="shared" ca="1" si="76"/>
        <v>1.955734782468951</v>
      </c>
      <c r="BY122">
        <f t="shared" ca="1" si="77"/>
        <v>14.64240568959548</v>
      </c>
      <c r="BZ122">
        <f t="shared" ca="1" si="78"/>
        <v>1.955734782468951</v>
      </c>
      <c r="CA122" t="str">
        <f t="shared" ca="1" si="79"/>
        <v>Gizi Baik</v>
      </c>
      <c r="CD122" s="24"/>
    </row>
    <row r="123" spans="1:82" ht="15.75" x14ac:dyDescent="0.3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40"/>
        <v>19.46150045602856</v>
      </c>
      <c r="M123">
        <f t="shared" si="41"/>
        <v>7.4525163535546808</v>
      </c>
      <c r="N123">
        <f t="shared" si="42"/>
        <v>15.00033332962971</v>
      </c>
      <c r="O123">
        <f t="shared" si="43"/>
        <v>7.4525163535546808</v>
      </c>
      <c r="P123" t="str">
        <f t="shared" si="44"/>
        <v>Gizi Baik</v>
      </c>
      <c r="T123">
        <v>114</v>
      </c>
      <c r="U123">
        <f t="shared" ca="1" si="45"/>
        <v>17.984875695448068</v>
      </c>
      <c r="V123">
        <f t="shared" ca="1" si="46"/>
        <v>2.2761228789324934</v>
      </c>
      <c r="W123">
        <f t="shared" ca="1" si="47"/>
        <v>13.768233613543108</v>
      </c>
      <c r="X123">
        <f t="shared" ca="1" si="48"/>
        <v>2.2761228789324934</v>
      </c>
      <c r="Y123" t="str">
        <f t="shared" ca="1" si="49"/>
        <v>Gizi Baik</v>
      </c>
      <c r="AC123">
        <v>114</v>
      </c>
      <c r="AD123">
        <f t="shared" ca="1" si="50"/>
        <v>18.740115043516688</v>
      </c>
      <c r="AE123">
        <f t="shared" ca="1" si="51"/>
        <v>1.175297807461791</v>
      </c>
      <c r="AF123">
        <f t="shared" ca="1" si="52"/>
        <v>11.998146377380776</v>
      </c>
      <c r="AG123">
        <f t="shared" ca="1" si="53"/>
        <v>1.175297807461791</v>
      </c>
      <c r="AH123" t="str">
        <f t="shared" ca="1" si="54"/>
        <v>Gizi Baik</v>
      </c>
      <c r="AL123">
        <v>114</v>
      </c>
      <c r="AM123">
        <f t="shared" ca="1" si="55"/>
        <v>19.650598256976153</v>
      </c>
      <c r="AN123">
        <f t="shared" ca="1" si="56"/>
        <v>1.5116244816052185</v>
      </c>
      <c r="AO123">
        <f t="shared" ca="1" si="57"/>
        <v>11.092638174052331</v>
      </c>
      <c r="AP123">
        <f t="shared" ca="1" si="58"/>
        <v>1.5116244816052185</v>
      </c>
      <c r="AQ123" t="str">
        <f t="shared" ca="1" si="59"/>
        <v>Gizi Baik</v>
      </c>
      <c r="AU123">
        <v>114</v>
      </c>
      <c r="AV123">
        <f t="shared" ca="1" si="60"/>
        <v>20.779115776421065</v>
      </c>
      <c r="AW123">
        <f t="shared" ca="1" si="61"/>
        <v>2.4965466584710745</v>
      </c>
      <c r="AX123">
        <f t="shared" ca="1" si="62"/>
        <v>10.380559022655655</v>
      </c>
      <c r="AY123">
        <f t="shared" ca="1" si="63"/>
        <v>2.4965466584710745</v>
      </c>
      <c r="AZ123" t="str">
        <f t="shared" ca="1" si="64"/>
        <v>Gizi Baik</v>
      </c>
      <c r="BD123">
        <v>114</v>
      </c>
      <c r="BE123">
        <f t="shared" ca="1" si="65"/>
        <v>20.914751458514367</v>
      </c>
      <c r="BF123">
        <f t="shared" ca="1" si="66"/>
        <v>2.927348047255955</v>
      </c>
      <c r="BG123">
        <f t="shared" ca="1" si="67"/>
        <v>9.9094827713024856</v>
      </c>
      <c r="BH123">
        <f t="shared" ca="1" si="68"/>
        <v>2.927348047255955</v>
      </c>
      <c r="BI123" t="str">
        <f t="shared" ca="1" si="69"/>
        <v>Gizi Baik</v>
      </c>
      <c r="BM123">
        <v>114</v>
      </c>
      <c r="BN123">
        <f t="shared" ca="1" si="70"/>
        <v>21.050685125558466</v>
      </c>
      <c r="BO123">
        <f t="shared" ca="1" si="71"/>
        <v>3.256112113440877</v>
      </c>
      <c r="BP123">
        <f t="shared" ca="1" si="72"/>
        <v>9.6076915378456338</v>
      </c>
      <c r="BQ123">
        <f t="shared" ca="1" si="73"/>
        <v>3.256112113440877</v>
      </c>
      <c r="BR123" t="str">
        <f t="shared" ca="1" si="74"/>
        <v>Gizi Baik</v>
      </c>
      <c r="BV123">
        <v>114</v>
      </c>
      <c r="BW123">
        <f t="shared" ca="1" si="75"/>
        <v>21.321696733962316</v>
      </c>
      <c r="BX123">
        <f t="shared" ca="1" si="76"/>
        <v>3.4194330380539832</v>
      </c>
      <c r="BY123">
        <f t="shared" ca="1" si="77"/>
        <v>9.6076915378456338</v>
      </c>
      <c r="BZ123">
        <f t="shared" ca="1" si="78"/>
        <v>3.4194330380539832</v>
      </c>
      <c r="CA123" t="str">
        <f t="shared" ca="1" si="79"/>
        <v>Gizi Baik</v>
      </c>
      <c r="CD123" s="24"/>
    </row>
    <row r="124" spans="1:82" ht="15.75" x14ac:dyDescent="0.3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40"/>
        <v>26.24957142507283</v>
      </c>
      <c r="M124">
        <f t="shared" si="41"/>
        <v>1.3152946437965878</v>
      </c>
      <c r="N124">
        <f t="shared" si="42"/>
        <v>8.1498466243236702</v>
      </c>
      <c r="O124">
        <f t="shared" si="43"/>
        <v>1.3152946437965878</v>
      </c>
      <c r="P124" t="str">
        <f t="shared" si="44"/>
        <v>Gizi Baik</v>
      </c>
      <c r="T124">
        <v>115</v>
      </c>
      <c r="U124">
        <f t="shared" ca="1" si="45"/>
        <v>24.691560199490567</v>
      </c>
      <c r="V124">
        <f t="shared" ca="1" si="46"/>
        <v>4.9465316495500327</v>
      </c>
      <c r="W124">
        <f t="shared" ca="1" si="47"/>
        <v>7.1073382385460233</v>
      </c>
      <c r="X124">
        <f t="shared" ca="1" si="48"/>
        <v>4.9465316495500327</v>
      </c>
      <c r="Y124" t="str">
        <f t="shared" ca="1" si="49"/>
        <v>Gizi Baik</v>
      </c>
      <c r="AC124">
        <v>115</v>
      </c>
      <c r="AD124">
        <f t="shared" ca="1" si="50"/>
        <v>25.445026109334332</v>
      </c>
      <c r="AE124">
        <f t="shared" ca="1" si="51"/>
        <v>6.6297680906819334</v>
      </c>
      <c r="AF124">
        <f t="shared" ca="1" si="52"/>
        <v>5.3503987228108034</v>
      </c>
      <c r="AG124">
        <f t="shared" ca="1" si="53"/>
        <v>5.3503987228108034</v>
      </c>
      <c r="AH124" t="str">
        <f t="shared" ca="1" si="54"/>
        <v>Gizi Kurang</v>
      </c>
      <c r="AL124">
        <v>115</v>
      </c>
      <c r="AM124">
        <f t="shared" ca="1" si="55"/>
        <v>26.35468515423004</v>
      </c>
      <c r="AN124">
        <f t="shared" ca="1" si="56"/>
        <v>7.8617103771933818</v>
      </c>
      <c r="AO124">
        <f t="shared" ca="1" si="57"/>
        <v>4.4654239990118647</v>
      </c>
      <c r="AP124">
        <f t="shared" ca="1" si="58"/>
        <v>4.4654239990118647</v>
      </c>
      <c r="AQ124" t="str">
        <f t="shared" ca="1" si="59"/>
        <v>Gizi Kurang</v>
      </c>
      <c r="AU124">
        <v>115</v>
      </c>
      <c r="AV124">
        <f t="shared" ca="1" si="60"/>
        <v>27.484304694908825</v>
      </c>
      <c r="AW124">
        <f t="shared" ca="1" si="61"/>
        <v>9.0484230764920888</v>
      </c>
      <c r="AX124">
        <f t="shared" ca="1" si="62"/>
        <v>3.7721666077938725</v>
      </c>
      <c r="AY124">
        <f t="shared" ca="1" si="63"/>
        <v>3.7721666077938725</v>
      </c>
      <c r="AZ124" t="str">
        <f t="shared" ca="1" si="64"/>
        <v>Gizi Kurang</v>
      </c>
      <c r="BD124">
        <v>115</v>
      </c>
      <c r="BE124">
        <f t="shared" ca="1" si="65"/>
        <v>27.61914915416477</v>
      </c>
      <c r="BF124">
        <f t="shared" ca="1" si="66"/>
        <v>9.5215727157823249</v>
      </c>
      <c r="BG124">
        <f t="shared" ca="1" si="67"/>
        <v>3.341994894643284</v>
      </c>
      <c r="BH124">
        <f t="shared" ca="1" si="68"/>
        <v>3.341994894643284</v>
      </c>
      <c r="BI124" t="str">
        <f t="shared" ca="1" si="69"/>
        <v>Gizi Kurang</v>
      </c>
      <c r="BM124">
        <v>115</v>
      </c>
      <c r="BN124">
        <f t="shared" ca="1" si="70"/>
        <v>27.754167399212761</v>
      </c>
      <c r="BO124">
        <f t="shared" ca="1" si="71"/>
        <v>9.8709114248848753</v>
      </c>
      <c r="BP124">
        <f t="shared" ca="1" si="72"/>
        <v>3.0798007376819734</v>
      </c>
      <c r="BQ124">
        <f t="shared" ca="1" si="73"/>
        <v>3.0798007376819734</v>
      </c>
      <c r="BR124" t="str">
        <f t="shared" ca="1" si="74"/>
        <v>Gizi Kurang</v>
      </c>
      <c r="BV124">
        <v>115</v>
      </c>
      <c r="BW124">
        <f t="shared" ca="1" si="75"/>
        <v>28.025552934539959</v>
      </c>
      <c r="BX124">
        <f t="shared" ca="1" si="76"/>
        <v>10.0429053587251</v>
      </c>
      <c r="BY124">
        <f t="shared" ca="1" si="77"/>
        <v>3.0798007376819734</v>
      </c>
      <c r="BZ124">
        <f t="shared" ca="1" si="78"/>
        <v>3.0798007376819734</v>
      </c>
      <c r="CA124" t="str">
        <f t="shared" ca="1" si="79"/>
        <v>Gizi Kurang</v>
      </c>
      <c r="CD124" s="24"/>
    </row>
    <row r="125" spans="1:82" ht="15.75" x14ac:dyDescent="0.3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40"/>
        <v>13.637081799270687</v>
      </c>
      <c r="M125">
        <f t="shared" si="41"/>
        <v>13.490737563232042</v>
      </c>
      <c r="N125">
        <f t="shared" si="42"/>
        <v>20.891864445281087</v>
      </c>
      <c r="O125">
        <f t="shared" si="43"/>
        <v>13.490737563232042</v>
      </c>
      <c r="P125" t="str">
        <f t="shared" si="44"/>
        <v>Gizi Baik</v>
      </c>
      <c r="T125">
        <v>116</v>
      </c>
      <c r="U125">
        <f t="shared" ca="1" si="45"/>
        <v>12.040199581179355</v>
      </c>
      <c r="V125">
        <f t="shared" ca="1" si="46"/>
        <v>8.0107786987283465</v>
      </c>
      <c r="W125">
        <f t="shared" ca="1" si="47"/>
        <v>19.724309741233856</v>
      </c>
      <c r="X125">
        <f t="shared" ca="1" si="48"/>
        <v>8.0107786987283465</v>
      </c>
      <c r="Y125" t="str">
        <f t="shared" ca="1" si="49"/>
        <v>Gizi Baik</v>
      </c>
      <c r="AC125">
        <v>116</v>
      </c>
      <c r="AD125">
        <f t="shared" ca="1" si="50"/>
        <v>12.797785245622677</v>
      </c>
      <c r="AE125">
        <f t="shared" ca="1" si="51"/>
        <v>6.3021597721231668</v>
      </c>
      <c r="AF125">
        <f t="shared" ca="1" si="52"/>
        <v>17.953287066525046</v>
      </c>
      <c r="AG125">
        <f t="shared" ca="1" si="53"/>
        <v>6.3021597721231668</v>
      </c>
      <c r="AH125" t="str">
        <f t="shared" ca="1" si="54"/>
        <v>Gizi Baik</v>
      </c>
      <c r="AL125">
        <v>116</v>
      </c>
      <c r="AM125">
        <f t="shared" ca="1" si="55"/>
        <v>13.699882165578835</v>
      </c>
      <c r="AN125">
        <f t="shared" ca="1" si="56"/>
        <v>5.0590228579333072</v>
      </c>
      <c r="AO125">
        <f t="shared" ca="1" si="57"/>
        <v>17.053599787969695</v>
      </c>
      <c r="AP125">
        <f t="shared" ca="1" si="58"/>
        <v>5.0590228579333072</v>
      </c>
      <c r="AQ125" t="str">
        <f t="shared" ca="1" si="59"/>
        <v>Gizi Baik</v>
      </c>
      <c r="AU125">
        <v>116</v>
      </c>
      <c r="AV125">
        <f t="shared" ca="1" si="60"/>
        <v>14.835903977045279</v>
      </c>
      <c r="AW125">
        <f t="shared" ca="1" si="61"/>
        <v>3.8724810785727626</v>
      </c>
      <c r="AX125">
        <f t="shared" ca="1" si="62"/>
        <v>16.340192409386713</v>
      </c>
      <c r="AY125">
        <f t="shared" ca="1" si="63"/>
        <v>3.8724810785727626</v>
      </c>
      <c r="AZ125" t="str">
        <f t="shared" ca="1" si="64"/>
        <v>Gizi Baik</v>
      </c>
      <c r="BD125">
        <v>116</v>
      </c>
      <c r="BE125">
        <f t="shared" ca="1" si="65"/>
        <v>14.971944238665678</v>
      </c>
      <c r="BF125">
        <f t="shared" ca="1" si="66"/>
        <v>3.4032501653290614</v>
      </c>
      <c r="BG125">
        <f t="shared" ca="1" si="67"/>
        <v>15.865175534505973</v>
      </c>
      <c r="BH125">
        <f t="shared" ca="1" si="68"/>
        <v>3.4032501653290614</v>
      </c>
      <c r="BI125" t="str">
        <f t="shared" ca="1" si="69"/>
        <v>Gizi Baik</v>
      </c>
      <c r="BM125">
        <v>116</v>
      </c>
      <c r="BN125">
        <f t="shared" ca="1" si="70"/>
        <v>15.107778375519485</v>
      </c>
      <c r="BO125">
        <f t="shared" ca="1" si="71"/>
        <v>3.0574042324741662</v>
      </c>
      <c r="BP125">
        <f t="shared" ca="1" si="72"/>
        <v>15.561854851847849</v>
      </c>
      <c r="BQ125">
        <f t="shared" ca="1" si="73"/>
        <v>3.0574042324741662</v>
      </c>
      <c r="BR125" t="str">
        <f t="shared" ca="1" si="74"/>
        <v>Gizi Baik</v>
      </c>
      <c r="BV125">
        <v>116</v>
      </c>
      <c r="BW125">
        <f t="shared" ca="1" si="75"/>
        <v>15.378774070567736</v>
      </c>
      <c r="BX125">
        <f t="shared" ca="1" si="76"/>
        <v>2.8887366666863108</v>
      </c>
      <c r="BY125">
        <f t="shared" ca="1" si="77"/>
        <v>15.561854851847849</v>
      </c>
      <c r="BZ125">
        <f t="shared" ca="1" si="78"/>
        <v>2.8887366666863108</v>
      </c>
      <c r="CA125" t="str">
        <f t="shared" ca="1" si="79"/>
        <v>Gizi Baik</v>
      </c>
      <c r="CD125" s="24"/>
    </row>
    <row r="126" spans="1:82" ht="15.75" x14ac:dyDescent="0.3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40"/>
        <v>26.261949661059056</v>
      </c>
      <c r="M126">
        <f t="shared" si="41"/>
        <v>1.8275666882497057</v>
      </c>
      <c r="N126">
        <f t="shared" si="42"/>
        <v>8.59592926913664</v>
      </c>
      <c r="O126">
        <f t="shared" si="43"/>
        <v>1.8275666882497057</v>
      </c>
      <c r="P126" t="str">
        <f t="shared" si="44"/>
        <v>Gizi Baik</v>
      </c>
      <c r="T126">
        <v>117</v>
      </c>
      <c r="U126">
        <f t="shared" ca="1" si="45"/>
        <v>24.815092126747782</v>
      </c>
      <c r="V126">
        <f t="shared" ca="1" si="46"/>
        <v>5.4035039890796916</v>
      </c>
      <c r="W126">
        <f t="shared" ca="1" si="47"/>
        <v>7.3720896028846932</v>
      </c>
      <c r="X126">
        <f t="shared" ca="1" si="48"/>
        <v>5.4035039890796916</v>
      </c>
      <c r="Y126" t="str">
        <f t="shared" ca="1" si="49"/>
        <v>Gizi Baik</v>
      </c>
      <c r="AC126">
        <v>117</v>
      </c>
      <c r="AD126">
        <f t="shared" ca="1" si="50"/>
        <v>25.565075291008597</v>
      </c>
      <c r="AE126">
        <f t="shared" ca="1" si="51"/>
        <v>6.9896277701173588</v>
      </c>
      <c r="AF126">
        <f t="shared" ca="1" si="52"/>
        <v>5.7073505084573908</v>
      </c>
      <c r="AG126">
        <f t="shared" ca="1" si="53"/>
        <v>5.7073505084573908</v>
      </c>
      <c r="AH126" t="str">
        <f t="shared" ca="1" si="54"/>
        <v>Gizi Kurang</v>
      </c>
      <c r="AL126">
        <v>117</v>
      </c>
      <c r="AM126">
        <f t="shared" ca="1" si="55"/>
        <v>26.475891813121464</v>
      </c>
      <c r="AN126">
        <f t="shared" ca="1" si="56"/>
        <v>8.1719715910237767</v>
      </c>
      <c r="AO126">
        <f t="shared" ca="1" si="57"/>
        <v>4.8683527962318278</v>
      </c>
      <c r="AP126">
        <f t="shared" ca="1" si="58"/>
        <v>4.8683527962318278</v>
      </c>
      <c r="AQ126" t="str">
        <f t="shared" ca="1" si="59"/>
        <v>Gizi Kurang</v>
      </c>
      <c r="AU126">
        <v>117</v>
      </c>
      <c r="AV126">
        <f t="shared" ca="1" si="60"/>
        <v>27.596756117785997</v>
      </c>
      <c r="AW126">
        <f t="shared" ca="1" si="61"/>
        <v>9.3359338636139633</v>
      </c>
      <c r="AX126">
        <f t="shared" ca="1" si="62"/>
        <v>4.2483013601164075</v>
      </c>
      <c r="AY126">
        <f t="shared" ca="1" si="63"/>
        <v>4.2483013601164075</v>
      </c>
      <c r="AZ126" t="str">
        <f t="shared" ca="1" si="64"/>
        <v>Gizi Kurang</v>
      </c>
      <c r="BD126">
        <v>117</v>
      </c>
      <c r="BE126">
        <f t="shared" ca="1" si="65"/>
        <v>27.731332975019949</v>
      </c>
      <c r="BF126">
        <f t="shared" ca="1" si="66"/>
        <v>9.7974163221623627</v>
      </c>
      <c r="BG126">
        <f t="shared" ca="1" si="67"/>
        <v>3.8787376234410966</v>
      </c>
      <c r="BH126">
        <f t="shared" ca="1" si="68"/>
        <v>3.8787376234410966</v>
      </c>
      <c r="BI126" t="str">
        <f t="shared" ca="1" si="69"/>
        <v>Gizi Kurang</v>
      </c>
      <c r="BM126">
        <v>117</v>
      </c>
      <c r="BN126">
        <f t="shared" ca="1" si="70"/>
        <v>27.866421212849168</v>
      </c>
      <c r="BO126">
        <f t="shared" ca="1" si="71"/>
        <v>10.14006173323823</v>
      </c>
      <c r="BP126">
        <f t="shared" ca="1" si="72"/>
        <v>3.6529641310586132</v>
      </c>
      <c r="BQ126">
        <f t="shared" ca="1" si="73"/>
        <v>3.6529641310586132</v>
      </c>
      <c r="BR126" t="str">
        <f t="shared" ca="1" si="74"/>
        <v>Gizi Kurang</v>
      </c>
      <c r="BV126">
        <v>117</v>
      </c>
      <c r="BW126">
        <f t="shared" ca="1" si="75"/>
        <v>28.136672929743451</v>
      </c>
      <c r="BX126">
        <f t="shared" ca="1" si="76"/>
        <v>10.308481921672938</v>
      </c>
      <c r="BY126">
        <f t="shared" ca="1" si="77"/>
        <v>3.6529641310586132</v>
      </c>
      <c r="BZ126">
        <f t="shared" ca="1" si="78"/>
        <v>3.6529641310586132</v>
      </c>
      <c r="CA126" t="str">
        <f t="shared" ca="1" si="79"/>
        <v>Gizi Kurang</v>
      </c>
      <c r="CD126" s="24"/>
    </row>
    <row r="127" spans="1:82" ht="15.75" x14ac:dyDescent="0.3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40"/>
        <v>16.850519279832294</v>
      </c>
      <c r="M127">
        <f t="shared" si="41"/>
        <v>10.117806086301513</v>
      </c>
      <c r="N127">
        <f t="shared" si="42"/>
        <v>17.608520664723653</v>
      </c>
      <c r="O127">
        <f t="shared" si="43"/>
        <v>10.117806086301513</v>
      </c>
      <c r="P127" t="str">
        <f t="shared" si="44"/>
        <v>Gizi Baik</v>
      </c>
      <c r="T127">
        <v>118</v>
      </c>
      <c r="U127">
        <f t="shared" ca="1" si="45"/>
        <v>15.348951723101806</v>
      </c>
      <c r="V127">
        <f t="shared" ca="1" si="46"/>
        <v>4.6627905121289617</v>
      </c>
      <c r="W127">
        <f t="shared" ca="1" si="47"/>
        <v>16.380700848418364</v>
      </c>
      <c r="X127">
        <f t="shared" ca="1" si="48"/>
        <v>4.6627905121289617</v>
      </c>
      <c r="Y127" t="str">
        <f t="shared" ca="1" si="49"/>
        <v>Gizi Baik</v>
      </c>
      <c r="AC127">
        <v>118</v>
      </c>
      <c r="AD127">
        <f t="shared" ca="1" si="50"/>
        <v>16.107070677119683</v>
      </c>
      <c r="AE127">
        <f t="shared" ca="1" si="51"/>
        <v>2.9582940198116088</v>
      </c>
      <c r="AF127">
        <f t="shared" ca="1" si="52"/>
        <v>14.610131182153092</v>
      </c>
      <c r="AG127">
        <f t="shared" ca="1" si="53"/>
        <v>2.9582940198116088</v>
      </c>
      <c r="AH127" t="str">
        <f t="shared" ca="1" si="54"/>
        <v>Gizi Baik</v>
      </c>
      <c r="AL127">
        <v>118</v>
      </c>
      <c r="AM127">
        <f t="shared" ca="1" si="55"/>
        <v>17.015110535656785</v>
      </c>
      <c r="AN127">
        <f t="shared" ca="1" si="56"/>
        <v>1.7364846511727337</v>
      </c>
      <c r="AO127">
        <f t="shared" ca="1" si="57"/>
        <v>13.707242102889365</v>
      </c>
      <c r="AP127">
        <f t="shared" ca="1" si="58"/>
        <v>1.7364846511727337</v>
      </c>
      <c r="AQ127" t="str">
        <f t="shared" ca="1" si="59"/>
        <v>Gizi Baik</v>
      </c>
      <c r="AU127">
        <v>118</v>
      </c>
      <c r="AV127">
        <f t="shared" ca="1" si="60"/>
        <v>18.148044291461282</v>
      </c>
      <c r="AW127">
        <f t="shared" ca="1" si="61"/>
        <v>0.7182125939249947</v>
      </c>
      <c r="AX127">
        <f t="shared" ca="1" si="62"/>
        <v>12.99409842421289</v>
      </c>
      <c r="AY127">
        <f t="shared" ca="1" si="63"/>
        <v>0.7182125939249947</v>
      </c>
      <c r="AZ127" t="str">
        <f t="shared" ca="1" si="64"/>
        <v>Gizi Baik</v>
      </c>
      <c r="BD127">
        <v>118</v>
      </c>
      <c r="BE127">
        <f t="shared" ca="1" si="65"/>
        <v>18.284293806433986</v>
      </c>
      <c r="BF127">
        <f t="shared" ca="1" si="66"/>
        <v>0.56927363554454868</v>
      </c>
      <c r="BG127">
        <f t="shared" ca="1" si="67"/>
        <v>12.518138629232652</v>
      </c>
      <c r="BH127">
        <f t="shared" ca="1" si="68"/>
        <v>0.56927363554454868</v>
      </c>
      <c r="BI127" t="str">
        <f t="shared" ca="1" si="69"/>
        <v>Gizi Baik</v>
      </c>
      <c r="BM127">
        <v>118</v>
      </c>
      <c r="BN127">
        <f t="shared" ca="1" si="70"/>
        <v>18.420637746290058</v>
      </c>
      <c r="BO127">
        <f t="shared" ca="1" si="71"/>
        <v>0.70147278998859364</v>
      </c>
      <c r="BP127">
        <f t="shared" ca="1" si="72"/>
        <v>12.213130524120796</v>
      </c>
      <c r="BQ127">
        <f t="shared" ca="1" si="73"/>
        <v>0.70147278998859364</v>
      </c>
      <c r="BR127" t="str">
        <f t="shared" ca="1" si="74"/>
        <v>Gizi Baik</v>
      </c>
      <c r="BV127">
        <v>118</v>
      </c>
      <c r="BW127">
        <f t="shared" ca="1" si="75"/>
        <v>18.691780601719582</v>
      </c>
      <c r="BX127">
        <f t="shared" ca="1" si="76"/>
        <v>0.81808005415267637</v>
      </c>
      <c r="BY127">
        <f t="shared" ca="1" si="77"/>
        <v>12.213130524120796</v>
      </c>
      <c r="BZ127">
        <f t="shared" ca="1" si="78"/>
        <v>0.81808005415267637</v>
      </c>
      <c r="CA127" t="str">
        <f t="shared" ca="1" si="79"/>
        <v>Gizi Baik</v>
      </c>
      <c r="CD127" s="24"/>
    </row>
    <row r="128" spans="1:82" ht="15.75" x14ac:dyDescent="0.3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40"/>
        <v>24.995999679948788</v>
      </c>
      <c r="M128">
        <f t="shared" si="41"/>
        <v>2.4020824298928605</v>
      </c>
      <c r="N128">
        <f t="shared" si="42"/>
        <v>9.42231394085338</v>
      </c>
      <c r="O128">
        <f t="shared" si="43"/>
        <v>2.4020824298928605</v>
      </c>
      <c r="P128" t="str">
        <f t="shared" si="44"/>
        <v>Gizi Baik</v>
      </c>
      <c r="T128">
        <v>119</v>
      </c>
      <c r="U128">
        <f t="shared" ca="1" si="45"/>
        <v>23.426195238363743</v>
      </c>
      <c r="V128">
        <f t="shared" ca="1" si="46"/>
        <v>3.7180230445762574</v>
      </c>
      <c r="W128">
        <f t="shared" ca="1" si="47"/>
        <v>8.3547910027221786</v>
      </c>
      <c r="X128">
        <f t="shared" ca="1" si="48"/>
        <v>3.7180230445762574</v>
      </c>
      <c r="Y128" t="str">
        <f t="shared" ca="1" si="49"/>
        <v>Gizi Baik</v>
      </c>
      <c r="AC128">
        <v>119</v>
      </c>
      <c r="AD128">
        <f t="shared" ca="1" si="50"/>
        <v>24.180465981863428</v>
      </c>
      <c r="AE128">
        <f t="shared" ca="1" si="51"/>
        <v>5.3744006251005807</v>
      </c>
      <c r="AF128">
        <f t="shared" ca="1" si="52"/>
        <v>6.5923010519637346</v>
      </c>
      <c r="AG128">
        <f t="shared" ca="1" si="53"/>
        <v>5.3744006251005807</v>
      </c>
      <c r="AH128" t="str">
        <f t="shared" ca="1" si="54"/>
        <v>Gizi Baik</v>
      </c>
      <c r="AL128">
        <v>119</v>
      </c>
      <c r="AM128">
        <f t="shared" ca="1" si="55"/>
        <v>25.089153674650699</v>
      </c>
      <c r="AN128">
        <f t="shared" ca="1" si="56"/>
        <v>6.5985274212466587</v>
      </c>
      <c r="AO128">
        <f t="shared" ca="1" si="57"/>
        <v>5.7040287248874408</v>
      </c>
      <c r="AP128">
        <f t="shared" ca="1" si="58"/>
        <v>5.7040287248874408</v>
      </c>
      <c r="AQ128" t="str">
        <f t="shared" ca="1" si="59"/>
        <v>Gizi Kurang</v>
      </c>
      <c r="AU128">
        <v>119</v>
      </c>
      <c r="AV128">
        <f t="shared" ca="1" si="60"/>
        <v>26.220247343603951</v>
      </c>
      <c r="AW128">
        <f t="shared" ca="1" si="61"/>
        <v>7.7784231508224417</v>
      </c>
      <c r="AX128">
        <f t="shared" ca="1" si="62"/>
        <v>5.0019237216250296</v>
      </c>
      <c r="AY128">
        <f t="shared" ca="1" si="63"/>
        <v>5.0019237216250296</v>
      </c>
      <c r="AZ128" t="str">
        <f t="shared" ca="1" si="64"/>
        <v>Gizi Kurang</v>
      </c>
      <c r="BD128">
        <v>119</v>
      </c>
      <c r="BE128">
        <f t="shared" ca="1" si="65"/>
        <v>26.355259166137714</v>
      </c>
      <c r="BF128">
        <f t="shared" ca="1" si="66"/>
        <v>8.2507963918386302</v>
      </c>
      <c r="BG128">
        <f t="shared" ca="1" si="67"/>
        <v>4.5509440820541807</v>
      </c>
      <c r="BH128">
        <f t="shared" ca="1" si="68"/>
        <v>4.5509440820541807</v>
      </c>
      <c r="BI128" t="str">
        <f t="shared" ca="1" si="69"/>
        <v>Gizi Kurang</v>
      </c>
      <c r="BM128">
        <v>119</v>
      </c>
      <c r="BN128">
        <f t="shared" ca="1" si="70"/>
        <v>26.490400983288424</v>
      </c>
      <c r="BO128">
        <f t="shared" ca="1" si="71"/>
        <v>8.5994916125481708</v>
      </c>
      <c r="BP128">
        <f t="shared" ca="1" si="72"/>
        <v>4.2698757886492569</v>
      </c>
      <c r="BQ128">
        <f t="shared" ca="1" si="73"/>
        <v>4.2698757886492569</v>
      </c>
      <c r="BR128" t="str">
        <f t="shared" ca="1" si="74"/>
        <v>Gizi Kurang</v>
      </c>
      <c r="BV128">
        <v>119</v>
      </c>
      <c r="BW128">
        <f t="shared" ca="1" si="75"/>
        <v>26.761823543552733</v>
      </c>
      <c r="BX128">
        <f t="shared" ca="1" si="76"/>
        <v>8.7714064896506496</v>
      </c>
      <c r="BY128">
        <f t="shared" ca="1" si="77"/>
        <v>4.2698757886492569</v>
      </c>
      <c r="BZ128">
        <f t="shared" ca="1" si="78"/>
        <v>4.2698757886492569</v>
      </c>
      <c r="CA128" t="str">
        <f t="shared" ca="1" si="79"/>
        <v>Gizi Kurang</v>
      </c>
      <c r="CD128" s="24"/>
    </row>
    <row r="129" spans="1:82" ht="15.75" x14ac:dyDescent="0.3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40"/>
        <v>8.4628600366542717</v>
      </c>
      <c r="M129">
        <f t="shared" si="41"/>
        <v>19.530744993471188</v>
      </c>
      <c r="N129">
        <f t="shared" si="42"/>
        <v>26.827970478588195</v>
      </c>
      <c r="O129">
        <f t="shared" si="43"/>
        <v>8.4628600366542717</v>
      </c>
      <c r="P129" t="str">
        <f t="shared" si="44"/>
        <v>Gizi Lebih</v>
      </c>
      <c r="T129">
        <v>120</v>
      </c>
      <c r="U129">
        <f t="shared" ca="1" si="45"/>
        <v>6.6597340884260925</v>
      </c>
      <c r="V129">
        <f t="shared" ca="1" si="46"/>
        <v>14.145671258727866</v>
      </c>
      <c r="W129">
        <f t="shared" ca="1" si="47"/>
        <v>25.751446861444265</v>
      </c>
      <c r="X129">
        <f t="shared" ca="1" si="48"/>
        <v>6.6597340884260925</v>
      </c>
      <c r="Y129" t="str">
        <f t="shared" ca="1" si="49"/>
        <v>Gizi Lebih</v>
      </c>
      <c r="AC129">
        <v>120</v>
      </c>
      <c r="AD129">
        <f t="shared" ca="1" si="50"/>
        <v>7.3571705400832013</v>
      </c>
      <c r="AE129">
        <f t="shared" ca="1" si="51"/>
        <v>12.471398847841371</v>
      </c>
      <c r="AF129">
        <f t="shared" ca="1" si="52"/>
        <v>23.984823670251473</v>
      </c>
      <c r="AG129">
        <f t="shared" ca="1" si="53"/>
        <v>7.3571705400832013</v>
      </c>
      <c r="AH129" t="str">
        <f t="shared" ca="1" si="54"/>
        <v>Gizi Lebih</v>
      </c>
      <c r="AL129">
        <v>120</v>
      </c>
      <c r="AM129">
        <f t="shared" ca="1" si="55"/>
        <v>8.1969158577231465</v>
      </c>
      <c r="AN129">
        <f t="shared" ca="1" si="56"/>
        <v>11.250407781056397</v>
      </c>
      <c r="AO129">
        <f t="shared" ca="1" si="57"/>
        <v>23.089854209655712</v>
      </c>
      <c r="AP129">
        <f t="shared" ca="1" si="58"/>
        <v>8.1969158577231465</v>
      </c>
      <c r="AQ129" t="str">
        <f t="shared" ca="1" si="59"/>
        <v>Gizi Lebih</v>
      </c>
      <c r="AU129">
        <v>120</v>
      </c>
      <c r="AV129">
        <f t="shared" ca="1" si="60"/>
        <v>9.2871540266488264</v>
      </c>
      <c r="AW129">
        <f t="shared" ca="1" si="61"/>
        <v>10.089076974128258</v>
      </c>
      <c r="AX129">
        <f t="shared" ca="1" si="62"/>
        <v>22.379010775052077</v>
      </c>
      <c r="AY129">
        <f t="shared" ca="1" si="63"/>
        <v>9.2871540266488264</v>
      </c>
      <c r="AZ129" t="str">
        <f t="shared" ca="1" si="64"/>
        <v>Gizi Lebih</v>
      </c>
      <c r="BD129">
        <v>120</v>
      </c>
      <c r="BE129">
        <f t="shared" ca="1" si="65"/>
        <v>9.4161548112045992</v>
      </c>
      <c r="BF129">
        <f t="shared" ca="1" si="66"/>
        <v>9.6254031706529553</v>
      </c>
      <c r="BG129">
        <f t="shared" ca="1" si="67"/>
        <v>21.910432172459085</v>
      </c>
      <c r="BH129">
        <f t="shared" ca="1" si="68"/>
        <v>9.4161548112045992</v>
      </c>
      <c r="BI129" t="str">
        <f t="shared" ca="1" si="69"/>
        <v>Gizi Lebih</v>
      </c>
      <c r="BM129">
        <v>120</v>
      </c>
      <c r="BN129">
        <f t="shared" ca="1" si="70"/>
        <v>9.5444898388753057</v>
      </c>
      <c r="BO129">
        <f t="shared" ca="1" si="71"/>
        <v>9.2806708784377339</v>
      </c>
      <c r="BP129">
        <f t="shared" ca="1" si="72"/>
        <v>21.612556731707205</v>
      </c>
      <c r="BQ129">
        <f t="shared" ca="1" si="73"/>
        <v>9.2806708784377339</v>
      </c>
      <c r="BR129" t="str">
        <f t="shared" ca="1" si="74"/>
        <v>Gizi Baik</v>
      </c>
      <c r="BV129">
        <v>120</v>
      </c>
      <c r="BW129">
        <f t="shared" ca="1" si="75"/>
        <v>9.8060279650264111</v>
      </c>
      <c r="BX129">
        <f t="shared" ca="1" si="76"/>
        <v>9.1112566394136856</v>
      </c>
      <c r="BY129">
        <f t="shared" ca="1" si="77"/>
        <v>21.612556731707205</v>
      </c>
      <c r="BZ129">
        <f t="shared" ca="1" si="78"/>
        <v>9.1112566394136856</v>
      </c>
      <c r="CA129" t="str">
        <f t="shared" ca="1" si="79"/>
        <v>Gizi Baik</v>
      </c>
      <c r="CD129" s="24"/>
    </row>
    <row r="130" spans="1:82" ht="15.75" x14ac:dyDescent="0.3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40"/>
        <v>12.986916493148014</v>
      </c>
      <c r="M130">
        <f t="shared" si="41"/>
        <v>14.098581488930009</v>
      </c>
      <c r="N130">
        <f t="shared" si="42"/>
        <v>21.510462570572486</v>
      </c>
      <c r="O130">
        <f t="shared" si="43"/>
        <v>12.986916493148014</v>
      </c>
      <c r="P130" t="str">
        <f t="shared" si="44"/>
        <v>Gizi Lebih</v>
      </c>
      <c r="T130">
        <v>121</v>
      </c>
      <c r="U130">
        <f t="shared" ca="1" si="45"/>
        <v>11.362672176830142</v>
      </c>
      <c r="V130">
        <f t="shared" ca="1" si="46"/>
        <v>8.7445626168493842</v>
      </c>
      <c r="W130">
        <f t="shared" ca="1" si="47"/>
        <v>20.403357945636984</v>
      </c>
      <c r="X130">
        <f t="shared" ca="1" si="48"/>
        <v>8.7445626168493842</v>
      </c>
      <c r="Y130" t="str">
        <f t="shared" ca="1" si="49"/>
        <v>Gizi Baik</v>
      </c>
      <c r="AC130">
        <v>121</v>
      </c>
      <c r="AD130">
        <f t="shared" ca="1" si="50"/>
        <v>12.112824463988698</v>
      </c>
      <c r="AE130">
        <f t="shared" ca="1" si="51"/>
        <v>7.0716791757542339</v>
      </c>
      <c r="AF130">
        <f t="shared" ca="1" si="52"/>
        <v>18.62706632366967</v>
      </c>
      <c r="AG130">
        <f t="shared" ca="1" si="53"/>
        <v>7.0716791757542339</v>
      </c>
      <c r="AH130" t="str">
        <f t="shared" ca="1" si="54"/>
        <v>Gizi Baik</v>
      </c>
      <c r="AL130">
        <v>121</v>
      </c>
      <c r="AM130">
        <f t="shared" ca="1" si="55"/>
        <v>13.018392508395337</v>
      </c>
      <c r="AN130">
        <f t="shared" ca="1" si="56"/>
        <v>5.8500877849743782</v>
      </c>
      <c r="AO130">
        <f t="shared" ca="1" si="57"/>
        <v>17.723593715802004</v>
      </c>
      <c r="AP130">
        <f t="shared" ca="1" si="58"/>
        <v>5.8500877849743782</v>
      </c>
      <c r="AQ130" t="str">
        <f t="shared" ca="1" si="59"/>
        <v>Gizi Baik</v>
      </c>
      <c r="AU130">
        <v>121</v>
      </c>
      <c r="AV130">
        <f t="shared" ca="1" si="60"/>
        <v>14.14673471703404</v>
      </c>
      <c r="AW130">
        <f t="shared" ca="1" si="61"/>
        <v>4.7116417147135907</v>
      </c>
      <c r="AX130">
        <f t="shared" ca="1" si="62"/>
        <v>17.008565481559138</v>
      </c>
      <c r="AY130">
        <f t="shared" ca="1" si="63"/>
        <v>4.7116417147135907</v>
      </c>
      <c r="AZ130" t="str">
        <f t="shared" ca="1" si="64"/>
        <v>Gizi Baik</v>
      </c>
      <c r="BD130">
        <v>121</v>
      </c>
      <c r="BE130">
        <f t="shared" ca="1" si="65"/>
        <v>14.281095396162225</v>
      </c>
      <c r="BF130">
        <f t="shared" ca="1" si="66"/>
        <v>4.2552106375789647</v>
      </c>
      <c r="BG130">
        <f t="shared" ca="1" si="67"/>
        <v>16.539682343926202</v>
      </c>
      <c r="BH130">
        <f t="shared" ca="1" si="68"/>
        <v>4.2552106375789647</v>
      </c>
      <c r="BI130" t="str">
        <f t="shared" ca="1" si="69"/>
        <v>Gizi Baik</v>
      </c>
      <c r="BM130">
        <v>121</v>
      </c>
      <c r="BN130">
        <f t="shared" ca="1" si="70"/>
        <v>14.415547541528733</v>
      </c>
      <c r="BO130">
        <f t="shared" ca="1" si="71"/>
        <v>3.9159791059098672</v>
      </c>
      <c r="BP130">
        <f t="shared" ca="1" si="72"/>
        <v>16.241401457441263</v>
      </c>
      <c r="BQ130">
        <f t="shared" ca="1" si="73"/>
        <v>3.9159791059098672</v>
      </c>
      <c r="BR130" t="str">
        <f t="shared" ca="1" si="74"/>
        <v>Gizi Baik</v>
      </c>
      <c r="BV130">
        <v>121</v>
      </c>
      <c r="BW130">
        <f t="shared" ca="1" si="75"/>
        <v>14.686534780330764</v>
      </c>
      <c r="BX130">
        <f t="shared" ca="1" si="76"/>
        <v>3.7493692571534796</v>
      </c>
      <c r="BY130">
        <f t="shared" ca="1" si="77"/>
        <v>16.241401457441263</v>
      </c>
      <c r="BZ130">
        <f t="shared" ca="1" si="78"/>
        <v>3.7493692571534796</v>
      </c>
      <c r="CA130" t="str">
        <f t="shared" ca="1" si="79"/>
        <v>Gizi Baik</v>
      </c>
      <c r="CD130" s="24"/>
    </row>
    <row r="131" spans="1:82" ht="15.75" x14ac:dyDescent="0.3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40"/>
        <v>11.023157442402795</v>
      </c>
      <c r="M131">
        <f t="shared" si="41"/>
        <v>15.86883738652582</v>
      </c>
      <c r="N131">
        <f t="shared" si="42"/>
        <v>23.366856870362334</v>
      </c>
      <c r="O131">
        <f t="shared" si="43"/>
        <v>11.023157442402795</v>
      </c>
      <c r="P131" t="str">
        <f t="shared" si="44"/>
        <v>Gizi Lebih</v>
      </c>
      <c r="T131">
        <v>122</v>
      </c>
      <c r="U131">
        <f t="shared" ca="1" si="45"/>
        <v>9.4828961292481715</v>
      </c>
      <c r="V131">
        <f t="shared" ca="1" si="46"/>
        <v>10.506269335972666</v>
      </c>
      <c r="W131">
        <f t="shared" ca="1" si="47"/>
        <v>22.214039866308095</v>
      </c>
      <c r="X131">
        <f t="shared" ca="1" si="48"/>
        <v>9.4828961292481715</v>
      </c>
      <c r="Y131" t="str">
        <f t="shared" ca="1" si="49"/>
        <v>Gizi Lebih</v>
      </c>
      <c r="AC131">
        <v>122</v>
      </c>
      <c r="AD131">
        <f t="shared" ca="1" si="50"/>
        <v>10.235565229393572</v>
      </c>
      <c r="AE131">
        <f t="shared" ca="1" si="51"/>
        <v>8.8081072602264054</v>
      </c>
      <c r="AF131">
        <f t="shared" ca="1" si="52"/>
        <v>20.436010288044361</v>
      </c>
      <c r="AG131">
        <f t="shared" ca="1" si="53"/>
        <v>8.8081072602264054</v>
      </c>
      <c r="AH131" t="str">
        <f t="shared" ca="1" si="54"/>
        <v>Gizi Baik</v>
      </c>
      <c r="AL131">
        <v>122</v>
      </c>
      <c r="AM131">
        <f t="shared" ca="1" si="55"/>
        <v>11.147012392331673</v>
      </c>
      <c r="AN131">
        <f t="shared" ca="1" si="56"/>
        <v>7.5603626002634137</v>
      </c>
      <c r="AO131">
        <f t="shared" ca="1" si="57"/>
        <v>19.528801276257635</v>
      </c>
      <c r="AP131">
        <f t="shared" ca="1" si="58"/>
        <v>7.5603626002634137</v>
      </c>
      <c r="AQ131" t="str">
        <f t="shared" ca="1" si="59"/>
        <v>Gizi Baik</v>
      </c>
      <c r="AU131">
        <v>122</v>
      </c>
      <c r="AV131">
        <f t="shared" ca="1" si="60"/>
        <v>12.274551323628488</v>
      </c>
      <c r="AW131">
        <f t="shared" ca="1" si="61"/>
        <v>6.3869491190785421</v>
      </c>
      <c r="AX131">
        <f t="shared" ca="1" si="62"/>
        <v>18.81271800043827</v>
      </c>
      <c r="AY131">
        <f t="shared" ca="1" si="63"/>
        <v>6.3869491190785421</v>
      </c>
      <c r="AZ131" t="str">
        <f t="shared" ca="1" si="64"/>
        <v>Gizi Baik</v>
      </c>
      <c r="BD131">
        <v>122</v>
      </c>
      <c r="BE131">
        <f t="shared" ca="1" si="65"/>
        <v>12.409557376704241</v>
      </c>
      <c r="BF131">
        <f t="shared" ca="1" si="66"/>
        <v>5.9107043077202119</v>
      </c>
      <c r="BG131">
        <f t="shared" ca="1" si="67"/>
        <v>18.341976967192245</v>
      </c>
      <c r="BH131">
        <f t="shared" ca="1" si="68"/>
        <v>5.9107043077202119</v>
      </c>
      <c r="BI131" t="str">
        <f t="shared" ca="1" si="69"/>
        <v>Gizi Baik</v>
      </c>
      <c r="BM131">
        <v>122</v>
      </c>
      <c r="BN131">
        <f t="shared" ca="1" si="70"/>
        <v>12.544889110954042</v>
      </c>
      <c r="BO131">
        <f t="shared" ca="1" si="71"/>
        <v>5.5563089479977004</v>
      </c>
      <c r="BP131">
        <f t="shared" ca="1" si="72"/>
        <v>18.041577146057922</v>
      </c>
      <c r="BQ131">
        <f t="shared" ca="1" si="73"/>
        <v>5.5563089479977004</v>
      </c>
      <c r="BR131" t="str">
        <f t="shared" ca="1" si="74"/>
        <v>Gizi Baik</v>
      </c>
      <c r="BV131">
        <v>122</v>
      </c>
      <c r="BW131">
        <f t="shared" ca="1" si="75"/>
        <v>12.816190994794802</v>
      </c>
      <c r="BX131">
        <f t="shared" ca="1" si="76"/>
        <v>5.3811044106180201</v>
      </c>
      <c r="BY131">
        <f t="shared" ca="1" si="77"/>
        <v>18.041577146057922</v>
      </c>
      <c r="BZ131">
        <f t="shared" ca="1" si="78"/>
        <v>5.3811044106180201</v>
      </c>
      <c r="CA131" t="str">
        <f t="shared" ca="1" si="79"/>
        <v>Gizi Baik</v>
      </c>
      <c r="CD131" s="24"/>
    </row>
    <row r="132" spans="1:82" ht="15.75" x14ac:dyDescent="0.3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40"/>
        <v>11.110805551354051</v>
      </c>
      <c r="M132">
        <f t="shared" si="41"/>
        <v>15.784802817900509</v>
      </c>
      <c r="N132">
        <f t="shared" si="42"/>
        <v>23.278960457889863</v>
      </c>
      <c r="O132">
        <f t="shared" si="43"/>
        <v>11.110805551354051</v>
      </c>
      <c r="P132" t="str">
        <f t="shared" si="44"/>
        <v>Gizi Lebih</v>
      </c>
      <c r="T132">
        <v>123</v>
      </c>
      <c r="U132">
        <f t="shared" ca="1" si="45"/>
        <v>9.5644207919280895</v>
      </c>
      <c r="V132">
        <f t="shared" ca="1" si="46"/>
        <v>10.412243531535346</v>
      </c>
      <c r="W132">
        <f t="shared" ca="1" si="47"/>
        <v>22.125101556966097</v>
      </c>
      <c r="X132">
        <f t="shared" ca="1" si="48"/>
        <v>9.5644207919280895</v>
      </c>
      <c r="Y132" t="str">
        <f t="shared" ca="1" si="49"/>
        <v>Gizi Lebih</v>
      </c>
      <c r="AC132">
        <v>123</v>
      </c>
      <c r="AD132">
        <f t="shared" ca="1" si="50"/>
        <v>10.318060717039778</v>
      </c>
      <c r="AE132">
        <f t="shared" ca="1" si="51"/>
        <v>8.711675454350841</v>
      </c>
      <c r="AF132">
        <f t="shared" ca="1" si="52"/>
        <v>20.347145987248151</v>
      </c>
      <c r="AG132">
        <f t="shared" ca="1" si="53"/>
        <v>8.711675454350841</v>
      </c>
      <c r="AH132" t="str">
        <f t="shared" ca="1" si="54"/>
        <v>Gizi Baik</v>
      </c>
      <c r="AL132">
        <v>123</v>
      </c>
      <c r="AM132">
        <f t="shared" ca="1" si="55"/>
        <v>11.22933259776606</v>
      </c>
      <c r="AN132">
        <f t="shared" ca="1" si="56"/>
        <v>7.4622760689312031</v>
      </c>
      <c r="AO132">
        <f t="shared" ca="1" si="57"/>
        <v>19.440186700455811</v>
      </c>
      <c r="AP132">
        <f t="shared" ca="1" si="58"/>
        <v>7.4622760689312031</v>
      </c>
      <c r="AQ132" t="str">
        <f t="shared" ca="1" si="59"/>
        <v>Gizi Baik</v>
      </c>
      <c r="AU132">
        <v>123</v>
      </c>
      <c r="AV132">
        <f t="shared" ca="1" si="60"/>
        <v>12.358168493197077</v>
      </c>
      <c r="AW132">
        <f t="shared" ca="1" si="61"/>
        <v>6.285648791647624</v>
      </c>
      <c r="AX132">
        <f t="shared" ca="1" si="62"/>
        <v>18.724083415229835</v>
      </c>
      <c r="AY132">
        <f t="shared" ca="1" si="63"/>
        <v>6.285648791647624</v>
      </c>
      <c r="AZ132" t="str">
        <f t="shared" ca="1" si="64"/>
        <v>Gizi Baik</v>
      </c>
      <c r="BD132">
        <v>123</v>
      </c>
      <c r="BE132">
        <f t="shared" ca="1" si="65"/>
        <v>12.493322788022187</v>
      </c>
      <c r="BF132">
        <f t="shared" ca="1" si="66"/>
        <v>5.8083909824889721</v>
      </c>
      <c r="BG132">
        <f t="shared" ca="1" si="67"/>
        <v>18.25295267147683</v>
      </c>
      <c r="BH132">
        <f t="shared" ca="1" si="68"/>
        <v>5.8083909824889721</v>
      </c>
      <c r="BI132" t="str">
        <f t="shared" ca="1" si="69"/>
        <v>Gizi Baik</v>
      </c>
      <c r="BM132">
        <v>123</v>
      </c>
      <c r="BN132">
        <f t="shared" ca="1" si="70"/>
        <v>12.628758733698227</v>
      </c>
      <c r="BO132">
        <f t="shared" ca="1" si="71"/>
        <v>5.4532210326237358</v>
      </c>
      <c r="BP132">
        <f t="shared" ca="1" si="72"/>
        <v>17.952288426919662</v>
      </c>
      <c r="BQ132">
        <f t="shared" ca="1" si="73"/>
        <v>5.4532210326237358</v>
      </c>
      <c r="BR132" t="str">
        <f t="shared" ca="1" si="74"/>
        <v>Gizi Baik</v>
      </c>
      <c r="BV132">
        <v>123</v>
      </c>
      <c r="BW132">
        <f t="shared" ca="1" si="75"/>
        <v>12.900161030007876</v>
      </c>
      <c r="BX132">
        <f t="shared" ca="1" si="76"/>
        <v>5.2776614537640656</v>
      </c>
      <c r="BY132">
        <f t="shared" ca="1" si="77"/>
        <v>17.952288426919662</v>
      </c>
      <c r="BZ132">
        <f t="shared" ca="1" si="78"/>
        <v>5.2776614537640656</v>
      </c>
      <c r="CA132" t="str">
        <f t="shared" ca="1" si="79"/>
        <v>Gizi Baik</v>
      </c>
      <c r="CD132" s="24"/>
    </row>
    <row r="133" spans="1:82" ht="15.75" x14ac:dyDescent="0.3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40"/>
        <v>3.8639358172723259</v>
      </c>
      <c r="M133">
        <f t="shared" si="41"/>
        <v>23.561833544951462</v>
      </c>
      <c r="N133">
        <f t="shared" si="42"/>
        <v>31.023055942314905</v>
      </c>
      <c r="O133">
        <f t="shared" si="43"/>
        <v>3.8639358172723259</v>
      </c>
      <c r="P133" t="str">
        <f t="shared" si="44"/>
        <v>Gizi Lebih</v>
      </c>
      <c r="T133">
        <v>124</v>
      </c>
      <c r="U133">
        <f t="shared" ca="1" si="45"/>
        <v>2.4439573837859445</v>
      </c>
      <c r="V133">
        <f t="shared" ca="1" si="46"/>
        <v>18.092997964958698</v>
      </c>
      <c r="W133">
        <f t="shared" ca="1" si="47"/>
        <v>29.829448217743302</v>
      </c>
      <c r="X133">
        <f t="shared" ca="1" si="48"/>
        <v>2.4439573837859445</v>
      </c>
      <c r="Y133" t="str">
        <f t="shared" ca="1" si="49"/>
        <v>Gizi Lebih</v>
      </c>
      <c r="AC133">
        <v>124</v>
      </c>
      <c r="AD133">
        <f t="shared" ca="1" si="50"/>
        <v>3.098845281197224</v>
      </c>
      <c r="AE133">
        <f t="shared" ca="1" si="51"/>
        <v>16.372442110159092</v>
      </c>
      <c r="AF133">
        <f t="shared" ca="1" si="52"/>
        <v>28.058400699726075</v>
      </c>
      <c r="AG133">
        <f t="shared" ca="1" si="53"/>
        <v>3.098845281197224</v>
      </c>
      <c r="AH133" t="str">
        <f t="shared" ca="1" si="54"/>
        <v>Gizi Lebih</v>
      </c>
      <c r="AL133">
        <v>124</v>
      </c>
      <c r="AM133">
        <f t="shared" ca="1" si="55"/>
        <v>3.8884036240017728</v>
      </c>
      <c r="AN133">
        <f t="shared" ca="1" si="56"/>
        <v>15.115591939599939</v>
      </c>
      <c r="AO133">
        <f t="shared" ca="1" si="57"/>
        <v>27.156773565245253</v>
      </c>
      <c r="AP133">
        <f t="shared" ca="1" si="58"/>
        <v>3.8884036240017728</v>
      </c>
      <c r="AQ133" t="str">
        <f t="shared" ca="1" si="59"/>
        <v>Gizi Lebih</v>
      </c>
      <c r="AU133">
        <v>124</v>
      </c>
      <c r="AV133">
        <f t="shared" ca="1" si="60"/>
        <v>4.9733760516694483</v>
      </c>
      <c r="AW133">
        <f t="shared" ca="1" si="61"/>
        <v>13.914553578634441</v>
      </c>
      <c r="AX133">
        <f t="shared" ca="1" si="62"/>
        <v>26.442904191737842</v>
      </c>
      <c r="AY133">
        <f t="shared" ca="1" si="63"/>
        <v>4.9733760516694483</v>
      </c>
      <c r="AZ133" t="str">
        <f t="shared" ca="1" si="64"/>
        <v>Gizi Lebih</v>
      </c>
      <c r="BD133">
        <v>124</v>
      </c>
      <c r="BE133">
        <f t="shared" ca="1" si="65"/>
        <v>5.1070511480277414</v>
      </c>
      <c r="BF133">
        <f t="shared" ca="1" si="66"/>
        <v>13.434217138307112</v>
      </c>
      <c r="BG133">
        <f t="shared" ca="1" si="67"/>
        <v>25.966808546527975</v>
      </c>
      <c r="BH133">
        <f t="shared" ca="1" si="68"/>
        <v>5.1070511480277414</v>
      </c>
      <c r="BI133" t="str">
        <f t="shared" ca="1" si="69"/>
        <v>Gizi Lebih</v>
      </c>
      <c r="BM133">
        <v>124</v>
      </c>
      <c r="BN133">
        <f t="shared" ca="1" si="70"/>
        <v>5.2400668676217883</v>
      </c>
      <c r="BO133">
        <f t="shared" ca="1" si="71"/>
        <v>13.078838001482922</v>
      </c>
      <c r="BP133">
        <f t="shared" ca="1" si="72"/>
        <v>25.66220493892558</v>
      </c>
      <c r="BQ133">
        <f t="shared" ca="1" si="73"/>
        <v>5.2400668676217883</v>
      </c>
      <c r="BR133" t="str">
        <f t="shared" ca="1" si="74"/>
        <v>Gizi Lebih</v>
      </c>
      <c r="BV133">
        <v>124</v>
      </c>
      <c r="BW133">
        <f t="shared" ca="1" si="75"/>
        <v>5.4985321761967532</v>
      </c>
      <c r="BX133">
        <f t="shared" ca="1" si="76"/>
        <v>12.904042175998695</v>
      </c>
      <c r="BY133">
        <f t="shared" ca="1" si="77"/>
        <v>25.66220493892558</v>
      </c>
      <c r="BZ133">
        <f t="shared" ca="1" si="78"/>
        <v>5.4985321761967532</v>
      </c>
      <c r="CA133" t="str">
        <f t="shared" ca="1" si="79"/>
        <v>Gizi Lebih</v>
      </c>
      <c r="CD133" s="24"/>
    </row>
    <row r="134" spans="1:82" ht="15.75" x14ac:dyDescent="0.3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40"/>
        <v>31.653751752359469</v>
      </c>
      <c r="M134">
        <f t="shared" si="41"/>
        <v>5.0803543183522226</v>
      </c>
      <c r="N134">
        <f t="shared" si="42"/>
        <v>3.1144823004794793</v>
      </c>
      <c r="O134">
        <f t="shared" si="43"/>
        <v>3.1144823004794793</v>
      </c>
      <c r="P134" t="str">
        <f t="shared" si="44"/>
        <v>Gizi Kurang</v>
      </c>
      <c r="T134">
        <v>125</v>
      </c>
      <c r="U134">
        <f t="shared" ca="1" si="45"/>
        <v>30.092908551435617</v>
      </c>
      <c r="V134">
        <f t="shared" ca="1" si="46"/>
        <v>10.414698044590654</v>
      </c>
      <c r="W134">
        <f t="shared" ca="1" si="47"/>
        <v>2.9006149661625593</v>
      </c>
      <c r="X134">
        <f t="shared" ca="1" si="48"/>
        <v>2.9006149661625593</v>
      </c>
      <c r="Y134" t="str">
        <f t="shared" ca="1" si="49"/>
        <v>Gizi Kurang</v>
      </c>
      <c r="AC134">
        <v>125</v>
      </c>
      <c r="AD134">
        <f t="shared" ca="1" si="50"/>
        <v>30.842813119859326</v>
      </c>
      <c r="AE134">
        <f t="shared" ca="1" si="51"/>
        <v>12.105956471055126</v>
      </c>
      <c r="AF134">
        <f t="shared" ca="1" si="52"/>
        <v>2.3094226897045553</v>
      </c>
      <c r="AG134">
        <f t="shared" ca="1" si="53"/>
        <v>2.3094226897045553</v>
      </c>
      <c r="AH134" t="str">
        <f t="shared" ca="1" si="54"/>
        <v>Gizi Kurang</v>
      </c>
      <c r="AL134">
        <v>125</v>
      </c>
      <c r="AM134">
        <f t="shared" ca="1" si="55"/>
        <v>31.751819430916559</v>
      </c>
      <c r="AN134">
        <f t="shared" ca="1" si="56"/>
        <v>13.337298343064367</v>
      </c>
      <c r="AO134">
        <f t="shared" ca="1" si="57"/>
        <v>2.4960330491554541</v>
      </c>
      <c r="AP134">
        <f t="shared" ca="1" si="58"/>
        <v>2.4960330491554541</v>
      </c>
      <c r="AQ134" t="str">
        <f t="shared" ca="1" si="59"/>
        <v>Gizi Kurang</v>
      </c>
      <c r="AU134">
        <v>125</v>
      </c>
      <c r="AV134">
        <f t="shared" ca="1" si="60"/>
        <v>32.877047373497625</v>
      </c>
      <c r="AW134">
        <f t="shared" ca="1" si="61"/>
        <v>14.522439529597676</v>
      </c>
      <c r="AX134">
        <f t="shared" ca="1" si="62"/>
        <v>2.8510792135015963</v>
      </c>
      <c r="AY134">
        <f t="shared" ca="1" si="63"/>
        <v>2.8510792135015963</v>
      </c>
      <c r="AZ134" t="str">
        <f t="shared" ca="1" si="64"/>
        <v>Gizi Kurang</v>
      </c>
      <c r="BD134">
        <v>125</v>
      </c>
      <c r="BE134">
        <f t="shared" ca="1" si="65"/>
        <v>33.011092940750352</v>
      </c>
      <c r="BF134">
        <f t="shared" ca="1" si="66"/>
        <v>14.993709593495787</v>
      </c>
      <c r="BG134">
        <f t="shared" ca="1" si="67"/>
        <v>3.2080574462631528</v>
      </c>
      <c r="BH134">
        <f t="shared" ca="1" si="68"/>
        <v>3.2080574462631528</v>
      </c>
      <c r="BI134" t="str">
        <f t="shared" ca="1" si="69"/>
        <v>Gizi Kurang</v>
      </c>
      <c r="BM134">
        <v>125</v>
      </c>
      <c r="BN134">
        <f t="shared" ca="1" si="70"/>
        <v>33.145378665269526</v>
      </c>
      <c r="BO134">
        <f t="shared" ca="1" si="71"/>
        <v>15.341346504135258</v>
      </c>
      <c r="BP134">
        <f t="shared" ca="1" si="72"/>
        <v>3.4601086790743918</v>
      </c>
      <c r="BQ134">
        <f t="shared" ca="1" si="73"/>
        <v>3.4601086790743918</v>
      </c>
      <c r="BR134" t="str">
        <f t="shared" ca="1" si="74"/>
        <v>Gizi Kurang</v>
      </c>
      <c r="BV134">
        <v>125</v>
      </c>
      <c r="BW134">
        <f t="shared" ca="1" si="75"/>
        <v>33.416288448967698</v>
      </c>
      <c r="BX134">
        <f t="shared" ca="1" si="76"/>
        <v>15.512324947345325</v>
      </c>
      <c r="BY134">
        <f t="shared" ca="1" si="77"/>
        <v>3.4601086790743918</v>
      </c>
      <c r="BZ134">
        <f t="shared" ca="1" si="78"/>
        <v>3.4601086790743918</v>
      </c>
      <c r="CA134" t="str">
        <f t="shared" ca="1" si="79"/>
        <v>Gizi Kurang</v>
      </c>
      <c r="CD134" s="24"/>
    </row>
    <row r="135" spans="1:82" ht="15.75" x14ac:dyDescent="0.3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40"/>
        <v>25.250148514414722</v>
      </c>
      <c r="M135">
        <f t="shared" si="41"/>
        <v>1.6248076809271863</v>
      </c>
      <c r="N135">
        <f t="shared" si="42"/>
        <v>9.1689694077360677</v>
      </c>
      <c r="O135">
        <f t="shared" si="43"/>
        <v>1.6248076809271863</v>
      </c>
      <c r="P135" t="str">
        <f t="shared" si="44"/>
        <v>Gizi Baik</v>
      </c>
      <c r="T135">
        <v>126</v>
      </c>
      <c r="U135">
        <f t="shared" ca="1" si="45"/>
        <v>23.735368341411053</v>
      </c>
      <c r="V135">
        <f t="shared" ca="1" si="46"/>
        <v>3.9487637761709844</v>
      </c>
      <c r="W135">
        <f t="shared" ca="1" si="47"/>
        <v>7.9992315326511534</v>
      </c>
      <c r="X135">
        <f t="shared" ca="1" si="48"/>
        <v>3.9487637761709844</v>
      </c>
      <c r="Y135" t="str">
        <f t="shared" ca="1" si="49"/>
        <v>Gizi Baik</v>
      </c>
      <c r="AC135">
        <v>126</v>
      </c>
      <c r="AD135">
        <f t="shared" ca="1" si="50"/>
        <v>24.489552689136811</v>
      </c>
      <c r="AE135">
        <f t="shared" ca="1" si="51"/>
        <v>5.6377303507398224</v>
      </c>
      <c r="AF135">
        <f t="shared" ca="1" si="52"/>
        <v>6.227400460308897</v>
      </c>
      <c r="AG135">
        <f t="shared" ca="1" si="53"/>
        <v>5.6377303507398224</v>
      </c>
      <c r="AH135" t="str">
        <f t="shared" ca="1" si="54"/>
        <v>Gizi Baik</v>
      </c>
      <c r="AL135">
        <v>126</v>
      </c>
      <c r="AM135">
        <f t="shared" ca="1" si="55"/>
        <v>25.400850911868048</v>
      </c>
      <c r="AN135">
        <f t="shared" ca="1" si="56"/>
        <v>6.8733522779173439</v>
      </c>
      <c r="AO135">
        <f t="shared" ca="1" si="57"/>
        <v>5.3209701517071055</v>
      </c>
      <c r="AP135">
        <f t="shared" ca="1" si="58"/>
        <v>5.3209701517071055</v>
      </c>
      <c r="AQ135" t="str">
        <f t="shared" ca="1" si="59"/>
        <v>Gizi Kurang</v>
      </c>
      <c r="AU135">
        <v>126</v>
      </c>
      <c r="AV135">
        <f t="shared" ca="1" si="60"/>
        <v>26.52961866545424</v>
      </c>
      <c r="AW135">
        <f t="shared" ca="1" si="61"/>
        <v>8.0679264254645098</v>
      </c>
      <c r="AX135">
        <f t="shared" ca="1" si="62"/>
        <v>4.6109339081351459</v>
      </c>
      <c r="AY135">
        <f t="shared" ca="1" si="63"/>
        <v>4.6109339081351459</v>
      </c>
      <c r="AZ135" t="str">
        <f t="shared" ca="1" si="64"/>
        <v>Gizi Kurang</v>
      </c>
      <c r="BD135">
        <v>126</v>
      </c>
      <c r="BE135">
        <f t="shared" ca="1" si="65"/>
        <v>26.664748800081149</v>
      </c>
      <c r="BF135">
        <f t="shared" ca="1" si="66"/>
        <v>8.5426584649391799</v>
      </c>
      <c r="BG135">
        <f t="shared" ca="1" si="67"/>
        <v>4.1557527870619468</v>
      </c>
      <c r="BH135">
        <f t="shared" ca="1" si="68"/>
        <v>4.1557527870619468</v>
      </c>
      <c r="BI135" t="str">
        <f t="shared" ca="1" si="69"/>
        <v>Gizi Kurang</v>
      </c>
      <c r="BM135">
        <v>126</v>
      </c>
      <c r="BN135">
        <f t="shared" ca="1" si="70"/>
        <v>26.800168384076038</v>
      </c>
      <c r="BO135">
        <f t="shared" ca="1" si="71"/>
        <v>8.8937751147792241</v>
      </c>
      <c r="BP135">
        <f t="shared" ca="1" si="72"/>
        <v>3.8686170946285277</v>
      </c>
      <c r="BQ135">
        <f t="shared" ca="1" si="73"/>
        <v>3.8686170946285277</v>
      </c>
      <c r="BR135" t="str">
        <f t="shared" ca="1" si="74"/>
        <v>Gizi Kurang</v>
      </c>
      <c r="BV135">
        <v>126</v>
      </c>
      <c r="BW135">
        <f t="shared" ca="1" si="75"/>
        <v>27.071510706156886</v>
      </c>
      <c r="BX135">
        <f t="shared" ca="1" si="76"/>
        <v>9.0665224442687045</v>
      </c>
      <c r="BY135">
        <f t="shared" ca="1" si="77"/>
        <v>3.8686170946285277</v>
      </c>
      <c r="BZ135">
        <f t="shared" ca="1" si="78"/>
        <v>3.8686170946285277</v>
      </c>
      <c r="CA135" t="str">
        <f t="shared" ca="1" si="79"/>
        <v>Gizi Kurang</v>
      </c>
      <c r="CD135" s="24"/>
    </row>
    <row r="136" spans="1:82" ht="15.75" x14ac:dyDescent="0.3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40"/>
        <v>27.03072326076385</v>
      </c>
      <c r="M136">
        <f t="shared" si="41"/>
        <v>1.3000000000000003</v>
      </c>
      <c r="N136">
        <f t="shared" si="42"/>
        <v>7.3742796258346459</v>
      </c>
      <c r="O136">
        <f t="shared" si="43"/>
        <v>1.3000000000000003</v>
      </c>
      <c r="P136" t="str">
        <f t="shared" si="44"/>
        <v>Gizi Baik</v>
      </c>
      <c r="T136">
        <v>127</v>
      </c>
      <c r="U136">
        <f t="shared" ca="1" si="45"/>
        <v>25.470961587963288</v>
      </c>
      <c r="V136">
        <f t="shared" ca="1" si="46"/>
        <v>5.6845769728274558</v>
      </c>
      <c r="W136">
        <f t="shared" ca="1" si="47"/>
        <v>6.3338538910335318</v>
      </c>
      <c r="X136">
        <f t="shared" ca="1" si="48"/>
        <v>5.6845769728274558</v>
      </c>
      <c r="Y136" t="str">
        <f t="shared" ca="1" si="49"/>
        <v>Gizi Baik</v>
      </c>
      <c r="AC136">
        <v>127</v>
      </c>
      <c r="AD136">
        <f t="shared" ca="1" si="50"/>
        <v>26.224984629566226</v>
      </c>
      <c r="AE136">
        <f t="shared" ca="1" si="51"/>
        <v>7.3788600024817059</v>
      </c>
      <c r="AF136">
        <f t="shared" ca="1" si="52"/>
        <v>4.5851317494399417</v>
      </c>
      <c r="AG136">
        <f t="shared" ca="1" si="53"/>
        <v>4.5851317494399417</v>
      </c>
      <c r="AH136" t="str">
        <f t="shared" ca="1" si="54"/>
        <v>Gizi Kurang</v>
      </c>
      <c r="AL136">
        <v>127</v>
      </c>
      <c r="AM136">
        <f t="shared" ca="1" si="55"/>
        <v>27.134322451372338</v>
      </c>
      <c r="AN136">
        <f t="shared" ca="1" si="56"/>
        <v>8.6174784304525271</v>
      </c>
      <c r="AO136">
        <f t="shared" ca="1" si="57"/>
        <v>3.712326416568791</v>
      </c>
      <c r="AP136">
        <f t="shared" ca="1" si="58"/>
        <v>3.712326416568791</v>
      </c>
      <c r="AQ136" t="str">
        <f t="shared" ca="1" si="59"/>
        <v>Gizi Kurang</v>
      </c>
      <c r="AU136">
        <v>127</v>
      </c>
      <c r="AV136">
        <f t="shared" ca="1" si="60"/>
        <v>28.264713810971237</v>
      </c>
      <c r="AW136">
        <f t="shared" ca="1" si="61"/>
        <v>9.8066893716930181</v>
      </c>
      <c r="AX136">
        <f t="shared" ca="1" si="62"/>
        <v>3.0316186279264112</v>
      </c>
      <c r="AY136">
        <f t="shared" ca="1" si="63"/>
        <v>3.0316186279264112</v>
      </c>
      <c r="AZ136" t="str">
        <f t="shared" ca="1" si="64"/>
        <v>Gizi Kurang</v>
      </c>
      <c r="BD136">
        <v>127</v>
      </c>
      <c r="BE136">
        <f t="shared" ca="1" si="65"/>
        <v>28.399667503083808</v>
      </c>
      <c r="BF136">
        <f t="shared" ca="1" si="66"/>
        <v>10.281801642764076</v>
      </c>
      <c r="BG136">
        <f t="shared" ca="1" si="67"/>
        <v>2.6159614294071902</v>
      </c>
      <c r="BH136">
        <f t="shared" ca="1" si="68"/>
        <v>2.6159614294071902</v>
      </c>
      <c r="BI136" t="str">
        <f t="shared" ca="1" si="69"/>
        <v>Gizi Kurang</v>
      </c>
      <c r="BM136">
        <v>127</v>
      </c>
      <c r="BN136">
        <f t="shared" ca="1" si="70"/>
        <v>28.534807819554114</v>
      </c>
      <c r="BO136">
        <f t="shared" ca="1" si="71"/>
        <v>10.63246141738902</v>
      </c>
      <c r="BP136">
        <f t="shared" ca="1" si="72"/>
        <v>2.3703387768755277</v>
      </c>
      <c r="BQ136">
        <f t="shared" ca="1" si="73"/>
        <v>2.3703387768755277</v>
      </c>
      <c r="BR136" t="str">
        <f t="shared" ca="1" si="74"/>
        <v>Gizi Kurang</v>
      </c>
      <c r="BV136">
        <v>127</v>
      </c>
      <c r="BW136">
        <f t="shared" ca="1" si="75"/>
        <v>28.806217808849535</v>
      </c>
      <c r="BX136">
        <f t="shared" ca="1" si="76"/>
        <v>10.805240181090003</v>
      </c>
      <c r="BY136">
        <f t="shared" ca="1" si="77"/>
        <v>2.3703387768755277</v>
      </c>
      <c r="BZ136">
        <f t="shared" ca="1" si="78"/>
        <v>2.3703387768755277</v>
      </c>
      <c r="CA136" t="str">
        <f t="shared" ca="1" si="79"/>
        <v>Gizi Kurang</v>
      </c>
      <c r="CD136" s="24"/>
    </row>
    <row r="137" spans="1:82" ht="15.75" x14ac:dyDescent="0.3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40"/>
        <v>26.637379751019054</v>
      </c>
      <c r="M137">
        <f t="shared" si="41"/>
        <v>1.3638181696985854</v>
      </c>
      <c r="N137">
        <f t="shared" si="42"/>
        <v>7.9504716841203775</v>
      </c>
      <c r="O137">
        <f t="shared" si="43"/>
        <v>1.3638181696985854</v>
      </c>
      <c r="P137" t="str">
        <f t="shared" si="44"/>
        <v>Gizi Baik</v>
      </c>
      <c r="T137">
        <v>128</v>
      </c>
      <c r="U137">
        <f t="shared" ca="1" si="45"/>
        <v>25.136602739013476</v>
      </c>
      <c r="V137">
        <f t="shared" ca="1" si="46"/>
        <v>5.2237549100240317</v>
      </c>
      <c r="W137">
        <f t="shared" ca="1" si="47"/>
        <v>6.6168110046744761</v>
      </c>
      <c r="X137">
        <f t="shared" ca="1" si="48"/>
        <v>5.2237549100240317</v>
      </c>
      <c r="Y137" t="str">
        <f t="shared" ca="1" si="49"/>
        <v>Gizi Baik</v>
      </c>
      <c r="AC137">
        <v>128</v>
      </c>
      <c r="AD137">
        <f t="shared" ca="1" si="50"/>
        <v>25.894074121986645</v>
      </c>
      <c r="AE137">
        <f t="shared" ca="1" si="51"/>
        <v>6.9262366049430435</v>
      </c>
      <c r="AF137">
        <f t="shared" ca="1" si="52"/>
        <v>4.8706279362167963</v>
      </c>
      <c r="AG137">
        <f t="shared" ca="1" si="53"/>
        <v>4.8706279362167963</v>
      </c>
      <c r="AH137" t="str">
        <f t="shared" ca="1" si="54"/>
        <v>Gizi Kurang</v>
      </c>
      <c r="AL137">
        <v>128</v>
      </c>
      <c r="AM137">
        <f t="shared" ca="1" si="55"/>
        <v>26.803630713991176</v>
      </c>
      <c r="AN137">
        <f t="shared" ca="1" si="56"/>
        <v>8.1796613881774167</v>
      </c>
      <c r="AO137">
        <f t="shared" ca="1" si="57"/>
        <v>3.9864828344364107</v>
      </c>
      <c r="AP137">
        <f t="shared" ca="1" si="58"/>
        <v>3.9864828344364107</v>
      </c>
      <c r="AQ137" t="str">
        <f t="shared" ca="1" si="59"/>
        <v>Gizi Kurang</v>
      </c>
      <c r="AU137">
        <v>128</v>
      </c>
      <c r="AV137">
        <f t="shared" ca="1" si="60"/>
        <v>27.936100961962342</v>
      </c>
      <c r="AW137">
        <f t="shared" ca="1" si="61"/>
        <v>9.3767976411443534</v>
      </c>
      <c r="AX137">
        <f t="shared" ca="1" si="62"/>
        <v>3.2984140180702242</v>
      </c>
      <c r="AY137">
        <f t="shared" ca="1" si="63"/>
        <v>3.2984140180702242</v>
      </c>
      <c r="AZ137" t="str">
        <f t="shared" ca="1" si="64"/>
        <v>Gizi Kurang</v>
      </c>
      <c r="BD137">
        <v>128</v>
      </c>
      <c r="BE137">
        <f t="shared" ca="1" si="65"/>
        <v>28.072080181459409</v>
      </c>
      <c r="BF137">
        <f t="shared" ca="1" si="66"/>
        <v>9.8580689514995115</v>
      </c>
      <c r="BG137">
        <f t="shared" ca="1" si="67"/>
        <v>2.8308169263335241</v>
      </c>
      <c r="BH137">
        <f t="shared" ca="1" si="68"/>
        <v>2.8308169263335241</v>
      </c>
      <c r="BI137" t="str">
        <f t="shared" ca="1" si="69"/>
        <v>Gizi Kurang</v>
      </c>
      <c r="BM137">
        <v>128</v>
      </c>
      <c r="BN137">
        <f t="shared" ca="1" si="70"/>
        <v>28.208206934477545</v>
      </c>
      <c r="BO137">
        <f t="shared" ca="1" si="71"/>
        <v>10.215369853647573</v>
      </c>
      <c r="BP137">
        <f t="shared" ca="1" si="72"/>
        <v>2.5293240749524606</v>
      </c>
      <c r="BQ137">
        <f t="shared" ca="1" si="73"/>
        <v>2.5293240749524606</v>
      </c>
      <c r="BR137" t="str">
        <f t="shared" ca="1" si="74"/>
        <v>Gizi Kurang</v>
      </c>
      <c r="BV137">
        <v>128</v>
      </c>
      <c r="BW137">
        <f t="shared" ca="1" si="75"/>
        <v>28.479568051344792</v>
      </c>
      <c r="BX137">
        <f t="shared" ca="1" si="76"/>
        <v>10.391459151237331</v>
      </c>
      <c r="BY137">
        <f t="shared" ca="1" si="77"/>
        <v>2.5293240749524606</v>
      </c>
      <c r="BZ137">
        <f t="shared" ca="1" si="78"/>
        <v>2.5293240749524606</v>
      </c>
      <c r="CA137" t="str">
        <f t="shared" ca="1" si="79"/>
        <v>Gizi Kurang</v>
      </c>
      <c r="CD137" s="24"/>
    </row>
    <row r="138" spans="1:82" ht="15.75" x14ac:dyDescent="0.3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40"/>
        <v>18.223336686787082</v>
      </c>
      <c r="M138">
        <f t="shared" si="41"/>
        <v>8.80454428122205</v>
      </c>
      <c r="N138">
        <f t="shared" si="42"/>
        <v>16.212032568435081</v>
      </c>
      <c r="O138">
        <f t="shared" si="43"/>
        <v>8.80454428122205</v>
      </c>
      <c r="P138" t="str">
        <f t="shared" si="44"/>
        <v>Gizi Baik</v>
      </c>
      <c r="T138">
        <v>129</v>
      </c>
      <c r="U138">
        <f t="shared" ca="1" si="45"/>
        <v>16.644097187051724</v>
      </c>
      <c r="V138">
        <f t="shared" ca="1" si="46"/>
        <v>3.6559342663674741</v>
      </c>
      <c r="W138">
        <f t="shared" ca="1" si="47"/>
        <v>15.121078515032846</v>
      </c>
      <c r="X138">
        <f t="shared" ca="1" si="48"/>
        <v>3.6559342663674741</v>
      </c>
      <c r="Y138" t="str">
        <f t="shared" ca="1" si="49"/>
        <v>Gizi Baik</v>
      </c>
      <c r="AC138">
        <v>129</v>
      </c>
      <c r="AD138">
        <f t="shared" ca="1" si="50"/>
        <v>17.395496750397147</v>
      </c>
      <c r="AE138">
        <f t="shared" ca="1" si="51"/>
        <v>2.2741725199531873</v>
      </c>
      <c r="AF138">
        <f t="shared" ca="1" si="52"/>
        <v>13.345524211999145</v>
      </c>
      <c r="AG138">
        <f t="shared" ca="1" si="53"/>
        <v>2.2741725199531873</v>
      </c>
      <c r="AH138" t="str">
        <f t="shared" ca="1" si="54"/>
        <v>Gizi Baik</v>
      </c>
      <c r="AL138">
        <v>129</v>
      </c>
      <c r="AM138">
        <f t="shared" ca="1" si="55"/>
        <v>18.304324361693524</v>
      </c>
      <c r="AN138">
        <f t="shared" ca="1" si="56"/>
        <v>1.652385833804727</v>
      </c>
      <c r="AO138">
        <f t="shared" ca="1" si="57"/>
        <v>12.441981066007283</v>
      </c>
      <c r="AP138">
        <f t="shared" ca="1" si="58"/>
        <v>1.652385833804727</v>
      </c>
      <c r="AQ138" t="str">
        <f t="shared" ca="1" si="59"/>
        <v>Gizi Baik</v>
      </c>
      <c r="AU138">
        <v>129</v>
      </c>
      <c r="AV138">
        <f t="shared" ca="1" si="60"/>
        <v>19.432188819303551</v>
      </c>
      <c r="AW138">
        <f t="shared" ca="1" si="61"/>
        <v>1.8635303104384975</v>
      </c>
      <c r="AX138">
        <f t="shared" ca="1" si="62"/>
        <v>11.72805107822378</v>
      </c>
      <c r="AY138">
        <f t="shared" ca="1" si="63"/>
        <v>1.8635303104384975</v>
      </c>
      <c r="AZ138" t="str">
        <f t="shared" ca="1" si="64"/>
        <v>Gizi Baik</v>
      </c>
      <c r="BD138">
        <v>129</v>
      </c>
      <c r="BE138">
        <f t="shared" ca="1" si="65"/>
        <v>19.566669181471415</v>
      </c>
      <c r="BF138">
        <f t="shared" ca="1" si="66"/>
        <v>2.117192443939655</v>
      </c>
      <c r="BG138">
        <f t="shared" ca="1" si="67"/>
        <v>11.263766838377618</v>
      </c>
      <c r="BH138">
        <f t="shared" ca="1" si="68"/>
        <v>2.117192443939655</v>
      </c>
      <c r="BI138" t="str">
        <f t="shared" ca="1" si="69"/>
        <v>Gizi Baik</v>
      </c>
      <c r="BM138">
        <v>129</v>
      </c>
      <c r="BN138">
        <f t="shared" ca="1" si="70"/>
        <v>19.70131414495026</v>
      </c>
      <c r="BO138">
        <f t="shared" ca="1" si="71"/>
        <v>2.3435799763177321</v>
      </c>
      <c r="BP138">
        <f t="shared" ca="1" si="72"/>
        <v>10.969166261902602</v>
      </c>
      <c r="BQ138">
        <f t="shared" ca="1" si="73"/>
        <v>2.3435799763177321</v>
      </c>
      <c r="BR138" t="str">
        <f t="shared" ca="1" si="74"/>
        <v>Gizi Baik</v>
      </c>
      <c r="BV138">
        <v>129</v>
      </c>
      <c r="BW138">
        <f t="shared" ca="1" si="75"/>
        <v>19.972514082589566</v>
      </c>
      <c r="BX138">
        <f t="shared" ca="1" si="76"/>
        <v>2.464771096706722</v>
      </c>
      <c r="BY138">
        <f t="shared" ca="1" si="77"/>
        <v>10.969166261902602</v>
      </c>
      <c r="BZ138">
        <f t="shared" ca="1" si="78"/>
        <v>2.464771096706722</v>
      </c>
      <c r="CA138" t="str">
        <f t="shared" ca="1" si="79"/>
        <v>Gizi Baik</v>
      </c>
      <c r="CD138" s="24"/>
    </row>
    <row r="139" spans="1:82" ht="15.75" x14ac:dyDescent="0.3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80">SQRT((C131-$J$5)^2+(D131-$K$5)^2+(E131-$L$5)^2+(F131-$M$5)^2)</f>
        <v>15.629139451678075</v>
      </c>
      <c r="M139">
        <f t="shared" ref="M139:M202" si="81">SQRT((C131-$J$6)^2+(D131-$K$6)^2+(E131-$L$6)^2+(F131-$M$6)^2)</f>
        <v>11.683321445547918</v>
      </c>
      <c r="N139">
        <f t="shared" ref="N139:N202" si="82">SQRT((C131-$J$7)^2+(D131-$K$7)^2+(E131-$L$7)^2+(F131-$M$7)^2)</f>
        <v>18.984467335166393</v>
      </c>
      <c r="O139">
        <f t="shared" ref="O139:O202" si="83">MIN(L139:N139)</f>
        <v>11.683321445547918</v>
      </c>
      <c r="P139" t="str">
        <f t="shared" ref="P139:P202" si="84">IF(L139=O139,$J$10,IF(M139=O139,$J$11,IF(N139=O139,$J$12,"")))</f>
        <v>Gizi Baik</v>
      </c>
      <c r="T139">
        <v>130</v>
      </c>
      <c r="U139">
        <f t="shared" ref="U139:U202" ca="1" si="85">SQRT((C131-$S$5)^2+(D131-$T$5)^2+(E131-$U$5)^2+(F131-$V$5)^2)</f>
        <v>13.988244034617891</v>
      </c>
      <c r="V139">
        <f t="shared" ref="V139:V202" ca="1" si="86">SQRT((C131-$S$6)^2+(D131-$T$6)^2+(E131-$U$6)^2+(F131-$V$6)^2)</f>
        <v>6.2894399877890397</v>
      </c>
      <c r="W139">
        <f t="shared" ref="W139:W202" ca="1" si="87">SQRT((C131-$S$7)^2+(D131-$T$7)^2+(E131-$U$7)^2+(F131-$V$7)^2)</f>
        <v>17.873235093266331</v>
      </c>
      <c r="X139">
        <f t="shared" ref="X139:X202" ca="1" si="88">MIN(U139:W139)</f>
        <v>6.2894399877890397</v>
      </c>
      <c r="Y139" t="str">
        <f t="shared" ref="Y139:Y202" ca="1" si="89">IF(U139=X139,$J$10,IF(V139=X139,$J$11,IF(W139=X139,$J$12,"")))</f>
        <v>Gizi Baik</v>
      </c>
      <c r="AC139">
        <v>130</v>
      </c>
      <c r="AD139">
        <f t="shared" ref="AD139:AD202" ca="1" si="90">SQRT((C131-$AB$5)^2+(D131-$AC$5)^2+(E131-$AD$5)^2+(F131-$AE$5)^2)</f>
        <v>14.74109286386137</v>
      </c>
      <c r="AE139">
        <f t="shared" ref="AE139:AE202" ca="1" si="91">SQRT((C131-$AB$6)^2+(D131-$AC$6)^2+(E131-$AD$6)^2+(F131-$AE$6)^2)</f>
        <v>4.6633337945167206</v>
      </c>
      <c r="AF139">
        <f t="shared" ref="AF139:AF202" ca="1" si="92">SQRT((C131-$AB$7)^2+(D131-$AC$7)^2+(E131-$AD$7)^2+(F131-$AE$7)^2)</f>
        <v>16.10594144489507</v>
      </c>
      <c r="AG139">
        <f t="shared" ref="AG139:AG202" ca="1" si="93">MIN(AD139:AF139)</f>
        <v>4.6633337945167206</v>
      </c>
      <c r="AH139" t="str">
        <f t="shared" ref="AH139:AH202" ca="1" si="94">IF(AD139=AG139,$J$10,IF(AE139=AG139,$J$11,IF(AF139=AG139,$J$12,"")))</f>
        <v>Gizi Baik</v>
      </c>
      <c r="AL139">
        <v>130</v>
      </c>
      <c r="AM139">
        <f t="shared" ref="AM139:AM202" ca="1" si="95">SQRT((C131-$AK$5)^2+(D131-$AL$5)^2+(E131-$AM$5)^2+(F131-$AN$5)^2)</f>
        <v>15.640864578675524</v>
      </c>
      <c r="AN139">
        <f t="shared" ref="AN139:AN202" ca="1" si="96">SQRT((C131-$AK$6)^2+(D131-$AL$6)^2+(E131-$AM$6)^2+(F131-$AN$6)^2)</f>
        <v>3.5255429394396089</v>
      </c>
      <c r="AO139">
        <f t="shared" ref="AO139:AO202" ca="1" si="97">SQRT((C131-$AK$7)^2+(D131-$AL$7)^2+(E131-$AM$7)^2+(F131-$AN$7)^2)</f>
        <v>15.210940909600511</v>
      </c>
      <c r="AP139">
        <f t="shared" ref="AP139:AP202" ca="1" si="98">MIN(AM139:AO139)</f>
        <v>3.5255429394396089</v>
      </c>
      <c r="AQ139" t="str">
        <f t="shared" ref="AQ139:AQ202" ca="1" si="99">IF(AM139=AP139,$J$10,IF(AN139=AP139,$J$11,IF(AO139=AP139,$J$12,"")))</f>
        <v>Gizi Baik</v>
      </c>
      <c r="AU139">
        <v>130</v>
      </c>
      <c r="AV139">
        <f t="shared" ref="AV139:AV202" ca="1" si="100">SQRT((C131-$AT$5)^2+(D131-$AU$5)^2+(E131-$AV$5)^2+(F131-$AW$5)^2)</f>
        <v>16.773296737249552</v>
      </c>
      <c r="AW139">
        <f t="shared" ref="AW139:AW202" ca="1" si="101">SQRT((C131-$AT$6)^2+(D131-$AU$6)^2+(E131-$AV$6)^2+(F131-$AW$6)^2)</f>
        <v>2.5306047046494378</v>
      </c>
      <c r="AX139">
        <f t="shared" ref="AX139:AX202" ca="1" si="102">SQRT((C131-$AT$7)^2+(D131-$AU$7)^2+(E131-$AV$7)^2+(F131-$AW$7)^2)</f>
        <v>14.500044818568144</v>
      </c>
      <c r="AY139">
        <f t="shared" ref="AY139:AY202" ca="1" si="103">MIN(AV139:AX139)</f>
        <v>2.5306047046494378</v>
      </c>
      <c r="AZ139" t="str">
        <f t="shared" ref="AZ139:AZ202" ca="1" si="104">IF(AV139=AY139,$J$10,IF(AW139=AY139,$J$11,IF(AX139=AY139,$J$12,"")))</f>
        <v>Gizi Baik</v>
      </c>
      <c r="BD139">
        <v>130</v>
      </c>
      <c r="BE139">
        <f t="shared" ref="BE139:BE202" ca="1" si="105">SQRT((C131-$BC$5)^2+(D131-$BD$5)^2+(E131-$BE$5)^2+(F131-$BF$5)^2)</f>
        <v>16.908289598385089</v>
      </c>
      <c r="BF139">
        <f t="shared" ref="BF139:BF202" ca="1" si="106">SQRT((C131-$BC$6)^2+(D131-$BD$6)^2+(E131-$BE$6)^2+(F131-$BF$6)^2)</f>
        <v>2.193026810089906</v>
      </c>
      <c r="BG139">
        <f t="shared" ref="BG139:BG202" ca="1" si="107">SQRT((C131-$BC$7)^2+(D131-$BD$7)^2+(E131-$BE$7)^2+(F131-$BF$7)^2)</f>
        <v>14.029563771035489</v>
      </c>
      <c r="BH139">
        <f t="shared" ref="BH139:BH202" ca="1" si="108">MIN(BE139:BG139)</f>
        <v>2.193026810089906</v>
      </c>
      <c r="BI139" t="str">
        <f t="shared" ref="BI139:BI202" ca="1" si="109">IF(BE139=BH139,$J$10,IF(BF139=BH139,$J$11,IF(BG139=BH139,$J$12,"")))</f>
        <v>Gizi Baik</v>
      </c>
      <c r="BM139">
        <v>130</v>
      </c>
      <c r="BN139">
        <f t="shared" ref="BN139:BN202" ca="1" si="110">SQRT((C131-$BL$5)^2+(D131-$BM$5)^2+(E131-$BN$5)^2+(F131-$BO$5)^2)</f>
        <v>17.043075330443642</v>
      </c>
      <c r="BO139">
        <f t="shared" ref="BO139:BO202" ca="1" si="111">SQRT((C131-$BL$6)^2+(D131-$BM$6)^2+(E131-$BN$6)^2+(F131-$BO$6)^2)</f>
        <v>1.9754665564110179</v>
      </c>
      <c r="BP139">
        <f t="shared" ref="BP139:BP202" ca="1" si="112">SQRT((C131-$BL$7)^2+(D131-$BM$7)^2+(E131-$BN$7)^2+(F131-$BO$7)^2)</f>
        <v>13.730353545384849</v>
      </c>
      <c r="BQ139">
        <f t="shared" ref="BQ139:BQ202" ca="1" si="113">MIN(BN139:BP139)</f>
        <v>1.9754665564110179</v>
      </c>
      <c r="BR139" t="str">
        <f t="shared" ref="BR139:BR202" ca="1" si="114">IF(BN139=BQ139,$J$10,IF(BO139=BQ139,$J$11,IF(BP139=BQ139,$J$12,"")))</f>
        <v>Gizi Baik</v>
      </c>
      <c r="BV139">
        <v>130</v>
      </c>
      <c r="BW139">
        <f t="shared" ref="BW139:BW202" ca="1" si="115">SQRT((C131-$BU$5)^2+(D131-$BV$5)^2+(E131-$BW$5)^2+(F131-$BX$5)^2)</f>
        <v>17.313676915417972</v>
      </c>
      <c r="BX139">
        <f t="shared" ref="BX139:BX202" ca="1" si="116">SQRT((C131-$BU$6)^2+(D131-$BV$6)^2+(E131-$BW$6)^2+(F131-$BX$6)^2)</f>
        <v>1.8848661282799655</v>
      </c>
      <c r="BY139">
        <f t="shared" ref="BY139:BY202" ca="1" si="117">SQRT((C131-$BU$7)^2+(D131-$BV$7)^2+(E131-$BW$7)^2+(F131-$BX$7)^2)</f>
        <v>13.730353545384849</v>
      </c>
      <c r="BZ139">
        <f t="shared" ref="BZ139:BZ202" ca="1" si="118">MIN(BW139:BY139)</f>
        <v>1.8848661282799655</v>
      </c>
      <c r="CA139" t="str">
        <f t="shared" ref="CA139:CA202" ca="1" si="119">IF(BW139=BZ139,$J$10,IF(BX139=BZ139,$J$11,IF(BY139=BZ139,$J$12,"")))</f>
        <v>Gizi Baik</v>
      </c>
      <c r="CD139" s="24"/>
    </row>
    <row r="140" spans="1:82" ht="15.75" x14ac:dyDescent="0.3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80"/>
        <v>17.531115195560151</v>
      </c>
      <c r="M140">
        <f t="shared" si="81"/>
        <v>9.6845237363537855</v>
      </c>
      <c r="N140">
        <f t="shared" si="82"/>
        <v>17.016462617124624</v>
      </c>
      <c r="O140">
        <f t="shared" si="83"/>
        <v>9.6845237363537855</v>
      </c>
      <c r="P140" t="str">
        <f t="shared" si="84"/>
        <v>Gizi Baik</v>
      </c>
      <c r="T140">
        <v>131</v>
      </c>
      <c r="U140">
        <f t="shared" ca="1" si="85"/>
        <v>15.948664026039964</v>
      </c>
      <c r="V140">
        <f t="shared" ca="1" si="86"/>
        <v>4.2010112306443377</v>
      </c>
      <c r="W140">
        <f t="shared" ca="1" si="87"/>
        <v>15.840403870108005</v>
      </c>
      <c r="X140">
        <f t="shared" ca="1" si="88"/>
        <v>4.2010112306443377</v>
      </c>
      <c r="Y140" t="str">
        <f t="shared" ca="1" si="89"/>
        <v>Gizi Baik</v>
      </c>
      <c r="AC140">
        <v>131</v>
      </c>
      <c r="AD140">
        <f t="shared" ca="1" si="90"/>
        <v>16.706517464682126</v>
      </c>
      <c r="AE140">
        <f t="shared" ca="1" si="91"/>
        <v>2.5637730162948662</v>
      </c>
      <c r="AF140">
        <f t="shared" ca="1" si="92"/>
        <v>14.074626098990647</v>
      </c>
      <c r="AG140">
        <f t="shared" ca="1" si="93"/>
        <v>2.5637730162948662</v>
      </c>
      <c r="AH140" t="str">
        <f t="shared" ca="1" si="94"/>
        <v>Gizi Baik</v>
      </c>
      <c r="AL140">
        <v>131</v>
      </c>
      <c r="AM140">
        <f t="shared" ca="1" si="95"/>
        <v>17.609758851096828</v>
      </c>
      <c r="AN140">
        <f t="shared" ca="1" si="96"/>
        <v>1.5098470793486929</v>
      </c>
      <c r="AO140">
        <f t="shared" ca="1" si="97"/>
        <v>13.179722919572864</v>
      </c>
      <c r="AP140">
        <f t="shared" ca="1" si="98"/>
        <v>1.5098470793486929</v>
      </c>
      <c r="AQ140" t="str">
        <f t="shared" ca="1" si="99"/>
        <v>Gizi Baik</v>
      </c>
      <c r="AU140">
        <v>131</v>
      </c>
      <c r="AV140">
        <f t="shared" ca="1" si="100"/>
        <v>18.745740295077024</v>
      </c>
      <c r="AW140">
        <f t="shared" ca="1" si="101"/>
        <v>1.0085324691290123</v>
      </c>
      <c r="AX140">
        <f t="shared" ca="1" si="102"/>
        <v>12.469131522161252</v>
      </c>
      <c r="AY140">
        <f t="shared" ca="1" si="103"/>
        <v>1.0085324691290123</v>
      </c>
      <c r="AZ140" t="str">
        <f t="shared" ca="1" si="104"/>
        <v>Gizi Baik</v>
      </c>
      <c r="BD140">
        <v>131</v>
      </c>
      <c r="BE140">
        <f t="shared" ca="1" si="105"/>
        <v>18.881781846909629</v>
      </c>
      <c r="BF140">
        <f t="shared" ca="1" si="106"/>
        <v>1.172124734699665</v>
      </c>
      <c r="BG140">
        <f t="shared" ca="1" si="107"/>
        <v>11.993726294040663</v>
      </c>
      <c r="BH140">
        <f t="shared" ca="1" si="108"/>
        <v>1.172124734699665</v>
      </c>
      <c r="BI140" t="str">
        <f t="shared" ca="1" si="109"/>
        <v>Gizi Baik</v>
      </c>
      <c r="BM140">
        <v>131</v>
      </c>
      <c r="BN140">
        <f t="shared" ca="1" si="110"/>
        <v>19.017670179020804</v>
      </c>
      <c r="BO140">
        <f t="shared" ca="1" si="111"/>
        <v>1.3913671186760053</v>
      </c>
      <c r="BP140">
        <f t="shared" ca="1" si="112"/>
        <v>11.690234507495418</v>
      </c>
      <c r="BQ140">
        <f t="shared" ca="1" si="113"/>
        <v>1.3913671186760053</v>
      </c>
      <c r="BR140" t="str">
        <f t="shared" ca="1" si="114"/>
        <v>Gizi Baik</v>
      </c>
      <c r="BV140">
        <v>131</v>
      </c>
      <c r="BW140">
        <f t="shared" ca="1" si="115"/>
        <v>19.288771135392913</v>
      </c>
      <c r="BX140">
        <f t="shared" ca="1" si="116"/>
        <v>1.5209909239847643</v>
      </c>
      <c r="BY140">
        <f t="shared" ca="1" si="117"/>
        <v>11.690234507495418</v>
      </c>
      <c r="BZ140">
        <f t="shared" ca="1" si="118"/>
        <v>1.5209909239847643</v>
      </c>
      <c r="CA140" t="str">
        <f t="shared" ca="1" si="119"/>
        <v>Gizi Baik</v>
      </c>
      <c r="CD140" s="24"/>
    </row>
    <row r="141" spans="1:82" ht="15.75" x14ac:dyDescent="0.3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80"/>
        <v>12.034118164618461</v>
      </c>
      <c r="M141">
        <f t="shared" si="81"/>
        <v>14.882540105774948</v>
      </c>
      <c r="N141">
        <f t="shared" si="82"/>
        <v>22.392409428196864</v>
      </c>
      <c r="O141">
        <f t="shared" si="83"/>
        <v>12.034118164618461</v>
      </c>
      <c r="P141" t="str">
        <f t="shared" si="84"/>
        <v>Gizi Lebih</v>
      </c>
      <c r="T141">
        <v>132</v>
      </c>
      <c r="U141">
        <f t="shared" ca="1" si="85"/>
        <v>10.545671555824562</v>
      </c>
      <c r="V141">
        <f t="shared" ca="1" si="86"/>
        <v>9.4553865790881151</v>
      </c>
      <c r="W141">
        <f t="shared" ca="1" si="87"/>
        <v>21.185790169662308</v>
      </c>
      <c r="X141">
        <f t="shared" ca="1" si="88"/>
        <v>9.4553865790881151</v>
      </c>
      <c r="Y141" t="str">
        <f t="shared" ca="1" si="89"/>
        <v>Gizi Baik</v>
      </c>
      <c r="AC141">
        <v>132</v>
      </c>
      <c r="AD141">
        <f t="shared" ca="1" si="90"/>
        <v>11.302955169563869</v>
      </c>
      <c r="AE141">
        <f t="shared" ca="1" si="91"/>
        <v>7.7413594648999506</v>
      </c>
      <c r="AF141">
        <f t="shared" ca="1" si="92"/>
        <v>19.41239122724766</v>
      </c>
      <c r="AG141">
        <f t="shared" ca="1" si="93"/>
        <v>7.7413594648999506</v>
      </c>
      <c r="AH141" t="str">
        <f t="shared" ca="1" si="94"/>
        <v>Gizi Baik</v>
      </c>
      <c r="AL141">
        <v>132</v>
      </c>
      <c r="AM141">
        <f t="shared" ca="1" si="95"/>
        <v>12.210394480771765</v>
      </c>
      <c r="AN141">
        <f t="shared" ca="1" si="96"/>
        <v>6.4871246597522401</v>
      </c>
      <c r="AO141">
        <f t="shared" ca="1" si="97"/>
        <v>18.507488488042338</v>
      </c>
      <c r="AP141">
        <f t="shared" ca="1" si="98"/>
        <v>6.4871246597522401</v>
      </c>
      <c r="AQ141" t="str">
        <f t="shared" ca="1" si="99"/>
        <v>Gizi Baik</v>
      </c>
      <c r="AU141">
        <v>132</v>
      </c>
      <c r="AV141">
        <f t="shared" ca="1" si="100"/>
        <v>13.341514855783581</v>
      </c>
      <c r="AW141">
        <f t="shared" ca="1" si="101"/>
        <v>5.2991215444785054</v>
      </c>
      <c r="AX141">
        <f t="shared" ca="1" si="102"/>
        <v>17.792979606291262</v>
      </c>
      <c r="AY141">
        <f t="shared" ca="1" si="103"/>
        <v>5.2991215444785054</v>
      </c>
      <c r="AZ141" t="str">
        <f t="shared" ca="1" si="104"/>
        <v>Gizi Baik</v>
      </c>
      <c r="BD141">
        <v>132</v>
      </c>
      <c r="BE141">
        <f t="shared" ca="1" si="105"/>
        <v>13.477768997236055</v>
      </c>
      <c r="BF141">
        <f t="shared" ca="1" si="106"/>
        <v>4.8213733623913519</v>
      </c>
      <c r="BG141">
        <f t="shared" ca="1" si="107"/>
        <v>17.318323685658125</v>
      </c>
      <c r="BH141">
        <f t="shared" ca="1" si="108"/>
        <v>4.8213733623913519</v>
      </c>
      <c r="BI141" t="str">
        <f t="shared" ca="1" si="109"/>
        <v>Gizi Baik</v>
      </c>
      <c r="BM141">
        <v>132</v>
      </c>
      <c r="BN141">
        <f t="shared" ca="1" si="110"/>
        <v>13.614161826070051</v>
      </c>
      <c r="BO141">
        <f t="shared" ca="1" si="111"/>
        <v>4.4686046716461698</v>
      </c>
      <c r="BP141">
        <f t="shared" ca="1" si="112"/>
        <v>17.014459710801663</v>
      </c>
      <c r="BQ141">
        <f t="shared" ca="1" si="113"/>
        <v>4.4686046716461698</v>
      </c>
      <c r="BR141" t="str">
        <f t="shared" ca="1" si="114"/>
        <v>Gizi Baik</v>
      </c>
      <c r="BV141">
        <v>132</v>
      </c>
      <c r="BW141">
        <f t="shared" ca="1" si="115"/>
        <v>13.884985103216776</v>
      </c>
      <c r="BX141">
        <f t="shared" ca="1" si="116"/>
        <v>4.294867709064949</v>
      </c>
      <c r="BY141">
        <f t="shared" ca="1" si="117"/>
        <v>17.014459710801663</v>
      </c>
      <c r="BZ141">
        <f t="shared" ca="1" si="118"/>
        <v>4.294867709064949</v>
      </c>
      <c r="CA141" t="str">
        <f t="shared" ca="1" si="119"/>
        <v>Gizi Baik</v>
      </c>
      <c r="CD141" s="24"/>
    </row>
    <row r="142" spans="1:82" ht="15.75" x14ac:dyDescent="0.3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80"/>
        <v>31.841796431734185</v>
      </c>
      <c r="M142">
        <f t="shared" si="81"/>
        <v>5.0408332644514289</v>
      </c>
      <c r="N142">
        <f t="shared" si="82"/>
        <v>2.6191601707417531</v>
      </c>
      <c r="O142">
        <f t="shared" si="83"/>
        <v>2.6191601707417531</v>
      </c>
      <c r="P142" t="str">
        <f t="shared" si="84"/>
        <v>Gizi Kurang</v>
      </c>
      <c r="T142">
        <v>133</v>
      </c>
      <c r="U142">
        <f t="shared" ca="1" si="85"/>
        <v>30.301974635726253</v>
      </c>
      <c r="V142">
        <f t="shared" ca="1" si="86"/>
        <v>10.472249775478064</v>
      </c>
      <c r="W142">
        <f t="shared" ca="1" si="87"/>
        <v>1.9602379190209587</v>
      </c>
      <c r="X142">
        <f t="shared" ca="1" si="88"/>
        <v>1.9602379190209587</v>
      </c>
      <c r="Y142" t="str">
        <f t="shared" ca="1" si="89"/>
        <v>Gizi Kurang</v>
      </c>
      <c r="AC142">
        <v>133</v>
      </c>
      <c r="AD142">
        <f t="shared" ca="1" si="90"/>
        <v>31.055064452087528</v>
      </c>
      <c r="AE142">
        <f t="shared" ca="1" si="91"/>
        <v>12.185892162388733</v>
      </c>
      <c r="AF142">
        <f t="shared" ca="1" si="92"/>
        <v>1.354043263608008</v>
      </c>
      <c r="AG142">
        <f t="shared" ca="1" si="93"/>
        <v>1.354043263608008</v>
      </c>
      <c r="AH142" t="str">
        <f t="shared" ca="1" si="94"/>
        <v>Gizi Kurang</v>
      </c>
      <c r="AL142">
        <v>133</v>
      </c>
      <c r="AM142">
        <f t="shared" ca="1" si="95"/>
        <v>31.965524335356829</v>
      </c>
      <c r="AN142">
        <f t="shared" ca="1" si="96"/>
        <v>13.434009124828728</v>
      </c>
      <c r="AO142">
        <f t="shared" ca="1" si="97"/>
        <v>1.8019795046055924</v>
      </c>
      <c r="AP142">
        <f t="shared" ca="1" si="98"/>
        <v>1.8019795046055924</v>
      </c>
      <c r="AQ142" t="str">
        <f t="shared" ca="1" si="99"/>
        <v>Gizi Kurang</v>
      </c>
      <c r="AU142">
        <v>133</v>
      </c>
      <c r="AV142">
        <f t="shared" ca="1" si="100"/>
        <v>33.093971478572328</v>
      </c>
      <c r="AW142">
        <f t="shared" ca="1" si="101"/>
        <v>14.630864105385585</v>
      </c>
      <c r="AX142">
        <f t="shared" ca="1" si="102"/>
        <v>2.3571180757096841</v>
      </c>
      <c r="AY142">
        <f t="shared" ca="1" si="103"/>
        <v>2.3571180757096841</v>
      </c>
      <c r="AZ142" t="str">
        <f t="shared" ca="1" si="104"/>
        <v>Gizi Kurang</v>
      </c>
      <c r="BD142">
        <v>133</v>
      </c>
      <c r="BE142">
        <f t="shared" ca="1" si="105"/>
        <v>33.228734983014768</v>
      </c>
      <c r="BF142">
        <f t="shared" ca="1" si="106"/>
        <v>15.108014816242834</v>
      </c>
      <c r="BG142">
        <f t="shared" ca="1" si="107"/>
        <v>2.8015459313656592</v>
      </c>
      <c r="BH142">
        <f t="shared" ca="1" si="108"/>
        <v>2.8015459313656592</v>
      </c>
      <c r="BI142" t="str">
        <f t="shared" ca="1" si="109"/>
        <v>Gizi Kurang</v>
      </c>
      <c r="BM142">
        <v>133</v>
      </c>
      <c r="BN142">
        <f t="shared" ca="1" si="110"/>
        <v>33.363751212656624</v>
      </c>
      <c r="BO142">
        <f t="shared" ca="1" si="111"/>
        <v>15.460465823157913</v>
      </c>
      <c r="BP142">
        <f t="shared" ca="1" si="112"/>
        <v>3.0963242507653677</v>
      </c>
      <c r="BQ142">
        <f t="shared" ca="1" si="113"/>
        <v>3.0963242507653677</v>
      </c>
      <c r="BR142" t="str">
        <f t="shared" ca="1" si="114"/>
        <v>Gizi Kurang</v>
      </c>
      <c r="BV142">
        <v>133</v>
      </c>
      <c r="BW142">
        <f t="shared" ca="1" si="115"/>
        <v>33.635069287031619</v>
      </c>
      <c r="BX142">
        <f t="shared" ca="1" si="116"/>
        <v>15.633923116246457</v>
      </c>
      <c r="BY142">
        <f t="shared" ca="1" si="117"/>
        <v>3.0963242507653677</v>
      </c>
      <c r="BZ142">
        <f t="shared" ca="1" si="118"/>
        <v>3.0963242507653677</v>
      </c>
      <c r="CA142" t="str">
        <f t="shared" ca="1" si="119"/>
        <v>Gizi Kurang</v>
      </c>
      <c r="CD142" s="24"/>
    </row>
    <row r="143" spans="1:82" ht="15.75" x14ac:dyDescent="0.3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80"/>
        <v>26.413064948998251</v>
      </c>
      <c r="M143">
        <f t="shared" si="81"/>
        <v>1.3266499161421572</v>
      </c>
      <c r="N143">
        <f t="shared" si="82"/>
        <v>8.1061704892014159</v>
      </c>
      <c r="O143">
        <f t="shared" si="83"/>
        <v>1.3266499161421572</v>
      </c>
      <c r="P143" t="str">
        <f t="shared" si="84"/>
        <v>Gizi Baik</v>
      </c>
      <c r="T143">
        <v>134</v>
      </c>
      <c r="U143">
        <f t="shared" ca="1" si="85"/>
        <v>24.883508889428839</v>
      </c>
      <c r="V143">
        <f t="shared" ca="1" si="86"/>
        <v>5.3534676014710465</v>
      </c>
      <c r="W143">
        <f t="shared" ca="1" si="87"/>
        <v>7.1101759236100968</v>
      </c>
      <c r="X143">
        <f t="shared" ca="1" si="88"/>
        <v>5.3534676014710465</v>
      </c>
      <c r="Y143" t="str">
        <f t="shared" ca="1" si="89"/>
        <v>Gizi Baik</v>
      </c>
      <c r="AC143">
        <v>134</v>
      </c>
      <c r="AD143">
        <f t="shared" ca="1" si="90"/>
        <v>25.633364073111938</v>
      </c>
      <c r="AE143">
        <f t="shared" ca="1" si="91"/>
        <v>6.9912243415132389</v>
      </c>
      <c r="AF143">
        <f t="shared" ca="1" si="92"/>
        <v>5.3927126593569596</v>
      </c>
      <c r="AG143">
        <f t="shared" ca="1" si="93"/>
        <v>5.3927126593569596</v>
      </c>
      <c r="AH143" t="str">
        <f t="shared" ca="1" si="94"/>
        <v>Gizi Kurang</v>
      </c>
      <c r="AL143">
        <v>134</v>
      </c>
      <c r="AM143">
        <f t="shared" ca="1" si="95"/>
        <v>26.544000952015857</v>
      </c>
      <c r="AN143">
        <f t="shared" ca="1" si="96"/>
        <v>8.1934034701850535</v>
      </c>
      <c r="AO143">
        <f t="shared" ca="1" si="97"/>
        <v>4.5299954689357289</v>
      </c>
      <c r="AP143">
        <f t="shared" ca="1" si="98"/>
        <v>4.5299954689357289</v>
      </c>
      <c r="AQ143" t="str">
        <f t="shared" ca="1" si="99"/>
        <v>Gizi Kurang</v>
      </c>
      <c r="AU143">
        <v>134</v>
      </c>
      <c r="AV143">
        <f t="shared" ca="1" si="100"/>
        <v>27.667906695314255</v>
      </c>
      <c r="AW143">
        <f t="shared" ca="1" si="101"/>
        <v>9.367623571971059</v>
      </c>
      <c r="AX143">
        <f t="shared" ca="1" si="102"/>
        <v>3.8733789443284397</v>
      </c>
      <c r="AY143">
        <f t="shared" ca="1" si="103"/>
        <v>3.8733789443284397</v>
      </c>
      <c r="AZ143" t="str">
        <f t="shared" ca="1" si="104"/>
        <v>Gizi Kurang</v>
      </c>
      <c r="BD143">
        <v>134</v>
      </c>
      <c r="BE143">
        <f t="shared" ca="1" si="105"/>
        <v>27.802060047002691</v>
      </c>
      <c r="BF143">
        <f t="shared" ca="1" si="106"/>
        <v>9.8322276175395196</v>
      </c>
      <c r="BG143">
        <f t="shared" ca="1" si="107"/>
        <v>3.4955585928177166</v>
      </c>
      <c r="BH143">
        <f t="shared" ca="1" si="108"/>
        <v>3.4955585928177166</v>
      </c>
      <c r="BI143" t="str">
        <f t="shared" ca="1" si="109"/>
        <v>Gizi Kurang</v>
      </c>
      <c r="BM143">
        <v>134</v>
      </c>
      <c r="BN143">
        <f t="shared" ca="1" si="110"/>
        <v>27.936600779192666</v>
      </c>
      <c r="BO143">
        <f t="shared" ca="1" si="111"/>
        <v>10.175045897910703</v>
      </c>
      <c r="BP143">
        <f t="shared" ca="1" si="112"/>
        <v>3.2734429877550699</v>
      </c>
      <c r="BQ143">
        <f t="shared" ca="1" si="113"/>
        <v>3.2734429877550699</v>
      </c>
      <c r="BR143" t="str">
        <f t="shared" ca="1" si="114"/>
        <v>Gizi Kurang</v>
      </c>
      <c r="BV143">
        <v>134</v>
      </c>
      <c r="BW143">
        <f t="shared" ca="1" si="115"/>
        <v>28.207479784521055</v>
      </c>
      <c r="BX143">
        <f t="shared" ca="1" si="116"/>
        <v>10.343613685937488</v>
      </c>
      <c r="BY143">
        <f t="shared" ca="1" si="117"/>
        <v>3.2734429877550699</v>
      </c>
      <c r="BZ143">
        <f t="shared" ca="1" si="118"/>
        <v>3.2734429877550699</v>
      </c>
      <c r="CA143" t="str">
        <f t="shared" ca="1" si="119"/>
        <v>Gizi Kurang</v>
      </c>
      <c r="CD143" s="24"/>
    </row>
    <row r="144" spans="1:82" ht="15.75" x14ac:dyDescent="0.3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80"/>
        <v>32.826056723280054</v>
      </c>
      <c r="M144">
        <f t="shared" si="81"/>
        <v>6.0942595940770383</v>
      </c>
      <c r="N144">
        <f t="shared" si="82"/>
        <v>2.4103941586387876</v>
      </c>
      <c r="O144">
        <f t="shared" si="83"/>
        <v>2.4103941586387876</v>
      </c>
      <c r="P144" t="str">
        <f t="shared" si="84"/>
        <v>Gizi Kurang</v>
      </c>
      <c r="T144">
        <v>135</v>
      </c>
      <c r="U144">
        <f t="shared" ca="1" si="85"/>
        <v>31.309973641523442</v>
      </c>
      <c r="V144">
        <f t="shared" ca="1" si="86"/>
        <v>11.588267142243499</v>
      </c>
      <c r="W144">
        <f t="shared" ca="1" si="87"/>
        <v>2.3220342469471111</v>
      </c>
      <c r="X144">
        <f t="shared" ca="1" si="88"/>
        <v>2.3220342469471111</v>
      </c>
      <c r="Y144" t="str">
        <f t="shared" ca="1" si="89"/>
        <v>Gizi Kurang</v>
      </c>
      <c r="AC144">
        <v>135</v>
      </c>
      <c r="AD144">
        <f t="shared" ca="1" si="90"/>
        <v>32.06002807572591</v>
      </c>
      <c r="AE144">
        <f t="shared" ca="1" si="91"/>
        <v>13.289667170687638</v>
      </c>
      <c r="AF144">
        <f t="shared" ca="1" si="92"/>
        <v>2.5814433610654524</v>
      </c>
      <c r="AG144">
        <f t="shared" ca="1" si="93"/>
        <v>2.5814433610654524</v>
      </c>
      <c r="AH144" t="str">
        <f t="shared" ca="1" si="94"/>
        <v>Gizi Kurang</v>
      </c>
      <c r="AL144">
        <v>135</v>
      </c>
      <c r="AM144">
        <f t="shared" ca="1" si="95"/>
        <v>32.970975908568484</v>
      </c>
      <c r="AN144">
        <f t="shared" ca="1" si="96"/>
        <v>14.526661607619205</v>
      </c>
      <c r="AO144">
        <f t="shared" ca="1" si="97"/>
        <v>3.1086284456307522</v>
      </c>
      <c r="AP144">
        <f t="shared" ca="1" si="98"/>
        <v>3.1086284456307522</v>
      </c>
      <c r="AQ144" t="str">
        <f t="shared" ca="1" si="99"/>
        <v>Gizi Kurang</v>
      </c>
      <c r="AU144">
        <v>135</v>
      </c>
      <c r="AV144">
        <f t="shared" ca="1" si="100"/>
        <v>34.094563468150078</v>
      </c>
      <c r="AW144">
        <f t="shared" ca="1" si="101"/>
        <v>15.719356404721903</v>
      </c>
      <c r="AX144">
        <f t="shared" ca="1" si="102"/>
        <v>3.6497549924878836</v>
      </c>
      <c r="AY144">
        <f t="shared" ca="1" si="103"/>
        <v>3.6497549924878836</v>
      </c>
      <c r="AZ144" t="str">
        <f t="shared" ca="1" si="104"/>
        <v>Gizi Kurang</v>
      </c>
      <c r="BD144">
        <v>135</v>
      </c>
      <c r="BE144">
        <f t="shared" ca="1" si="105"/>
        <v>34.228742725543235</v>
      </c>
      <c r="BF144">
        <f t="shared" ca="1" si="106"/>
        <v>16.192553175904028</v>
      </c>
      <c r="BG144">
        <f t="shared" ca="1" si="107"/>
        <v>4.080674313002044</v>
      </c>
      <c r="BH144">
        <f t="shared" ca="1" si="108"/>
        <v>4.080674313002044</v>
      </c>
      <c r="BI144" t="str">
        <f t="shared" ca="1" si="109"/>
        <v>Gizi Kurang</v>
      </c>
      <c r="BM144">
        <v>135</v>
      </c>
      <c r="BN144">
        <f t="shared" ca="1" si="110"/>
        <v>34.363332065331207</v>
      </c>
      <c r="BO144">
        <f t="shared" ca="1" si="111"/>
        <v>16.541904041784903</v>
      </c>
      <c r="BP144">
        <f t="shared" ca="1" si="112"/>
        <v>4.3653699310721041</v>
      </c>
      <c r="BQ144">
        <f t="shared" ca="1" si="113"/>
        <v>4.3653699310721041</v>
      </c>
      <c r="BR144" t="str">
        <f t="shared" ca="1" si="114"/>
        <v>Gizi Kurang</v>
      </c>
      <c r="BV144">
        <v>135</v>
      </c>
      <c r="BW144">
        <f t="shared" ca="1" si="115"/>
        <v>34.634162316652805</v>
      </c>
      <c r="BX144">
        <f t="shared" ca="1" si="116"/>
        <v>16.713646748937517</v>
      </c>
      <c r="BY144">
        <f t="shared" ca="1" si="117"/>
        <v>4.3653699310721041</v>
      </c>
      <c r="BZ144">
        <f t="shared" ca="1" si="118"/>
        <v>4.3653699310721041</v>
      </c>
      <c r="CA144" t="str">
        <f t="shared" ca="1" si="119"/>
        <v>Gizi Kurang</v>
      </c>
      <c r="CD144" s="24"/>
    </row>
    <row r="145" spans="1:82" ht="15.75" x14ac:dyDescent="0.3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80"/>
        <v>33.515518793538014</v>
      </c>
      <c r="M145">
        <f t="shared" si="81"/>
        <v>6.7512961718473044</v>
      </c>
      <c r="N145">
        <f t="shared" si="82"/>
        <v>1.9416487838947563</v>
      </c>
      <c r="O145">
        <f t="shared" si="83"/>
        <v>1.9416487838947563</v>
      </c>
      <c r="P145" t="str">
        <f t="shared" si="84"/>
        <v>Gizi Kurang</v>
      </c>
      <c r="T145">
        <v>136</v>
      </c>
      <c r="U145">
        <f t="shared" ca="1" si="85"/>
        <v>31.997542254092863</v>
      </c>
      <c r="V145">
        <f t="shared" ca="1" si="86"/>
        <v>12.250052055399619</v>
      </c>
      <c r="W145">
        <f t="shared" ca="1" si="87"/>
        <v>2.2172011579984656</v>
      </c>
      <c r="X145">
        <f t="shared" ca="1" si="88"/>
        <v>2.2172011579984656</v>
      </c>
      <c r="Y145" t="str">
        <f t="shared" ca="1" si="89"/>
        <v>Gizi Kurang</v>
      </c>
      <c r="AC145">
        <v>136</v>
      </c>
      <c r="AD145">
        <f t="shared" ca="1" si="90"/>
        <v>32.748023980615052</v>
      </c>
      <c r="AE145">
        <f t="shared" ca="1" si="91"/>
        <v>13.95561471519909</v>
      </c>
      <c r="AF145">
        <f t="shared" ca="1" si="92"/>
        <v>2.9438664756386141</v>
      </c>
      <c r="AG145">
        <f t="shared" ca="1" si="93"/>
        <v>2.9438664756386141</v>
      </c>
      <c r="AH145" t="str">
        <f t="shared" ca="1" si="94"/>
        <v>Gizi Kurang</v>
      </c>
      <c r="AL145">
        <v>136</v>
      </c>
      <c r="AM145">
        <f t="shared" ca="1" si="95"/>
        <v>33.659000138716053</v>
      </c>
      <c r="AN145">
        <f t="shared" ca="1" si="96"/>
        <v>15.195881790412948</v>
      </c>
      <c r="AO145">
        <f t="shared" ca="1" si="97"/>
        <v>3.5963980991487734</v>
      </c>
      <c r="AP145">
        <f t="shared" ca="1" si="98"/>
        <v>3.5963980991487734</v>
      </c>
      <c r="AQ145" t="str">
        <f t="shared" ca="1" si="99"/>
        <v>Gizi Kurang</v>
      </c>
      <c r="AU145">
        <v>136</v>
      </c>
      <c r="AV145">
        <f t="shared" ca="1" si="100"/>
        <v>34.783217445058078</v>
      </c>
      <c r="AW145">
        <f t="shared" ca="1" si="101"/>
        <v>16.390207852319111</v>
      </c>
      <c r="AX145">
        <f t="shared" ca="1" si="102"/>
        <v>4.1938126384432932</v>
      </c>
      <c r="AY145">
        <f t="shared" ca="1" si="103"/>
        <v>4.1938126384432932</v>
      </c>
      <c r="AZ145" t="str">
        <f t="shared" ca="1" si="104"/>
        <v>Gizi Kurang</v>
      </c>
      <c r="BD145">
        <v>136</v>
      </c>
      <c r="BE145">
        <f t="shared" ca="1" si="105"/>
        <v>34.91747781760386</v>
      </c>
      <c r="BF145">
        <f t="shared" ca="1" si="106"/>
        <v>16.864440891703879</v>
      </c>
      <c r="BG145">
        <f t="shared" ca="1" si="107"/>
        <v>4.6439452164209518</v>
      </c>
      <c r="BH145">
        <f t="shared" ca="1" si="108"/>
        <v>4.6439452164209518</v>
      </c>
      <c r="BI145" t="str">
        <f t="shared" ca="1" si="109"/>
        <v>Gizi Kurang</v>
      </c>
      <c r="BM145">
        <v>136</v>
      </c>
      <c r="BN145">
        <f t="shared" ca="1" si="110"/>
        <v>35.052119114260925</v>
      </c>
      <c r="BO145">
        <f t="shared" ca="1" si="111"/>
        <v>17.214659111278351</v>
      </c>
      <c r="BP145">
        <f t="shared" ca="1" si="112"/>
        <v>4.9378748952623672</v>
      </c>
      <c r="BQ145">
        <f t="shared" ca="1" si="113"/>
        <v>4.9378748952623672</v>
      </c>
      <c r="BR145" t="str">
        <f t="shared" ca="1" si="114"/>
        <v>Gizi Kurang</v>
      </c>
      <c r="BV145">
        <v>136</v>
      </c>
      <c r="BW145">
        <f t="shared" ca="1" si="115"/>
        <v>35.323022883735618</v>
      </c>
      <c r="BX145">
        <f t="shared" ca="1" si="116"/>
        <v>17.386834883101354</v>
      </c>
      <c r="BY145">
        <f t="shared" ca="1" si="117"/>
        <v>4.9378748952623672</v>
      </c>
      <c r="BZ145">
        <f t="shared" ca="1" si="118"/>
        <v>4.9378748952623672</v>
      </c>
      <c r="CA145" t="str">
        <f t="shared" ca="1" si="119"/>
        <v>Gizi Kurang</v>
      </c>
      <c r="CD145" s="24"/>
    </row>
    <row r="146" spans="1:82" ht="15.75" x14ac:dyDescent="0.3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80"/>
        <v>27.477445296096942</v>
      </c>
      <c r="M146">
        <f t="shared" si="81"/>
        <v>1.4696938456699089</v>
      </c>
      <c r="N146">
        <f t="shared" si="82"/>
        <v>7.2546536788464211</v>
      </c>
      <c r="O146">
        <f t="shared" si="83"/>
        <v>1.4696938456699089</v>
      </c>
      <c r="P146" t="str">
        <f t="shared" si="84"/>
        <v>Gizi Baik</v>
      </c>
      <c r="T146">
        <v>137</v>
      </c>
      <c r="U146">
        <f t="shared" ca="1" si="85"/>
        <v>25.994712954883841</v>
      </c>
      <c r="V146">
        <f t="shared" ca="1" si="86"/>
        <v>6.44720833849816</v>
      </c>
      <c r="W146">
        <f t="shared" ca="1" si="87"/>
        <v>6.1634166752671034</v>
      </c>
      <c r="X146">
        <f t="shared" ca="1" si="88"/>
        <v>6.1634166752671034</v>
      </c>
      <c r="Y146" t="str">
        <f t="shared" ca="1" si="89"/>
        <v>Gizi Kurang</v>
      </c>
      <c r="AC146">
        <v>137</v>
      </c>
      <c r="AD146">
        <f t="shared" ca="1" si="90"/>
        <v>26.744380939633668</v>
      </c>
      <c r="AE146">
        <f t="shared" ca="1" si="91"/>
        <v>8.0932337220101029</v>
      </c>
      <c r="AF146">
        <f t="shared" ca="1" si="92"/>
        <v>4.5179844133996472</v>
      </c>
      <c r="AG146">
        <f t="shared" ca="1" si="93"/>
        <v>4.5179844133996472</v>
      </c>
      <c r="AH146" t="str">
        <f t="shared" ca="1" si="94"/>
        <v>Gizi Kurang</v>
      </c>
      <c r="AL146">
        <v>137</v>
      </c>
      <c r="AM146">
        <f t="shared" ca="1" si="95"/>
        <v>27.65573507869842</v>
      </c>
      <c r="AN146">
        <f t="shared" ca="1" si="96"/>
        <v>9.2997814221257169</v>
      </c>
      <c r="AO146">
        <f t="shared" ca="1" si="97"/>
        <v>3.7064549236596074</v>
      </c>
      <c r="AP146">
        <f t="shared" ca="1" si="98"/>
        <v>3.7064549236596074</v>
      </c>
      <c r="AQ146" t="str">
        <f t="shared" ca="1" si="99"/>
        <v>Gizi Kurang</v>
      </c>
      <c r="AU146">
        <v>137</v>
      </c>
      <c r="AV146">
        <f t="shared" ca="1" si="100"/>
        <v>28.777550748765929</v>
      </c>
      <c r="AW146">
        <f t="shared" ca="1" si="101"/>
        <v>10.477917918628318</v>
      </c>
      <c r="AX146">
        <f t="shared" ca="1" si="102"/>
        <v>3.1289172679852495</v>
      </c>
      <c r="AY146">
        <f t="shared" ca="1" si="103"/>
        <v>3.1289172679852495</v>
      </c>
      <c r="AZ146" t="str">
        <f t="shared" ca="1" si="104"/>
        <v>Gizi Kurang</v>
      </c>
      <c r="BD146">
        <v>137</v>
      </c>
      <c r="BE146">
        <f t="shared" ca="1" si="105"/>
        <v>28.911840876311274</v>
      </c>
      <c r="BF146">
        <f t="shared" ca="1" si="106"/>
        <v>10.943766867785527</v>
      </c>
      <c r="BG146">
        <f t="shared" ca="1" si="107"/>
        <v>2.8311033347509578</v>
      </c>
      <c r="BH146">
        <f t="shared" ca="1" si="108"/>
        <v>2.8311033347509578</v>
      </c>
      <c r="BI146" t="str">
        <f t="shared" ca="1" si="109"/>
        <v>Gizi Kurang</v>
      </c>
      <c r="BM146">
        <v>137</v>
      </c>
      <c r="BN146">
        <f t="shared" ca="1" si="110"/>
        <v>29.046624876552809</v>
      </c>
      <c r="BO146">
        <f t="shared" ca="1" si="111"/>
        <v>11.288299271313232</v>
      </c>
      <c r="BP146">
        <f t="shared" ca="1" si="112"/>
        <v>2.6700702514969521</v>
      </c>
      <c r="BQ146">
        <f t="shared" ca="1" si="113"/>
        <v>2.6700702514969521</v>
      </c>
      <c r="BR146" t="str">
        <f t="shared" ca="1" si="114"/>
        <v>Gizi Kurang</v>
      </c>
      <c r="BV146">
        <v>137</v>
      </c>
      <c r="BW146">
        <f t="shared" ca="1" si="115"/>
        <v>29.317202010161402</v>
      </c>
      <c r="BX146">
        <f t="shared" ca="1" si="116"/>
        <v>11.457603620198102</v>
      </c>
      <c r="BY146">
        <f t="shared" ca="1" si="117"/>
        <v>2.6700702514969521</v>
      </c>
      <c r="BZ146">
        <f t="shared" ca="1" si="118"/>
        <v>2.6700702514969521</v>
      </c>
      <c r="CA146" t="str">
        <f t="shared" ca="1" si="119"/>
        <v>Gizi Kurang</v>
      </c>
      <c r="CD146" s="24"/>
    </row>
    <row r="147" spans="1:82" ht="15.75" x14ac:dyDescent="0.3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80"/>
        <v>19.180719485983836</v>
      </c>
      <c r="M147">
        <f t="shared" si="81"/>
        <v>7.8999999999999941</v>
      </c>
      <c r="N147">
        <f t="shared" si="82"/>
        <v>15.259750980930187</v>
      </c>
      <c r="O147">
        <f t="shared" si="83"/>
        <v>7.8999999999999941</v>
      </c>
      <c r="P147" t="str">
        <f t="shared" si="84"/>
        <v>Gizi Baik</v>
      </c>
      <c r="T147">
        <v>138</v>
      </c>
      <c r="U147">
        <f t="shared" ca="1" si="85"/>
        <v>17.593164849818599</v>
      </c>
      <c r="V147">
        <f t="shared" ca="1" si="86"/>
        <v>2.7502755061993178</v>
      </c>
      <c r="W147">
        <f t="shared" ca="1" si="87"/>
        <v>14.165199523012497</v>
      </c>
      <c r="X147">
        <f t="shared" ca="1" si="88"/>
        <v>2.7502755061993178</v>
      </c>
      <c r="Y147" t="str">
        <f t="shared" ca="1" si="89"/>
        <v>Gizi Baik</v>
      </c>
      <c r="AC147">
        <v>138</v>
      </c>
      <c r="AD147">
        <f t="shared" ca="1" si="90"/>
        <v>18.346270268762343</v>
      </c>
      <c r="AE147">
        <f t="shared" ca="1" si="91"/>
        <v>1.6037021701395229</v>
      </c>
      <c r="AF147">
        <f t="shared" ca="1" si="92"/>
        <v>12.391197137204111</v>
      </c>
      <c r="AG147">
        <f t="shared" ca="1" si="93"/>
        <v>1.6037021701395229</v>
      </c>
      <c r="AH147" t="str">
        <f t="shared" ca="1" si="94"/>
        <v>Gizi Baik</v>
      </c>
      <c r="AL147">
        <v>138</v>
      </c>
      <c r="AM147">
        <f t="shared" ca="1" si="95"/>
        <v>19.254223582921355</v>
      </c>
      <c r="AN147">
        <f t="shared" ca="1" si="96"/>
        <v>1.5885613277134591</v>
      </c>
      <c r="AO147">
        <f t="shared" ca="1" si="97"/>
        <v>11.490291169155308</v>
      </c>
      <c r="AP147">
        <f t="shared" ca="1" si="98"/>
        <v>1.5885613277134591</v>
      </c>
      <c r="AQ147" t="str">
        <f t="shared" ca="1" si="99"/>
        <v>Gizi Baik</v>
      </c>
      <c r="AU147">
        <v>138</v>
      </c>
      <c r="AV147">
        <f t="shared" ca="1" si="100"/>
        <v>20.384500230150593</v>
      </c>
      <c r="AW147">
        <f t="shared" ca="1" si="101"/>
        <v>2.3425238771716566</v>
      </c>
      <c r="AX147">
        <f t="shared" ca="1" si="102"/>
        <v>10.777023750412511</v>
      </c>
      <c r="AY147">
        <f t="shared" ca="1" si="103"/>
        <v>2.3425238771716566</v>
      </c>
      <c r="AZ147" t="str">
        <f t="shared" ca="1" si="104"/>
        <v>Gizi Baik</v>
      </c>
      <c r="BD147">
        <v>138</v>
      </c>
      <c r="BE147">
        <f t="shared" ca="1" si="105"/>
        <v>20.519300322240184</v>
      </c>
      <c r="BF147">
        <f t="shared" ca="1" si="106"/>
        <v>2.7246431537475591</v>
      </c>
      <c r="BG147">
        <f t="shared" ca="1" si="107"/>
        <v>10.311238169033071</v>
      </c>
      <c r="BH147">
        <f t="shared" ca="1" si="108"/>
        <v>2.7246431537475591</v>
      </c>
      <c r="BI147" t="str">
        <f t="shared" ca="1" si="109"/>
        <v>Gizi Baik</v>
      </c>
      <c r="BM147">
        <v>138</v>
      </c>
      <c r="BN147">
        <f t="shared" ca="1" si="110"/>
        <v>20.654210629292436</v>
      </c>
      <c r="BO147">
        <f t="shared" ca="1" si="111"/>
        <v>3.020258774508136</v>
      </c>
      <c r="BP147">
        <f t="shared" ca="1" si="112"/>
        <v>10.015887034938391</v>
      </c>
      <c r="BQ147">
        <f t="shared" ca="1" si="113"/>
        <v>3.020258774508136</v>
      </c>
      <c r="BR147" t="str">
        <f t="shared" ca="1" si="114"/>
        <v>Gizi Baik</v>
      </c>
      <c r="BV147">
        <v>138</v>
      </c>
      <c r="BW147">
        <f t="shared" ca="1" si="115"/>
        <v>20.925524782809031</v>
      </c>
      <c r="BX147">
        <f t="shared" ca="1" si="116"/>
        <v>3.1698998211288214</v>
      </c>
      <c r="BY147">
        <f t="shared" ca="1" si="117"/>
        <v>10.015887034938391</v>
      </c>
      <c r="BZ147">
        <f t="shared" ca="1" si="118"/>
        <v>3.1698998211288214</v>
      </c>
      <c r="CA147" t="str">
        <f t="shared" ca="1" si="119"/>
        <v>Gizi Baik</v>
      </c>
      <c r="CD147" s="24"/>
    </row>
    <row r="148" spans="1:82" ht="15.75" x14ac:dyDescent="0.3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80"/>
        <v>16.843693181722355</v>
      </c>
      <c r="M148">
        <f t="shared" si="81"/>
        <v>10.312128781197403</v>
      </c>
      <c r="N148">
        <f t="shared" si="82"/>
        <v>17.657009939397998</v>
      </c>
      <c r="O148">
        <f t="shared" si="83"/>
        <v>10.312128781197403</v>
      </c>
      <c r="P148" t="str">
        <f t="shared" si="84"/>
        <v>Gizi Baik</v>
      </c>
      <c r="T148">
        <v>139</v>
      </c>
      <c r="U148">
        <f t="shared" ca="1" si="85"/>
        <v>15.229679743352012</v>
      </c>
      <c r="V148">
        <f t="shared" ca="1" si="86"/>
        <v>4.970884766316737</v>
      </c>
      <c r="W148">
        <f t="shared" ca="1" si="87"/>
        <v>16.552157321917647</v>
      </c>
      <c r="X148">
        <f t="shared" ca="1" si="88"/>
        <v>4.970884766316737</v>
      </c>
      <c r="Y148" t="str">
        <f t="shared" ca="1" si="89"/>
        <v>Gizi Baik</v>
      </c>
      <c r="AC148">
        <v>139</v>
      </c>
      <c r="AD148">
        <f t="shared" ca="1" si="90"/>
        <v>15.983052222772359</v>
      </c>
      <c r="AE148">
        <f t="shared" ca="1" si="91"/>
        <v>3.3834001189330172</v>
      </c>
      <c r="AF148">
        <f t="shared" ca="1" si="92"/>
        <v>14.77993064349047</v>
      </c>
      <c r="AG148">
        <f t="shared" ca="1" si="93"/>
        <v>3.3834001189330172</v>
      </c>
      <c r="AH148" t="str">
        <f t="shared" ca="1" si="94"/>
        <v>Gizi Baik</v>
      </c>
      <c r="AL148">
        <v>139</v>
      </c>
      <c r="AM148">
        <f t="shared" ca="1" si="95"/>
        <v>16.888155888830159</v>
      </c>
      <c r="AN148">
        <f t="shared" ca="1" si="96"/>
        <v>2.322157613254427</v>
      </c>
      <c r="AO148">
        <f t="shared" ca="1" si="97"/>
        <v>13.88081878474823</v>
      </c>
      <c r="AP148">
        <f t="shared" ca="1" si="98"/>
        <v>2.322157613254427</v>
      </c>
      <c r="AQ148" t="str">
        <f t="shared" ca="1" si="99"/>
        <v>Gizi Baik</v>
      </c>
      <c r="AU148">
        <v>139</v>
      </c>
      <c r="AV148">
        <f t="shared" ca="1" si="100"/>
        <v>18.019874522371783</v>
      </c>
      <c r="AW148">
        <f t="shared" ca="1" si="101"/>
        <v>1.6014705225964492</v>
      </c>
      <c r="AX148">
        <f t="shared" ca="1" si="102"/>
        <v>13.167857692543345</v>
      </c>
      <c r="AY148">
        <f t="shared" ca="1" si="103"/>
        <v>1.6014705225964492</v>
      </c>
      <c r="AZ148" t="str">
        <f t="shared" ca="1" si="104"/>
        <v>Gizi Baik</v>
      </c>
      <c r="BD148">
        <v>139</v>
      </c>
      <c r="BE148">
        <f t="shared" ca="1" si="105"/>
        <v>18.154793935959265</v>
      </c>
      <c r="BF148">
        <f t="shared" ca="1" si="106"/>
        <v>1.4861299660688043</v>
      </c>
      <c r="BG148">
        <f t="shared" ca="1" si="107"/>
        <v>12.698904406249579</v>
      </c>
      <c r="BH148">
        <f t="shared" ca="1" si="108"/>
        <v>1.4861299660688043</v>
      </c>
      <c r="BI148" t="str">
        <f t="shared" ca="1" si="109"/>
        <v>Gizi Baik</v>
      </c>
      <c r="BM148">
        <v>139</v>
      </c>
      <c r="BN148">
        <f t="shared" ca="1" si="110"/>
        <v>18.289690908562967</v>
      </c>
      <c r="BO148">
        <f t="shared" ca="1" si="111"/>
        <v>1.4875386199361174</v>
      </c>
      <c r="BP148">
        <f t="shared" ca="1" si="112"/>
        <v>12.400932275509573</v>
      </c>
      <c r="BQ148">
        <f t="shared" ca="1" si="113"/>
        <v>1.4875386199361174</v>
      </c>
      <c r="BR148" t="str">
        <f t="shared" ca="1" si="114"/>
        <v>Gizi Baik</v>
      </c>
      <c r="BV148">
        <v>139</v>
      </c>
      <c r="BW148">
        <f t="shared" ca="1" si="115"/>
        <v>18.560843215457396</v>
      </c>
      <c r="BX148">
        <f t="shared" ca="1" si="116"/>
        <v>1.5190693883709256</v>
      </c>
      <c r="BY148">
        <f t="shared" ca="1" si="117"/>
        <v>12.400932275509573</v>
      </c>
      <c r="BZ148">
        <f t="shared" ca="1" si="118"/>
        <v>1.5190693883709256</v>
      </c>
      <c r="CA148" t="str">
        <f t="shared" ca="1" si="119"/>
        <v>Gizi Baik</v>
      </c>
      <c r="CD148" s="24"/>
    </row>
    <row r="149" spans="1:82" ht="15.75" x14ac:dyDescent="0.3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80"/>
        <v>10.112368664165681</v>
      </c>
      <c r="M149">
        <f t="shared" si="81"/>
        <v>16.763352886579696</v>
      </c>
      <c r="N149">
        <f t="shared" si="82"/>
        <v>24.301851781294356</v>
      </c>
      <c r="O149">
        <f t="shared" si="83"/>
        <v>10.112368664165681</v>
      </c>
      <c r="P149" t="str">
        <f t="shared" si="84"/>
        <v>Gizi Lebih</v>
      </c>
      <c r="T149">
        <v>140</v>
      </c>
      <c r="U149">
        <f t="shared" ca="1" si="85"/>
        <v>8.6810070968466047</v>
      </c>
      <c r="V149">
        <f t="shared" ca="1" si="86"/>
        <v>11.409000629327689</v>
      </c>
      <c r="W149">
        <f t="shared" ca="1" si="87"/>
        <v>23.107763621686079</v>
      </c>
      <c r="X149">
        <f t="shared" ca="1" si="88"/>
        <v>8.6810070968466047</v>
      </c>
      <c r="Y149" t="str">
        <f t="shared" ca="1" si="89"/>
        <v>Gizi Lebih</v>
      </c>
      <c r="AC149">
        <v>140</v>
      </c>
      <c r="AD149">
        <f t="shared" ca="1" si="90"/>
        <v>9.4302361425738148</v>
      </c>
      <c r="AE149">
        <f t="shared" ca="1" si="91"/>
        <v>9.7101973244152866</v>
      </c>
      <c r="AF149">
        <f t="shared" ca="1" si="92"/>
        <v>21.333114317723403</v>
      </c>
      <c r="AG149">
        <f t="shared" ca="1" si="93"/>
        <v>9.4302361425738148</v>
      </c>
      <c r="AH149" t="str">
        <f t="shared" ca="1" si="94"/>
        <v>Gizi Lebih</v>
      </c>
      <c r="AL149">
        <v>140</v>
      </c>
      <c r="AM149">
        <f t="shared" ca="1" si="95"/>
        <v>10.338134479455281</v>
      </c>
      <c r="AN149">
        <f t="shared" ca="1" si="96"/>
        <v>8.4648406418494524</v>
      </c>
      <c r="AO149">
        <f t="shared" ca="1" si="97"/>
        <v>20.426047129130502</v>
      </c>
      <c r="AP149">
        <f t="shared" ca="1" si="98"/>
        <v>8.4648406418494524</v>
      </c>
      <c r="AQ149" t="str">
        <f t="shared" ca="1" si="99"/>
        <v>Gizi Baik</v>
      </c>
      <c r="AU149">
        <v>140</v>
      </c>
      <c r="AV149">
        <f t="shared" ca="1" si="100"/>
        <v>11.458386020569815</v>
      </c>
      <c r="AW149">
        <f t="shared" ca="1" si="101"/>
        <v>7.29462338059008</v>
      </c>
      <c r="AX149">
        <f t="shared" ca="1" si="102"/>
        <v>19.711346531716856</v>
      </c>
      <c r="AY149">
        <f t="shared" ca="1" si="103"/>
        <v>7.29462338059008</v>
      </c>
      <c r="AZ149" t="str">
        <f t="shared" ca="1" si="104"/>
        <v>Gizi Baik</v>
      </c>
      <c r="BD149">
        <v>140</v>
      </c>
      <c r="BE149">
        <f t="shared" ca="1" si="105"/>
        <v>11.5935437698254</v>
      </c>
      <c r="BF149">
        <f t="shared" ca="1" si="106"/>
        <v>6.8210569247122574</v>
      </c>
      <c r="BG149">
        <f t="shared" ca="1" si="107"/>
        <v>19.239641232119862</v>
      </c>
      <c r="BH149">
        <f t="shared" ca="1" si="108"/>
        <v>6.8210569247122574</v>
      </c>
      <c r="BI149" t="str">
        <f t="shared" ca="1" si="109"/>
        <v>Gizi Baik</v>
      </c>
      <c r="BM149">
        <v>140</v>
      </c>
      <c r="BN149">
        <f t="shared" ca="1" si="110"/>
        <v>11.729186162028654</v>
      </c>
      <c r="BO149">
        <f t="shared" ca="1" si="111"/>
        <v>6.4705973241780379</v>
      </c>
      <c r="BP149">
        <f t="shared" ca="1" si="112"/>
        <v>18.93784823206558</v>
      </c>
      <c r="BQ149">
        <f t="shared" ca="1" si="113"/>
        <v>6.4705973241780379</v>
      </c>
      <c r="BR149" t="str">
        <f t="shared" ca="1" si="114"/>
        <v>Gizi Baik</v>
      </c>
      <c r="BV149">
        <v>140</v>
      </c>
      <c r="BW149">
        <f t="shared" ca="1" si="115"/>
        <v>11.999028790429943</v>
      </c>
      <c r="BX149">
        <f t="shared" ca="1" si="116"/>
        <v>6.2975673068974398</v>
      </c>
      <c r="BY149">
        <f t="shared" ca="1" si="117"/>
        <v>18.93784823206558</v>
      </c>
      <c r="BZ149">
        <f t="shared" ca="1" si="118"/>
        <v>6.2975673068974398</v>
      </c>
      <c r="CA149" t="str">
        <f t="shared" ca="1" si="119"/>
        <v>Gizi Baik</v>
      </c>
      <c r="CD149" s="24"/>
    </row>
    <row r="150" spans="1:82" ht="15.75" x14ac:dyDescent="0.3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80"/>
        <v>2.2383029285599392</v>
      </c>
      <c r="M150">
        <f t="shared" si="81"/>
        <v>26.225178741049596</v>
      </c>
      <c r="N150">
        <f t="shared" si="82"/>
        <v>33.681300449952936</v>
      </c>
      <c r="O150">
        <f t="shared" si="83"/>
        <v>2.2383029285599392</v>
      </c>
      <c r="P150" t="str">
        <f t="shared" si="84"/>
        <v>Gizi Lebih</v>
      </c>
      <c r="T150">
        <v>141</v>
      </c>
      <c r="U150">
        <f t="shared" ca="1" si="85"/>
        <v>1.9277982141892778</v>
      </c>
      <c r="V150">
        <f t="shared" ca="1" si="86"/>
        <v>20.756071289143311</v>
      </c>
      <c r="W150">
        <f t="shared" ca="1" si="87"/>
        <v>32.491719607370648</v>
      </c>
      <c r="X150">
        <f t="shared" ca="1" si="88"/>
        <v>1.9277982141892778</v>
      </c>
      <c r="Y150" t="str">
        <f t="shared" ca="1" si="89"/>
        <v>Gizi Lebih</v>
      </c>
      <c r="AC150">
        <v>141</v>
      </c>
      <c r="AD150">
        <f t="shared" ca="1" si="90"/>
        <v>1.8322829152315534</v>
      </c>
      <c r="AE150">
        <f t="shared" ca="1" si="91"/>
        <v>19.03550451338451</v>
      </c>
      <c r="AF150">
        <f t="shared" ca="1" si="92"/>
        <v>30.721051682731421</v>
      </c>
      <c r="AG150">
        <f t="shared" ca="1" si="93"/>
        <v>1.8322829152315534</v>
      </c>
      <c r="AH150" t="str">
        <f t="shared" ca="1" si="94"/>
        <v>Gizi Lebih</v>
      </c>
      <c r="AL150">
        <v>141</v>
      </c>
      <c r="AM150">
        <f t="shared" ca="1" si="95"/>
        <v>2.0035883527945404</v>
      </c>
      <c r="AN150">
        <f t="shared" ca="1" si="96"/>
        <v>17.778857847206186</v>
      </c>
      <c r="AO150">
        <f t="shared" ca="1" si="97"/>
        <v>29.819778068143385</v>
      </c>
      <c r="AP150">
        <f t="shared" ca="1" si="98"/>
        <v>2.0035883527945404</v>
      </c>
      <c r="AQ150" t="str">
        <f t="shared" ca="1" si="99"/>
        <v>Gizi Lebih</v>
      </c>
      <c r="AU150">
        <v>141</v>
      </c>
      <c r="AV150">
        <f t="shared" ca="1" si="100"/>
        <v>2.7697239501022342</v>
      </c>
      <c r="AW150">
        <f t="shared" ca="1" si="101"/>
        <v>16.57748268386397</v>
      </c>
      <c r="AX150">
        <f t="shared" ca="1" si="102"/>
        <v>29.10602534708563</v>
      </c>
      <c r="AY150">
        <f t="shared" ca="1" si="103"/>
        <v>2.7697239501022342</v>
      </c>
      <c r="AZ150" t="str">
        <f t="shared" ca="1" si="104"/>
        <v>Gizi Lebih</v>
      </c>
      <c r="BD150">
        <v>141</v>
      </c>
      <c r="BE150">
        <f t="shared" ca="1" si="105"/>
        <v>2.8820082284010708</v>
      </c>
      <c r="BF150">
        <f t="shared" ca="1" si="106"/>
        <v>16.097111966082487</v>
      </c>
      <c r="BG150">
        <f t="shared" ca="1" si="107"/>
        <v>28.629912728626941</v>
      </c>
      <c r="BH150">
        <f t="shared" ca="1" si="108"/>
        <v>2.8820082284010708</v>
      </c>
      <c r="BI150" t="str">
        <f t="shared" ca="1" si="109"/>
        <v>Gizi Lebih</v>
      </c>
      <c r="BM150">
        <v>141</v>
      </c>
      <c r="BN150">
        <f t="shared" ca="1" si="110"/>
        <v>2.9940587391815496</v>
      </c>
      <c r="BO150">
        <f t="shared" ca="1" si="111"/>
        <v>15.74177493856739</v>
      </c>
      <c r="BP150">
        <f t="shared" ca="1" si="112"/>
        <v>28.325281690395183</v>
      </c>
      <c r="BQ150">
        <f t="shared" ca="1" si="113"/>
        <v>2.9940587391815496</v>
      </c>
      <c r="BR150" t="str">
        <f t="shared" ca="1" si="114"/>
        <v>Gizi Lebih</v>
      </c>
      <c r="BV150">
        <v>141</v>
      </c>
      <c r="BW150">
        <f t="shared" ca="1" si="115"/>
        <v>3.2095667588068926</v>
      </c>
      <c r="BX150">
        <f t="shared" ca="1" si="116"/>
        <v>15.566956865878169</v>
      </c>
      <c r="BY150">
        <f t="shared" ca="1" si="117"/>
        <v>28.325281690395183</v>
      </c>
      <c r="BZ150">
        <f t="shared" ca="1" si="118"/>
        <v>3.2095667588068926</v>
      </c>
      <c r="CA150" t="str">
        <f t="shared" ca="1" si="119"/>
        <v>Gizi Lebih</v>
      </c>
      <c r="CD150" s="24"/>
    </row>
    <row r="151" spans="1:82" ht="15.75" x14ac:dyDescent="0.3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80"/>
        <v>8.3060219118420306</v>
      </c>
      <c r="M151">
        <f t="shared" si="81"/>
        <v>18.73872994629038</v>
      </c>
      <c r="N151">
        <f t="shared" si="82"/>
        <v>26.216216355530786</v>
      </c>
      <c r="O151">
        <f t="shared" si="83"/>
        <v>8.3060219118420306</v>
      </c>
      <c r="P151" t="str">
        <f t="shared" si="84"/>
        <v>Gizi Lebih</v>
      </c>
      <c r="T151">
        <v>142</v>
      </c>
      <c r="U151">
        <f t="shared" ca="1" si="85"/>
        <v>6.7885848463064127</v>
      </c>
      <c r="V151">
        <f t="shared" ca="1" si="86"/>
        <v>13.276695950423795</v>
      </c>
      <c r="W151">
        <f t="shared" ca="1" si="87"/>
        <v>25.015445882477628</v>
      </c>
      <c r="X151">
        <f t="shared" ca="1" si="88"/>
        <v>6.7885848463064127</v>
      </c>
      <c r="Y151" t="str">
        <f t="shared" ca="1" si="89"/>
        <v>Gizi Lebih</v>
      </c>
      <c r="AC151">
        <v>142</v>
      </c>
      <c r="AD151">
        <f t="shared" ca="1" si="90"/>
        <v>7.5448615030399466</v>
      </c>
      <c r="AE151">
        <f t="shared" ca="1" si="91"/>
        <v>11.556116343141616</v>
      </c>
      <c r="AF151">
        <f t="shared" ca="1" si="92"/>
        <v>23.243630306524594</v>
      </c>
      <c r="AG151">
        <f t="shared" ca="1" si="93"/>
        <v>7.5448615030399466</v>
      </c>
      <c r="AH151" t="str">
        <f t="shared" ca="1" si="94"/>
        <v>Gizi Lebih</v>
      </c>
      <c r="AL151">
        <v>142</v>
      </c>
      <c r="AM151">
        <f t="shared" ca="1" si="95"/>
        <v>8.4399104145980886</v>
      </c>
      <c r="AN151">
        <f t="shared" ca="1" si="96"/>
        <v>10.298750789908791</v>
      </c>
      <c r="AO151">
        <f t="shared" ca="1" si="97"/>
        <v>22.340944655522552</v>
      </c>
      <c r="AP151">
        <f t="shared" ca="1" si="98"/>
        <v>8.4399104145980886</v>
      </c>
      <c r="AQ151" t="str">
        <f t="shared" ca="1" si="99"/>
        <v>Gizi Lebih</v>
      </c>
      <c r="AU151">
        <v>142</v>
      </c>
      <c r="AV151">
        <f t="shared" ca="1" si="100"/>
        <v>9.5719273552916828</v>
      </c>
      <c r="AW151">
        <f t="shared" ca="1" si="101"/>
        <v>9.0986410294289772</v>
      </c>
      <c r="AX151">
        <f t="shared" ca="1" si="102"/>
        <v>21.626878831116137</v>
      </c>
      <c r="AY151">
        <f t="shared" ca="1" si="103"/>
        <v>9.0986410294289772</v>
      </c>
      <c r="AZ151" t="str">
        <f t="shared" ca="1" si="104"/>
        <v>Gizi Baik</v>
      </c>
      <c r="BD151">
        <v>142</v>
      </c>
      <c r="BE151">
        <f t="shared" ca="1" si="105"/>
        <v>9.7086691746529947</v>
      </c>
      <c r="BF151">
        <f t="shared" ca="1" si="106"/>
        <v>8.618126924559192</v>
      </c>
      <c r="BG151">
        <f t="shared" ca="1" si="107"/>
        <v>21.150976212475086</v>
      </c>
      <c r="BH151">
        <f t="shared" ca="1" si="108"/>
        <v>8.618126924559192</v>
      </c>
      <c r="BI151" t="str">
        <f t="shared" ca="1" si="109"/>
        <v>Gizi Baik</v>
      </c>
      <c r="BM151">
        <v>142</v>
      </c>
      <c r="BN151">
        <f t="shared" ca="1" si="110"/>
        <v>9.8451950714314904</v>
      </c>
      <c r="BO151">
        <f t="shared" ca="1" si="111"/>
        <v>8.2629172480929345</v>
      </c>
      <c r="BP151">
        <f t="shared" ca="1" si="112"/>
        <v>20.84636211931155</v>
      </c>
      <c r="BQ151">
        <f t="shared" ca="1" si="113"/>
        <v>8.2629172480929345</v>
      </c>
      <c r="BR151" t="str">
        <f t="shared" ca="1" si="114"/>
        <v>Gizi Baik</v>
      </c>
      <c r="BV151">
        <v>142</v>
      </c>
      <c r="BW151">
        <f t="shared" ca="1" si="115"/>
        <v>10.11467705433874</v>
      </c>
      <c r="BX151">
        <f t="shared" ca="1" si="116"/>
        <v>8.0881435976490099</v>
      </c>
      <c r="BY151">
        <f t="shared" ca="1" si="117"/>
        <v>20.84636211931155</v>
      </c>
      <c r="BZ151">
        <f t="shared" ca="1" si="118"/>
        <v>8.0881435976490099</v>
      </c>
      <c r="CA151" t="str">
        <f t="shared" ca="1" si="119"/>
        <v>Gizi Baik</v>
      </c>
      <c r="CD151" s="24"/>
    </row>
    <row r="152" spans="1:82" ht="15.75" x14ac:dyDescent="0.3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80"/>
        <v>3.4014702703389896</v>
      </c>
      <c r="M152">
        <f t="shared" si="81"/>
        <v>24.187600128991708</v>
      </c>
      <c r="N152">
        <f t="shared" si="82"/>
        <v>31.646010807051173</v>
      </c>
      <c r="O152">
        <f t="shared" si="83"/>
        <v>3.4014702703389896</v>
      </c>
      <c r="P152" t="str">
        <f t="shared" si="84"/>
        <v>Gizi Lebih</v>
      </c>
      <c r="T152">
        <v>143</v>
      </c>
      <c r="U152">
        <f t="shared" ca="1" si="85"/>
        <v>2.0752929280562071</v>
      </c>
      <c r="V152">
        <f t="shared" ca="1" si="86"/>
        <v>18.717669068556571</v>
      </c>
      <c r="W152">
        <f t="shared" ca="1" si="87"/>
        <v>30.453607140560223</v>
      </c>
      <c r="X152">
        <f t="shared" ca="1" si="88"/>
        <v>2.0752929280562071</v>
      </c>
      <c r="Y152" t="str">
        <f t="shared" ca="1" si="89"/>
        <v>Gizi Lebih</v>
      </c>
      <c r="AC152">
        <v>143</v>
      </c>
      <c r="AD152">
        <f t="shared" ca="1" si="90"/>
        <v>2.6476940792439438</v>
      </c>
      <c r="AE152">
        <f t="shared" ca="1" si="91"/>
        <v>16.997008243274436</v>
      </c>
      <c r="AF152">
        <f t="shared" ca="1" si="92"/>
        <v>28.682916224814413</v>
      </c>
      <c r="AG152">
        <f t="shared" ca="1" si="93"/>
        <v>2.6476940792439438</v>
      </c>
      <c r="AH152" t="str">
        <f t="shared" ca="1" si="94"/>
        <v>Gizi Lebih</v>
      </c>
      <c r="AL152">
        <v>143</v>
      </c>
      <c r="AM152">
        <f t="shared" ca="1" si="95"/>
        <v>3.3742414744591533</v>
      </c>
      <c r="AN152">
        <f t="shared" ca="1" si="96"/>
        <v>15.74038240332861</v>
      </c>
      <c r="AO152">
        <f t="shared" ca="1" si="97"/>
        <v>27.781548161875598</v>
      </c>
      <c r="AP152">
        <f t="shared" ca="1" si="98"/>
        <v>3.3742414744591533</v>
      </c>
      <c r="AQ152" t="str">
        <f t="shared" ca="1" si="99"/>
        <v>Gizi Lebih</v>
      </c>
      <c r="AU152">
        <v>143</v>
      </c>
      <c r="AV152">
        <f t="shared" ca="1" si="100"/>
        <v>4.4295221564428182</v>
      </c>
      <c r="AW152">
        <f t="shared" ca="1" si="101"/>
        <v>14.539081633673851</v>
      </c>
      <c r="AX152">
        <f t="shared" ca="1" si="102"/>
        <v>27.067814722620891</v>
      </c>
      <c r="AY152">
        <f t="shared" ca="1" si="103"/>
        <v>4.4295221564428182</v>
      </c>
      <c r="AZ152" t="str">
        <f t="shared" ca="1" si="104"/>
        <v>Gizi Lebih</v>
      </c>
      <c r="BD152">
        <v>143</v>
      </c>
      <c r="BE152">
        <f t="shared" ca="1" si="105"/>
        <v>4.5610431137750025</v>
      </c>
      <c r="BF152">
        <f t="shared" ca="1" si="106"/>
        <v>14.058789516462788</v>
      </c>
      <c r="BG152">
        <f t="shared" ca="1" si="107"/>
        <v>26.591657097163374</v>
      </c>
      <c r="BH152">
        <f t="shared" ca="1" si="108"/>
        <v>4.5610431137750025</v>
      </c>
      <c r="BI152" t="str">
        <f t="shared" ca="1" si="109"/>
        <v>Gizi Lebih</v>
      </c>
      <c r="BM152">
        <v>143</v>
      </c>
      <c r="BN152">
        <f t="shared" ca="1" si="110"/>
        <v>4.6916249056599293</v>
      </c>
      <c r="BO152">
        <f t="shared" ca="1" si="111"/>
        <v>13.703580724801633</v>
      </c>
      <c r="BP152">
        <f t="shared" ca="1" si="112"/>
        <v>26.286967488915749</v>
      </c>
      <c r="BQ152">
        <f t="shared" ca="1" si="113"/>
        <v>4.6916249056599293</v>
      </c>
      <c r="BR152" t="str">
        <f t="shared" ca="1" si="114"/>
        <v>Gizi Lebih</v>
      </c>
      <c r="BV152">
        <v>143</v>
      </c>
      <c r="BW152">
        <f t="shared" ca="1" si="115"/>
        <v>4.9448727527037786</v>
      </c>
      <c r="BX152">
        <f t="shared" ca="1" si="116"/>
        <v>13.528841487899305</v>
      </c>
      <c r="BY152">
        <f t="shared" ca="1" si="117"/>
        <v>26.286967488915749</v>
      </c>
      <c r="BZ152">
        <f t="shared" ca="1" si="118"/>
        <v>4.9448727527037786</v>
      </c>
      <c r="CA152" t="str">
        <f t="shared" ca="1" si="119"/>
        <v>Gizi Lebih</v>
      </c>
      <c r="CD152" s="24"/>
    </row>
    <row r="153" spans="1:82" ht="15.75" x14ac:dyDescent="0.3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80"/>
        <v>30.111791710225411</v>
      </c>
      <c r="M153">
        <f t="shared" si="81"/>
        <v>3.2572994949804688</v>
      </c>
      <c r="N153">
        <f t="shared" si="82"/>
        <v>4.4249293779675147</v>
      </c>
      <c r="O153">
        <f t="shared" si="83"/>
        <v>3.2572994949804688</v>
      </c>
      <c r="P153" t="str">
        <f t="shared" si="84"/>
        <v>Gizi Baik</v>
      </c>
      <c r="T153">
        <v>144</v>
      </c>
      <c r="U153">
        <f t="shared" ca="1" si="85"/>
        <v>28.601635964882767</v>
      </c>
      <c r="V153">
        <f t="shared" ca="1" si="86"/>
        <v>8.743839852147353</v>
      </c>
      <c r="W153">
        <f t="shared" ca="1" si="87"/>
        <v>3.2593285127983025</v>
      </c>
      <c r="X153">
        <f t="shared" ca="1" si="88"/>
        <v>3.2593285127983025</v>
      </c>
      <c r="Y153" t="str">
        <f t="shared" ca="1" si="89"/>
        <v>Gizi Kurang</v>
      </c>
      <c r="AC153">
        <v>144</v>
      </c>
      <c r="AD153">
        <f t="shared" ca="1" si="90"/>
        <v>29.355749886165817</v>
      </c>
      <c r="AE153">
        <f t="shared" ca="1" si="91"/>
        <v>10.458245376964324</v>
      </c>
      <c r="AF153">
        <f t="shared" ca="1" si="92"/>
        <v>1.6373555385811009</v>
      </c>
      <c r="AG153">
        <f t="shared" ca="1" si="93"/>
        <v>1.6373555385811009</v>
      </c>
      <c r="AH153" t="str">
        <f t="shared" ca="1" si="94"/>
        <v>Gizi Kurang</v>
      </c>
      <c r="AL153">
        <v>144</v>
      </c>
      <c r="AM153">
        <f t="shared" ca="1" si="95"/>
        <v>30.267078019806839</v>
      </c>
      <c r="AN153">
        <f t="shared" ca="1" si="96"/>
        <v>11.708046032823843</v>
      </c>
      <c r="AO153">
        <f t="shared" ca="1" si="97"/>
        <v>0.99983624054144926</v>
      </c>
      <c r="AP153">
        <f t="shared" ca="1" si="98"/>
        <v>0.99983624054144926</v>
      </c>
      <c r="AQ153" t="str">
        <f t="shared" ca="1" si="99"/>
        <v>Gizi Kurang</v>
      </c>
      <c r="AU153">
        <v>144</v>
      </c>
      <c r="AV153">
        <f t="shared" ca="1" si="100"/>
        <v>31.395648151813116</v>
      </c>
      <c r="AW153">
        <f t="shared" ca="1" si="101"/>
        <v>12.9078523294923</v>
      </c>
      <c r="AX153">
        <f t="shared" ca="1" si="102"/>
        <v>0.95292415562141031</v>
      </c>
      <c r="AY153">
        <f t="shared" ca="1" si="103"/>
        <v>0.95292415562141031</v>
      </c>
      <c r="AZ153" t="str">
        <f t="shared" ca="1" si="104"/>
        <v>Gizi Kurang</v>
      </c>
      <c r="BD153">
        <v>144</v>
      </c>
      <c r="BE153">
        <f t="shared" ca="1" si="105"/>
        <v>31.530750976512714</v>
      </c>
      <c r="BF153">
        <f t="shared" ca="1" si="106"/>
        <v>13.386002124020578</v>
      </c>
      <c r="BG153">
        <f t="shared" ca="1" si="107"/>
        <v>1.2384646707462528</v>
      </c>
      <c r="BH153">
        <f t="shared" ca="1" si="108"/>
        <v>1.2384646707462528</v>
      </c>
      <c r="BI153" t="str">
        <f t="shared" ca="1" si="109"/>
        <v>Gizi Kurang</v>
      </c>
      <c r="BM153">
        <v>144</v>
      </c>
      <c r="BN153">
        <f t="shared" ca="1" si="110"/>
        <v>31.666137162687416</v>
      </c>
      <c r="BO153">
        <f t="shared" ca="1" si="111"/>
        <v>13.739794869829513</v>
      </c>
      <c r="BP153">
        <f t="shared" ca="1" si="112"/>
        <v>1.475802526304566</v>
      </c>
      <c r="BQ153">
        <f t="shared" ca="1" si="113"/>
        <v>1.475802526304566</v>
      </c>
      <c r="BR153" t="str">
        <f t="shared" ca="1" si="114"/>
        <v>Gizi Kurang</v>
      </c>
      <c r="BV153">
        <v>144</v>
      </c>
      <c r="BW153">
        <f t="shared" ca="1" si="115"/>
        <v>31.937457154969415</v>
      </c>
      <c r="BX153">
        <f t="shared" ca="1" si="116"/>
        <v>13.913856172494514</v>
      </c>
      <c r="BY153">
        <f t="shared" ca="1" si="117"/>
        <v>1.475802526304566</v>
      </c>
      <c r="BZ153">
        <f t="shared" ca="1" si="118"/>
        <v>1.475802526304566</v>
      </c>
      <c r="CA153" t="str">
        <f t="shared" ca="1" si="119"/>
        <v>Gizi Kurang</v>
      </c>
      <c r="CD153" s="24"/>
    </row>
    <row r="154" spans="1:82" ht="15.75" x14ac:dyDescent="0.3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80"/>
        <v>22.06581065811995</v>
      </c>
      <c r="M154">
        <f t="shared" si="81"/>
        <v>5.0803543183522102</v>
      </c>
      <c r="N154">
        <f t="shared" si="82"/>
        <v>12.460337074092331</v>
      </c>
      <c r="O154">
        <f t="shared" si="83"/>
        <v>5.0803543183522102</v>
      </c>
      <c r="P154" t="str">
        <f t="shared" si="84"/>
        <v>Gizi Baik</v>
      </c>
      <c r="T154">
        <v>145</v>
      </c>
      <c r="U154">
        <f t="shared" ca="1" si="85"/>
        <v>20.556176832150278</v>
      </c>
      <c r="V154">
        <f t="shared" ca="1" si="86"/>
        <v>0.90023072598085774</v>
      </c>
      <c r="W154">
        <f t="shared" ca="1" si="87"/>
        <v>11.191951307903267</v>
      </c>
      <c r="X154">
        <f t="shared" ca="1" si="88"/>
        <v>0.90023072598085774</v>
      </c>
      <c r="Y154" t="str">
        <f t="shared" ca="1" si="89"/>
        <v>Gizi Baik</v>
      </c>
      <c r="AC154">
        <v>145</v>
      </c>
      <c r="AD154">
        <f t="shared" ca="1" si="90"/>
        <v>21.314577503901454</v>
      </c>
      <c r="AE154">
        <f t="shared" ca="1" si="91"/>
        <v>2.3789410775616457</v>
      </c>
      <c r="AF154">
        <f t="shared" ca="1" si="92"/>
        <v>9.4302315185288759</v>
      </c>
      <c r="AG154">
        <f t="shared" ca="1" si="93"/>
        <v>2.3789410775616457</v>
      </c>
      <c r="AH154" t="str">
        <f t="shared" ca="1" si="94"/>
        <v>Gizi Baik</v>
      </c>
      <c r="AL154">
        <v>145</v>
      </c>
      <c r="AM154">
        <f t="shared" ca="1" si="95"/>
        <v>22.222603653102784</v>
      </c>
      <c r="AN154">
        <f t="shared" ca="1" si="96"/>
        <v>3.6098385697028519</v>
      </c>
      <c r="AO154">
        <f t="shared" ca="1" si="97"/>
        <v>8.5342586563207234</v>
      </c>
      <c r="AP154">
        <f t="shared" ca="1" si="98"/>
        <v>3.6098385697028519</v>
      </c>
      <c r="AQ154" t="str">
        <f t="shared" ca="1" si="99"/>
        <v>Gizi Baik</v>
      </c>
      <c r="AU154">
        <v>145</v>
      </c>
      <c r="AV154">
        <f t="shared" ca="1" si="100"/>
        <v>23.356477318542733</v>
      </c>
      <c r="AW154">
        <f t="shared" ca="1" si="101"/>
        <v>4.7934473754582685</v>
      </c>
      <c r="AX154">
        <f t="shared" ca="1" si="102"/>
        <v>7.8266215970134638</v>
      </c>
      <c r="AY154">
        <f t="shared" ca="1" si="103"/>
        <v>4.7934473754582685</v>
      </c>
      <c r="AZ154" t="str">
        <f t="shared" ca="1" si="104"/>
        <v>Gizi Baik</v>
      </c>
      <c r="BD154">
        <v>145</v>
      </c>
      <c r="BE154">
        <f t="shared" ca="1" si="105"/>
        <v>23.492709507419537</v>
      </c>
      <c r="BF154">
        <f t="shared" ca="1" si="106"/>
        <v>5.2737003715968944</v>
      </c>
      <c r="BG154">
        <f t="shared" ca="1" si="107"/>
        <v>7.3488377558841433</v>
      </c>
      <c r="BH154">
        <f t="shared" ca="1" si="108"/>
        <v>5.2737003715968944</v>
      </c>
      <c r="BI154" t="str">
        <f t="shared" ca="1" si="109"/>
        <v>Gizi Baik</v>
      </c>
      <c r="BM154">
        <v>145</v>
      </c>
      <c r="BN154">
        <f t="shared" ca="1" si="110"/>
        <v>23.62900230759881</v>
      </c>
      <c r="BO154">
        <f t="shared" ca="1" si="111"/>
        <v>5.6311492479663698</v>
      </c>
      <c r="BP154">
        <f t="shared" ca="1" si="112"/>
        <v>7.0418196416748495</v>
      </c>
      <c r="BQ154">
        <f t="shared" ca="1" si="113"/>
        <v>5.6311492479663698</v>
      </c>
      <c r="BR154" t="str">
        <f t="shared" ca="1" si="114"/>
        <v>Gizi Baik</v>
      </c>
      <c r="BV154">
        <v>145</v>
      </c>
      <c r="BW154">
        <f t="shared" ca="1" si="115"/>
        <v>23.900289874657826</v>
      </c>
      <c r="BX154">
        <f t="shared" ca="1" si="116"/>
        <v>5.8075358627204876</v>
      </c>
      <c r="BY154">
        <f t="shared" ca="1" si="117"/>
        <v>7.0418196416748495</v>
      </c>
      <c r="BZ154">
        <f t="shared" ca="1" si="118"/>
        <v>5.8075358627204876</v>
      </c>
      <c r="CA154" t="str">
        <f t="shared" ca="1" si="119"/>
        <v>Gizi Baik</v>
      </c>
      <c r="CD154" s="24"/>
    </row>
    <row r="155" spans="1:82" ht="15.75" x14ac:dyDescent="0.3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80"/>
        <v>18.880942773071478</v>
      </c>
      <c r="M155">
        <f t="shared" si="81"/>
        <v>7.9912452096028099</v>
      </c>
      <c r="N155">
        <f t="shared" si="82"/>
        <v>15.505160431288667</v>
      </c>
      <c r="O155">
        <f t="shared" si="83"/>
        <v>7.9912452096028099</v>
      </c>
      <c r="P155" t="str">
        <f t="shared" si="84"/>
        <v>Gizi Baik</v>
      </c>
      <c r="T155">
        <v>146</v>
      </c>
      <c r="U155">
        <f t="shared" ca="1" si="85"/>
        <v>17.356989992703394</v>
      </c>
      <c r="V155">
        <f t="shared" ca="1" si="86"/>
        <v>2.7657504153484083</v>
      </c>
      <c r="W155">
        <f t="shared" ca="1" si="87"/>
        <v>14.345807327284893</v>
      </c>
      <c r="X155">
        <f t="shared" ca="1" si="88"/>
        <v>2.7657504153484083</v>
      </c>
      <c r="Y155" t="str">
        <f t="shared" ca="1" si="89"/>
        <v>Gizi Baik</v>
      </c>
      <c r="AC155">
        <v>146</v>
      </c>
      <c r="AD155">
        <f t="shared" ca="1" si="90"/>
        <v>18.111060612106719</v>
      </c>
      <c r="AE155">
        <f t="shared" ca="1" si="91"/>
        <v>1.3832169829563192</v>
      </c>
      <c r="AF155">
        <f t="shared" ca="1" si="92"/>
        <v>12.568002353585154</v>
      </c>
      <c r="AG155">
        <f t="shared" ca="1" si="93"/>
        <v>1.3832169829563192</v>
      </c>
      <c r="AH155" t="str">
        <f t="shared" ca="1" si="94"/>
        <v>Gizi Baik</v>
      </c>
      <c r="AL155">
        <v>146</v>
      </c>
      <c r="AM155">
        <f t="shared" ca="1" si="95"/>
        <v>19.022330294465974</v>
      </c>
      <c r="AN155">
        <f t="shared" ca="1" si="96"/>
        <v>1.1486744612085098</v>
      </c>
      <c r="AO155">
        <f t="shared" ca="1" si="97"/>
        <v>11.66003654234915</v>
      </c>
      <c r="AP155">
        <f t="shared" ca="1" si="98"/>
        <v>1.1486744612085098</v>
      </c>
      <c r="AQ155" t="str">
        <f t="shared" ca="1" si="99"/>
        <v>Gizi Baik</v>
      </c>
      <c r="AU155">
        <v>146</v>
      </c>
      <c r="AV155">
        <f t="shared" ca="1" si="100"/>
        <v>20.151184679795055</v>
      </c>
      <c r="AW155">
        <f t="shared" ca="1" si="101"/>
        <v>1.9625077851331214</v>
      </c>
      <c r="AX155">
        <f t="shared" ca="1" si="102"/>
        <v>10.944343410258158</v>
      </c>
      <c r="AY155">
        <f t="shared" ca="1" si="103"/>
        <v>1.9625077851331214</v>
      </c>
      <c r="AZ155" t="str">
        <f t="shared" ca="1" si="104"/>
        <v>Gizi Baik</v>
      </c>
      <c r="BD155">
        <v>146</v>
      </c>
      <c r="BE155">
        <f t="shared" ca="1" si="105"/>
        <v>20.286328260326332</v>
      </c>
      <c r="BF155">
        <f t="shared" ca="1" si="106"/>
        <v>2.3641426588389032</v>
      </c>
      <c r="BG155">
        <f t="shared" ca="1" si="107"/>
        <v>10.475828555769505</v>
      </c>
      <c r="BH155">
        <f t="shared" ca="1" si="108"/>
        <v>2.3641426588389032</v>
      </c>
      <c r="BI155" t="str">
        <f t="shared" ca="1" si="109"/>
        <v>Gizi Baik</v>
      </c>
      <c r="BM155">
        <v>146</v>
      </c>
      <c r="BN155">
        <f t="shared" ca="1" si="110"/>
        <v>20.42173563349585</v>
      </c>
      <c r="BO155">
        <f t="shared" ca="1" si="111"/>
        <v>2.6752217758238079</v>
      </c>
      <c r="BP155">
        <f t="shared" ca="1" si="112"/>
        <v>10.177176237717905</v>
      </c>
      <c r="BQ155">
        <f t="shared" ca="1" si="113"/>
        <v>2.6752217758238079</v>
      </c>
      <c r="BR155" t="str">
        <f t="shared" ca="1" si="114"/>
        <v>Gizi Baik</v>
      </c>
      <c r="BV155">
        <v>146</v>
      </c>
      <c r="BW155">
        <f t="shared" ca="1" si="115"/>
        <v>20.693105188959152</v>
      </c>
      <c r="BX155">
        <f t="shared" ca="1" si="116"/>
        <v>2.8310945867563078</v>
      </c>
      <c r="BY155">
        <f t="shared" ca="1" si="117"/>
        <v>10.177176237717905</v>
      </c>
      <c r="BZ155">
        <f t="shared" ca="1" si="118"/>
        <v>2.8310945867563078</v>
      </c>
      <c r="CA155" t="str">
        <f t="shared" ca="1" si="119"/>
        <v>Gizi Baik</v>
      </c>
      <c r="CD155" s="24"/>
    </row>
    <row r="156" spans="1:82" ht="15.75" x14ac:dyDescent="0.3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80"/>
        <v>9.9554005444281408</v>
      </c>
      <c r="M156">
        <f t="shared" si="81"/>
        <v>17.024100563612741</v>
      </c>
      <c r="N156">
        <f t="shared" si="82"/>
        <v>24.486935292110353</v>
      </c>
      <c r="O156">
        <f t="shared" si="83"/>
        <v>9.9554005444281408</v>
      </c>
      <c r="P156" t="str">
        <f t="shared" si="84"/>
        <v>Gizi Lebih</v>
      </c>
      <c r="T156">
        <v>147</v>
      </c>
      <c r="U156">
        <f t="shared" ca="1" si="85"/>
        <v>8.3617460652054891</v>
      </c>
      <c r="V156">
        <f t="shared" ca="1" si="86"/>
        <v>11.595485990677554</v>
      </c>
      <c r="W156">
        <f t="shared" ca="1" si="87"/>
        <v>23.328422392434863</v>
      </c>
      <c r="X156">
        <f t="shared" ca="1" si="88"/>
        <v>8.3617460652054891</v>
      </c>
      <c r="Y156" t="str">
        <f t="shared" ca="1" si="89"/>
        <v>Gizi Lebih</v>
      </c>
      <c r="AC156">
        <v>147</v>
      </c>
      <c r="AD156">
        <f t="shared" ca="1" si="90"/>
        <v>9.1192005582169653</v>
      </c>
      <c r="AE156">
        <f t="shared" ca="1" si="91"/>
        <v>9.8824648064392449</v>
      </c>
      <c r="AF156">
        <f t="shared" ca="1" si="92"/>
        <v>21.552196713089867</v>
      </c>
      <c r="AG156">
        <f t="shared" ca="1" si="93"/>
        <v>9.1192005582169653</v>
      </c>
      <c r="AH156" t="str">
        <f t="shared" ca="1" si="94"/>
        <v>Gizi Lebih</v>
      </c>
      <c r="AL156">
        <v>147</v>
      </c>
      <c r="AM156">
        <f t="shared" ca="1" si="95"/>
        <v>10.026303972588565</v>
      </c>
      <c r="AN156">
        <f t="shared" ca="1" si="96"/>
        <v>8.6260699421846621</v>
      </c>
      <c r="AO156">
        <f t="shared" ca="1" si="97"/>
        <v>20.647596272446215</v>
      </c>
      <c r="AP156">
        <f t="shared" ca="1" si="98"/>
        <v>8.6260699421846621</v>
      </c>
      <c r="AQ156" t="str">
        <f t="shared" ca="1" si="99"/>
        <v>Gizi Baik</v>
      </c>
      <c r="AU156">
        <v>147</v>
      </c>
      <c r="AV156">
        <f t="shared" ca="1" si="100"/>
        <v>11.161167163424755</v>
      </c>
      <c r="AW156">
        <f t="shared" ca="1" si="101"/>
        <v>7.4313454199514011</v>
      </c>
      <c r="AX156">
        <f t="shared" ca="1" si="102"/>
        <v>19.931960878106477</v>
      </c>
      <c r="AY156">
        <f t="shared" ca="1" si="103"/>
        <v>7.4313454199514011</v>
      </c>
      <c r="AZ156" t="str">
        <f t="shared" ca="1" si="104"/>
        <v>Gizi Baik</v>
      </c>
      <c r="BD156">
        <v>147</v>
      </c>
      <c r="BE156">
        <f t="shared" ca="1" si="105"/>
        <v>11.297027421911876</v>
      </c>
      <c r="BF156">
        <f t="shared" ca="1" si="106"/>
        <v>6.9497604643139628</v>
      </c>
      <c r="BG156">
        <f t="shared" ca="1" si="107"/>
        <v>19.458646660953111</v>
      </c>
      <c r="BH156">
        <f t="shared" ca="1" si="108"/>
        <v>6.9497604643139628</v>
      </c>
      <c r="BI156" t="str">
        <f t="shared" ca="1" si="109"/>
        <v>Gizi Baik</v>
      </c>
      <c r="BM156">
        <v>147</v>
      </c>
      <c r="BN156">
        <f t="shared" ca="1" si="110"/>
        <v>11.43286817426805</v>
      </c>
      <c r="BO156">
        <f t="shared" ca="1" si="111"/>
        <v>6.5918409496435268</v>
      </c>
      <c r="BP156">
        <f t="shared" ca="1" si="112"/>
        <v>19.156468901886758</v>
      </c>
      <c r="BQ156">
        <f t="shared" ca="1" si="113"/>
        <v>6.5918409496435268</v>
      </c>
      <c r="BR156" t="str">
        <f t="shared" ca="1" si="114"/>
        <v>Gizi Baik</v>
      </c>
      <c r="BV156">
        <v>147</v>
      </c>
      <c r="BW156">
        <f t="shared" ca="1" si="115"/>
        <v>11.704360941456613</v>
      </c>
      <c r="BX156">
        <f t="shared" ca="1" si="116"/>
        <v>6.4153164129271678</v>
      </c>
      <c r="BY156">
        <f t="shared" ca="1" si="117"/>
        <v>19.156468901886758</v>
      </c>
      <c r="BZ156">
        <f t="shared" ca="1" si="118"/>
        <v>6.4153164129271678</v>
      </c>
      <c r="CA156" t="str">
        <f t="shared" ca="1" si="119"/>
        <v>Gizi Baik</v>
      </c>
      <c r="CD156" s="24"/>
    </row>
    <row r="157" spans="1:82" ht="15.75" x14ac:dyDescent="0.3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80"/>
        <v>14.27024877148258</v>
      </c>
      <c r="M157">
        <f t="shared" si="81"/>
        <v>12.633685131425421</v>
      </c>
      <c r="N157">
        <f t="shared" si="82"/>
        <v>20.15589243868898</v>
      </c>
      <c r="O157">
        <f t="shared" si="83"/>
        <v>12.633685131425421</v>
      </c>
      <c r="P157" t="str">
        <f t="shared" si="84"/>
        <v>Gizi Baik</v>
      </c>
      <c r="T157">
        <v>148</v>
      </c>
      <c r="U157">
        <f t="shared" ca="1" si="85"/>
        <v>12.786324788883068</v>
      </c>
      <c r="V157">
        <f t="shared" ca="1" si="86"/>
        <v>7.2285666186319197</v>
      </c>
      <c r="W157">
        <f t="shared" ca="1" si="87"/>
        <v>18.943940390709457</v>
      </c>
      <c r="X157">
        <f t="shared" ca="1" si="88"/>
        <v>7.2285666186319197</v>
      </c>
      <c r="Y157" t="str">
        <f t="shared" ca="1" si="89"/>
        <v>Gizi Baik</v>
      </c>
      <c r="AC157">
        <v>148</v>
      </c>
      <c r="AD157">
        <f t="shared" ca="1" si="90"/>
        <v>13.542870955034077</v>
      </c>
      <c r="AE157">
        <f t="shared" ca="1" si="91"/>
        <v>5.5249340597690377</v>
      </c>
      <c r="AF157">
        <f t="shared" ca="1" si="92"/>
        <v>17.170787202680078</v>
      </c>
      <c r="AG157">
        <f t="shared" ca="1" si="93"/>
        <v>5.5249340597690377</v>
      </c>
      <c r="AH157" t="str">
        <f t="shared" ca="1" si="94"/>
        <v>Gizi Baik</v>
      </c>
      <c r="AL157">
        <v>148</v>
      </c>
      <c r="AM157">
        <f t="shared" ca="1" si="95"/>
        <v>14.451851502733978</v>
      </c>
      <c r="AN157">
        <f t="shared" ca="1" si="96"/>
        <v>4.2820695562425239</v>
      </c>
      <c r="AO157">
        <f t="shared" ca="1" si="97"/>
        <v>16.265373785201113</v>
      </c>
      <c r="AP157">
        <f t="shared" ca="1" si="98"/>
        <v>4.2820695562425239</v>
      </c>
      <c r="AQ157" t="str">
        <f t="shared" ca="1" si="99"/>
        <v>Gizi Baik</v>
      </c>
      <c r="AU157">
        <v>148</v>
      </c>
      <c r="AV157">
        <f t="shared" ca="1" si="100"/>
        <v>15.582057813053693</v>
      </c>
      <c r="AW157">
        <f t="shared" ca="1" si="101"/>
        <v>3.12265424230544</v>
      </c>
      <c r="AX157">
        <f t="shared" ca="1" si="102"/>
        <v>15.551124596345854</v>
      </c>
      <c r="AY157">
        <f t="shared" ca="1" si="103"/>
        <v>3.12265424230544</v>
      </c>
      <c r="AZ157" t="str">
        <f t="shared" ca="1" si="104"/>
        <v>Gizi Baik</v>
      </c>
      <c r="BD157">
        <v>148</v>
      </c>
      <c r="BE157">
        <f t="shared" ca="1" si="105"/>
        <v>15.71807785413254</v>
      </c>
      <c r="BF157">
        <f t="shared" ca="1" si="106"/>
        <v>2.6605236698094199</v>
      </c>
      <c r="BG157">
        <f t="shared" ca="1" si="107"/>
        <v>15.077090555062389</v>
      </c>
      <c r="BH157">
        <f t="shared" ca="1" si="108"/>
        <v>2.6605236698094199</v>
      </c>
      <c r="BI157" t="str">
        <f t="shared" ca="1" si="109"/>
        <v>Gizi Baik</v>
      </c>
      <c r="BM157">
        <v>148</v>
      </c>
      <c r="BN157">
        <f t="shared" ca="1" si="110"/>
        <v>15.854278786801105</v>
      </c>
      <c r="BO157">
        <f t="shared" ca="1" si="111"/>
        <v>2.324603460122074</v>
      </c>
      <c r="BP157">
        <f t="shared" ca="1" si="112"/>
        <v>14.773522513457012</v>
      </c>
      <c r="BQ157">
        <f t="shared" ca="1" si="113"/>
        <v>2.324603460122074</v>
      </c>
      <c r="BR157" t="str">
        <f t="shared" ca="1" si="114"/>
        <v>Gizi Baik</v>
      </c>
      <c r="BV157">
        <v>148</v>
      </c>
      <c r="BW157">
        <f t="shared" ca="1" si="115"/>
        <v>16.12523671385155</v>
      </c>
      <c r="BX157">
        <f t="shared" ca="1" si="116"/>
        <v>2.1608000729360572</v>
      </c>
      <c r="BY157">
        <f t="shared" ca="1" si="117"/>
        <v>14.773522513457012</v>
      </c>
      <c r="BZ157">
        <f t="shared" ca="1" si="118"/>
        <v>2.1608000729360572</v>
      </c>
      <c r="CA157" t="str">
        <f t="shared" ca="1" si="119"/>
        <v>Gizi Baik</v>
      </c>
      <c r="CD157" s="24"/>
    </row>
    <row r="158" spans="1:82" ht="15.75" x14ac:dyDescent="0.3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80"/>
        <v>28.223571708768542</v>
      </c>
      <c r="M158">
        <f t="shared" si="81"/>
        <v>1.4282856857085755</v>
      </c>
      <c r="N158">
        <f t="shared" si="82"/>
        <v>6.2024188829842775</v>
      </c>
      <c r="O158">
        <f t="shared" si="83"/>
        <v>1.4282856857085755</v>
      </c>
      <c r="P158" t="str">
        <f t="shared" si="84"/>
        <v>Gizi Baik</v>
      </c>
      <c r="T158">
        <v>149</v>
      </c>
      <c r="U158">
        <f t="shared" ca="1" si="85"/>
        <v>26.701495917186019</v>
      </c>
      <c r="V158">
        <f t="shared" ca="1" si="86"/>
        <v>6.8028769913912335</v>
      </c>
      <c r="W158">
        <f t="shared" ca="1" si="87"/>
        <v>5.0008394063530002</v>
      </c>
      <c r="X158">
        <f t="shared" ca="1" si="88"/>
        <v>5.0008394063530002</v>
      </c>
      <c r="Y158" t="str">
        <f t="shared" ca="1" si="89"/>
        <v>Gizi Kurang</v>
      </c>
      <c r="AC158">
        <v>149</v>
      </c>
      <c r="AD158">
        <f t="shared" ca="1" si="90"/>
        <v>27.456918562732412</v>
      </c>
      <c r="AE158">
        <f t="shared" ca="1" si="91"/>
        <v>8.5218251277324928</v>
      </c>
      <c r="AF158">
        <f t="shared" ca="1" si="92"/>
        <v>3.2276952292704939</v>
      </c>
      <c r="AG158">
        <f t="shared" ca="1" si="93"/>
        <v>3.2276952292704939</v>
      </c>
      <c r="AH158" t="str">
        <f t="shared" ca="1" si="94"/>
        <v>Gizi Kurang</v>
      </c>
      <c r="AL158">
        <v>149</v>
      </c>
      <c r="AM158">
        <f t="shared" ca="1" si="95"/>
        <v>28.36771541171159</v>
      </c>
      <c r="AN158">
        <f t="shared" ca="1" si="96"/>
        <v>9.7757451766386545</v>
      </c>
      <c r="AO158">
        <f t="shared" ca="1" si="97"/>
        <v>2.3217858335885966</v>
      </c>
      <c r="AP158">
        <f t="shared" ca="1" si="98"/>
        <v>2.3217858335885966</v>
      </c>
      <c r="AQ158" t="str">
        <f t="shared" ca="1" si="99"/>
        <v>Gizi Kurang</v>
      </c>
      <c r="AU158">
        <v>149</v>
      </c>
      <c r="AV158">
        <f t="shared" ca="1" si="100"/>
        <v>29.498404665371716</v>
      </c>
      <c r="AW158">
        <f t="shared" ca="1" si="101"/>
        <v>10.976688867274671</v>
      </c>
      <c r="AX158">
        <f t="shared" ca="1" si="102"/>
        <v>1.61485922876261</v>
      </c>
      <c r="AY158">
        <f t="shared" ca="1" si="103"/>
        <v>1.61485922876261</v>
      </c>
      <c r="AZ158" t="str">
        <f t="shared" ca="1" si="104"/>
        <v>Gizi Kurang</v>
      </c>
      <c r="BD158">
        <v>149</v>
      </c>
      <c r="BE158">
        <f t="shared" ca="1" si="105"/>
        <v>29.63376886497662</v>
      </c>
      <c r="BF158">
        <f t="shared" ca="1" si="106"/>
        <v>11.456334574543957</v>
      </c>
      <c r="BG158">
        <f t="shared" ca="1" si="107"/>
        <v>1.1774962604566268</v>
      </c>
      <c r="BH158">
        <f t="shared" ca="1" si="108"/>
        <v>1.1774962604566268</v>
      </c>
      <c r="BI158" t="str">
        <f t="shared" ca="1" si="109"/>
        <v>Gizi Kurang</v>
      </c>
      <c r="BM158">
        <v>149</v>
      </c>
      <c r="BN158">
        <f t="shared" ca="1" si="110"/>
        <v>29.769350728662747</v>
      </c>
      <c r="BO158">
        <f t="shared" ca="1" si="111"/>
        <v>11.811236023309618</v>
      </c>
      <c r="BP158">
        <f t="shared" ca="1" si="112"/>
        <v>0.92239558187767567</v>
      </c>
      <c r="BQ158">
        <f t="shared" ca="1" si="113"/>
        <v>0.92239558187767567</v>
      </c>
      <c r="BR158" t="str">
        <f t="shared" ca="1" si="114"/>
        <v>Gizi Kurang</v>
      </c>
      <c r="BV158">
        <v>149</v>
      </c>
      <c r="BW158">
        <f t="shared" ca="1" si="115"/>
        <v>30.040834984075136</v>
      </c>
      <c r="BX158">
        <f t="shared" ca="1" si="116"/>
        <v>11.985959092665134</v>
      </c>
      <c r="BY158">
        <f t="shared" ca="1" si="117"/>
        <v>0.92239558187767567</v>
      </c>
      <c r="BZ158">
        <f t="shared" ca="1" si="118"/>
        <v>0.92239558187767567</v>
      </c>
      <c r="CA158" t="str">
        <f t="shared" ca="1" si="119"/>
        <v>Gizi Kurang</v>
      </c>
      <c r="CD158" s="24"/>
    </row>
    <row r="159" spans="1:82" ht="15.75" x14ac:dyDescent="0.3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80"/>
        <v>21.612496385193452</v>
      </c>
      <c r="M159">
        <f t="shared" si="81"/>
        <v>5.3860932037980866</v>
      </c>
      <c r="N159">
        <f t="shared" si="82"/>
        <v>12.870897404610133</v>
      </c>
      <c r="O159">
        <f t="shared" si="83"/>
        <v>5.3860932037980866</v>
      </c>
      <c r="P159" t="str">
        <f t="shared" si="84"/>
        <v>Gizi Baik</v>
      </c>
      <c r="T159">
        <v>150</v>
      </c>
      <c r="U159">
        <f t="shared" ca="1" si="85"/>
        <v>20.11696486848474</v>
      </c>
      <c r="V159">
        <f t="shared" ca="1" si="86"/>
        <v>0.73811608843054299</v>
      </c>
      <c r="W159">
        <f t="shared" ca="1" si="87"/>
        <v>11.613656420688017</v>
      </c>
      <c r="X159">
        <f t="shared" ca="1" si="88"/>
        <v>0.73811608843054299</v>
      </c>
      <c r="Y159" t="str">
        <f t="shared" ca="1" si="89"/>
        <v>Gizi Baik</v>
      </c>
      <c r="AC159">
        <v>150</v>
      </c>
      <c r="AD159">
        <f t="shared" ca="1" si="90"/>
        <v>20.874225906439687</v>
      </c>
      <c r="AE159">
        <f t="shared" ca="1" si="91"/>
        <v>2.0016698226934424</v>
      </c>
      <c r="AF159">
        <f t="shared" ca="1" si="92"/>
        <v>9.8463241784124058</v>
      </c>
      <c r="AG159">
        <f t="shared" ca="1" si="93"/>
        <v>2.0016698226934424</v>
      </c>
      <c r="AH159" t="str">
        <f t="shared" ca="1" si="94"/>
        <v>Gizi Baik</v>
      </c>
      <c r="AL159">
        <v>150</v>
      </c>
      <c r="AM159">
        <f t="shared" ca="1" si="95"/>
        <v>21.783801012234264</v>
      </c>
      <c r="AN159">
        <f t="shared" ca="1" si="96"/>
        <v>3.2091318283777146</v>
      </c>
      <c r="AO159">
        <f t="shared" ca="1" si="97"/>
        <v>8.9442536026155075</v>
      </c>
      <c r="AP159">
        <f t="shared" ca="1" si="98"/>
        <v>3.2091318283777146</v>
      </c>
      <c r="AQ159" t="str">
        <f t="shared" ca="1" si="99"/>
        <v>Gizi Baik</v>
      </c>
      <c r="AU159">
        <v>150</v>
      </c>
      <c r="AV159">
        <f t="shared" ca="1" si="100"/>
        <v>22.915637481473329</v>
      </c>
      <c r="AW159">
        <f t="shared" ca="1" si="101"/>
        <v>4.3927018257642727</v>
      </c>
      <c r="AX159">
        <f t="shared" ca="1" si="102"/>
        <v>8.2335472149301889</v>
      </c>
      <c r="AY159">
        <f t="shared" ca="1" si="103"/>
        <v>4.3927018257642727</v>
      </c>
      <c r="AZ159" t="str">
        <f t="shared" ca="1" si="104"/>
        <v>Gizi Baik</v>
      </c>
      <c r="BD159">
        <v>150</v>
      </c>
      <c r="BE159">
        <f t="shared" ca="1" si="105"/>
        <v>23.051624671593117</v>
      </c>
      <c r="BF159">
        <f t="shared" ca="1" si="106"/>
        <v>4.8689848683885728</v>
      </c>
      <c r="BG159">
        <f t="shared" ca="1" si="107"/>
        <v>7.758518257470139</v>
      </c>
      <c r="BH159">
        <f t="shared" ca="1" si="108"/>
        <v>4.8689848683885728</v>
      </c>
      <c r="BI159" t="str">
        <f t="shared" ca="1" si="109"/>
        <v>Gizi Baik</v>
      </c>
      <c r="BM159">
        <v>150</v>
      </c>
      <c r="BN159">
        <f t="shared" ca="1" si="110"/>
        <v>23.187781875664164</v>
      </c>
      <c r="BO159">
        <f t="shared" ca="1" si="111"/>
        <v>5.2234652604970657</v>
      </c>
      <c r="BP159">
        <f t="shared" ca="1" si="112"/>
        <v>7.4536202368452118</v>
      </c>
      <c r="BQ159">
        <f t="shared" ca="1" si="113"/>
        <v>5.2234652604970657</v>
      </c>
      <c r="BR159" t="str">
        <f t="shared" ca="1" si="114"/>
        <v>Gizi Baik</v>
      </c>
      <c r="BV159">
        <v>150</v>
      </c>
      <c r="BW159">
        <f t="shared" ca="1" si="115"/>
        <v>23.459046041288598</v>
      </c>
      <c r="BX159">
        <f t="shared" ca="1" si="116"/>
        <v>5.3981797009652537</v>
      </c>
      <c r="BY159">
        <f t="shared" ca="1" si="117"/>
        <v>7.4536202368452118</v>
      </c>
      <c r="BZ159">
        <f t="shared" ca="1" si="118"/>
        <v>5.3981797009652537</v>
      </c>
      <c r="CA159" t="str">
        <f t="shared" ca="1" si="119"/>
        <v>Gizi Baik</v>
      </c>
      <c r="CD159" s="24"/>
    </row>
    <row r="160" spans="1:82" ht="15.75" x14ac:dyDescent="0.3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80"/>
        <v>21.616197630480713</v>
      </c>
      <c r="M160">
        <f t="shared" si="81"/>
        <v>5.7105166141076884</v>
      </c>
      <c r="N160">
        <f t="shared" si="82"/>
        <v>13.09121843068856</v>
      </c>
      <c r="O160">
        <f t="shared" si="83"/>
        <v>5.7105166141076884</v>
      </c>
      <c r="P160" t="str">
        <f t="shared" si="84"/>
        <v>Gizi Baik</v>
      </c>
      <c r="T160">
        <v>151</v>
      </c>
      <c r="U160">
        <f t="shared" ca="1" si="85"/>
        <v>20.159906764100882</v>
      </c>
      <c r="V160">
        <f t="shared" ca="1" si="86"/>
        <v>1.6508468614623242</v>
      </c>
      <c r="W160">
        <f t="shared" ca="1" si="87"/>
        <v>11.758479622978257</v>
      </c>
      <c r="X160">
        <f t="shared" ca="1" si="88"/>
        <v>1.6508468614623242</v>
      </c>
      <c r="Y160" t="str">
        <f t="shared" ca="1" si="89"/>
        <v>Gizi Baik</v>
      </c>
      <c r="AC160">
        <v>151</v>
      </c>
      <c r="AD160">
        <f t="shared" ca="1" si="90"/>
        <v>20.91695218210403</v>
      </c>
      <c r="AE160">
        <f t="shared" ca="1" si="91"/>
        <v>2.4311012952267186</v>
      </c>
      <c r="AF160">
        <f t="shared" ca="1" si="92"/>
        <v>10.017364914306993</v>
      </c>
      <c r="AG160">
        <f t="shared" ca="1" si="93"/>
        <v>2.4311012952267186</v>
      </c>
      <c r="AH160" t="str">
        <f t="shared" ca="1" si="94"/>
        <v>Gizi Baik</v>
      </c>
      <c r="AL160">
        <v>151</v>
      </c>
      <c r="AM160">
        <f t="shared" ca="1" si="95"/>
        <v>21.823394988385736</v>
      </c>
      <c r="AN160">
        <f t="shared" ca="1" si="96"/>
        <v>3.4788792974147542</v>
      </c>
      <c r="AO160">
        <f t="shared" ca="1" si="97"/>
        <v>9.1304859784578678</v>
      </c>
      <c r="AP160">
        <f t="shared" ca="1" si="98"/>
        <v>3.4788792974147542</v>
      </c>
      <c r="AQ160" t="str">
        <f t="shared" ca="1" si="99"/>
        <v>Gizi Baik</v>
      </c>
      <c r="AU160">
        <v>151</v>
      </c>
      <c r="AV160">
        <f t="shared" ca="1" si="100"/>
        <v>22.953602105835365</v>
      </c>
      <c r="AW160">
        <f t="shared" ca="1" si="101"/>
        <v>4.5784274106260385</v>
      </c>
      <c r="AX160">
        <f t="shared" ca="1" si="102"/>
        <v>8.4346348140489749</v>
      </c>
      <c r="AY160">
        <f t="shared" ca="1" si="103"/>
        <v>4.5784274106260385</v>
      </c>
      <c r="AZ160" t="str">
        <f t="shared" ca="1" si="104"/>
        <v>Gizi Baik</v>
      </c>
      <c r="BD160">
        <v>151</v>
      </c>
      <c r="BE160">
        <f t="shared" ca="1" si="105"/>
        <v>23.089892037116908</v>
      </c>
      <c r="BF160">
        <f t="shared" ca="1" si="106"/>
        <v>5.0361783209065818</v>
      </c>
      <c r="BG160">
        <f t="shared" ca="1" si="107"/>
        <v>7.9625142121395625</v>
      </c>
      <c r="BH160">
        <f t="shared" ca="1" si="108"/>
        <v>5.0361783209065818</v>
      </c>
      <c r="BI160" t="str">
        <f t="shared" ca="1" si="109"/>
        <v>Gizi Baik</v>
      </c>
      <c r="BM160">
        <v>151</v>
      </c>
      <c r="BN160">
        <f t="shared" ca="1" si="110"/>
        <v>23.226325878636633</v>
      </c>
      <c r="BO160">
        <f t="shared" ca="1" si="111"/>
        <v>5.3813129180116519</v>
      </c>
      <c r="BP160">
        <f t="shared" ca="1" si="112"/>
        <v>7.6578127204019228</v>
      </c>
      <c r="BQ160">
        <f t="shared" ca="1" si="113"/>
        <v>5.3813129180116519</v>
      </c>
      <c r="BR160" t="str">
        <f t="shared" ca="1" si="114"/>
        <v>Gizi Baik</v>
      </c>
      <c r="BV160">
        <v>151</v>
      </c>
      <c r="BW160">
        <f t="shared" ca="1" si="115"/>
        <v>23.496820476621551</v>
      </c>
      <c r="BX160">
        <f t="shared" ca="1" si="116"/>
        <v>5.5521780156598624</v>
      </c>
      <c r="BY160">
        <f t="shared" ca="1" si="117"/>
        <v>7.6578127204019228</v>
      </c>
      <c r="BZ160">
        <f t="shared" ca="1" si="118"/>
        <v>5.5521780156598624</v>
      </c>
      <c r="CA160" t="str">
        <f t="shared" ca="1" si="119"/>
        <v>Gizi Baik</v>
      </c>
      <c r="CD160" s="24"/>
    </row>
    <row r="161" spans="1:82" ht="15.75" x14ac:dyDescent="0.3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80"/>
        <v>20.344778199823164</v>
      </c>
      <c r="M161">
        <f t="shared" si="81"/>
        <v>7.1428285713714255</v>
      </c>
      <c r="N161">
        <f t="shared" si="82"/>
        <v>14.437797615980074</v>
      </c>
      <c r="O161">
        <f t="shared" si="83"/>
        <v>7.1428285713714255</v>
      </c>
      <c r="P161" t="str">
        <f t="shared" si="84"/>
        <v>Gizi Baik</v>
      </c>
      <c r="T161">
        <v>152</v>
      </c>
      <c r="U161">
        <f t="shared" ca="1" si="85"/>
        <v>18.868437341066752</v>
      </c>
      <c r="V161">
        <f t="shared" ca="1" si="86"/>
        <v>2.1848055657197429</v>
      </c>
      <c r="W161">
        <f t="shared" ca="1" si="87"/>
        <v>13.114040183732344</v>
      </c>
      <c r="X161">
        <f t="shared" ca="1" si="88"/>
        <v>2.1848055657197429</v>
      </c>
      <c r="Y161" t="str">
        <f t="shared" ca="1" si="89"/>
        <v>Gizi Baik</v>
      </c>
      <c r="AC161">
        <v>152</v>
      </c>
      <c r="AD161">
        <f t="shared" ca="1" si="90"/>
        <v>19.62659100900964</v>
      </c>
      <c r="AE161">
        <f t="shared" ca="1" si="91"/>
        <v>1.7964955788411805</v>
      </c>
      <c r="AF161">
        <f t="shared" ca="1" si="92"/>
        <v>11.377009704943948</v>
      </c>
      <c r="AG161">
        <f t="shared" ca="1" si="93"/>
        <v>1.7964955788411805</v>
      </c>
      <c r="AH161" t="str">
        <f t="shared" ca="1" si="94"/>
        <v>Gizi Baik</v>
      </c>
      <c r="AL161">
        <v>152</v>
      </c>
      <c r="AM161">
        <f t="shared" ca="1" si="95"/>
        <v>20.528786499650032</v>
      </c>
      <c r="AN161">
        <f t="shared" ca="1" si="96"/>
        <v>2.4610689598709246</v>
      </c>
      <c r="AO161">
        <f t="shared" ca="1" si="97"/>
        <v>10.495899665871249</v>
      </c>
      <c r="AP161">
        <f t="shared" ca="1" si="98"/>
        <v>2.4610689598709246</v>
      </c>
      <c r="AQ161" t="str">
        <f t="shared" ca="1" si="99"/>
        <v>Gizi Baik</v>
      </c>
      <c r="AU161">
        <v>152</v>
      </c>
      <c r="AV161">
        <f t="shared" ca="1" si="100"/>
        <v>21.661280873245449</v>
      </c>
      <c r="AW161">
        <f t="shared" ca="1" si="101"/>
        <v>3.4029999661071151</v>
      </c>
      <c r="AX161">
        <f t="shared" ca="1" si="102"/>
        <v>9.800816579389581</v>
      </c>
      <c r="AY161">
        <f t="shared" ca="1" si="103"/>
        <v>3.4029999661071151</v>
      </c>
      <c r="AZ161" t="str">
        <f t="shared" ca="1" si="104"/>
        <v>Gizi Baik</v>
      </c>
      <c r="BD161">
        <v>152</v>
      </c>
      <c r="BE161">
        <f t="shared" ca="1" si="105"/>
        <v>21.797928473006007</v>
      </c>
      <c r="BF161">
        <f t="shared" ca="1" si="106"/>
        <v>3.8353303308367117</v>
      </c>
      <c r="BG161">
        <f t="shared" ca="1" si="107"/>
        <v>9.324858386585607</v>
      </c>
      <c r="BH161">
        <f t="shared" ca="1" si="108"/>
        <v>3.8353303308367117</v>
      </c>
      <c r="BI161" t="str">
        <f t="shared" ca="1" si="109"/>
        <v>Gizi Baik</v>
      </c>
      <c r="BM161">
        <v>152</v>
      </c>
      <c r="BN161">
        <f t="shared" ca="1" si="110"/>
        <v>21.934521383275712</v>
      </c>
      <c r="BO161">
        <f t="shared" ca="1" si="111"/>
        <v>4.1680656359756938</v>
      </c>
      <c r="BP161">
        <f t="shared" ca="1" si="112"/>
        <v>9.0178480160311381</v>
      </c>
      <c r="BQ161">
        <f t="shared" ca="1" si="113"/>
        <v>4.1680656359756938</v>
      </c>
      <c r="BR161" t="str">
        <f t="shared" ca="1" si="114"/>
        <v>Gizi Baik</v>
      </c>
      <c r="BV161">
        <v>152</v>
      </c>
      <c r="BW161">
        <f t="shared" ca="1" si="115"/>
        <v>22.20470178736489</v>
      </c>
      <c r="BX161">
        <f t="shared" ca="1" si="116"/>
        <v>4.3345089509988943</v>
      </c>
      <c r="BY161">
        <f t="shared" ca="1" si="117"/>
        <v>9.0178480160311381</v>
      </c>
      <c r="BZ161">
        <f t="shared" ca="1" si="118"/>
        <v>4.3345089509988943</v>
      </c>
      <c r="CA161" t="str">
        <f t="shared" ca="1" si="119"/>
        <v>Gizi Baik</v>
      </c>
      <c r="CD161" s="24"/>
    </row>
    <row r="162" spans="1:82" ht="15.75" x14ac:dyDescent="0.3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80"/>
        <v>15.700636929755429</v>
      </c>
      <c r="M162">
        <f t="shared" si="81"/>
        <v>11.200892821556677</v>
      </c>
      <c r="N162">
        <f t="shared" si="82"/>
        <v>18.75979744027104</v>
      </c>
      <c r="O162">
        <f t="shared" si="83"/>
        <v>11.200892821556677</v>
      </c>
      <c r="P162" t="str">
        <f t="shared" si="84"/>
        <v>Gizi Baik</v>
      </c>
      <c r="T162">
        <v>153</v>
      </c>
      <c r="U162">
        <f t="shared" ca="1" si="85"/>
        <v>14.252005712326842</v>
      </c>
      <c r="V162">
        <f t="shared" ca="1" si="86"/>
        <v>5.9557783168952652</v>
      </c>
      <c r="W162">
        <f t="shared" ca="1" si="87"/>
        <v>17.552722009436213</v>
      </c>
      <c r="X162">
        <f t="shared" ca="1" si="88"/>
        <v>5.9557783168952652</v>
      </c>
      <c r="Y162" t="str">
        <f t="shared" ca="1" si="89"/>
        <v>Gizi Baik</v>
      </c>
      <c r="AC162">
        <v>153</v>
      </c>
      <c r="AD162">
        <f t="shared" ca="1" si="90"/>
        <v>15.003419927425181</v>
      </c>
      <c r="AE162">
        <f t="shared" ca="1" si="91"/>
        <v>4.3374906266439996</v>
      </c>
      <c r="AF162">
        <f t="shared" ca="1" si="92"/>
        <v>15.781044003055966</v>
      </c>
      <c r="AG162">
        <f t="shared" ca="1" si="93"/>
        <v>4.3374906266439996</v>
      </c>
      <c r="AH162" t="str">
        <f t="shared" ca="1" si="94"/>
        <v>Gizi Baik</v>
      </c>
      <c r="AL162">
        <v>153</v>
      </c>
      <c r="AM162">
        <f t="shared" ca="1" si="95"/>
        <v>15.913585843194483</v>
      </c>
      <c r="AN162">
        <f t="shared" ca="1" si="96"/>
        <v>3.199509403836764</v>
      </c>
      <c r="AO162">
        <f t="shared" ca="1" si="97"/>
        <v>14.874178899409191</v>
      </c>
      <c r="AP162">
        <f t="shared" ca="1" si="98"/>
        <v>3.199509403836764</v>
      </c>
      <c r="AQ162" t="str">
        <f t="shared" ca="1" si="99"/>
        <v>Gizi Baik</v>
      </c>
      <c r="AU162">
        <v>153</v>
      </c>
      <c r="AV162">
        <f t="shared" ca="1" si="100"/>
        <v>17.036442845978062</v>
      </c>
      <c r="AW162">
        <f t="shared" ca="1" si="101"/>
        <v>2.2856393169268245</v>
      </c>
      <c r="AX162">
        <f t="shared" ca="1" si="102"/>
        <v>14.161322835327468</v>
      </c>
      <c r="AY162">
        <f t="shared" ca="1" si="103"/>
        <v>2.2856393169268245</v>
      </c>
      <c r="AZ162" t="str">
        <f t="shared" ca="1" si="104"/>
        <v>Gizi Baik</v>
      </c>
      <c r="BD162">
        <v>153</v>
      </c>
      <c r="BE162">
        <f t="shared" ca="1" si="105"/>
        <v>17.171537080712547</v>
      </c>
      <c r="BF162">
        <f t="shared" ca="1" si="106"/>
        <v>1.9798875788961425</v>
      </c>
      <c r="BG162">
        <f t="shared" ca="1" si="107"/>
        <v>13.692235327155322</v>
      </c>
      <c r="BH162">
        <f t="shared" ca="1" si="108"/>
        <v>1.9798875788961425</v>
      </c>
      <c r="BI162" t="str">
        <f t="shared" ca="1" si="109"/>
        <v>Gizi Baik</v>
      </c>
      <c r="BM162">
        <v>153</v>
      </c>
      <c r="BN162">
        <f t="shared" ca="1" si="110"/>
        <v>17.307091096611902</v>
      </c>
      <c r="BO162">
        <f t="shared" ca="1" si="111"/>
        <v>1.8021993954479509</v>
      </c>
      <c r="BP162">
        <f t="shared" ca="1" si="112"/>
        <v>13.392058238593412</v>
      </c>
      <c r="BQ162">
        <f t="shared" ca="1" si="113"/>
        <v>1.8021993954479509</v>
      </c>
      <c r="BR162" t="str">
        <f t="shared" ca="1" si="114"/>
        <v>Gizi Baik</v>
      </c>
      <c r="BV162">
        <v>153</v>
      </c>
      <c r="BW162">
        <f t="shared" ca="1" si="115"/>
        <v>17.577456881501075</v>
      </c>
      <c r="BX162">
        <f t="shared" ca="1" si="116"/>
        <v>1.7324644852995508</v>
      </c>
      <c r="BY162">
        <f t="shared" ca="1" si="117"/>
        <v>13.392058238593412</v>
      </c>
      <c r="BZ162">
        <f t="shared" ca="1" si="118"/>
        <v>1.7324644852995508</v>
      </c>
      <c r="CA162" t="str">
        <f t="shared" ca="1" si="119"/>
        <v>Gizi Baik</v>
      </c>
      <c r="CD162" s="24"/>
    </row>
    <row r="163" spans="1:82" ht="15.75" x14ac:dyDescent="0.3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80"/>
        <v>14.039230748157108</v>
      </c>
      <c r="M163">
        <f t="shared" si="81"/>
        <v>13.026511428621243</v>
      </c>
      <c r="N163">
        <f t="shared" si="82"/>
        <v>20.444559178422011</v>
      </c>
      <c r="O163">
        <f t="shared" si="83"/>
        <v>13.026511428621243</v>
      </c>
      <c r="P163" t="str">
        <f t="shared" si="84"/>
        <v>Gizi Baik</v>
      </c>
      <c r="T163">
        <v>154</v>
      </c>
      <c r="U163">
        <f t="shared" ca="1" si="85"/>
        <v>12.452513866958975</v>
      </c>
      <c r="V163">
        <f t="shared" ca="1" si="86"/>
        <v>7.5553540856798849</v>
      </c>
      <c r="W163">
        <f t="shared" ca="1" si="87"/>
        <v>19.277799853248961</v>
      </c>
      <c r="X163">
        <f t="shared" ca="1" si="88"/>
        <v>7.5553540856798849</v>
      </c>
      <c r="Y163" t="str">
        <f t="shared" ca="1" si="89"/>
        <v>Gizi Baik</v>
      </c>
      <c r="AC163">
        <v>154</v>
      </c>
      <c r="AD163">
        <f t="shared" ca="1" si="90"/>
        <v>13.210357290823634</v>
      </c>
      <c r="AE163">
        <f t="shared" ca="1" si="91"/>
        <v>5.8450287125479807</v>
      </c>
      <c r="AF163">
        <f t="shared" ca="1" si="92"/>
        <v>17.505002137286034</v>
      </c>
      <c r="AG163">
        <f t="shared" ca="1" si="93"/>
        <v>5.8450287125479807</v>
      </c>
      <c r="AH163" t="str">
        <f t="shared" ca="1" si="94"/>
        <v>Gizi Baik</v>
      </c>
      <c r="AL163">
        <v>154</v>
      </c>
      <c r="AM163">
        <f t="shared" ca="1" si="95"/>
        <v>14.114991104580644</v>
      </c>
      <c r="AN163">
        <f t="shared" ca="1" si="96"/>
        <v>4.5977660899432884</v>
      </c>
      <c r="AO163">
        <f t="shared" ca="1" si="97"/>
        <v>16.603808363412227</v>
      </c>
      <c r="AP163">
        <f t="shared" ca="1" si="98"/>
        <v>4.5977660899432884</v>
      </c>
      <c r="AQ163" t="str">
        <f t="shared" ca="1" si="99"/>
        <v>Gizi Baik</v>
      </c>
      <c r="AU163">
        <v>154</v>
      </c>
      <c r="AV163">
        <f t="shared" ca="1" si="100"/>
        <v>15.250784936596059</v>
      </c>
      <c r="AW163">
        <f t="shared" ca="1" si="101"/>
        <v>3.4092695771526254</v>
      </c>
      <c r="AX163">
        <f t="shared" ca="1" si="102"/>
        <v>15.889641641811522</v>
      </c>
      <c r="AY163">
        <f t="shared" ca="1" si="103"/>
        <v>3.4092695771526254</v>
      </c>
      <c r="AZ163" t="str">
        <f t="shared" ca="1" si="104"/>
        <v>Gizi Baik</v>
      </c>
      <c r="BD163">
        <v>154</v>
      </c>
      <c r="BE163">
        <f t="shared" ca="1" si="105"/>
        <v>15.386783753784108</v>
      </c>
      <c r="BF163">
        <f t="shared" ca="1" si="106"/>
        <v>2.9369441771298561</v>
      </c>
      <c r="BG163">
        <f t="shared" ca="1" si="107"/>
        <v>15.414963251269333</v>
      </c>
      <c r="BH163">
        <f t="shared" ca="1" si="108"/>
        <v>2.9369441771298561</v>
      </c>
      <c r="BI163" t="str">
        <f t="shared" ca="1" si="109"/>
        <v>Gizi Baik</v>
      </c>
      <c r="BM163">
        <v>154</v>
      </c>
      <c r="BN163">
        <f t="shared" ca="1" si="110"/>
        <v>15.522658872058841</v>
      </c>
      <c r="BO163">
        <f t="shared" ca="1" si="111"/>
        <v>2.5879174253339068</v>
      </c>
      <c r="BP163">
        <f t="shared" ca="1" si="112"/>
        <v>15.111891845428518</v>
      </c>
      <c r="BQ163">
        <f t="shared" ca="1" si="113"/>
        <v>2.5879174253339068</v>
      </c>
      <c r="BR163" t="str">
        <f t="shared" ca="1" si="114"/>
        <v>Gizi Baik</v>
      </c>
      <c r="BV163">
        <v>154</v>
      </c>
      <c r="BW163">
        <f t="shared" ca="1" si="115"/>
        <v>15.793933446251176</v>
      </c>
      <c r="BX163">
        <f t="shared" ca="1" si="116"/>
        <v>2.4173358063672152</v>
      </c>
      <c r="BY163">
        <f t="shared" ca="1" si="117"/>
        <v>15.111891845428518</v>
      </c>
      <c r="BZ163">
        <f t="shared" ca="1" si="118"/>
        <v>2.4173358063672152</v>
      </c>
      <c r="CA163" t="str">
        <f t="shared" ca="1" si="119"/>
        <v>Gizi Baik</v>
      </c>
      <c r="CD163" s="24"/>
    </row>
    <row r="164" spans="1:82" ht="15.75" x14ac:dyDescent="0.3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80"/>
        <v>13.537725067381151</v>
      </c>
      <c r="M164">
        <f t="shared" si="81"/>
        <v>13.560973416388657</v>
      </c>
      <c r="N164">
        <f t="shared" si="82"/>
        <v>20.971647527078073</v>
      </c>
      <c r="O164">
        <f t="shared" si="83"/>
        <v>13.537725067381151</v>
      </c>
      <c r="P164" t="str">
        <f t="shared" si="84"/>
        <v>Gizi Lebih</v>
      </c>
      <c r="T164">
        <v>155</v>
      </c>
      <c r="U164">
        <f t="shared" ca="1" si="85"/>
        <v>11.943767406797368</v>
      </c>
      <c r="V164">
        <f t="shared" ca="1" si="86"/>
        <v>8.085756325786706</v>
      </c>
      <c r="W164">
        <f t="shared" ca="1" si="87"/>
        <v>19.804843928796679</v>
      </c>
      <c r="X164">
        <f t="shared" ca="1" si="88"/>
        <v>8.085756325786706</v>
      </c>
      <c r="Y164" t="str">
        <f t="shared" ca="1" si="89"/>
        <v>Gizi Baik</v>
      </c>
      <c r="AC164">
        <v>155</v>
      </c>
      <c r="AD164">
        <f t="shared" ca="1" si="90"/>
        <v>12.701485180786094</v>
      </c>
      <c r="AE164">
        <f t="shared" ca="1" si="91"/>
        <v>6.3754750473264146</v>
      </c>
      <c r="AF164">
        <f t="shared" ca="1" si="92"/>
        <v>18.032877839094954</v>
      </c>
      <c r="AG164">
        <f t="shared" ca="1" si="93"/>
        <v>6.3754750473264146</v>
      </c>
      <c r="AH164" t="str">
        <f t="shared" ca="1" si="94"/>
        <v>Gizi Baik</v>
      </c>
      <c r="AL164">
        <v>155</v>
      </c>
      <c r="AM164">
        <f t="shared" ca="1" si="95"/>
        <v>13.604585478223489</v>
      </c>
      <c r="AN164">
        <f t="shared" ca="1" si="96"/>
        <v>5.1290574958378219</v>
      </c>
      <c r="AO164">
        <f t="shared" ca="1" si="97"/>
        <v>17.132381214157679</v>
      </c>
      <c r="AP164">
        <f t="shared" ca="1" si="98"/>
        <v>5.1290574958378219</v>
      </c>
      <c r="AQ164" t="str">
        <f t="shared" ca="1" si="99"/>
        <v>Gizi Baik</v>
      </c>
      <c r="AU164">
        <v>155</v>
      </c>
      <c r="AV164">
        <f t="shared" ca="1" si="100"/>
        <v>14.740567441799822</v>
      </c>
      <c r="AW164">
        <f t="shared" ca="1" si="101"/>
        <v>3.939523831843263</v>
      </c>
      <c r="AX164">
        <f t="shared" ca="1" si="102"/>
        <v>16.418554954663595</v>
      </c>
      <c r="AY164">
        <f t="shared" ca="1" si="103"/>
        <v>3.939523831843263</v>
      </c>
      <c r="AZ164" t="str">
        <f t="shared" ca="1" si="104"/>
        <v>Gizi Baik</v>
      </c>
      <c r="BD164">
        <v>155</v>
      </c>
      <c r="BE164">
        <f t="shared" ca="1" si="105"/>
        <v>14.876596192870013</v>
      </c>
      <c r="BF164">
        <f t="shared" ca="1" si="106"/>
        <v>3.467150313392164</v>
      </c>
      <c r="BG164">
        <f t="shared" ca="1" si="107"/>
        <v>15.94370197220597</v>
      </c>
      <c r="BH164">
        <f t="shared" ca="1" si="108"/>
        <v>3.467150313392164</v>
      </c>
      <c r="BI164" t="str">
        <f t="shared" ca="1" si="109"/>
        <v>Gizi Baik</v>
      </c>
      <c r="BM164">
        <v>155</v>
      </c>
      <c r="BN164">
        <f t="shared" ca="1" si="110"/>
        <v>15.012450269559205</v>
      </c>
      <c r="BO164">
        <f t="shared" ca="1" si="111"/>
        <v>3.1181196474318313</v>
      </c>
      <c r="BP164">
        <f t="shared" ca="1" si="112"/>
        <v>15.640497836828162</v>
      </c>
      <c r="BQ164">
        <f t="shared" ca="1" si="113"/>
        <v>3.1181196474318313</v>
      </c>
      <c r="BR164" t="str">
        <f t="shared" ca="1" si="114"/>
        <v>Gizi Baik</v>
      </c>
      <c r="BV164">
        <v>155</v>
      </c>
      <c r="BW164">
        <f t="shared" ca="1" si="115"/>
        <v>15.283562704045549</v>
      </c>
      <c r="BX164">
        <f t="shared" ca="1" si="116"/>
        <v>2.9474351200465216</v>
      </c>
      <c r="BY164">
        <f t="shared" ca="1" si="117"/>
        <v>15.640497836828162</v>
      </c>
      <c r="BZ164">
        <f t="shared" ca="1" si="118"/>
        <v>2.9474351200465216</v>
      </c>
      <c r="CA164" t="str">
        <f t="shared" ca="1" si="119"/>
        <v>Gizi Baik</v>
      </c>
      <c r="CD164" s="24"/>
    </row>
    <row r="165" spans="1:82" ht="15.75" x14ac:dyDescent="0.3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80"/>
        <v>25.205356573553956</v>
      </c>
      <c r="M165">
        <f t="shared" si="81"/>
        <v>2.2315913604421391</v>
      </c>
      <c r="N165">
        <f t="shared" si="82"/>
        <v>9.3578843762893325</v>
      </c>
      <c r="O165">
        <f t="shared" si="83"/>
        <v>2.2315913604421391</v>
      </c>
      <c r="P165" t="str">
        <f t="shared" si="84"/>
        <v>Gizi Baik</v>
      </c>
      <c r="T165">
        <v>156</v>
      </c>
      <c r="U165">
        <f t="shared" ca="1" si="85"/>
        <v>23.700185595454297</v>
      </c>
      <c r="V165">
        <f t="shared" ca="1" si="86"/>
        <v>3.7958207755372344</v>
      </c>
      <c r="W165">
        <f t="shared" ca="1" si="87"/>
        <v>8.0495950814329511</v>
      </c>
      <c r="X165">
        <f t="shared" ca="1" si="88"/>
        <v>3.7958207755372344</v>
      </c>
      <c r="Y165" t="str">
        <f t="shared" ca="1" si="89"/>
        <v>Gizi Baik</v>
      </c>
      <c r="AC165">
        <v>156</v>
      </c>
      <c r="AD165">
        <f t="shared" ca="1" si="90"/>
        <v>24.458104762806673</v>
      </c>
      <c r="AE165">
        <f t="shared" ca="1" si="91"/>
        <v>5.4874763202036476</v>
      </c>
      <c r="AF165">
        <f t="shared" ca="1" si="92"/>
        <v>6.2963362224700852</v>
      </c>
      <c r="AG165">
        <f t="shared" ca="1" si="93"/>
        <v>5.4874763202036476</v>
      </c>
      <c r="AH165" t="str">
        <f t="shared" ca="1" si="94"/>
        <v>Gizi Baik</v>
      </c>
      <c r="AL165">
        <v>156</v>
      </c>
      <c r="AM165">
        <f t="shared" ca="1" si="95"/>
        <v>25.367070984606929</v>
      </c>
      <c r="AN165">
        <f t="shared" ca="1" si="96"/>
        <v>6.7393955973687243</v>
      </c>
      <c r="AO165">
        <f t="shared" ca="1" si="97"/>
        <v>5.4066981025675123</v>
      </c>
      <c r="AP165">
        <f t="shared" ca="1" si="98"/>
        <v>5.4066981025675123</v>
      </c>
      <c r="AQ165" t="str">
        <f t="shared" ca="1" si="99"/>
        <v>Gizi Kurang</v>
      </c>
      <c r="AU165">
        <v>156</v>
      </c>
      <c r="AV165">
        <f t="shared" ca="1" si="100"/>
        <v>26.5002544032284</v>
      </c>
      <c r="AW165">
        <f t="shared" ca="1" si="101"/>
        <v>7.9342059289254836</v>
      </c>
      <c r="AX165">
        <f t="shared" ca="1" si="102"/>
        <v>4.7077663967498387</v>
      </c>
      <c r="AY165">
        <f t="shared" ca="1" si="103"/>
        <v>4.7077663967498387</v>
      </c>
      <c r="AZ165" t="str">
        <f t="shared" ca="1" si="104"/>
        <v>Gizi Kurang</v>
      </c>
      <c r="BD165">
        <v>156</v>
      </c>
      <c r="BE165">
        <f t="shared" ca="1" si="105"/>
        <v>26.636344129242449</v>
      </c>
      <c r="BF165">
        <f t="shared" ca="1" si="106"/>
        <v>8.4156456721970834</v>
      </c>
      <c r="BG165">
        <f t="shared" ca="1" si="107"/>
        <v>4.2323094628506723</v>
      </c>
      <c r="BH165">
        <f t="shared" ca="1" si="108"/>
        <v>4.2323094628506723</v>
      </c>
      <c r="BI165" t="str">
        <f t="shared" ca="1" si="109"/>
        <v>Gizi Kurang</v>
      </c>
      <c r="BM165">
        <v>156</v>
      </c>
      <c r="BN165">
        <f t="shared" ca="1" si="110"/>
        <v>26.772542378616727</v>
      </c>
      <c r="BO165">
        <f t="shared" ca="1" si="111"/>
        <v>8.7732745826958585</v>
      </c>
      <c r="BP165">
        <f t="shared" ca="1" si="112"/>
        <v>3.9257262296268589</v>
      </c>
      <c r="BQ165">
        <f t="shared" ca="1" si="113"/>
        <v>3.9257262296268589</v>
      </c>
      <c r="BR165" t="str">
        <f t="shared" ca="1" si="114"/>
        <v>Gizi Kurang</v>
      </c>
      <c r="BV165">
        <v>156</v>
      </c>
      <c r="BW165">
        <f t="shared" ca="1" si="115"/>
        <v>27.043896974277907</v>
      </c>
      <c r="BX165">
        <f t="shared" ca="1" si="116"/>
        <v>8.9495974534591607</v>
      </c>
      <c r="BY165">
        <f t="shared" ca="1" si="117"/>
        <v>3.9257262296268589</v>
      </c>
      <c r="BZ165">
        <f t="shared" ca="1" si="118"/>
        <v>3.9257262296268589</v>
      </c>
      <c r="CA165" t="str">
        <f t="shared" ca="1" si="119"/>
        <v>Gizi Kurang</v>
      </c>
      <c r="CD165" s="24"/>
    </row>
    <row r="166" spans="1:82" ht="15.75" x14ac:dyDescent="0.3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80"/>
        <v>21.223100621728204</v>
      </c>
      <c r="M166">
        <f t="shared" si="81"/>
        <v>5.647123161398194</v>
      </c>
      <c r="N166">
        <f t="shared" si="82"/>
        <v>13.176494222667873</v>
      </c>
      <c r="O166">
        <f t="shared" si="83"/>
        <v>5.647123161398194</v>
      </c>
      <c r="P166" t="str">
        <f t="shared" si="84"/>
        <v>Gizi Baik</v>
      </c>
      <c r="T166">
        <v>157</v>
      </c>
      <c r="U166">
        <f t="shared" ca="1" si="85"/>
        <v>19.707323001049009</v>
      </c>
      <c r="V166">
        <f t="shared" ca="1" si="86"/>
        <v>1.1741956225433603</v>
      </c>
      <c r="W166">
        <f t="shared" ca="1" si="87"/>
        <v>12.016215263172155</v>
      </c>
      <c r="X166">
        <f t="shared" ca="1" si="88"/>
        <v>1.1741956225433603</v>
      </c>
      <c r="Y166" t="str">
        <f t="shared" ca="1" si="89"/>
        <v>Gizi Baik</v>
      </c>
      <c r="AC166">
        <v>157</v>
      </c>
      <c r="AD166">
        <f t="shared" ca="1" si="90"/>
        <v>20.460933967465532</v>
      </c>
      <c r="AE166">
        <f t="shared" ca="1" si="91"/>
        <v>1.9314326493775558</v>
      </c>
      <c r="AF166">
        <f t="shared" ca="1" si="92"/>
        <v>10.239796538980746</v>
      </c>
      <c r="AG166">
        <f t="shared" ca="1" si="93"/>
        <v>1.9314326493775558</v>
      </c>
      <c r="AH166" t="str">
        <f t="shared" ca="1" si="94"/>
        <v>Gizi Baik</v>
      </c>
      <c r="AL166">
        <v>157</v>
      </c>
      <c r="AM166">
        <f t="shared" ca="1" si="95"/>
        <v>21.372348436235526</v>
      </c>
      <c r="AN166">
        <f t="shared" ca="1" si="96"/>
        <v>3.0069994363859438</v>
      </c>
      <c r="AO166">
        <f t="shared" ca="1" si="97"/>
        <v>9.3316489704607157</v>
      </c>
      <c r="AP166">
        <f t="shared" ca="1" si="98"/>
        <v>3.0069994363859438</v>
      </c>
      <c r="AQ166" t="str">
        <f t="shared" ca="1" si="99"/>
        <v>Gizi Baik</v>
      </c>
      <c r="AU166">
        <v>157</v>
      </c>
      <c r="AV166">
        <f t="shared" ca="1" si="100"/>
        <v>22.500365356640444</v>
      </c>
      <c r="AW166">
        <f t="shared" ca="1" si="101"/>
        <v>4.1507050840259323</v>
      </c>
      <c r="AX166">
        <f t="shared" ca="1" si="102"/>
        <v>8.6171241810855541</v>
      </c>
      <c r="AY166">
        <f t="shared" ca="1" si="103"/>
        <v>4.1507050840259323</v>
      </c>
      <c r="AZ166" t="str">
        <f t="shared" ca="1" si="104"/>
        <v>Gizi Baik</v>
      </c>
      <c r="BD166">
        <v>157</v>
      </c>
      <c r="BE166">
        <f t="shared" ca="1" si="105"/>
        <v>22.635407787673852</v>
      </c>
      <c r="BF166">
        <f t="shared" ca="1" si="106"/>
        <v>4.6071719369305075</v>
      </c>
      <c r="BG166">
        <f t="shared" ca="1" si="107"/>
        <v>8.1521020426427224</v>
      </c>
      <c r="BH166">
        <f t="shared" ca="1" si="108"/>
        <v>4.6071719369305075</v>
      </c>
      <c r="BI166" t="str">
        <f t="shared" ca="1" si="109"/>
        <v>Gizi Baik</v>
      </c>
      <c r="BM166">
        <v>157</v>
      </c>
      <c r="BN166">
        <f t="shared" ca="1" si="110"/>
        <v>22.770764613139427</v>
      </c>
      <c r="BO166">
        <f t="shared" ca="1" si="111"/>
        <v>4.9462508436620718</v>
      </c>
      <c r="BP166">
        <f t="shared" ca="1" si="112"/>
        <v>7.8562105609955628</v>
      </c>
      <c r="BQ166">
        <f t="shared" ca="1" si="113"/>
        <v>4.9462508436620718</v>
      </c>
      <c r="BR166" t="str">
        <f t="shared" ca="1" si="114"/>
        <v>Gizi Baik</v>
      </c>
      <c r="BV166">
        <v>157</v>
      </c>
      <c r="BW166">
        <f t="shared" ca="1" si="115"/>
        <v>23.0420505792918</v>
      </c>
      <c r="BX166">
        <f t="shared" ca="1" si="116"/>
        <v>5.1134018752078019</v>
      </c>
      <c r="BY166">
        <f t="shared" ca="1" si="117"/>
        <v>7.8562105609955628</v>
      </c>
      <c r="BZ166">
        <f t="shared" ca="1" si="118"/>
        <v>5.1134018752078019</v>
      </c>
      <c r="CA166" t="str">
        <f t="shared" ca="1" si="119"/>
        <v>Gizi Baik</v>
      </c>
      <c r="CD166" s="24"/>
    </row>
    <row r="167" spans="1:82" ht="15.75" x14ac:dyDescent="0.3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80"/>
        <v>14.256928140381433</v>
      </c>
      <c r="M167">
        <f t="shared" si="81"/>
        <v>12.8113231166808</v>
      </c>
      <c r="N167">
        <f t="shared" si="82"/>
        <v>20.373021376320199</v>
      </c>
      <c r="O167">
        <f t="shared" si="83"/>
        <v>12.8113231166808</v>
      </c>
      <c r="P167" t="str">
        <f t="shared" si="84"/>
        <v>Gizi Baik</v>
      </c>
      <c r="T167">
        <v>158</v>
      </c>
      <c r="U167">
        <f t="shared" ca="1" si="85"/>
        <v>12.896658375679317</v>
      </c>
      <c r="V167">
        <f t="shared" ca="1" si="86"/>
        <v>7.5964949391149963</v>
      </c>
      <c r="W167">
        <f t="shared" ca="1" si="87"/>
        <v>19.122557043229886</v>
      </c>
      <c r="X167">
        <f t="shared" ca="1" si="88"/>
        <v>7.5964949391149963</v>
      </c>
      <c r="Y167" t="str">
        <f t="shared" ca="1" si="89"/>
        <v>Gizi Baik</v>
      </c>
      <c r="AC167">
        <v>158</v>
      </c>
      <c r="AD167">
        <f t="shared" ca="1" si="90"/>
        <v>13.642207256195187</v>
      </c>
      <c r="AE167">
        <f t="shared" ca="1" si="91"/>
        <v>5.9849576266977396</v>
      </c>
      <c r="AF167">
        <f t="shared" ca="1" si="92"/>
        <v>17.360494419602666</v>
      </c>
      <c r="AG167">
        <f t="shared" ca="1" si="93"/>
        <v>5.9849576266977396</v>
      </c>
      <c r="AH167" t="str">
        <f t="shared" ca="1" si="94"/>
        <v>Gizi Baik</v>
      </c>
      <c r="AL167">
        <v>158</v>
      </c>
      <c r="AM167">
        <f t="shared" ca="1" si="95"/>
        <v>14.545313280894046</v>
      </c>
      <c r="AN167">
        <f t="shared" ca="1" si="96"/>
        <v>4.8442605653742241</v>
      </c>
      <c r="AO167">
        <f t="shared" ca="1" si="97"/>
        <v>16.457784041563688</v>
      </c>
      <c r="AP167">
        <f t="shared" ca="1" si="98"/>
        <v>4.8442605653742241</v>
      </c>
      <c r="AQ167" t="str">
        <f t="shared" ca="1" si="99"/>
        <v>Gizi Baik</v>
      </c>
      <c r="AU167">
        <v>158</v>
      </c>
      <c r="AV167">
        <f t="shared" ca="1" si="100"/>
        <v>15.658574271770684</v>
      </c>
      <c r="AW167">
        <f t="shared" ca="1" si="101"/>
        <v>3.8565319492863885</v>
      </c>
      <c r="AX167">
        <f t="shared" ca="1" si="102"/>
        <v>15.749364311332476</v>
      </c>
      <c r="AY167">
        <f t="shared" ca="1" si="103"/>
        <v>3.8565319492863885</v>
      </c>
      <c r="AZ167" t="str">
        <f t="shared" ca="1" si="104"/>
        <v>Gizi Baik</v>
      </c>
      <c r="BD167">
        <v>158</v>
      </c>
      <c r="BE167">
        <f t="shared" ca="1" si="105"/>
        <v>15.793361173064378</v>
      </c>
      <c r="BF167">
        <f t="shared" ca="1" si="106"/>
        <v>3.4850034351079526</v>
      </c>
      <c r="BG167">
        <f t="shared" ca="1" si="107"/>
        <v>15.280441840758233</v>
      </c>
      <c r="BH167">
        <f t="shared" ca="1" si="108"/>
        <v>3.4850034351079526</v>
      </c>
      <c r="BI167" t="str">
        <f t="shared" ca="1" si="109"/>
        <v>Gizi Baik</v>
      </c>
      <c r="BM167">
        <v>158</v>
      </c>
      <c r="BN167">
        <f t="shared" ca="1" si="110"/>
        <v>15.928769320995752</v>
      </c>
      <c r="BO167">
        <f t="shared" ca="1" si="111"/>
        <v>3.2304022069285283</v>
      </c>
      <c r="BP167">
        <f t="shared" ca="1" si="112"/>
        <v>14.979577320017762</v>
      </c>
      <c r="BQ167">
        <f t="shared" ca="1" si="113"/>
        <v>3.2304022069285283</v>
      </c>
      <c r="BR167" t="str">
        <f t="shared" ca="1" si="114"/>
        <v>Gizi Baik</v>
      </c>
      <c r="BV167">
        <v>158</v>
      </c>
      <c r="BW167">
        <f t="shared" ca="1" si="115"/>
        <v>16.197013893855431</v>
      </c>
      <c r="BX167">
        <f t="shared" ca="1" si="116"/>
        <v>3.1111978408171717</v>
      </c>
      <c r="BY167">
        <f t="shared" ca="1" si="117"/>
        <v>14.979577320017762</v>
      </c>
      <c r="BZ167">
        <f t="shared" ca="1" si="118"/>
        <v>3.1111978408171717</v>
      </c>
      <c r="CA167" t="str">
        <f t="shared" ca="1" si="119"/>
        <v>Gizi Baik</v>
      </c>
      <c r="CD167" s="24"/>
    </row>
    <row r="168" spans="1:82" ht="15.75" x14ac:dyDescent="0.3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80"/>
        <v>15.001333274079341</v>
      </c>
      <c r="M168">
        <f t="shared" si="81"/>
        <v>12.187288459702588</v>
      </c>
      <c r="N168">
        <f t="shared" si="82"/>
        <v>19.596428245984004</v>
      </c>
      <c r="O168">
        <f t="shared" si="83"/>
        <v>12.187288459702588</v>
      </c>
      <c r="P168" t="str">
        <f t="shared" si="84"/>
        <v>Gizi Baik</v>
      </c>
      <c r="T168">
        <v>159</v>
      </c>
      <c r="U168">
        <f t="shared" ca="1" si="85"/>
        <v>13.466596899053162</v>
      </c>
      <c r="V168">
        <f t="shared" ca="1" si="86"/>
        <v>6.6797137184163642</v>
      </c>
      <c r="W168">
        <f t="shared" ca="1" si="87"/>
        <v>18.37118569210082</v>
      </c>
      <c r="X168">
        <f t="shared" ca="1" si="88"/>
        <v>6.6797137184163642</v>
      </c>
      <c r="Y168" t="str">
        <f t="shared" ca="1" si="89"/>
        <v>Gizi Baik</v>
      </c>
      <c r="AC168">
        <v>159</v>
      </c>
      <c r="AD168">
        <f t="shared" ca="1" si="90"/>
        <v>14.225282282973753</v>
      </c>
      <c r="AE168">
        <f t="shared" ca="1" si="91"/>
        <v>4.9744242244501029</v>
      </c>
      <c r="AF168">
        <f t="shared" ca="1" si="92"/>
        <v>16.607531418798782</v>
      </c>
      <c r="AG168">
        <f t="shared" ca="1" si="93"/>
        <v>4.9744242244501029</v>
      </c>
      <c r="AH168" t="str">
        <f t="shared" ca="1" si="94"/>
        <v>Gizi Baik</v>
      </c>
      <c r="AL168">
        <v>159</v>
      </c>
      <c r="AM168">
        <f t="shared" ca="1" si="95"/>
        <v>15.125460527232608</v>
      </c>
      <c r="AN168">
        <f t="shared" ca="1" si="96"/>
        <v>3.7526545245726282</v>
      </c>
      <c r="AO168">
        <f t="shared" ca="1" si="97"/>
        <v>15.711196848305539</v>
      </c>
      <c r="AP168">
        <f t="shared" ca="1" si="98"/>
        <v>3.7526545245726282</v>
      </c>
      <c r="AQ168" t="str">
        <f t="shared" ca="1" si="99"/>
        <v>Gizi Baik</v>
      </c>
      <c r="AU168">
        <v>159</v>
      </c>
      <c r="AV168">
        <f t="shared" ca="1" si="100"/>
        <v>16.260674640796875</v>
      </c>
      <c r="AW168">
        <f t="shared" ca="1" si="101"/>
        <v>2.5960317278379916</v>
      </c>
      <c r="AX168">
        <f t="shared" ca="1" si="102"/>
        <v>15.000974665566083</v>
      </c>
      <c r="AY168">
        <f t="shared" ca="1" si="103"/>
        <v>2.5960317278379916</v>
      </c>
      <c r="AZ168" t="str">
        <f t="shared" ca="1" si="104"/>
        <v>Gizi Baik</v>
      </c>
      <c r="BD168">
        <v>159</v>
      </c>
      <c r="BE168">
        <f t="shared" ca="1" si="105"/>
        <v>16.397307270228428</v>
      </c>
      <c r="BF168">
        <f t="shared" ca="1" si="106"/>
        <v>2.1628670880924434</v>
      </c>
      <c r="BG168">
        <f t="shared" ca="1" si="107"/>
        <v>14.523280849469883</v>
      </c>
      <c r="BH168">
        <f t="shared" ca="1" si="108"/>
        <v>2.1628670880924434</v>
      </c>
      <c r="BI168" t="str">
        <f t="shared" ca="1" si="109"/>
        <v>Gizi Baik</v>
      </c>
      <c r="BM168">
        <v>159</v>
      </c>
      <c r="BN168">
        <f t="shared" ca="1" si="110"/>
        <v>16.533704159713146</v>
      </c>
      <c r="BO168">
        <f t="shared" ca="1" si="111"/>
        <v>1.8636727707155261</v>
      </c>
      <c r="BP168">
        <f t="shared" ca="1" si="112"/>
        <v>14.21710934841721</v>
      </c>
      <c r="BQ168">
        <f t="shared" ca="1" si="113"/>
        <v>1.8636727707155261</v>
      </c>
      <c r="BR168" t="str">
        <f t="shared" ca="1" si="114"/>
        <v>Gizi Baik</v>
      </c>
      <c r="BV168">
        <v>159</v>
      </c>
      <c r="BW168">
        <f t="shared" ca="1" si="115"/>
        <v>16.804103247225587</v>
      </c>
      <c r="BX168">
        <f t="shared" ca="1" si="116"/>
        <v>1.7264820078753527</v>
      </c>
      <c r="BY168">
        <f t="shared" ca="1" si="117"/>
        <v>14.21710934841721</v>
      </c>
      <c r="BZ168">
        <f t="shared" ca="1" si="118"/>
        <v>1.7264820078753527</v>
      </c>
      <c r="CA168" t="str">
        <f t="shared" ca="1" si="119"/>
        <v>Gizi Baik</v>
      </c>
      <c r="CD168" s="24"/>
    </row>
    <row r="169" spans="1:82" ht="15.75" x14ac:dyDescent="0.3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80"/>
        <v>27.505817566471276</v>
      </c>
      <c r="M169">
        <f t="shared" si="81"/>
        <v>0.8124038404635987</v>
      </c>
      <c r="N169">
        <f t="shared" si="82"/>
        <v>6.9086901797663467</v>
      </c>
      <c r="O169">
        <f t="shared" si="83"/>
        <v>0.8124038404635987</v>
      </c>
      <c r="P169" t="str">
        <f t="shared" si="84"/>
        <v>Gizi Baik</v>
      </c>
      <c r="T169">
        <v>160</v>
      </c>
      <c r="U169">
        <f t="shared" ca="1" si="85"/>
        <v>25.980684578586899</v>
      </c>
      <c r="V169">
        <f t="shared" ca="1" si="86"/>
        <v>6.0774283508734328</v>
      </c>
      <c r="W169">
        <f t="shared" ca="1" si="87"/>
        <v>5.710919511312059</v>
      </c>
      <c r="X169">
        <f t="shared" ca="1" si="88"/>
        <v>5.710919511312059</v>
      </c>
      <c r="Y169" t="str">
        <f t="shared" ca="1" si="89"/>
        <v>Gizi Kurang</v>
      </c>
      <c r="AC169">
        <v>160</v>
      </c>
      <c r="AD169">
        <f t="shared" ca="1" si="90"/>
        <v>26.736323262776473</v>
      </c>
      <c r="AE169">
        <f t="shared" ca="1" si="91"/>
        <v>7.796569983502545</v>
      </c>
      <c r="AF169">
        <f t="shared" ca="1" si="92"/>
        <v>3.9343169453399218</v>
      </c>
      <c r="AG169">
        <f t="shared" ca="1" si="93"/>
        <v>3.9343169453399218</v>
      </c>
      <c r="AH169" t="str">
        <f t="shared" ca="1" si="94"/>
        <v>Gizi Kurang</v>
      </c>
      <c r="AL169">
        <v>160</v>
      </c>
      <c r="AM169">
        <f t="shared" ca="1" si="95"/>
        <v>27.64696859723626</v>
      </c>
      <c r="AN169">
        <f t="shared" ca="1" si="96"/>
        <v>9.0508138195198153</v>
      </c>
      <c r="AO169">
        <f t="shared" ca="1" si="97"/>
        <v>3.0265230875421438</v>
      </c>
      <c r="AP169">
        <f t="shared" ca="1" si="98"/>
        <v>3.0265230875421438</v>
      </c>
      <c r="AQ169" t="str">
        <f t="shared" ca="1" si="99"/>
        <v>Gizi Kurang</v>
      </c>
      <c r="AU169">
        <v>160</v>
      </c>
      <c r="AV169">
        <f t="shared" ca="1" si="100"/>
        <v>28.778049959859416</v>
      </c>
      <c r="AW169">
        <f t="shared" ca="1" si="101"/>
        <v>10.251648483038849</v>
      </c>
      <c r="AX169">
        <f t="shared" ca="1" si="102"/>
        <v>2.3128426053138806</v>
      </c>
      <c r="AY169">
        <f t="shared" ca="1" si="103"/>
        <v>2.3128426053138806</v>
      </c>
      <c r="AZ169" t="str">
        <f t="shared" ca="1" si="104"/>
        <v>Gizi Kurang</v>
      </c>
      <c r="BD169">
        <v>160</v>
      </c>
      <c r="BE169">
        <f t="shared" ca="1" si="105"/>
        <v>28.913461521285505</v>
      </c>
      <c r="BF169">
        <f t="shared" ca="1" si="106"/>
        <v>10.731379400835452</v>
      </c>
      <c r="BG169">
        <f t="shared" ca="1" si="107"/>
        <v>1.8537792326459357</v>
      </c>
      <c r="BH169">
        <f t="shared" ca="1" si="108"/>
        <v>1.8537792326459357</v>
      </c>
      <c r="BI169" t="str">
        <f t="shared" ca="1" si="109"/>
        <v>Gizi Kurang</v>
      </c>
      <c r="BM169">
        <v>160</v>
      </c>
      <c r="BN169">
        <f t="shared" ca="1" si="110"/>
        <v>29.049059640452025</v>
      </c>
      <c r="BO169">
        <f t="shared" ca="1" si="111"/>
        <v>11.086421006878689</v>
      </c>
      <c r="BP169">
        <f t="shared" ca="1" si="112"/>
        <v>1.5676352497102537</v>
      </c>
      <c r="BQ169">
        <f t="shared" ca="1" si="113"/>
        <v>1.5676352497102537</v>
      </c>
      <c r="BR169" t="str">
        <f t="shared" ca="1" si="114"/>
        <v>Gizi Kurang</v>
      </c>
      <c r="BV169">
        <v>160</v>
      </c>
      <c r="BW169">
        <f t="shared" ca="1" si="115"/>
        <v>29.320572055212534</v>
      </c>
      <c r="BX169">
        <f t="shared" ca="1" si="116"/>
        <v>11.261203333549963</v>
      </c>
      <c r="BY169">
        <f t="shared" ca="1" si="117"/>
        <v>1.5676352497102537</v>
      </c>
      <c r="BZ169">
        <f t="shared" ca="1" si="118"/>
        <v>1.5676352497102537</v>
      </c>
      <c r="CA169" t="str">
        <f t="shared" ca="1" si="119"/>
        <v>Gizi Kurang</v>
      </c>
      <c r="CD169" s="24"/>
    </row>
    <row r="170" spans="1:82" ht="15.75" x14ac:dyDescent="0.3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80"/>
        <v>28.275077365057729</v>
      </c>
      <c r="M170">
        <f t="shared" si="81"/>
        <v>1.5000000000000056</v>
      </c>
      <c r="N170">
        <f t="shared" si="82"/>
        <v>6.1951594006934103</v>
      </c>
      <c r="O170">
        <f t="shared" si="83"/>
        <v>1.5000000000000056</v>
      </c>
      <c r="P170" t="str">
        <f t="shared" si="84"/>
        <v>Gizi Baik</v>
      </c>
      <c r="T170">
        <v>161</v>
      </c>
      <c r="U170">
        <f t="shared" ca="1" si="85"/>
        <v>26.762516240440647</v>
      </c>
      <c r="V170">
        <f t="shared" ca="1" si="86"/>
        <v>6.9123899889980338</v>
      </c>
      <c r="W170">
        <f t="shared" ca="1" si="87"/>
        <v>5.0116878851129787</v>
      </c>
      <c r="X170">
        <f t="shared" ca="1" si="88"/>
        <v>5.0116878851129787</v>
      </c>
      <c r="Y170" t="str">
        <f t="shared" ca="1" si="89"/>
        <v>Gizi Kurang</v>
      </c>
      <c r="AC170">
        <v>161</v>
      </c>
      <c r="AD170">
        <f t="shared" ca="1" si="90"/>
        <v>27.516913280660741</v>
      </c>
      <c r="AE170">
        <f t="shared" ca="1" si="91"/>
        <v>8.6237361355867304</v>
      </c>
      <c r="AF170">
        <f t="shared" ca="1" si="92"/>
        <v>3.2652360547218491</v>
      </c>
      <c r="AG170">
        <f t="shared" ca="1" si="93"/>
        <v>3.2652360547218491</v>
      </c>
      <c r="AH170" t="str">
        <f t="shared" ca="1" si="94"/>
        <v>Gizi Kurang</v>
      </c>
      <c r="AL170">
        <v>161</v>
      </c>
      <c r="AM170">
        <f t="shared" ca="1" si="95"/>
        <v>28.428098271793441</v>
      </c>
      <c r="AN170">
        <f t="shared" ca="1" si="96"/>
        <v>9.8714238371872547</v>
      </c>
      <c r="AO170">
        <f t="shared" ca="1" si="97"/>
        <v>2.383348584240637</v>
      </c>
      <c r="AP170">
        <f t="shared" ca="1" si="98"/>
        <v>2.383348584240637</v>
      </c>
      <c r="AQ170" t="str">
        <f t="shared" ca="1" si="99"/>
        <v>Gizi Kurang</v>
      </c>
      <c r="AU170">
        <v>161</v>
      </c>
      <c r="AV170">
        <f t="shared" ca="1" si="100"/>
        <v>29.557077111573271</v>
      </c>
      <c r="AW170">
        <f t="shared" ca="1" si="101"/>
        <v>11.070409214260993</v>
      </c>
      <c r="AX170">
        <f t="shared" ca="1" si="102"/>
        <v>1.7204154010730039</v>
      </c>
      <c r="AY170">
        <f t="shared" ca="1" si="103"/>
        <v>1.7204154010730039</v>
      </c>
      <c r="AZ170" t="str">
        <f t="shared" ca="1" si="104"/>
        <v>Gizi Kurang</v>
      </c>
      <c r="BD170">
        <v>161</v>
      </c>
      <c r="BE170">
        <f t="shared" ca="1" si="105"/>
        <v>29.692235156205893</v>
      </c>
      <c r="BF170">
        <f t="shared" ca="1" si="106"/>
        <v>11.548192029005806</v>
      </c>
      <c r="BG170">
        <f t="shared" ca="1" si="107"/>
        <v>1.3521794759872794</v>
      </c>
      <c r="BH170">
        <f t="shared" ca="1" si="108"/>
        <v>1.3521794759872794</v>
      </c>
      <c r="BI170" t="str">
        <f t="shared" ca="1" si="109"/>
        <v>Gizi Kurang</v>
      </c>
      <c r="BM170">
        <v>161</v>
      </c>
      <c r="BN170">
        <f t="shared" ca="1" si="110"/>
        <v>29.827716114433478</v>
      </c>
      <c r="BO170">
        <f t="shared" ca="1" si="111"/>
        <v>11.901419295479496</v>
      </c>
      <c r="BP170">
        <f t="shared" ca="1" si="112"/>
        <v>1.1640086655906055</v>
      </c>
      <c r="BQ170">
        <f t="shared" ca="1" si="113"/>
        <v>1.1640086655906055</v>
      </c>
      <c r="BR170" t="str">
        <f t="shared" ca="1" si="114"/>
        <v>Gizi Kurang</v>
      </c>
      <c r="BV170">
        <v>161</v>
      </c>
      <c r="BW170">
        <f t="shared" ca="1" si="115"/>
        <v>30.099050006878159</v>
      </c>
      <c r="BX170">
        <f t="shared" ca="1" si="116"/>
        <v>12.075314296987967</v>
      </c>
      <c r="BY170">
        <f t="shared" ca="1" si="117"/>
        <v>1.1640086655906055</v>
      </c>
      <c r="BZ170">
        <f t="shared" ca="1" si="118"/>
        <v>1.1640086655906055</v>
      </c>
      <c r="CA170" t="str">
        <f t="shared" ca="1" si="119"/>
        <v>Gizi Kurang</v>
      </c>
      <c r="CD170" s="24"/>
    </row>
    <row r="171" spans="1:82" ht="15.75" x14ac:dyDescent="0.3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80"/>
        <v>15.006665185843255</v>
      </c>
      <c r="M171">
        <f t="shared" si="81"/>
        <v>12.075181158061351</v>
      </c>
      <c r="N171">
        <f t="shared" si="82"/>
        <v>19.520758181996921</v>
      </c>
      <c r="O171">
        <f t="shared" si="83"/>
        <v>12.075181158061351</v>
      </c>
      <c r="P171" t="str">
        <f t="shared" si="84"/>
        <v>Gizi Baik</v>
      </c>
      <c r="T171">
        <v>162</v>
      </c>
      <c r="U171">
        <f t="shared" ca="1" si="85"/>
        <v>13.483504151944377</v>
      </c>
      <c r="V171">
        <f t="shared" ca="1" si="86"/>
        <v>6.5800923519354786</v>
      </c>
      <c r="W171">
        <f t="shared" ca="1" si="87"/>
        <v>18.297459262361748</v>
      </c>
      <c r="X171">
        <f t="shared" ca="1" si="88"/>
        <v>6.5800923519354786</v>
      </c>
      <c r="Y171" t="str">
        <f t="shared" ca="1" si="89"/>
        <v>Gizi Baik</v>
      </c>
      <c r="AC171">
        <v>162</v>
      </c>
      <c r="AD171">
        <f t="shared" ca="1" si="90"/>
        <v>14.242502890588664</v>
      </c>
      <c r="AE171">
        <f t="shared" ca="1" si="91"/>
        <v>4.864951542169063</v>
      </c>
      <c r="AF171">
        <f t="shared" ca="1" si="92"/>
        <v>16.530127036002739</v>
      </c>
      <c r="AG171">
        <f t="shared" ca="1" si="93"/>
        <v>4.864951542169063</v>
      </c>
      <c r="AH171" t="str">
        <f t="shared" ca="1" si="94"/>
        <v>Gizi Baik</v>
      </c>
      <c r="AL171">
        <v>162</v>
      </c>
      <c r="AM171">
        <f t="shared" ca="1" si="95"/>
        <v>15.146000406469375</v>
      </c>
      <c r="AN171">
        <f t="shared" ca="1" si="96"/>
        <v>3.6248383436827156</v>
      </c>
      <c r="AO171">
        <f t="shared" ca="1" si="97"/>
        <v>15.630685096172126</v>
      </c>
      <c r="AP171">
        <f t="shared" ca="1" si="98"/>
        <v>3.6248383436827156</v>
      </c>
      <c r="AQ171" t="str">
        <f t="shared" ca="1" si="99"/>
        <v>Gizi Baik</v>
      </c>
      <c r="AU171">
        <v>162</v>
      </c>
      <c r="AV171">
        <f t="shared" ca="1" si="100"/>
        <v>16.280930400423436</v>
      </c>
      <c r="AW171">
        <f t="shared" ca="1" si="101"/>
        <v>2.4455065379729835</v>
      </c>
      <c r="AX171">
        <f t="shared" ca="1" si="102"/>
        <v>14.91879409964303</v>
      </c>
      <c r="AY171">
        <f t="shared" ca="1" si="103"/>
        <v>2.4455065379729835</v>
      </c>
      <c r="AZ171" t="str">
        <f t="shared" ca="1" si="104"/>
        <v>Gizi Baik</v>
      </c>
      <c r="BD171">
        <v>162</v>
      </c>
      <c r="BE171">
        <f t="shared" ca="1" si="105"/>
        <v>16.417507205941565</v>
      </c>
      <c r="BF171">
        <f t="shared" ca="1" si="106"/>
        <v>1.9908501291739455</v>
      </c>
      <c r="BG171">
        <f t="shared" ca="1" si="107"/>
        <v>14.441578866110593</v>
      </c>
      <c r="BH171">
        <f t="shared" ca="1" si="108"/>
        <v>1.9908501291739455</v>
      </c>
      <c r="BI171" t="str">
        <f t="shared" ca="1" si="109"/>
        <v>Gizi Baik</v>
      </c>
      <c r="BM171">
        <v>162</v>
      </c>
      <c r="BN171">
        <f t="shared" ca="1" si="110"/>
        <v>16.553957779590114</v>
      </c>
      <c r="BO171">
        <f t="shared" ca="1" si="111"/>
        <v>1.669495609531777</v>
      </c>
      <c r="BP171">
        <f t="shared" ca="1" si="112"/>
        <v>14.135753660777532</v>
      </c>
      <c r="BQ171">
        <f t="shared" ca="1" si="113"/>
        <v>1.669495609531777</v>
      </c>
      <c r="BR171" t="str">
        <f t="shared" ca="1" si="114"/>
        <v>Gizi Baik</v>
      </c>
      <c r="BV171">
        <v>162</v>
      </c>
      <c r="BW171">
        <f t="shared" ca="1" si="115"/>
        <v>16.824732309510932</v>
      </c>
      <c r="BX171">
        <f t="shared" ca="1" si="116"/>
        <v>1.5185152743284454</v>
      </c>
      <c r="BY171">
        <f t="shared" ca="1" si="117"/>
        <v>14.135753660777532</v>
      </c>
      <c r="BZ171">
        <f t="shared" ca="1" si="118"/>
        <v>1.5185152743284454</v>
      </c>
      <c r="CA171" t="str">
        <f t="shared" ca="1" si="119"/>
        <v>Gizi Baik</v>
      </c>
      <c r="CD171" s="24"/>
    </row>
    <row r="172" spans="1:82" ht="15.75" x14ac:dyDescent="0.3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80"/>
        <v>31.379292535046098</v>
      </c>
      <c r="M172">
        <f t="shared" si="81"/>
        <v>6.0621778264910704</v>
      </c>
      <c r="N172">
        <f t="shared" si="82"/>
        <v>5.9160797830996161</v>
      </c>
      <c r="O172">
        <f t="shared" si="83"/>
        <v>5.9160797830996161</v>
      </c>
      <c r="P172" t="str">
        <f t="shared" si="84"/>
        <v>Gizi Kurang</v>
      </c>
      <c r="T172">
        <v>163</v>
      </c>
      <c r="U172">
        <f t="shared" ca="1" si="85"/>
        <v>29.963809574476695</v>
      </c>
      <c r="V172">
        <f t="shared" ca="1" si="86"/>
        <v>10.427142243203564</v>
      </c>
      <c r="W172">
        <f t="shared" ca="1" si="87"/>
        <v>4.3875743368331168</v>
      </c>
      <c r="X172">
        <f t="shared" ca="1" si="88"/>
        <v>4.3875743368331168</v>
      </c>
      <c r="Y172" t="str">
        <f t="shared" ca="1" si="89"/>
        <v>Gizi Kurang</v>
      </c>
      <c r="AC172">
        <v>163</v>
      </c>
      <c r="AD172">
        <f t="shared" ca="1" si="90"/>
        <v>30.719462889450615</v>
      </c>
      <c r="AE172">
        <f t="shared" ca="1" si="91"/>
        <v>12.026298709516153</v>
      </c>
      <c r="AF172">
        <f t="shared" ca="1" si="92"/>
        <v>3.9732564091756721</v>
      </c>
      <c r="AG172">
        <f t="shared" ca="1" si="93"/>
        <v>3.9732564091756721</v>
      </c>
      <c r="AH172" t="str">
        <f t="shared" ca="1" si="94"/>
        <v>Gizi Kurang</v>
      </c>
      <c r="AL172">
        <v>163</v>
      </c>
      <c r="AM172">
        <f t="shared" ca="1" si="95"/>
        <v>31.622021035802241</v>
      </c>
      <c r="AN172">
        <f t="shared" ca="1" si="96"/>
        <v>13.229246824228195</v>
      </c>
      <c r="AO172">
        <f t="shared" ca="1" si="97"/>
        <v>4.0355216787627795</v>
      </c>
      <c r="AP172">
        <f t="shared" ca="1" si="98"/>
        <v>4.0355216787627795</v>
      </c>
      <c r="AQ172" t="str">
        <f t="shared" ca="1" si="99"/>
        <v>Gizi Kurang</v>
      </c>
      <c r="AU172">
        <v>163</v>
      </c>
      <c r="AV172">
        <f t="shared" ca="1" si="100"/>
        <v>32.749152730453758</v>
      </c>
      <c r="AW172">
        <f t="shared" ca="1" si="101"/>
        <v>14.381619154913997</v>
      </c>
      <c r="AX172">
        <f t="shared" ca="1" si="102"/>
        <v>4.2315140913377824</v>
      </c>
      <c r="AY172">
        <f t="shared" ca="1" si="103"/>
        <v>4.2315140913377824</v>
      </c>
      <c r="AZ172" t="str">
        <f t="shared" ca="1" si="104"/>
        <v>Gizi Kurang</v>
      </c>
      <c r="BD172">
        <v>163</v>
      </c>
      <c r="BE172">
        <f t="shared" ca="1" si="105"/>
        <v>32.885480513007998</v>
      </c>
      <c r="BF172">
        <f t="shared" ca="1" si="106"/>
        <v>14.851030000642032</v>
      </c>
      <c r="BG172">
        <f t="shared" ca="1" si="107"/>
        <v>4.3631454231929823</v>
      </c>
      <c r="BH172">
        <f t="shared" ca="1" si="108"/>
        <v>4.3631454231929823</v>
      </c>
      <c r="BI172" t="str">
        <f t="shared" ca="1" si="109"/>
        <v>Gizi Kurang</v>
      </c>
      <c r="BM172">
        <v>163</v>
      </c>
      <c r="BN172">
        <f t="shared" ca="1" si="110"/>
        <v>33.021923493520632</v>
      </c>
      <c r="BO172">
        <f t="shared" ca="1" si="111"/>
        <v>15.202343766481741</v>
      </c>
      <c r="BP172">
        <f t="shared" ca="1" si="112"/>
        <v>4.4595093750184773</v>
      </c>
      <c r="BQ172">
        <f t="shared" ca="1" si="113"/>
        <v>4.4595093750184773</v>
      </c>
      <c r="BR172" t="str">
        <f t="shared" ca="1" si="114"/>
        <v>Gizi Kurang</v>
      </c>
      <c r="BV172">
        <v>163</v>
      </c>
      <c r="BW172">
        <f t="shared" ca="1" si="115"/>
        <v>33.291377207787285</v>
      </c>
      <c r="BX172">
        <f t="shared" ca="1" si="116"/>
        <v>15.375876293944531</v>
      </c>
      <c r="BY172">
        <f t="shared" ca="1" si="117"/>
        <v>4.4595093750184773</v>
      </c>
      <c r="BZ172">
        <f t="shared" ca="1" si="118"/>
        <v>4.4595093750184773</v>
      </c>
      <c r="CA172" t="str">
        <f t="shared" ca="1" si="119"/>
        <v>Gizi Kurang</v>
      </c>
      <c r="CD172" s="24"/>
    </row>
    <row r="173" spans="1:82" ht="15.75" x14ac:dyDescent="0.3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80"/>
        <v>15.734992850332029</v>
      </c>
      <c r="M173">
        <f t="shared" si="81"/>
        <v>11.754998936622659</v>
      </c>
      <c r="N173">
        <f t="shared" si="82"/>
        <v>19.112561314486335</v>
      </c>
      <c r="O173">
        <f t="shared" si="83"/>
        <v>11.754998936622659</v>
      </c>
      <c r="P173" t="str">
        <f t="shared" si="84"/>
        <v>Gizi Baik</v>
      </c>
      <c r="T173">
        <v>164</v>
      </c>
      <c r="U173">
        <f t="shared" ca="1" si="85"/>
        <v>14.256885959387471</v>
      </c>
      <c r="V173">
        <f t="shared" ca="1" si="86"/>
        <v>6.3001916923217323</v>
      </c>
      <c r="W173">
        <f t="shared" ca="1" si="87"/>
        <v>17.828573973836111</v>
      </c>
      <c r="X173">
        <f t="shared" ca="1" si="88"/>
        <v>6.3001916923217323</v>
      </c>
      <c r="Y173" t="str">
        <f t="shared" ca="1" si="89"/>
        <v>Gizi Baik</v>
      </c>
      <c r="AC173">
        <v>164</v>
      </c>
      <c r="AD173">
        <f t="shared" ca="1" si="90"/>
        <v>15.012546852783883</v>
      </c>
      <c r="AE173">
        <f t="shared" ca="1" si="91"/>
        <v>4.6745018764962971</v>
      </c>
      <c r="AF173">
        <f t="shared" ca="1" si="92"/>
        <v>16.081656729321203</v>
      </c>
      <c r="AG173">
        <f t="shared" ca="1" si="93"/>
        <v>4.6745018764962971</v>
      </c>
      <c r="AH173" t="str">
        <f t="shared" ca="1" si="94"/>
        <v>Gizi Baik</v>
      </c>
      <c r="AL173">
        <v>164</v>
      </c>
      <c r="AM173">
        <f t="shared" ca="1" si="95"/>
        <v>15.90473814312509</v>
      </c>
      <c r="AN173">
        <f t="shared" ca="1" si="96"/>
        <v>3.5777358424809993</v>
      </c>
      <c r="AO173">
        <f t="shared" ca="1" si="97"/>
        <v>15.194842277231265</v>
      </c>
      <c r="AP173">
        <f t="shared" ca="1" si="98"/>
        <v>3.5777358424809993</v>
      </c>
      <c r="AQ173" t="str">
        <f t="shared" ca="1" si="99"/>
        <v>Gizi Baik</v>
      </c>
      <c r="AU173">
        <v>164</v>
      </c>
      <c r="AV173">
        <f t="shared" ca="1" si="100"/>
        <v>17.034772773237293</v>
      </c>
      <c r="AW173">
        <f t="shared" ca="1" si="101"/>
        <v>2.6317680676397179</v>
      </c>
      <c r="AX173">
        <f t="shared" ca="1" si="102"/>
        <v>14.492558121910546</v>
      </c>
      <c r="AY173">
        <f t="shared" ca="1" si="103"/>
        <v>2.6317680676397179</v>
      </c>
      <c r="AZ173" t="str">
        <f t="shared" ca="1" si="104"/>
        <v>Gizi Baik</v>
      </c>
      <c r="BD173">
        <v>164</v>
      </c>
      <c r="BE173">
        <f t="shared" ca="1" si="105"/>
        <v>17.171470525263715</v>
      </c>
      <c r="BF173">
        <f t="shared" ca="1" si="106"/>
        <v>2.3487906612053102</v>
      </c>
      <c r="BG173">
        <f t="shared" ca="1" si="107"/>
        <v>14.014510246290783</v>
      </c>
      <c r="BH173">
        <f t="shared" ca="1" si="108"/>
        <v>2.3487906612053102</v>
      </c>
      <c r="BI173" t="str">
        <f t="shared" ca="1" si="109"/>
        <v>Gizi Baik</v>
      </c>
      <c r="BM173">
        <v>164</v>
      </c>
      <c r="BN173">
        <f t="shared" ca="1" si="110"/>
        <v>17.307945211486384</v>
      </c>
      <c r="BO173">
        <f t="shared" ca="1" si="111"/>
        <v>2.1949996972787869</v>
      </c>
      <c r="BP173">
        <f t="shared" ca="1" si="112"/>
        <v>13.707139942538676</v>
      </c>
      <c r="BQ173">
        <f t="shared" ca="1" si="113"/>
        <v>2.1949996972787869</v>
      </c>
      <c r="BR173" t="str">
        <f t="shared" ca="1" si="114"/>
        <v>Gizi Baik</v>
      </c>
      <c r="BV173">
        <v>164</v>
      </c>
      <c r="BW173">
        <f t="shared" ca="1" si="115"/>
        <v>17.576556791077849</v>
      </c>
      <c r="BX173">
        <f t="shared" ca="1" si="116"/>
        <v>2.1404745297775016</v>
      </c>
      <c r="BY173">
        <f t="shared" ca="1" si="117"/>
        <v>13.707139942538676</v>
      </c>
      <c r="BZ173">
        <f t="shared" ca="1" si="118"/>
        <v>2.1404745297775016</v>
      </c>
      <c r="CA173" t="str">
        <f t="shared" ca="1" si="119"/>
        <v>Gizi Baik</v>
      </c>
      <c r="CD173" s="24"/>
    </row>
    <row r="174" spans="1:82" ht="15.75" x14ac:dyDescent="0.3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80"/>
        <v>10.251341375644458</v>
      </c>
      <c r="M174">
        <f t="shared" si="81"/>
        <v>17.254564613458079</v>
      </c>
      <c r="N174">
        <f t="shared" si="82"/>
        <v>24.593291768285102</v>
      </c>
      <c r="O174">
        <f t="shared" si="83"/>
        <v>10.251341375644458</v>
      </c>
      <c r="P174" t="str">
        <f t="shared" si="84"/>
        <v>Gizi Lebih</v>
      </c>
      <c r="T174">
        <v>165</v>
      </c>
      <c r="U174">
        <f t="shared" ca="1" si="85"/>
        <v>8.5363604324613913</v>
      </c>
      <c r="V174">
        <f t="shared" ca="1" si="86"/>
        <v>11.817049350832026</v>
      </c>
      <c r="W174">
        <f t="shared" ca="1" si="87"/>
        <v>23.47483131170403</v>
      </c>
      <c r="X174">
        <f t="shared" ca="1" si="88"/>
        <v>8.5363604324613913</v>
      </c>
      <c r="Y174" t="str">
        <f t="shared" ca="1" si="89"/>
        <v>Gizi Lebih</v>
      </c>
      <c r="AC174">
        <v>165</v>
      </c>
      <c r="AD174">
        <f t="shared" ca="1" si="90"/>
        <v>9.2776829120386175</v>
      </c>
      <c r="AE174">
        <f t="shared" ca="1" si="91"/>
        <v>10.126718722225961</v>
      </c>
      <c r="AF174">
        <f t="shared" ca="1" si="92"/>
        <v>21.706539333260579</v>
      </c>
      <c r="AG174">
        <f t="shared" ca="1" si="93"/>
        <v>9.2776829120386175</v>
      </c>
      <c r="AH174" t="str">
        <f t="shared" ca="1" si="94"/>
        <v>Gizi Lebih</v>
      </c>
      <c r="AL174">
        <v>165</v>
      </c>
      <c r="AM174">
        <f t="shared" ca="1" si="95"/>
        <v>10.158126345168977</v>
      </c>
      <c r="AN174">
        <f t="shared" ca="1" si="96"/>
        <v>8.8962543751132177</v>
      </c>
      <c r="AO174">
        <f t="shared" ca="1" si="97"/>
        <v>20.809943303731302</v>
      </c>
      <c r="AP174">
        <f t="shared" ca="1" si="98"/>
        <v>8.8962543751132177</v>
      </c>
      <c r="AQ174" t="str">
        <f t="shared" ca="1" si="99"/>
        <v>Gizi Baik</v>
      </c>
      <c r="AU174">
        <v>165</v>
      </c>
      <c r="AV174">
        <f t="shared" ca="1" si="100"/>
        <v>11.282984399393325</v>
      </c>
      <c r="AW174">
        <f t="shared" ca="1" si="101"/>
        <v>7.7227566009157567</v>
      </c>
      <c r="AX174">
        <f t="shared" ca="1" si="102"/>
        <v>20.097998284272059</v>
      </c>
      <c r="AY174">
        <f t="shared" ca="1" si="103"/>
        <v>7.7227566009157567</v>
      </c>
      <c r="AZ174" t="str">
        <f t="shared" ca="1" si="104"/>
        <v>Gizi Baik</v>
      </c>
      <c r="BD174">
        <v>165</v>
      </c>
      <c r="BE174">
        <f t="shared" ca="1" si="105"/>
        <v>11.416916020912636</v>
      </c>
      <c r="BF174">
        <f t="shared" ca="1" si="106"/>
        <v>7.2562450399617129</v>
      </c>
      <c r="BG174">
        <f t="shared" ca="1" si="107"/>
        <v>19.62594835402205</v>
      </c>
      <c r="BH174">
        <f t="shared" ca="1" si="108"/>
        <v>7.2562450399617129</v>
      </c>
      <c r="BI174" t="str">
        <f t="shared" ca="1" si="109"/>
        <v>Gizi Baik</v>
      </c>
      <c r="BM174">
        <v>165</v>
      </c>
      <c r="BN174">
        <f t="shared" ca="1" si="110"/>
        <v>11.550257386945274</v>
      </c>
      <c r="BO174">
        <f t="shared" ca="1" si="111"/>
        <v>6.9104987785270326</v>
      </c>
      <c r="BP174">
        <f t="shared" ca="1" si="112"/>
        <v>19.325207220681694</v>
      </c>
      <c r="BQ174">
        <f t="shared" ca="1" si="113"/>
        <v>6.9104987785270326</v>
      </c>
      <c r="BR174" t="str">
        <f t="shared" ca="1" si="114"/>
        <v>Gizi Baik</v>
      </c>
      <c r="BV174">
        <v>165</v>
      </c>
      <c r="BW174">
        <f t="shared" ca="1" si="115"/>
        <v>11.818268402476297</v>
      </c>
      <c r="BX174">
        <f t="shared" ca="1" si="116"/>
        <v>6.7408792449356678</v>
      </c>
      <c r="BY174">
        <f t="shared" ca="1" si="117"/>
        <v>19.325207220681694</v>
      </c>
      <c r="BZ174">
        <f t="shared" ca="1" si="118"/>
        <v>6.7408792449356678</v>
      </c>
      <c r="CA174" t="str">
        <f t="shared" ca="1" si="119"/>
        <v>Gizi Baik</v>
      </c>
      <c r="CD174" s="24"/>
    </row>
    <row r="175" spans="1:82" ht="15.75" x14ac:dyDescent="0.3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80"/>
        <v>9.8989898474541356</v>
      </c>
      <c r="M175">
        <f t="shared" si="81"/>
        <v>17.828628662911786</v>
      </c>
      <c r="N175">
        <f t="shared" si="82"/>
        <v>25.215273149422746</v>
      </c>
      <c r="O175">
        <f t="shared" si="83"/>
        <v>9.8989898474541356</v>
      </c>
      <c r="P175" t="str">
        <f t="shared" si="84"/>
        <v>Gizi Lebih</v>
      </c>
      <c r="T175">
        <v>166</v>
      </c>
      <c r="U175">
        <f t="shared" ca="1" si="85"/>
        <v>8.4510157273665527</v>
      </c>
      <c r="V175">
        <f t="shared" ca="1" si="86"/>
        <v>12.324892509064714</v>
      </c>
      <c r="W175">
        <f t="shared" ca="1" si="87"/>
        <v>23.96327898255409</v>
      </c>
      <c r="X175">
        <f t="shared" ca="1" si="88"/>
        <v>8.4510157273665527</v>
      </c>
      <c r="Y175" t="str">
        <f t="shared" ca="1" si="89"/>
        <v>Gizi Lebih</v>
      </c>
      <c r="AC175">
        <v>166</v>
      </c>
      <c r="AD175">
        <f t="shared" ca="1" si="90"/>
        <v>9.1832661379554619</v>
      </c>
      <c r="AE175">
        <f t="shared" ca="1" si="91"/>
        <v>10.625721989275245</v>
      </c>
      <c r="AF175">
        <f t="shared" ca="1" si="92"/>
        <v>22.209956847317866</v>
      </c>
      <c r="AG175">
        <f t="shared" ca="1" si="93"/>
        <v>9.1832661379554619</v>
      </c>
      <c r="AH175" t="str">
        <f t="shared" ca="1" si="94"/>
        <v>Gizi Lebih</v>
      </c>
      <c r="AL175">
        <v>166</v>
      </c>
      <c r="AM175">
        <f t="shared" ca="1" si="95"/>
        <v>10.034759170199838</v>
      </c>
      <c r="AN175">
        <f t="shared" ca="1" si="96"/>
        <v>9.402984615774864</v>
      </c>
      <c r="AO175">
        <f t="shared" ca="1" si="97"/>
        <v>21.319455059483222</v>
      </c>
      <c r="AP175">
        <f t="shared" ca="1" si="98"/>
        <v>9.402984615774864</v>
      </c>
      <c r="AQ175" t="str">
        <f t="shared" ca="1" si="99"/>
        <v>Gizi Baik</v>
      </c>
      <c r="AU175">
        <v>166</v>
      </c>
      <c r="AV175">
        <f t="shared" ca="1" si="100"/>
        <v>11.142980689523519</v>
      </c>
      <c r="AW175">
        <f t="shared" ca="1" si="101"/>
        <v>8.2310239073712346</v>
      </c>
      <c r="AX175">
        <f t="shared" ca="1" si="102"/>
        <v>20.613248303526493</v>
      </c>
      <c r="AY175">
        <f t="shared" ca="1" si="103"/>
        <v>8.2310239073712346</v>
      </c>
      <c r="AZ175" t="str">
        <f t="shared" ca="1" si="104"/>
        <v>Gizi Baik</v>
      </c>
      <c r="BD175">
        <v>166</v>
      </c>
      <c r="BE175">
        <f t="shared" ca="1" si="105"/>
        <v>11.278144477578886</v>
      </c>
      <c r="BF175">
        <f t="shared" ca="1" si="106"/>
        <v>7.7740867896687549</v>
      </c>
      <c r="BG175">
        <f t="shared" ca="1" si="107"/>
        <v>20.134963812077231</v>
      </c>
      <c r="BH175">
        <f t="shared" ca="1" si="108"/>
        <v>7.7740867896687549</v>
      </c>
      <c r="BI175" t="str">
        <f t="shared" ca="1" si="109"/>
        <v>Gizi Baik</v>
      </c>
      <c r="BM175">
        <v>166</v>
      </c>
      <c r="BN175">
        <f t="shared" ca="1" si="110"/>
        <v>11.412669513081894</v>
      </c>
      <c r="BO175">
        <f t="shared" ca="1" si="111"/>
        <v>7.440908182483156</v>
      </c>
      <c r="BP175">
        <f t="shared" ca="1" si="112"/>
        <v>19.828005143443999</v>
      </c>
      <c r="BQ175">
        <f t="shared" ca="1" si="113"/>
        <v>7.440908182483156</v>
      </c>
      <c r="BR175" t="str">
        <f t="shared" ca="1" si="114"/>
        <v>Gizi Baik</v>
      </c>
      <c r="BV175">
        <v>166</v>
      </c>
      <c r="BW175">
        <f t="shared" ca="1" si="115"/>
        <v>11.674636597117734</v>
      </c>
      <c r="BX175">
        <f t="shared" ca="1" si="116"/>
        <v>7.2787937965997012</v>
      </c>
      <c r="BY175">
        <f t="shared" ca="1" si="117"/>
        <v>19.828005143443999</v>
      </c>
      <c r="BZ175">
        <f t="shared" ca="1" si="118"/>
        <v>7.2787937965997012</v>
      </c>
      <c r="CA175" t="str">
        <f t="shared" ca="1" si="119"/>
        <v>Gizi Baik</v>
      </c>
      <c r="CD175" s="24"/>
    </row>
    <row r="176" spans="1:82" ht="15.75" x14ac:dyDescent="0.3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80"/>
        <v>19.52101431790879</v>
      </c>
      <c r="M176">
        <f t="shared" si="81"/>
        <v>7.6642025025438825</v>
      </c>
      <c r="N176">
        <f t="shared" si="82"/>
        <v>15.038949431393132</v>
      </c>
      <c r="O176">
        <f t="shared" si="83"/>
        <v>7.6642025025438825</v>
      </c>
      <c r="P176" t="str">
        <f t="shared" si="84"/>
        <v>Gizi Baik</v>
      </c>
      <c r="T176">
        <v>167</v>
      </c>
      <c r="U176">
        <f t="shared" ca="1" si="85"/>
        <v>17.99907284684231</v>
      </c>
      <c r="V176">
        <f t="shared" ca="1" si="86"/>
        <v>2.2068836308242288</v>
      </c>
      <c r="W176">
        <f t="shared" ca="1" si="87"/>
        <v>13.789105455064567</v>
      </c>
      <c r="X176">
        <f t="shared" ca="1" si="88"/>
        <v>2.2068836308242288</v>
      </c>
      <c r="Y176" t="str">
        <f t="shared" ca="1" si="89"/>
        <v>Gizi Baik</v>
      </c>
      <c r="AC176">
        <v>167</v>
      </c>
      <c r="AD176">
        <f t="shared" ca="1" si="90"/>
        <v>18.758125191005892</v>
      </c>
      <c r="AE176">
        <f t="shared" ca="1" si="91"/>
        <v>0.87886083357715117</v>
      </c>
      <c r="AF176">
        <f t="shared" ca="1" si="92"/>
        <v>12.028494633981513</v>
      </c>
      <c r="AG176">
        <f t="shared" ca="1" si="93"/>
        <v>0.87886083357715117</v>
      </c>
      <c r="AH176" t="str">
        <f t="shared" ca="1" si="94"/>
        <v>Gizi Baik</v>
      </c>
      <c r="AL176">
        <v>167</v>
      </c>
      <c r="AM176">
        <f t="shared" ca="1" si="95"/>
        <v>19.663515961250166</v>
      </c>
      <c r="AN176">
        <f t="shared" ca="1" si="96"/>
        <v>1.2799773071119656</v>
      </c>
      <c r="AO176">
        <f t="shared" ca="1" si="97"/>
        <v>11.134273455832515</v>
      </c>
      <c r="AP176">
        <f t="shared" ca="1" si="98"/>
        <v>1.2799773071119656</v>
      </c>
      <c r="AQ176" t="str">
        <f t="shared" ca="1" si="99"/>
        <v>Gizi Baik</v>
      </c>
      <c r="AU176">
        <v>167</v>
      </c>
      <c r="AV176">
        <f t="shared" ca="1" si="100"/>
        <v>20.798654928050233</v>
      </c>
      <c r="AW176">
        <f t="shared" ca="1" si="101"/>
        <v>2.3068037083298263</v>
      </c>
      <c r="AX176">
        <f t="shared" ca="1" si="102"/>
        <v>10.426301852944793</v>
      </c>
      <c r="AY176">
        <f t="shared" ca="1" si="103"/>
        <v>2.3068037083298263</v>
      </c>
      <c r="AZ176" t="str">
        <f t="shared" ca="1" si="104"/>
        <v>Gizi Baik</v>
      </c>
      <c r="BD176">
        <v>167</v>
      </c>
      <c r="BE176">
        <f t="shared" ca="1" si="105"/>
        <v>20.935109948873659</v>
      </c>
      <c r="BF176">
        <f t="shared" ca="1" si="106"/>
        <v>2.7698577017262984</v>
      </c>
      <c r="BG176">
        <f t="shared" ca="1" si="107"/>
        <v>9.9481091581148089</v>
      </c>
      <c r="BH176">
        <f t="shared" ca="1" si="108"/>
        <v>2.7698577017262984</v>
      </c>
      <c r="BI176" t="str">
        <f t="shared" ca="1" si="109"/>
        <v>Gizi Baik</v>
      </c>
      <c r="BM176">
        <v>167</v>
      </c>
      <c r="BN176">
        <f t="shared" ca="1" si="110"/>
        <v>21.071507912455719</v>
      </c>
      <c r="BO176">
        <f t="shared" ca="1" si="111"/>
        <v>3.1198684630300617</v>
      </c>
      <c r="BP176">
        <f t="shared" ca="1" si="112"/>
        <v>9.6412332049396845</v>
      </c>
      <c r="BQ176">
        <f t="shared" ca="1" si="113"/>
        <v>3.1198684630300617</v>
      </c>
      <c r="BR176" t="str">
        <f t="shared" ca="1" si="114"/>
        <v>Gizi Baik</v>
      </c>
      <c r="BV176">
        <v>167</v>
      </c>
      <c r="BW176">
        <f t="shared" ca="1" si="115"/>
        <v>21.342574771655741</v>
      </c>
      <c r="BX176">
        <f t="shared" ca="1" si="116"/>
        <v>3.293835755605222</v>
      </c>
      <c r="BY176">
        <f t="shared" ca="1" si="117"/>
        <v>9.6412332049396845</v>
      </c>
      <c r="BZ176">
        <f t="shared" ca="1" si="118"/>
        <v>3.293835755605222</v>
      </c>
      <c r="CA176" t="str">
        <f t="shared" ca="1" si="119"/>
        <v>Gizi Baik</v>
      </c>
      <c r="CD176" s="24"/>
    </row>
    <row r="177" spans="1:82" ht="15.75" x14ac:dyDescent="0.3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80"/>
        <v>21.778429695457845</v>
      </c>
      <c r="M177">
        <f t="shared" si="81"/>
        <v>5.6947344099615318</v>
      </c>
      <c r="N177">
        <f t="shared" si="82"/>
        <v>12.983065893693977</v>
      </c>
      <c r="O177">
        <f t="shared" si="83"/>
        <v>5.6947344099615318</v>
      </c>
      <c r="P177" t="str">
        <f t="shared" si="84"/>
        <v>Gizi Baik</v>
      </c>
      <c r="T177">
        <v>168</v>
      </c>
      <c r="U177">
        <f t="shared" ca="1" si="85"/>
        <v>20.307855983591278</v>
      </c>
      <c r="V177">
        <f t="shared" ca="1" si="86"/>
        <v>1.7289578826564902</v>
      </c>
      <c r="W177">
        <f t="shared" ca="1" si="87"/>
        <v>11.645619937712633</v>
      </c>
      <c r="X177">
        <f t="shared" ca="1" si="88"/>
        <v>1.7289578826564902</v>
      </c>
      <c r="Y177" t="str">
        <f t="shared" ca="1" si="89"/>
        <v>Gizi Baik</v>
      </c>
      <c r="AC177">
        <v>168</v>
      </c>
      <c r="AD177">
        <f t="shared" ca="1" si="90"/>
        <v>21.065717884367853</v>
      </c>
      <c r="AE177">
        <f t="shared" ca="1" si="91"/>
        <v>2.5582646058153022</v>
      </c>
      <c r="AF177">
        <f t="shared" ca="1" si="92"/>
        <v>9.9118245794129827</v>
      </c>
      <c r="AG177">
        <f t="shared" ca="1" si="93"/>
        <v>2.5582646058153022</v>
      </c>
      <c r="AH177" t="str">
        <f t="shared" ca="1" si="94"/>
        <v>Gizi Baik</v>
      </c>
      <c r="AL177">
        <v>168</v>
      </c>
      <c r="AM177">
        <f t="shared" ca="1" si="95"/>
        <v>21.970447624459084</v>
      </c>
      <c r="AN177">
        <f t="shared" ca="1" si="96"/>
        <v>3.6152466822318514</v>
      </c>
      <c r="AO177">
        <f t="shared" ca="1" si="97"/>
        <v>9.0315461051955719</v>
      </c>
      <c r="AP177">
        <f t="shared" ca="1" si="98"/>
        <v>3.6152466822318514</v>
      </c>
      <c r="AQ177" t="str">
        <f t="shared" ca="1" si="99"/>
        <v>Gizi Baik</v>
      </c>
      <c r="AU177">
        <v>168</v>
      </c>
      <c r="AV177">
        <f t="shared" ca="1" si="100"/>
        <v>23.102319048261318</v>
      </c>
      <c r="AW177">
        <f t="shared" ca="1" si="101"/>
        <v>4.7083478642138008</v>
      </c>
      <c r="AX177">
        <f t="shared" ca="1" si="102"/>
        <v>8.3397950870165722</v>
      </c>
      <c r="AY177">
        <f t="shared" ca="1" si="103"/>
        <v>4.7083478642138008</v>
      </c>
      <c r="AZ177" t="str">
        <f t="shared" ca="1" si="104"/>
        <v>Gizi Baik</v>
      </c>
      <c r="BD177">
        <v>168</v>
      </c>
      <c r="BE177">
        <f t="shared" ca="1" si="105"/>
        <v>23.238809288404983</v>
      </c>
      <c r="BF177">
        <f t="shared" ca="1" si="106"/>
        <v>5.1675224390805354</v>
      </c>
      <c r="BG177">
        <f t="shared" ca="1" si="107"/>
        <v>7.8665394799324107</v>
      </c>
      <c r="BH177">
        <f t="shared" ca="1" si="108"/>
        <v>5.1675224390805354</v>
      </c>
      <c r="BI177" t="str">
        <f t="shared" ca="1" si="109"/>
        <v>Gizi Baik</v>
      </c>
      <c r="BM177">
        <v>168</v>
      </c>
      <c r="BN177">
        <f t="shared" ca="1" si="110"/>
        <v>23.375285088123757</v>
      </c>
      <c r="BO177">
        <f t="shared" ca="1" si="111"/>
        <v>5.5144020284759909</v>
      </c>
      <c r="BP177">
        <f t="shared" ca="1" si="112"/>
        <v>7.5606636033014931</v>
      </c>
      <c r="BQ177">
        <f t="shared" ca="1" si="113"/>
        <v>5.5144020284759909</v>
      </c>
      <c r="BR177" t="str">
        <f t="shared" ca="1" si="114"/>
        <v>Gizi Baik</v>
      </c>
      <c r="BV177">
        <v>168</v>
      </c>
      <c r="BW177">
        <f t="shared" ca="1" si="115"/>
        <v>23.645755782812966</v>
      </c>
      <c r="BX177">
        <f t="shared" ca="1" si="116"/>
        <v>5.6861955059106171</v>
      </c>
      <c r="BY177">
        <f t="shared" ca="1" si="117"/>
        <v>7.5606636033014931</v>
      </c>
      <c r="BZ177">
        <f t="shared" ca="1" si="118"/>
        <v>5.6861955059106171</v>
      </c>
      <c r="CA177" t="str">
        <f t="shared" ca="1" si="119"/>
        <v>Gizi Baik</v>
      </c>
      <c r="CD177" s="24"/>
    </row>
    <row r="178" spans="1:82" ht="15.75" x14ac:dyDescent="0.3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80"/>
        <v>18.906612599828669</v>
      </c>
      <c r="M178">
        <f t="shared" si="81"/>
        <v>8.3660026296911845</v>
      </c>
      <c r="N178">
        <f t="shared" si="82"/>
        <v>15.704776343520454</v>
      </c>
      <c r="O178">
        <f t="shared" si="83"/>
        <v>8.3660026296911845</v>
      </c>
      <c r="P178" t="str">
        <f t="shared" si="84"/>
        <v>Gizi Baik</v>
      </c>
      <c r="T178">
        <v>169</v>
      </c>
      <c r="U178">
        <f t="shared" ca="1" si="85"/>
        <v>17.376980446351801</v>
      </c>
      <c r="V178">
        <f t="shared" ca="1" si="86"/>
        <v>2.9031595478030279</v>
      </c>
      <c r="W178">
        <f t="shared" ca="1" si="87"/>
        <v>14.457158408584005</v>
      </c>
      <c r="X178">
        <f t="shared" ca="1" si="88"/>
        <v>2.9031595478030279</v>
      </c>
      <c r="Y178" t="str">
        <f t="shared" ca="1" si="89"/>
        <v>Gizi Baik</v>
      </c>
      <c r="AC178">
        <v>169</v>
      </c>
      <c r="AD178">
        <f t="shared" ca="1" si="90"/>
        <v>18.13608263213392</v>
      </c>
      <c r="AE178">
        <f t="shared" ca="1" si="91"/>
        <v>1.4341759482400389</v>
      </c>
      <c r="AF178">
        <f t="shared" ca="1" si="92"/>
        <v>12.700069546780256</v>
      </c>
      <c r="AG178">
        <f t="shared" ca="1" si="93"/>
        <v>1.4341759482400389</v>
      </c>
      <c r="AH178" t="str">
        <f t="shared" ca="1" si="94"/>
        <v>Gizi Baik</v>
      </c>
      <c r="AL178">
        <v>169</v>
      </c>
      <c r="AM178">
        <f t="shared" ca="1" si="95"/>
        <v>19.039341327529911</v>
      </c>
      <c r="AN178">
        <f t="shared" ca="1" si="96"/>
        <v>1.13627447586371</v>
      </c>
      <c r="AO178">
        <f t="shared" ca="1" si="97"/>
        <v>11.808931321189842</v>
      </c>
      <c r="AP178">
        <f t="shared" ca="1" si="98"/>
        <v>1.13627447586371</v>
      </c>
      <c r="AQ178" t="str">
        <f t="shared" ca="1" si="99"/>
        <v>Gizi Baik</v>
      </c>
      <c r="AU178">
        <v>169</v>
      </c>
      <c r="AV178">
        <f t="shared" ca="1" si="100"/>
        <v>20.174896311562684</v>
      </c>
      <c r="AW178">
        <f t="shared" ca="1" si="101"/>
        <v>1.8373938733871076</v>
      </c>
      <c r="AX178">
        <f t="shared" ca="1" si="102"/>
        <v>11.102588716649501</v>
      </c>
      <c r="AY178">
        <f t="shared" ca="1" si="103"/>
        <v>1.8373938733871076</v>
      </c>
      <c r="AZ178" t="str">
        <f t="shared" ca="1" si="104"/>
        <v>Gizi Baik</v>
      </c>
      <c r="BD178">
        <v>169</v>
      </c>
      <c r="BE178">
        <f t="shared" ca="1" si="105"/>
        <v>20.311431686192329</v>
      </c>
      <c r="BF178">
        <f t="shared" ca="1" si="106"/>
        <v>2.2601739308328495</v>
      </c>
      <c r="BG178">
        <f t="shared" ca="1" si="107"/>
        <v>10.624386030471141</v>
      </c>
      <c r="BH178">
        <f t="shared" ca="1" si="108"/>
        <v>2.2601739308328495</v>
      </c>
      <c r="BI178" t="str">
        <f t="shared" ca="1" si="109"/>
        <v>Gizi Baik</v>
      </c>
      <c r="BM178">
        <v>169</v>
      </c>
      <c r="BN178">
        <f t="shared" ca="1" si="110"/>
        <v>20.447852640038811</v>
      </c>
      <c r="BO178">
        <f t="shared" ca="1" si="111"/>
        <v>2.5909990730038004</v>
      </c>
      <c r="BP178">
        <f t="shared" ca="1" si="112"/>
        <v>10.317624615774283</v>
      </c>
      <c r="BQ178">
        <f t="shared" ca="1" si="113"/>
        <v>2.5909990730038004</v>
      </c>
      <c r="BR178" t="str">
        <f t="shared" ca="1" si="114"/>
        <v>Gizi Baik</v>
      </c>
      <c r="BV178">
        <v>169</v>
      </c>
      <c r="BW178">
        <f t="shared" ca="1" si="115"/>
        <v>20.718683744211926</v>
      </c>
      <c r="BX178">
        <f t="shared" ca="1" si="116"/>
        <v>2.7580570583979416</v>
      </c>
      <c r="BY178">
        <f t="shared" ca="1" si="117"/>
        <v>10.317624615774283</v>
      </c>
      <c r="BZ178">
        <f t="shared" ca="1" si="118"/>
        <v>2.7580570583979416</v>
      </c>
      <c r="CA178" t="str">
        <f t="shared" ca="1" si="119"/>
        <v>Gizi Baik</v>
      </c>
      <c r="CD178" s="24"/>
    </row>
    <row r="179" spans="1:82" ht="15.75" x14ac:dyDescent="0.3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80"/>
        <v>34.381099458859659</v>
      </c>
      <c r="M179">
        <f t="shared" si="81"/>
        <v>7.5729782780620729</v>
      </c>
      <c r="N179">
        <f t="shared" si="82"/>
        <v>0</v>
      </c>
      <c r="O179">
        <f t="shared" si="83"/>
        <v>0</v>
      </c>
      <c r="P179" t="str">
        <f t="shared" si="84"/>
        <v>Gizi Kurang</v>
      </c>
      <c r="T179">
        <v>170</v>
      </c>
      <c r="U179">
        <f t="shared" ca="1" si="85"/>
        <v>32.832670193598148</v>
      </c>
      <c r="V179">
        <f t="shared" ca="1" si="86"/>
        <v>12.950262366454213</v>
      </c>
      <c r="W179">
        <f t="shared" ca="1" si="87"/>
        <v>1.5960452015449251</v>
      </c>
      <c r="X179">
        <f t="shared" ca="1" si="88"/>
        <v>1.5960452015449251</v>
      </c>
      <c r="Y179" t="str">
        <f t="shared" ca="1" si="89"/>
        <v>Gizi Kurang</v>
      </c>
      <c r="AC179">
        <v>170</v>
      </c>
      <c r="AD179">
        <f t="shared" ca="1" si="90"/>
        <v>33.587224941725999</v>
      </c>
      <c r="AE179">
        <f t="shared" ca="1" si="91"/>
        <v>14.668043615549166</v>
      </c>
      <c r="AF179">
        <f t="shared" ca="1" si="92"/>
        <v>3.1043141743476235</v>
      </c>
      <c r="AG179">
        <f t="shared" ca="1" si="93"/>
        <v>3.1043141743476235</v>
      </c>
      <c r="AH179" t="str">
        <f t="shared" ca="1" si="94"/>
        <v>Gizi Kurang</v>
      </c>
      <c r="AL179">
        <v>170</v>
      </c>
      <c r="AM179">
        <f t="shared" ca="1" si="95"/>
        <v>34.49700499506045</v>
      </c>
      <c r="AN179">
        <f t="shared" ca="1" si="96"/>
        <v>15.922148830739014</v>
      </c>
      <c r="AO179">
        <f t="shared" ca="1" si="97"/>
        <v>3.9664710823202589</v>
      </c>
      <c r="AP179">
        <f t="shared" ca="1" si="98"/>
        <v>3.9664710823202589</v>
      </c>
      <c r="AQ179" t="str">
        <f t="shared" ca="1" si="99"/>
        <v>Gizi Kurang</v>
      </c>
      <c r="AU179">
        <v>170</v>
      </c>
      <c r="AV179">
        <f t="shared" ca="1" si="100"/>
        <v>35.627730401706359</v>
      </c>
      <c r="AW179">
        <f t="shared" ca="1" si="101"/>
        <v>17.120058121330576</v>
      </c>
      <c r="AX179">
        <f t="shared" ca="1" si="102"/>
        <v>4.6576761157585649</v>
      </c>
      <c r="AY179">
        <f t="shared" ca="1" si="103"/>
        <v>4.6576761157585649</v>
      </c>
      <c r="AZ179" t="str">
        <f t="shared" ca="1" si="104"/>
        <v>Gizi Kurang</v>
      </c>
      <c r="BD179">
        <v>170</v>
      </c>
      <c r="BE179">
        <f t="shared" ca="1" si="105"/>
        <v>35.76279750962285</v>
      </c>
      <c r="BF179">
        <f t="shared" ca="1" si="106"/>
        <v>17.599525225369039</v>
      </c>
      <c r="BG179">
        <f t="shared" ca="1" si="107"/>
        <v>5.1301188158765747</v>
      </c>
      <c r="BH179">
        <f t="shared" ca="1" si="108"/>
        <v>5.1301188158765747</v>
      </c>
      <c r="BI179" t="str">
        <f t="shared" ca="1" si="109"/>
        <v>Gizi Kurang</v>
      </c>
      <c r="BM179">
        <v>170</v>
      </c>
      <c r="BN179">
        <f t="shared" ca="1" si="110"/>
        <v>35.898018344568861</v>
      </c>
      <c r="BO179">
        <f t="shared" ca="1" si="111"/>
        <v>17.954041874481909</v>
      </c>
      <c r="BP179">
        <f t="shared" ca="1" si="112"/>
        <v>5.4354056078905391</v>
      </c>
      <c r="BQ179">
        <f t="shared" ca="1" si="113"/>
        <v>5.4354056078905391</v>
      </c>
      <c r="BR179" t="str">
        <f t="shared" ca="1" si="114"/>
        <v>Gizi Kurang</v>
      </c>
      <c r="BV179">
        <v>170</v>
      </c>
      <c r="BW179">
        <f t="shared" ca="1" si="115"/>
        <v>36.169492867631227</v>
      </c>
      <c r="BX179">
        <f t="shared" ca="1" si="116"/>
        <v>18.128631354213763</v>
      </c>
      <c r="BY179">
        <f t="shared" ca="1" si="117"/>
        <v>5.4354056078905391</v>
      </c>
      <c r="BZ179">
        <f t="shared" ca="1" si="118"/>
        <v>5.4354056078905391</v>
      </c>
      <c r="CA179" t="str">
        <f t="shared" ca="1" si="119"/>
        <v>Gizi Kurang</v>
      </c>
      <c r="CD179" s="24"/>
    </row>
    <row r="180" spans="1:82" ht="15.75" x14ac:dyDescent="0.3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80"/>
        <v>19.444536507718571</v>
      </c>
      <c r="M180">
        <f t="shared" si="81"/>
        <v>7.9799749373039903</v>
      </c>
      <c r="N180">
        <f t="shared" si="82"/>
        <v>15.320248039767492</v>
      </c>
      <c r="O180">
        <f t="shared" si="83"/>
        <v>7.9799749373039903</v>
      </c>
      <c r="P180" t="str">
        <f t="shared" si="84"/>
        <v>Gizi Baik</v>
      </c>
      <c r="T180">
        <v>171</v>
      </c>
      <c r="U180">
        <f t="shared" ca="1" si="85"/>
        <v>17.969572515488913</v>
      </c>
      <c r="V180">
        <f t="shared" ca="1" si="86"/>
        <v>2.7873025239467468</v>
      </c>
      <c r="W180">
        <f t="shared" ca="1" si="87"/>
        <v>14.008080732299316</v>
      </c>
      <c r="X180">
        <f t="shared" ca="1" si="88"/>
        <v>2.7873025239467468</v>
      </c>
      <c r="Y180" t="str">
        <f t="shared" ca="1" si="89"/>
        <v>Gizi Baik</v>
      </c>
      <c r="AC180">
        <v>171</v>
      </c>
      <c r="AD180">
        <f t="shared" ca="1" si="90"/>
        <v>18.727483974904029</v>
      </c>
      <c r="AE180">
        <f t="shared" ca="1" si="91"/>
        <v>1.7651598290066484</v>
      </c>
      <c r="AF180">
        <f t="shared" ca="1" si="92"/>
        <v>12.266506558907549</v>
      </c>
      <c r="AG180">
        <f t="shared" ca="1" si="93"/>
        <v>1.7651598290066484</v>
      </c>
      <c r="AH180" t="str">
        <f t="shared" ca="1" si="94"/>
        <v>Gizi Baik</v>
      </c>
      <c r="AL180">
        <v>171</v>
      </c>
      <c r="AM180">
        <f t="shared" ca="1" si="95"/>
        <v>19.629058456984314</v>
      </c>
      <c r="AN180">
        <f t="shared" ca="1" si="96"/>
        <v>1.9150498637883244</v>
      </c>
      <c r="AO180">
        <f t="shared" ca="1" si="97"/>
        <v>11.381974060981234</v>
      </c>
      <c r="AP180">
        <f t="shared" ca="1" si="98"/>
        <v>1.9150498637883244</v>
      </c>
      <c r="AQ180" t="str">
        <f t="shared" ca="1" si="99"/>
        <v>Gizi Baik</v>
      </c>
      <c r="AU180">
        <v>171</v>
      </c>
      <c r="AV180">
        <f t="shared" ca="1" si="100"/>
        <v>20.761227176117551</v>
      </c>
      <c r="AW180">
        <f t="shared" ca="1" si="101"/>
        <v>2.6497464846427121</v>
      </c>
      <c r="AX180">
        <f t="shared" ca="1" si="102"/>
        <v>10.6839134039376</v>
      </c>
      <c r="AY180">
        <f t="shared" ca="1" si="103"/>
        <v>2.6497464846427121</v>
      </c>
      <c r="AZ180" t="str">
        <f t="shared" ca="1" si="104"/>
        <v>Gizi Baik</v>
      </c>
      <c r="BD180">
        <v>171</v>
      </c>
      <c r="BE180">
        <f t="shared" ca="1" si="105"/>
        <v>20.897880275281526</v>
      </c>
      <c r="BF180">
        <f t="shared" ca="1" si="106"/>
        <v>3.0455615280512487</v>
      </c>
      <c r="BG180">
        <f t="shared" ca="1" si="107"/>
        <v>10.207390546447883</v>
      </c>
      <c r="BH180">
        <f t="shared" ca="1" si="108"/>
        <v>3.0455615280512487</v>
      </c>
      <c r="BI180" t="str">
        <f t="shared" ca="1" si="109"/>
        <v>Gizi Baik</v>
      </c>
      <c r="BM180">
        <v>171</v>
      </c>
      <c r="BN180">
        <f t="shared" ca="1" si="110"/>
        <v>21.034430971252689</v>
      </c>
      <c r="BO180">
        <f t="shared" ca="1" si="111"/>
        <v>3.3604718635634363</v>
      </c>
      <c r="BP180">
        <f t="shared" ca="1" si="112"/>
        <v>9.9001187907522503</v>
      </c>
      <c r="BQ180">
        <f t="shared" ca="1" si="113"/>
        <v>3.3604718635634363</v>
      </c>
      <c r="BR180" t="str">
        <f t="shared" ca="1" si="114"/>
        <v>Gizi Baik</v>
      </c>
      <c r="BV180">
        <v>171</v>
      </c>
      <c r="BW180">
        <f t="shared" ca="1" si="115"/>
        <v>21.304497583531543</v>
      </c>
      <c r="BX180">
        <f t="shared" ca="1" si="116"/>
        <v>3.5197107673633585</v>
      </c>
      <c r="BY180">
        <f t="shared" ca="1" si="117"/>
        <v>9.9001187907522503</v>
      </c>
      <c r="BZ180">
        <f t="shared" ca="1" si="118"/>
        <v>3.5197107673633585</v>
      </c>
      <c r="CA180" t="str">
        <f t="shared" ca="1" si="119"/>
        <v>Gizi Baik</v>
      </c>
      <c r="CD180" s="24"/>
    </row>
    <row r="181" spans="1:82" ht="15.75" x14ac:dyDescent="0.3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80"/>
        <v>33.11631018093653</v>
      </c>
      <c r="M181">
        <f t="shared" si="81"/>
        <v>6.392182725798766</v>
      </c>
      <c r="N181">
        <f t="shared" si="82"/>
        <v>1.3892443989449712</v>
      </c>
      <c r="O181">
        <f t="shared" si="83"/>
        <v>1.3892443989449712</v>
      </c>
      <c r="P181" t="str">
        <f t="shared" si="84"/>
        <v>Gizi Kurang</v>
      </c>
      <c r="T181">
        <v>172</v>
      </c>
      <c r="U181">
        <f t="shared" ca="1" si="85"/>
        <v>31.557185729592931</v>
      </c>
      <c r="V181">
        <f t="shared" ca="1" si="86"/>
        <v>11.672892330523764</v>
      </c>
      <c r="W181">
        <f t="shared" ca="1" si="87"/>
        <v>1.1747846211387898</v>
      </c>
      <c r="X181">
        <f t="shared" ca="1" si="88"/>
        <v>1.1747846211387898</v>
      </c>
      <c r="Y181" t="str">
        <f t="shared" ca="1" si="89"/>
        <v>Gizi Kurang</v>
      </c>
      <c r="AC181">
        <v>172</v>
      </c>
      <c r="AD181">
        <f t="shared" ca="1" si="90"/>
        <v>32.312475886114839</v>
      </c>
      <c r="AE181">
        <f t="shared" ca="1" si="91"/>
        <v>13.386990083945419</v>
      </c>
      <c r="AF181">
        <f t="shared" ca="1" si="92"/>
        <v>1.995123177414267</v>
      </c>
      <c r="AG181">
        <f t="shared" ca="1" si="93"/>
        <v>1.995123177414267</v>
      </c>
      <c r="AH181" t="str">
        <f t="shared" ca="1" si="94"/>
        <v>Gizi Kurang</v>
      </c>
      <c r="AL181">
        <v>172</v>
      </c>
      <c r="AM181">
        <f t="shared" ca="1" si="95"/>
        <v>33.221312919724276</v>
      </c>
      <c r="AN181">
        <f t="shared" ca="1" si="96"/>
        <v>14.640564186003909</v>
      </c>
      <c r="AO181">
        <f t="shared" ca="1" si="97"/>
        <v>2.7977917380667998</v>
      </c>
      <c r="AP181">
        <f t="shared" ca="1" si="98"/>
        <v>2.7977917380667998</v>
      </c>
      <c r="AQ181" t="str">
        <f t="shared" ca="1" si="99"/>
        <v>Gizi Kurang</v>
      </c>
      <c r="AU181">
        <v>172</v>
      </c>
      <c r="AV181">
        <f t="shared" ca="1" si="100"/>
        <v>34.353421488155576</v>
      </c>
      <c r="AW181">
        <f t="shared" ca="1" si="101"/>
        <v>15.83590612462759</v>
      </c>
      <c r="AX181">
        <f t="shared" ca="1" si="102"/>
        <v>3.4594890441171695</v>
      </c>
      <c r="AY181">
        <f t="shared" ca="1" si="103"/>
        <v>3.4594890441171695</v>
      </c>
      <c r="AZ181" t="str">
        <f t="shared" ca="1" si="104"/>
        <v>Gizi Kurang</v>
      </c>
      <c r="BD181">
        <v>172</v>
      </c>
      <c r="BE181">
        <f t="shared" ca="1" si="105"/>
        <v>34.48865196388104</v>
      </c>
      <c r="BF181">
        <f t="shared" ca="1" si="106"/>
        <v>16.315497081644388</v>
      </c>
      <c r="BG181">
        <f t="shared" ca="1" si="107"/>
        <v>3.9144583188323567</v>
      </c>
      <c r="BH181">
        <f t="shared" ca="1" si="108"/>
        <v>3.9144583188323567</v>
      </c>
      <c r="BI181" t="str">
        <f t="shared" ca="1" si="109"/>
        <v>Gizi Kurang</v>
      </c>
      <c r="BM181">
        <v>172</v>
      </c>
      <c r="BN181">
        <f t="shared" ca="1" si="110"/>
        <v>34.623963962655878</v>
      </c>
      <c r="BO181">
        <f t="shared" ca="1" si="111"/>
        <v>16.670207000779325</v>
      </c>
      <c r="BP181">
        <f t="shared" ca="1" si="112"/>
        <v>4.2114670407244708</v>
      </c>
      <c r="BQ181">
        <f t="shared" ca="1" si="113"/>
        <v>4.2114670407244708</v>
      </c>
      <c r="BR181" t="str">
        <f t="shared" ca="1" si="114"/>
        <v>Gizi Kurang</v>
      </c>
      <c r="BV181">
        <v>172</v>
      </c>
      <c r="BW181">
        <f t="shared" ca="1" si="115"/>
        <v>34.895474700885423</v>
      </c>
      <c r="BX181">
        <f t="shared" ca="1" si="116"/>
        <v>16.844990662524783</v>
      </c>
      <c r="BY181">
        <f t="shared" ca="1" si="117"/>
        <v>4.2114670407244708</v>
      </c>
      <c r="BZ181">
        <f t="shared" ca="1" si="118"/>
        <v>4.2114670407244708</v>
      </c>
      <c r="CA181" t="str">
        <f t="shared" ca="1" si="119"/>
        <v>Gizi Kurang</v>
      </c>
      <c r="CD181" s="24"/>
    </row>
    <row r="182" spans="1:82" ht="15.75" x14ac:dyDescent="0.3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80"/>
        <v>20.012496096189501</v>
      </c>
      <c r="M182">
        <f t="shared" si="81"/>
        <v>7.2807966597069536</v>
      </c>
      <c r="N182">
        <f t="shared" si="82"/>
        <v>14.596574940718108</v>
      </c>
      <c r="O182">
        <f t="shared" si="83"/>
        <v>7.2807966597069536</v>
      </c>
      <c r="P182" t="str">
        <f t="shared" si="84"/>
        <v>Gizi Baik</v>
      </c>
      <c r="T182">
        <v>173</v>
      </c>
      <c r="U182">
        <f t="shared" ca="1" si="85"/>
        <v>18.484655607047525</v>
      </c>
      <c r="V182">
        <f t="shared" ca="1" si="86"/>
        <v>1.911861752324145</v>
      </c>
      <c r="W182">
        <f t="shared" ca="1" si="87"/>
        <v>13.34183651768693</v>
      </c>
      <c r="X182">
        <f t="shared" ca="1" si="88"/>
        <v>1.911861752324145</v>
      </c>
      <c r="Y182" t="str">
        <f t="shared" ca="1" si="89"/>
        <v>Gizi Baik</v>
      </c>
      <c r="AC182">
        <v>173</v>
      </c>
      <c r="AD182">
        <f t="shared" ca="1" si="90"/>
        <v>19.243774112080995</v>
      </c>
      <c r="AE182">
        <f t="shared" ca="1" si="91"/>
        <v>1.0617051348502313</v>
      </c>
      <c r="AF182">
        <f t="shared" ca="1" si="92"/>
        <v>11.586634534082307</v>
      </c>
      <c r="AG182">
        <f t="shared" ca="1" si="93"/>
        <v>1.0617051348502313</v>
      </c>
      <c r="AH182" t="str">
        <f t="shared" ca="1" si="94"/>
        <v>Gizi Baik</v>
      </c>
      <c r="AL182">
        <v>173</v>
      </c>
      <c r="AM182">
        <f t="shared" ca="1" si="95"/>
        <v>20.147960583010448</v>
      </c>
      <c r="AN182">
        <f t="shared" ca="1" si="96"/>
        <v>1.7814396121976221</v>
      </c>
      <c r="AO182">
        <f t="shared" ca="1" si="97"/>
        <v>10.696887459511757</v>
      </c>
      <c r="AP182">
        <f t="shared" ca="1" si="98"/>
        <v>1.7814396121976221</v>
      </c>
      <c r="AQ182" t="str">
        <f t="shared" ca="1" si="99"/>
        <v>Gizi Baik</v>
      </c>
      <c r="AU182">
        <v>173</v>
      </c>
      <c r="AV182">
        <f t="shared" ca="1" si="100"/>
        <v>21.283491362147025</v>
      </c>
      <c r="AW182">
        <f t="shared" ca="1" si="101"/>
        <v>2.8184202811991246</v>
      </c>
      <c r="AX182">
        <f t="shared" ca="1" si="102"/>
        <v>9.9919146595642072</v>
      </c>
      <c r="AY182">
        <f t="shared" ca="1" si="103"/>
        <v>2.8184202811991246</v>
      </c>
      <c r="AZ182" t="str">
        <f t="shared" ca="1" si="104"/>
        <v>Gizi Baik</v>
      </c>
      <c r="BD182">
        <v>173</v>
      </c>
      <c r="BE182">
        <f t="shared" ca="1" si="105"/>
        <v>21.419989995996072</v>
      </c>
      <c r="BF182">
        <f t="shared" ca="1" si="106"/>
        <v>3.2788917785824605</v>
      </c>
      <c r="BG182">
        <f t="shared" ca="1" si="107"/>
        <v>9.5137175577012858</v>
      </c>
      <c r="BH182">
        <f t="shared" ca="1" si="108"/>
        <v>3.2788917785824605</v>
      </c>
      <c r="BI182" t="str">
        <f t="shared" ca="1" si="109"/>
        <v>Gizi Baik</v>
      </c>
      <c r="BM182">
        <v>173</v>
      </c>
      <c r="BN182">
        <f t="shared" ca="1" si="110"/>
        <v>21.556381332205703</v>
      </c>
      <c r="BO182">
        <f t="shared" ca="1" si="111"/>
        <v>3.6268838273808326</v>
      </c>
      <c r="BP182">
        <f t="shared" ca="1" si="112"/>
        <v>9.2067446441617342</v>
      </c>
      <c r="BQ182">
        <f t="shared" ca="1" si="113"/>
        <v>3.6268838273808326</v>
      </c>
      <c r="BR182" t="str">
        <f t="shared" ca="1" si="114"/>
        <v>Gizi Baik</v>
      </c>
      <c r="BV182">
        <v>173</v>
      </c>
      <c r="BW182">
        <f t="shared" ca="1" si="115"/>
        <v>21.827340912638714</v>
      </c>
      <c r="BX182">
        <f t="shared" ca="1" si="116"/>
        <v>3.8000452739294208</v>
      </c>
      <c r="BY182">
        <f t="shared" ca="1" si="117"/>
        <v>9.2067446441617342</v>
      </c>
      <c r="BZ182">
        <f t="shared" ca="1" si="118"/>
        <v>3.8000452739294208</v>
      </c>
      <c r="CA182" t="str">
        <f t="shared" ca="1" si="119"/>
        <v>Gizi Baik</v>
      </c>
      <c r="CD182" s="24"/>
    </row>
    <row r="183" spans="1:82" ht="15.75" x14ac:dyDescent="0.3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80"/>
        <v>35.220022714359516</v>
      </c>
      <c r="M183">
        <f t="shared" si="81"/>
        <v>8.4047605557802836</v>
      </c>
      <c r="N183">
        <f t="shared" si="82"/>
        <v>1.3527749258468722</v>
      </c>
      <c r="O183">
        <f t="shared" si="83"/>
        <v>1.3527749258468722</v>
      </c>
      <c r="P183" t="str">
        <f t="shared" si="84"/>
        <v>Gizi Kurang</v>
      </c>
      <c r="T183">
        <v>174</v>
      </c>
      <c r="U183">
        <f t="shared" ca="1" si="85"/>
        <v>33.692985553670503</v>
      </c>
      <c r="V183">
        <f t="shared" ca="1" si="86"/>
        <v>13.757898653500849</v>
      </c>
      <c r="W183">
        <f t="shared" ca="1" si="87"/>
        <v>2.0182225730429568</v>
      </c>
      <c r="X183">
        <f t="shared" ca="1" si="88"/>
        <v>2.0182225730429568</v>
      </c>
      <c r="Y183" t="str">
        <f t="shared" ca="1" si="89"/>
        <v>Gizi Kurang</v>
      </c>
      <c r="AC183">
        <v>174</v>
      </c>
      <c r="AD183">
        <f t="shared" ca="1" si="90"/>
        <v>34.449417657785162</v>
      </c>
      <c r="AE183">
        <f t="shared" ca="1" si="91"/>
        <v>15.477462991411414</v>
      </c>
      <c r="AF183">
        <f t="shared" ca="1" si="92"/>
        <v>3.7939227491330061</v>
      </c>
      <c r="AG183">
        <f t="shared" ca="1" si="93"/>
        <v>3.7939227491330061</v>
      </c>
      <c r="AH183" t="str">
        <f t="shared" ca="1" si="94"/>
        <v>Gizi Kurang</v>
      </c>
      <c r="AL183">
        <v>174</v>
      </c>
      <c r="AM183">
        <f t="shared" ca="1" si="95"/>
        <v>35.359465983550777</v>
      </c>
      <c r="AN183">
        <f t="shared" ca="1" si="96"/>
        <v>16.736011551366211</v>
      </c>
      <c r="AO183">
        <f t="shared" ca="1" si="97"/>
        <v>4.7013353277374277</v>
      </c>
      <c r="AP183">
        <f t="shared" ca="1" si="98"/>
        <v>4.7013353277374277</v>
      </c>
      <c r="AQ183" t="str">
        <f t="shared" ca="1" si="99"/>
        <v>Gizi Kurang</v>
      </c>
      <c r="AU183">
        <v>174</v>
      </c>
      <c r="AV183">
        <f t="shared" ca="1" si="100"/>
        <v>36.491787099145306</v>
      </c>
      <c r="AW183">
        <f t="shared" ca="1" si="101"/>
        <v>17.936185879654374</v>
      </c>
      <c r="AX183">
        <f t="shared" ca="1" si="102"/>
        <v>5.4171410714087092</v>
      </c>
      <c r="AY183">
        <f t="shared" ca="1" si="103"/>
        <v>5.4171410714087092</v>
      </c>
      <c r="AZ183" t="str">
        <f t="shared" ca="1" si="104"/>
        <v>Gizi Kurang</v>
      </c>
      <c r="BD183">
        <v>174</v>
      </c>
      <c r="BE183">
        <f t="shared" ca="1" si="105"/>
        <v>36.627354726839265</v>
      </c>
      <c r="BF183">
        <f t="shared" ca="1" si="106"/>
        <v>18.41786627061677</v>
      </c>
      <c r="BG183">
        <f t="shared" ca="1" si="107"/>
        <v>5.8887900959994033</v>
      </c>
      <c r="BH183">
        <f t="shared" ca="1" si="108"/>
        <v>5.8887900959994033</v>
      </c>
      <c r="BI183" t="str">
        <f t="shared" ca="1" si="109"/>
        <v>Gizi Kurang</v>
      </c>
      <c r="BM183">
        <v>174</v>
      </c>
      <c r="BN183">
        <f t="shared" ca="1" si="110"/>
        <v>36.763068809790347</v>
      </c>
      <c r="BO183">
        <f t="shared" ca="1" si="111"/>
        <v>18.774629438147137</v>
      </c>
      <c r="BP183">
        <f t="shared" ca="1" si="112"/>
        <v>6.1909813040343904</v>
      </c>
      <c r="BQ183">
        <f t="shared" ca="1" si="113"/>
        <v>6.1909813040343904</v>
      </c>
      <c r="BR183" t="str">
        <f t="shared" ca="1" si="114"/>
        <v>Gizi Kurang</v>
      </c>
      <c r="BV183">
        <v>174</v>
      </c>
      <c r="BW183">
        <f t="shared" ca="1" si="115"/>
        <v>37.034632512641501</v>
      </c>
      <c r="BX183">
        <f t="shared" ca="1" si="116"/>
        <v>18.95041595522358</v>
      </c>
      <c r="BY183">
        <f t="shared" ca="1" si="117"/>
        <v>6.1909813040343904</v>
      </c>
      <c r="BZ183">
        <f t="shared" ca="1" si="118"/>
        <v>6.1909813040343904</v>
      </c>
      <c r="CA183" t="str">
        <f t="shared" ca="1" si="119"/>
        <v>Gizi Kurang</v>
      </c>
      <c r="CD183" s="24"/>
    </row>
    <row r="184" spans="1:82" ht="15.75" x14ac:dyDescent="0.3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80"/>
        <v>32.202018570269786</v>
      </c>
      <c r="M184">
        <f t="shared" si="81"/>
        <v>5.49545266561364</v>
      </c>
      <c r="N184">
        <f t="shared" si="82"/>
        <v>2.9171904291629605</v>
      </c>
      <c r="O184">
        <f t="shared" si="83"/>
        <v>2.9171904291629605</v>
      </c>
      <c r="P184" t="str">
        <f t="shared" si="84"/>
        <v>Gizi Kurang</v>
      </c>
      <c r="T184">
        <v>175</v>
      </c>
      <c r="U184">
        <f t="shared" ca="1" si="85"/>
        <v>30.703496003292479</v>
      </c>
      <c r="V184">
        <f t="shared" ca="1" si="86"/>
        <v>10.776541901741966</v>
      </c>
      <c r="W184">
        <f t="shared" ca="1" si="87"/>
        <v>1.3406566620035572</v>
      </c>
      <c r="X184">
        <f t="shared" ca="1" si="88"/>
        <v>1.3406566620035572</v>
      </c>
      <c r="Y184" t="str">
        <f t="shared" ca="1" si="89"/>
        <v>Gizi Kurang</v>
      </c>
      <c r="AC184">
        <v>175</v>
      </c>
      <c r="AD184">
        <f t="shared" ca="1" si="90"/>
        <v>31.46051131671825</v>
      </c>
      <c r="AE184">
        <f t="shared" ca="1" si="91"/>
        <v>12.489112541693322</v>
      </c>
      <c r="AF184">
        <f t="shared" ca="1" si="92"/>
        <v>1.2303860477057191</v>
      </c>
      <c r="AG184">
        <f t="shared" ca="1" si="93"/>
        <v>1.2303860477057191</v>
      </c>
      <c r="AH184" t="str">
        <f t="shared" ca="1" si="94"/>
        <v>Gizi Kurang</v>
      </c>
      <c r="AL184">
        <v>175</v>
      </c>
      <c r="AM184">
        <f t="shared" ca="1" si="95"/>
        <v>32.37057871412641</v>
      </c>
      <c r="AN184">
        <f t="shared" ca="1" si="96"/>
        <v>13.745396847647394</v>
      </c>
      <c r="AO184">
        <f t="shared" ca="1" si="97"/>
        <v>1.9366696819675975</v>
      </c>
      <c r="AP184">
        <f t="shared" ca="1" si="98"/>
        <v>1.9366696819675975</v>
      </c>
      <c r="AQ184" t="str">
        <f t="shared" ca="1" si="99"/>
        <v>Gizi Kurang</v>
      </c>
      <c r="AU184">
        <v>175</v>
      </c>
      <c r="AV184">
        <f t="shared" ca="1" si="100"/>
        <v>33.502488308668156</v>
      </c>
      <c r="AW184">
        <f t="shared" ca="1" si="101"/>
        <v>14.944452832123657</v>
      </c>
      <c r="AX184">
        <f t="shared" ca="1" si="102"/>
        <v>2.590390563196237</v>
      </c>
      <c r="AY184">
        <f t="shared" ca="1" si="103"/>
        <v>2.590390563196237</v>
      </c>
      <c r="AZ184" t="str">
        <f t="shared" ca="1" si="104"/>
        <v>Gizi Kurang</v>
      </c>
      <c r="BD184">
        <v>175</v>
      </c>
      <c r="BE184">
        <f t="shared" ca="1" si="105"/>
        <v>33.63833230111149</v>
      </c>
      <c r="BF184">
        <f t="shared" ca="1" si="106"/>
        <v>15.426058737033294</v>
      </c>
      <c r="BG184">
        <f t="shared" ca="1" si="107"/>
        <v>3.0213671748980606</v>
      </c>
      <c r="BH184">
        <f t="shared" ca="1" si="108"/>
        <v>3.0213671748980606</v>
      </c>
      <c r="BI184" t="str">
        <f t="shared" ca="1" si="109"/>
        <v>Gizi Kurang</v>
      </c>
      <c r="BM184">
        <v>175</v>
      </c>
      <c r="BN184">
        <f t="shared" ca="1" si="110"/>
        <v>33.774354123052028</v>
      </c>
      <c r="BO184">
        <f t="shared" ca="1" si="111"/>
        <v>15.783364322210261</v>
      </c>
      <c r="BP184">
        <f t="shared" ca="1" si="112"/>
        <v>3.2998901721010352</v>
      </c>
      <c r="BQ184">
        <f t="shared" ca="1" si="113"/>
        <v>3.2998901721010352</v>
      </c>
      <c r="BR184" t="str">
        <f t="shared" ca="1" si="114"/>
        <v>Gizi Kurang</v>
      </c>
      <c r="BV184">
        <v>175</v>
      </c>
      <c r="BW184">
        <f t="shared" ca="1" si="115"/>
        <v>34.045743670286022</v>
      </c>
      <c r="BX184">
        <f t="shared" ca="1" si="116"/>
        <v>15.959424030053277</v>
      </c>
      <c r="BY184">
        <f t="shared" ca="1" si="117"/>
        <v>3.2998901721010352</v>
      </c>
      <c r="BZ184">
        <f t="shared" ca="1" si="118"/>
        <v>3.2998901721010352</v>
      </c>
      <c r="CA184" t="str">
        <f t="shared" ca="1" si="119"/>
        <v>Gizi Kurang</v>
      </c>
      <c r="CD184" s="24"/>
    </row>
    <row r="185" spans="1:82" ht="15.75" x14ac:dyDescent="0.3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80"/>
        <v>37.237749663479939</v>
      </c>
      <c r="M185">
        <f t="shared" si="81"/>
        <v>10.467091286503626</v>
      </c>
      <c r="N185">
        <f t="shared" si="82"/>
        <v>3.5369478367654832</v>
      </c>
      <c r="O185">
        <f t="shared" si="83"/>
        <v>3.5369478367654832</v>
      </c>
      <c r="P185" t="str">
        <f t="shared" si="84"/>
        <v>Gizi Kurang</v>
      </c>
      <c r="T185">
        <v>176</v>
      </c>
      <c r="U185">
        <f t="shared" ca="1" si="85"/>
        <v>35.737446769555405</v>
      </c>
      <c r="V185">
        <f t="shared" ca="1" si="86"/>
        <v>15.803050824445277</v>
      </c>
      <c r="W185">
        <f t="shared" ca="1" si="87"/>
        <v>4.14929760684893</v>
      </c>
      <c r="X185">
        <f t="shared" ca="1" si="88"/>
        <v>4.14929760684893</v>
      </c>
      <c r="Y185" t="str">
        <f t="shared" ca="1" si="89"/>
        <v>Gizi Kurang</v>
      </c>
      <c r="AC185">
        <v>176</v>
      </c>
      <c r="AD185">
        <f t="shared" ca="1" si="90"/>
        <v>36.494466674973516</v>
      </c>
      <c r="AE185">
        <f t="shared" ca="1" si="91"/>
        <v>17.517554560878839</v>
      </c>
      <c r="AF185">
        <f t="shared" ca="1" si="92"/>
        <v>5.9021620185365666</v>
      </c>
      <c r="AG185">
        <f t="shared" ca="1" si="93"/>
        <v>5.9021620185365666</v>
      </c>
      <c r="AH185" t="str">
        <f t="shared" ca="1" si="94"/>
        <v>Gizi Kurang</v>
      </c>
      <c r="AL185">
        <v>176</v>
      </c>
      <c r="AM185">
        <f t="shared" ca="1" si="95"/>
        <v>37.404551089898419</v>
      </c>
      <c r="AN185">
        <f t="shared" ca="1" si="96"/>
        <v>18.774944130194044</v>
      </c>
      <c r="AO185">
        <f t="shared" ca="1" si="97"/>
        <v>6.7972211146012471</v>
      </c>
      <c r="AP185">
        <f t="shared" ca="1" si="98"/>
        <v>6.7972211146012471</v>
      </c>
      <c r="AQ185" t="str">
        <f t="shared" ca="1" si="99"/>
        <v>Gizi Kurang</v>
      </c>
      <c r="AU185">
        <v>176</v>
      </c>
      <c r="AV185">
        <f t="shared" ca="1" si="100"/>
        <v>38.536616449546898</v>
      </c>
      <c r="AW185">
        <f t="shared" ca="1" si="101"/>
        <v>19.974119642635021</v>
      </c>
      <c r="AX185">
        <f t="shared" ca="1" si="102"/>
        <v>7.5082389867172372</v>
      </c>
      <c r="AY185">
        <f t="shared" ca="1" si="103"/>
        <v>7.5082389867172372</v>
      </c>
      <c r="AZ185" t="str">
        <f t="shared" ca="1" si="104"/>
        <v>Gizi Kurang</v>
      </c>
      <c r="BD185">
        <v>176</v>
      </c>
      <c r="BE185">
        <f t="shared" ca="1" si="105"/>
        <v>38.67243721308499</v>
      </c>
      <c r="BF185">
        <f t="shared" ca="1" si="106"/>
        <v>20.456030174775911</v>
      </c>
      <c r="BG185">
        <f t="shared" ca="1" si="107"/>
        <v>7.9715717962550379</v>
      </c>
      <c r="BH185">
        <f t="shared" ca="1" si="108"/>
        <v>7.9715717962550379</v>
      </c>
      <c r="BI185" t="str">
        <f t="shared" ca="1" si="109"/>
        <v>Gizi Kurang</v>
      </c>
      <c r="BM185">
        <v>176</v>
      </c>
      <c r="BN185">
        <f t="shared" ca="1" si="110"/>
        <v>38.808430048201295</v>
      </c>
      <c r="BO185">
        <f t="shared" ca="1" si="111"/>
        <v>20.813511623349306</v>
      </c>
      <c r="BP185">
        <f t="shared" ca="1" si="112"/>
        <v>8.2670208734639097</v>
      </c>
      <c r="BQ185">
        <f t="shared" ca="1" si="113"/>
        <v>8.2670208734639097</v>
      </c>
      <c r="BR185" t="str">
        <f t="shared" ca="1" si="114"/>
        <v>Gizi Kurang</v>
      </c>
      <c r="BV185">
        <v>176</v>
      </c>
      <c r="BW185">
        <f t="shared" ca="1" si="115"/>
        <v>39.079854786354083</v>
      </c>
      <c r="BX185">
        <f t="shared" ca="1" si="116"/>
        <v>20.989677980085251</v>
      </c>
      <c r="BY185">
        <f t="shared" ca="1" si="117"/>
        <v>8.2670208734639097</v>
      </c>
      <c r="BZ185">
        <f t="shared" ca="1" si="118"/>
        <v>8.2670208734639097</v>
      </c>
      <c r="CA185" t="str">
        <f t="shared" ca="1" si="119"/>
        <v>Gizi Kurang</v>
      </c>
      <c r="CD185" s="24"/>
    </row>
    <row r="186" spans="1:82" ht="15.75" x14ac:dyDescent="0.3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80"/>
        <v>29.016891632288949</v>
      </c>
      <c r="M186">
        <f t="shared" si="81"/>
        <v>2.7073972741361865</v>
      </c>
      <c r="N186">
        <f t="shared" si="82"/>
        <v>5.721887800367977</v>
      </c>
      <c r="O186">
        <f t="shared" si="83"/>
        <v>2.7073972741361865</v>
      </c>
      <c r="P186" t="str">
        <f t="shared" si="84"/>
        <v>Gizi Baik</v>
      </c>
      <c r="T186">
        <v>177</v>
      </c>
      <c r="U186">
        <f t="shared" ca="1" si="85"/>
        <v>27.507937460775512</v>
      </c>
      <c r="V186">
        <f t="shared" ca="1" si="86"/>
        <v>7.5787185829796018</v>
      </c>
      <c r="W186">
        <f t="shared" ca="1" si="87"/>
        <v>4.3063443504537258</v>
      </c>
      <c r="X186">
        <f t="shared" ca="1" si="88"/>
        <v>4.3063443504537258</v>
      </c>
      <c r="Y186" t="str">
        <f t="shared" ca="1" si="89"/>
        <v>Gizi Kurang</v>
      </c>
      <c r="AC186">
        <v>177</v>
      </c>
      <c r="AD186">
        <f t="shared" ca="1" si="90"/>
        <v>28.265984244894305</v>
      </c>
      <c r="AE186">
        <f t="shared" ca="1" si="91"/>
        <v>9.2834282041678282</v>
      </c>
      <c r="AF186">
        <f t="shared" ca="1" si="92"/>
        <v>2.6351976193552344</v>
      </c>
      <c r="AG186">
        <f t="shared" ca="1" si="93"/>
        <v>2.6351976193552344</v>
      </c>
      <c r="AH186" t="str">
        <f t="shared" ca="1" si="94"/>
        <v>Gizi Kurang</v>
      </c>
      <c r="AL186">
        <v>177</v>
      </c>
      <c r="AM186">
        <f t="shared" ca="1" si="95"/>
        <v>29.174790777662242</v>
      </c>
      <c r="AN186">
        <f t="shared" ca="1" si="96"/>
        <v>10.538993260447569</v>
      </c>
      <c r="AO186">
        <f t="shared" ca="1" si="97"/>
        <v>1.8588345080289062</v>
      </c>
      <c r="AP186">
        <f t="shared" ca="1" si="98"/>
        <v>1.8588345080289062</v>
      </c>
      <c r="AQ186" t="str">
        <f t="shared" ca="1" si="99"/>
        <v>Gizi Kurang</v>
      </c>
      <c r="AU186">
        <v>177</v>
      </c>
      <c r="AV186">
        <f t="shared" ca="1" si="100"/>
        <v>30.308400110178098</v>
      </c>
      <c r="AW186">
        <f t="shared" ca="1" si="101"/>
        <v>11.734609621752792</v>
      </c>
      <c r="AX186">
        <f t="shared" ca="1" si="102"/>
        <v>1.3571617353059109</v>
      </c>
      <c r="AY186">
        <f t="shared" ca="1" si="103"/>
        <v>1.3571617353059109</v>
      </c>
      <c r="AZ186" t="str">
        <f t="shared" ca="1" si="104"/>
        <v>Gizi Kurang</v>
      </c>
      <c r="BD186">
        <v>177</v>
      </c>
      <c r="BE186">
        <f t="shared" ca="1" si="105"/>
        <v>30.444492347314895</v>
      </c>
      <c r="BF186">
        <f t="shared" ca="1" si="106"/>
        <v>12.2166534489497</v>
      </c>
      <c r="BG186">
        <f t="shared" ca="1" si="107"/>
        <v>1.0807955704068</v>
      </c>
      <c r="BH186">
        <f t="shared" ca="1" si="108"/>
        <v>1.0807955704068</v>
      </c>
      <c r="BI186" t="str">
        <f t="shared" ca="1" si="109"/>
        <v>Gizi Kurang</v>
      </c>
      <c r="BM186">
        <v>177</v>
      </c>
      <c r="BN186">
        <f t="shared" ca="1" si="110"/>
        <v>30.580673245359836</v>
      </c>
      <c r="BO186">
        <f t="shared" ca="1" si="111"/>
        <v>12.574583288649189</v>
      </c>
      <c r="BP186">
        <f t="shared" ca="1" si="112"/>
        <v>0.97562249384333966</v>
      </c>
      <c r="BQ186">
        <f t="shared" ca="1" si="113"/>
        <v>0.97562249384333966</v>
      </c>
      <c r="BR186" t="str">
        <f t="shared" ca="1" si="114"/>
        <v>Gizi Kurang</v>
      </c>
      <c r="BV186">
        <v>177</v>
      </c>
      <c r="BW186">
        <f t="shared" ca="1" si="115"/>
        <v>30.852073240818857</v>
      </c>
      <c r="BX186">
        <f t="shared" ca="1" si="116"/>
        <v>12.751087995697169</v>
      </c>
      <c r="BY186">
        <f t="shared" ca="1" si="117"/>
        <v>0.97562249384333966</v>
      </c>
      <c r="BZ186">
        <f t="shared" ca="1" si="118"/>
        <v>0.97562249384333966</v>
      </c>
      <c r="CA186" t="str">
        <f t="shared" ca="1" si="119"/>
        <v>Gizi Kurang</v>
      </c>
      <c r="CD186" s="24"/>
    </row>
    <row r="187" spans="1:82" ht="15.75" x14ac:dyDescent="0.3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80"/>
        <v>32.886775457621262</v>
      </c>
      <c r="M187">
        <f t="shared" si="81"/>
        <v>6.1895072501775221</v>
      </c>
      <c r="N187">
        <f t="shared" si="82"/>
        <v>2.4819347291981666</v>
      </c>
      <c r="O187">
        <f t="shared" si="83"/>
        <v>2.4819347291981666</v>
      </c>
      <c r="P187" t="str">
        <f t="shared" si="84"/>
        <v>Gizi Kurang</v>
      </c>
      <c r="T187">
        <v>178</v>
      </c>
      <c r="U187">
        <f t="shared" ca="1" si="85"/>
        <v>31.385137258537533</v>
      </c>
      <c r="V187">
        <f t="shared" ca="1" si="86"/>
        <v>11.452448443891834</v>
      </c>
      <c r="W187">
        <f t="shared" ca="1" si="87"/>
        <v>0.95327834115717069</v>
      </c>
      <c r="X187">
        <f t="shared" ca="1" si="88"/>
        <v>0.95327834115717069</v>
      </c>
      <c r="Y187" t="str">
        <f t="shared" ca="1" si="89"/>
        <v>Gizi Kurang</v>
      </c>
      <c r="AC187">
        <v>178</v>
      </c>
      <c r="AD187">
        <f t="shared" ca="1" si="90"/>
        <v>32.142456241544295</v>
      </c>
      <c r="AE187">
        <f t="shared" ca="1" si="91"/>
        <v>13.164755570155437</v>
      </c>
      <c r="AF187">
        <f t="shared" ca="1" si="92"/>
        <v>1.7512185737524562</v>
      </c>
      <c r="AG187">
        <f t="shared" ca="1" si="93"/>
        <v>1.7512185737524562</v>
      </c>
      <c r="AH187" t="str">
        <f t="shared" ca="1" si="94"/>
        <v>Gizi Kurang</v>
      </c>
      <c r="AL187">
        <v>178</v>
      </c>
      <c r="AM187">
        <f t="shared" ca="1" si="95"/>
        <v>33.052238082115124</v>
      </c>
      <c r="AN187">
        <f t="shared" ca="1" si="96"/>
        <v>14.421550529832087</v>
      </c>
      <c r="AO187">
        <f t="shared" ca="1" si="97"/>
        <v>2.5620459183162438</v>
      </c>
      <c r="AP187">
        <f t="shared" ca="1" si="98"/>
        <v>2.5620459183162438</v>
      </c>
      <c r="AQ187" t="str">
        <f t="shared" ca="1" si="99"/>
        <v>Gizi Kurang</v>
      </c>
      <c r="AU187">
        <v>178</v>
      </c>
      <c r="AV187">
        <f t="shared" ca="1" si="100"/>
        <v>34.184676025744672</v>
      </c>
      <c r="AW187">
        <f t="shared" ca="1" si="101"/>
        <v>15.620090627113292</v>
      </c>
      <c r="AX187">
        <f t="shared" ca="1" si="102"/>
        <v>3.2407977920135105</v>
      </c>
      <c r="AY187">
        <f t="shared" ca="1" si="103"/>
        <v>3.2407977920135105</v>
      </c>
      <c r="AZ187" t="str">
        <f t="shared" ca="1" si="104"/>
        <v>Gizi Kurang</v>
      </c>
      <c r="BD187">
        <v>178</v>
      </c>
      <c r="BE187">
        <f t="shared" ca="1" si="105"/>
        <v>34.320580664418515</v>
      </c>
      <c r="BF187">
        <f t="shared" ca="1" si="106"/>
        <v>16.10199579401753</v>
      </c>
      <c r="BG187">
        <f t="shared" ca="1" si="107"/>
        <v>3.680152778135219</v>
      </c>
      <c r="BH187">
        <f t="shared" ca="1" si="108"/>
        <v>3.680152778135219</v>
      </c>
      <c r="BI187" t="str">
        <f t="shared" ca="1" si="109"/>
        <v>Gizi Kurang</v>
      </c>
      <c r="BM187">
        <v>178</v>
      </c>
      <c r="BN187">
        <f t="shared" ca="1" si="110"/>
        <v>34.45665051256816</v>
      </c>
      <c r="BO187">
        <f t="shared" ca="1" si="111"/>
        <v>16.459517017176751</v>
      </c>
      <c r="BP187">
        <f t="shared" ca="1" si="112"/>
        <v>3.9626516982018938</v>
      </c>
      <c r="BQ187">
        <f t="shared" ca="1" si="113"/>
        <v>3.9626516982018938</v>
      </c>
      <c r="BR187" t="str">
        <f t="shared" ca="1" si="114"/>
        <v>Gizi Kurang</v>
      </c>
      <c r="BV187">
        <v>178</v>
      </c>
      <c r="BW187">
        <f t="shared" ca="1" si="115"/>
        <v>34.728060476376747</v>
      </c>
      <c r="BX187">
        <f t="shared" ca="1" si="116"/>
        <v>16.635740705973646</v>
      </c>
      <c r="BY187">
        <f t="shared" ca="1" si="117"/>
        <v>3.9626516982018938</v>
      </c>
      <c r="BZ187">
        <f t="shared" ca="1" si="118"/>
        <v>3.9626516982018938</v>
      </c>
      <c r="CA187" t="str">
        <f t="shared" ca="1" si="119"/>
        <v>Gizi Kurang</v>
      </c>
      <c r="CD187" s="24"/>
    </row>
    <row r="188" spans="1:82" ht="15.75" x14ac:dyDescent="0.3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80"/>
        <v>18.032470712578462</v>
      </c>
      <c r="M188">
        <f t="shared" si="81"/>
        <v>9.1782351244670082</v>
      </c>
      <c r="N188">
        <f t="shared" si="82"/>
        <v>16.506665320409201</v>
      </c>
      <c r="O188">
        <f t="shared" si="83"/>
        <v>9.1782351244670082</v>
      </c>
      <c r="P188" t="str">
        <f t="shared" si="84"/>
        <v>Gizi Baik</v>
      </c>
      <c r="T188">
        <v>179</v>
      </c>
      <c r="U188">
        <f t="shared" ca="1" si="85"/>
        <v>16.452312295470058</v>
      </c>
      <c r="V188">
        <f t="shared" ca="1" si="86"/>
        <v>3.7011262285958142</v>
      </c>
      <c r="W188">
        <f t="shared" ca="1" si="87"/>
        <v>15.330208456503676</v>
      </c>
      <c r="X188">
        <f t="shared" ca="1" si="88"/>
        <v>3.7011262285958142</v>
      </c>
      <c r="Y188" t="str">
        <f t="shared" ca="1" si="89"/>
        <v>Gizi Baik</v>
      </c>
      <c r="AC188">
        <v>179</v>
      </c>
      <c r="AD188">
        <f t="shared" ca="1" si="90"/>
        <v>17.21022019865234</v>
      </c>
      <c r="AE188">
        <f t="shared" ca="1" si="91"/>
        <v>2.0916679794423696</v>
      </c>
      <c r="AF188">
        <f t="shared" ca="1" si="92"/>
        <v>13.564556135742961</v>
      </c>
      <c r="AG188">
        <f t="shared" ca="1" si="93"/>
        <v>2.0916679794423696</v>
      </c>
      <c r="AH188" t="str">
        <f t="shared" ca="1" si="94"/>
        <v>Gizi Baik</v>
      </c>
      <c r="AL188">
        <v>179</v>
      </c>
      <c r="AM188">
        <f t="shared" ca="1" si="95"/>
        <v>18.114004281151658</v>
      </c>
      <c r="AN188">
        <f t="shared" ca="1" si="96"/>
        <v>1.1676223305168119</v>
      </c>
      <c r="AO188">
        <f t="shared" ca="1" si="97"/>
        <v>12.669762935701826</v>
      </c>
      <c r="AP188">
        <f t="shared" ca="1" si="98"/>
        <v>1.1676223305168119</v>
      </c>
      <c r="AQ188" t="str">
        <f t="shared" ca="1" si="99"/>
        <v>Gizi Baik</v>
      </c>
      <c r="AU188">
        <v>179</v>
      </c>
      <c r="AV188">
        <f t="shared" ca="1" si="100"/>
        <v>19.249974327381334</v>
      </c>
      <c r="AW188">
        <f t="shared" ca="1" si="101"/>
        <v>1.1511219164454916</v>
      </c>
      <c r="AX188">
        <f t="shared" ca="1" si="102"/>
        <v>11.959323450243479</v>
      </c>
      <c r="AY188">
        <f t="shared" ca="1" si="103"/>
        <v>1.1511219164454916</v>
      </c>
      <c r="AZ188" t="str">
        <f t="shared" ca="1" si="104"/>
        <v>Gizi Baik</v>
      </c>
      <c r="BD188">
        <v>179</v>
      </c>
      <c r="BE188">
        <f t="shared" ca="1" si="105"/>
        <v>19.386010419887853</v>
      </c>
      <c r="BF188">
        <f t="shared" ca="1" si="106"/>
        <v>1.473475922998257</v>
      </c>
      <c r="BG188">
        <f t="shared" ca="1" si="107"/>
        <v>11.483949322336109</v>
      </c>
      <c r="BH188">
        <f t="shared" ca="1" si="108"/>
        <v>1.473475922998257</v>
      </c>
      <c r="BI188" t="str">
        <f t="shared" ca="1" si="109"/>
        <v>Gizi Baik</v>
      </c>
      <c r="BM188">
        <v>179</v>
      </c>
      <c r="BN188">
        <f t="shared" ca="1" si="110"/>
        <v>19.521887661765625</v>
      </c>
      <c r="BO188">
        <f t="shared" ca="1" si="111"/>
        <v>1.7598907892951499</v>
      </c>
      <c r="BP188">
        <f t="shared" ca="1" si="112"/>
        <v>11.180433607904011</v>
      </c>
      <c r="BQ188">
        <f t="shared" ca="1" si="113"/>
        <v>1.7598907892951499</v>
      </c>
      <c r="BR188" t="str">
        <f t="shared" ca="1" si="114"/>
        <v>Gizi Baik</v>
      </c>
      <c r="BV188">
        <v>179</v>
      </c>
      <c r="BW188">
        <f t="shared" ca="1" si="115"/>
        <v>19.793059373837423</v>
      </c>
      <c r="BX188">
        <f t="shared" ca="1" si="116"/>
        <v>1.9113645337671816</v>
      </c>
      <c r="BY188">
        <f t="shared" ca="1" si="117"/>
        <v>11.180433607904011</v>
      </c>
      <c r="BZ188">
        <f t="shared" ca="1" si="118"/>
        <v>1.9113645337671816</v>
      </c>
      <c r="CA188" t="str">
        <f t="shared" ca="1" si="119"/>
        <v>Gizi Baik</v>
      </c>
      <c r="CD188" s="24"/>
    </row>
    <row r="189" spans="1:82" ht="15.75" x14ac:dyDescent="0.3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80"/>
        <v>31.035302479595721</v>
      </c>
      <c r="M189">
        <f t="shared" si="81"/>
        <v>4.3931765272977703</v>
      </c>
      <c r="N189">
        <f t="shared" si="82"/>
        <v>3.5623026261113653</v>
      </c>
      <c r="O189">
        <f t="shared" si="83"/>
        <v>3.5623026261113653</v>
      </c>
      <c r="P189" t="str">
        <f t="shared" si="84"/>
        <v>Gizi Kurang</v>
      </c>
      <c r="T189">
        <v>180</v>
      </c>
      <c r="U189">
        <f t="shared" ca="1" si="85"/>
        <v>29.494916538393632</v>
      </c>
      <c r="V189">
        <f t="shared" ca="1" si="86"/>
        <v>9.5606325815816415</v>
      </c>
      <c r="W189">
        <f t="shared" ca="1" si="87"/>
        <v>2.2843051329773965</v>
      </c>
      <c r="X189">
        <f t="shared" ca="1" si="88"/>
        <v>2.2843051329773965</v>
      </c>
      <c r="Y189" t="str">
        <f t="shared" ca="1" si="89"/>
        <v>Gizi Kurang</v>
      </c>
      <c r="AC189">
        <v>180</v>
      </c>
      <c r="AD189">
        <f t="shared" ca="1" si="90"/>
        <v>30.252138963125255</v>
      </c>
      <c r="AE189">
        <f t="shared" ca="1" si="91"/>
        <v>11.27533195300742</v>
      </c>
      <c r="AF189">
        <f t="shared" ca="1" si="92"/>
        <v>0.80654602661940378</v>
      </c>
      <c r="AG189">
        <f t="shared" ca="1" si="93"/>
        <v>0.80654602661940378</v>
      </c>
      <c r="AH189" t="str">
        <f t="shared" ca="1" si="94"/>
        <v>Gizi Kurang</v>
      </c>
      <c r="AL189">
        <v>180</v>
      </c>
      <c r="AM189">
        <f t="shared" ca="1" si="95"/>
        <v>31.160989677477502</v>
      </c>
      <c r="AN189">
        <f t="shared" ca="1" si="96"/>
        <v>12.53308987866609</v>
      </c>
      <c r="AO189">
        <f t="shared" ca="1" si="97"/>
        <v>0.89812118360629856</v>
      </c>
      <c r="AP189">
        <f t="shared" ca="1" si="98"/>
        <v>0.89812118360629856</v>
      </c>
      <c r="AQ189" t="str">
        <f t="shared" ca="1" si="99"/>
        <v>Gizi Kurang</v>
      </c>
      <c r="AU189">
        <v>180</v>
      </c>
      <c r="AV189">
        <f t="shared" ca="1" si="100"/>
        <v>32.294827415578865</v>
      </c>
      <c r="AW189">
        <f t="shared" ca="1" si="101"/>
        <v>13.730089658860715</v>
      </c>
      <c r="AX189">
        <f t="shared" ca="1" si="102"/>
        <v>1.427916944121028</v>
      </c>
      <c r="AY189">
        <f t="shared" ca="1" si="103"/>
        <v>1.427916944121028</v>
      </c>
      <c r="AZ189" t="str">
        <f t="shared" ca="1" si="104"/>
        <v>Gizi Kurang</v>
      </c>
      <c r="BD189">
        <v>180</v>
      </c>
      <c r="BE189">
        <f t="shared" ca="1" si="105"/>
        <v>32.430584770728842</v>
      </c>
      <c r="BF189">
        <f t="shared" ca="1" si="106"/>
        <v>14.211772043942641</v>
      </c>
      <c r="BG189">
        <f t="shared" ca="1" si="107"/>
        <v>1.8260902364060365</v>
      </c>
      <c r="BH189">
        <f t="shared" ca="1" si="108"/>
        <v>1.8260902364060365</v>
      </c>
      <c r="BI189" t="str">
        <f t="shared" ca="1" si="109"/>
        <v>Gizi Kurang</v>
      </c>
      <c r="BM189">
        <v>180</v>
      </c>
      <c r="BN189">
        <f t="shared" ca="1" si="110"/>
        <v>32.566378758081612</v>
      </c>
      <c r="BO189">
        <f t="shared" ca="1" si="111"/>
        <v>14.568758723438361</v>
      </c>
      <c r="BP189">
        <f t="shared" ca="1" si="112"/>
        <v>2.0981171704052972</v>
      </c>
      <c r="BQ189">
        <f t="shared" ca="1" si="113"/>
        <v>2.0981171704052972</v>
      </c>
      <c r="BR189" t="str">
        <f t="shared" ca="1" si="114"/>
        <v>Gizi Kurang</v>
      </c>
      <c r="BV189">
        <v>180</v>
      </c>
      <c r="BW189">
        <f t="shared" ca="1" si="115"/>
        <v>32.837962277529236</v>
      </c>
      <c r="BX189">
        <f t="shared" ca="1" si="116"/>
        <v>14.744727116745151</v>
      </c>
      <c r="BY189">
        <f t="shared" ca="1" si="117"/>
        <v>2.0981171704052972</v>
      </c>
      <c r="BZ189">
        <f t="shared" ca="1" si="118"/>
        <v>2.0981171704052972</v>
      </c>
      <c r="CA189" t="str">
        <f t="shared" ca="1" si="119"/>
        <v>Gizi Kurang</v>
      </c>
      <c r="CD189" s="24"/>
    </row>
    <row r="190" spans="1:82" ht="15.75" x14ac:dyDescent="0.3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80"/>
        <v>19.850692683128212</v>
      </c>
      <c r="M190">
        <f t="shared" si="81"/>
        <v>7.2828565824132472</v>
      </c>
      <c r="N190">
        <f t="shared" si="82"/>
        <v>14.625662378162566</v>
      </c>
      <c r="O190">
        <f t="shared" si="83"/>
        <v>7.2828565824132472</v>
      </c>
      <c r="P190" t="str">
        <f t="shared" si="84"/>
        <v>Gizi Baik</v>
      </c>
      <c r="T190">
        <v>181</v>
      </c>
      <c r="U190">
        <f t="shared" ca="1" si="85"/>
        <v>18.28560533524583</v>
      </c>
      <c r="V190">
        <f t="shared" ca="1" si="86"/>
        <v>1.8354114960956167</v>
      </c>
      <c r="W190">
        <f t="shared" ca="1" si="87"/>
        <v>13.446655074745069</v>
      </c>
      <c r="X190">
        <f t="shared" ca="1" si="88"/>
        <v>1.8354114960956167</v>
      </c>
      <c r="Y190" t="str">
        <f t="shared" ca="1" si="89"/>
        <v>Gizi Baik</v>
      </c>
      <c r="AC190">
        <v>181</v>
      </c>
      <c r="AD190">
        <f t="shared" ca="1" si="90"/>
        <v>19.043464489194637</v>
      </c>
      <c r="AE190">
        <f t="shared" ca="1" si="91"/>
        <v>0.7084212380428786</v>
      </c>
      <c r="AF190">
        <f t="shared" ca="1" si="92"/>
        <v>11.677850108633956</v>
      </c>
      <c r="AG190">
        <f t="shared" ca="1" si="93"/>
        <v>0.7084212380428786</v>
      </c>
      <c r="AH190" t="str">
        <f t="shared" ca="1" si="94"/>
        <v>Gizi Baik</v>
      </c>
      <c r="AL190">
        <v>181</v>
      </c>
      <c r="AM190">
        <f t="shared" ca="1" si="95"/>
        <v>19.950043601585822</v>
      </c>
      <c r="AN190">
        <f t="shared" ca="1" si="96"/>
        <v>1.4772375555781454</v>
      </c>
      <c r="AO190">
        <f t="shared" ca="1" si="97"/>
        <v>10.780750797701334</v>
      </c>
      <c r="AP190">
        <f t="shared" ca="1" si="98"/>
        <v>1.4772375555781454</v>
      </c>
      <c r="AQ190" t="str">
        <f t="shared" ca="1" si="99"/>
        <v>Gizi Baik</v>
      </c>
      <c r="AU190">
        <v>181</v>
      </c>
      <c r="AV190">
        <f t="shared" ca="1" si="100"/>
        <v>21.085335443377939</v>
      </c>
      <c r="AW190">
        <f t="shared" ca="1" si="101"/>
        <v>2.5815733417545386</v>
      </c>
      <c r="AX190">
        <f t="shared" ca="1" si="102"/>
        <v>10.069032594422543</v>
      </c>
      <c r="AY190">
        <f t="shared" ca="1" si="103"/>
        <v>2.5815733417545386</v>
      </c>
      <c r="AZ190" t="str">
        <f t="shared" ca="1" si="104"/>
        <v>Gizi Baik</v>
      </c>
      <c r="BD190">
        <v>181</v>
      </c>
      <c r="BE190">
        <f t="shared" ca="1" si="105"/>
        <v>21.221275712292677</v>
      </c>
      <c r="BF190">
        <f t="shared" ca="1" si="106"/>
        <v>3.0498720515703179</v>
      </c>
      <c r="BG190">
        <f t="shared" ca="1" si="107"/>
        <v>9.5938048780441658</v>
      </c>
      <c r="BH190">
        <f t="shared" ca="1" si="108"/>
        <v>3.0498720515703179</v>
      </c>
      <c r="BI190" t="str">
        <f t="shared" ca="1" si="109"/>
        <v>Gizi Baik</v>
      </c>
      <c r="BM190">
        <v>181</v>
      </c>
      <c r="BN190">
        <f t="shared" ca="1" si="110"/>
        <v>21.357163802918304</v>
      </c>
      <c r="BO190">
        <f t="shared" ca="1" si="111"/>
        <v>3.3987881729803875</v>
      </c>
      <c r="BP190">
        <f t="shared" ca="1" si="112"/>
        <v>9.2904717259953369</v>
      </c>
      <c r="BQ190">
        <f t="shared" ca="1" si="113"/>
        <v>3.3987881729803875</v>
      </c>
      <c r="BR190" t="str">
        <f t="shared" ca="1" si="114"/>
        <v>Gizi Baik</v>
      </c>
      <c r="BV190">
        <v>181</v>
      </c>
      <c r="BW190">
        <f t="shared" ca="1" si="115"/>
        <v>21.628611632911117</v>
      </c>
      <c r="BX190">
        <f t="shared" ca="1" si="116"/>
        <v>3.5718159018052082</v>
      </c>
      <c r="BY190">
        <f t="shared" ca="1" si="117"/>
        <v>9.2904717259953369</v>
      </c>
      <c r="BZ190">
        <f t="shared" ca="1" si="118"/>
        <v>3.5718159018052082</v>
      </c>
      <c r="CA190" t="str">
        <f t="shared" ca="1" si="119"/>
        <v>Gizi Baik</v>
      </c>
      <c r="CD190" s="24"/>
    </row>
    <row r="191" spans="1:82" ht="15.75" x14ac:dyDescent="0.3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80"/>
        <v>36.468479540556665</v>
      </c>
      <c r="M191">
        <f t="shared" si="81"/>
        <v>9.7539735492772408</v>
      </c>
      <c r="N191">
        <f t="shared" si="82"/>
        <v>3.0016662039607289</v>
      </c>
      <c r="O191">
        <f t="shared" si="83"/>
        <v>3.0016662039607289</v>
      </c>
      <c r="P191" t="str">
        <f t="shared" si="84"/>
        <v>Gizi Kurang</v>
      </c>
      <c r="T191">
        <v>182</v>
      </c>
      <c r="U191">
        <f t="shared" ca="1" si="85"/>
        <v>34.95912665369967</v>
      </c>
      <c r="V191">
        <f t="shared" ca="1" si="86"/>
        <v>15.018919247402605</v>
      </c>
      <c r="W191">
        <f t="shared" ca="1" si="87"/>
        <v>3.423868795201408</v>
      </c>
      <c r="X191">
        <f t="shared" ca="1" si="88"/>
        <v>3.423868795201408</v>
      </c>
      <c r="Y191" t="str">
        <f t="shared" ca="1" si="89"/>
        <v>Gizi Kurang</v>
      </c>
      <c r="AC191">
        <v>182</v>
      </c>
      <c r="AD191">
        <f t="shared" ca="1" si="90"/>
        <v>35.716959755413427</v>
      </c>
      <c r="AE191">
        <f t="shared" ca="1" si="91"/>
        <v>16.730241115816799</v>
      </c>
      <c r="AF191">
        <f t="shared" ca="1" si="92"/>
        <v>5.1596689002030223</v>
      </c>
      <c r="AG191">
        <f t="shared" ca="1" si="93"/>
        <v>5.1596689002030223</v>
      </c>
      <c r="AH191" t="str">
        <f t="shared" ca="1" si="94"/>
        <v>Gizi Kurang</v>
      </c>
      <c r="AL191">
        <v>182</v>
      </c>
      <c r="AM191">
        <f t="shared" ca="1" si="95"/>
        <v>36.626084454797862</v>
      </c>
      <c r="AN191">
        <f t="shared" ca="1" si="96"/>
        <v>17.987593699322531</v>
      </c>
      <c r="AO191">
        <f t="shared" ca="1" si="97"/>
        <v>6.0536453200069493</v>
      </c>
      <c r="AP191">
        <f t="shared" ca="1" si="98"/>
        <v>6.0536453200069493</v>
      </c>
      <c r="AQ191" t="str">
        <f t="shared" ca="1" si="99"/>
        <v>Gizi Kurang</v>
      </c>
      <c r="AU191">
        <v>182</v>
      </c>
      <c r="AV191">
        <f t="shared" ca="1" si="100"/>
        <v>37.759578082348234</v>
      </c>
      <c r="AW191">
        <f t="shared" ca="1" si="101"/>
        <v>19.184569280777513</v>
      </c>
      <c r="AX191">
        <f t="shared" ca="1" si="102"/>
        <v>6.7608392082128175</v>
      </c>
      <c r="AY191">
        <f t="shared" ca="1" si="103"/>
        <v>6.7608392082128175</v>
      </c>
      <c r="AZ191" t="str">
        <f t="shared" ca="1" si="104"/>
        <v>Gizi Kurang</v>
      </c>
      <c r="BD191">
        <v>182</v>
      </c>
      <c r="BE191">
        <f t="shared" ca="1" si="105"/>
        <v>37.895585494883186</v>
      </c>
      <c r="BF191">
        <f t="shared" ca="1" si="106"/>
        <v>19.666801775580335</v>
      </c>
      <c r="BG191">
        <f t="shared" ca="1" si="107"/>
        <v>7.2161987549135791</v>
      </c>
      <c r="BH191">
        <f t="shared" ca="1" si="108"/>
        <v>7.2161987549135791</v>
      </c>
      <c r="BI191" t="str">
        <f t="shared" ca="1" si="109"/>
        <v>Gizi Kurang</v>
      </c>
      <c r="BM191">
        <v>182</v>
      </c>
      <c r="BN191">
        <f t="shared" ca="1" si="110"/>
        <v>38.0316921149319</v>
      </c>
      <c r="BO191">
        <f t="shared" ca="1" si="111"/>
        <v>20.02468787974372</v>
      </c>
      <c r="BP191">
        <f t="shared" ca="1" si="112"/>
        <v>7.5069228404549593</v>
      </c>
      <c r="BQ191">
        <f t="shared" ca="1" si="113"/>
        <v>7.5069228404549593</v>
      </c>
      <c r="BR191" t="str">
        <f t="shared" ca="1" si="114"/>
        <v>Gizi Kurang</v>
      </c>
      <c r="BV191">
        <v>182</v>
      </c>
      <c r="BW191">
        <f t="shared" ca="1" si="115"/>
        <v>38.303148297829345</v>
      </c>
      <c r="BX191">
        <f t="shared" ca="1" si="116"/>
        <v>20.201152979661224</v>
      </c>
      <c r="BY191">
        <f t="shared" ca="1" si="117"/>
        <v>7.5069228404549593</v>
      </c>
      <c r="BZ191">
        <f t="shared" ca="1" si="118"/>
        <v>7.5069228404549593</v>
      </c>
      <c r="CA191" t="str">
        <f t="shared" ca="1" si="119"/>
        <v>Gizi Kurang</v>
      </c>
      <c r="CD191" s="24"/>
    </row>
    <row r="192" spans="1:82" ht="15.75" x14ac:dyDescent="0.3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80"/>
        <v>31.135349684883899</v>
      </c>
      <c r="M192">
        <f t="shared" si="81"/>
        <v>4.5760244754590254</v>
      </c>
      <c r="N192">
        <f t="shared" si="82"/>
        <v>3.8275318418009228</v>
      </c>
      <c r="O192">
        <f t="shared" si="83"/>
        <v>3.8275318418009228</v>
      </c>
      <c r="P192" t="str">
        <f t="shared" si="84"/>
        <v>Gizi Kurang</v>
      </c>
      <c r="T192">
        <v>183</v>
      </c>
      <c r="U192">
        <f t="shared" ca="1" si="85"/>
        <v>29.627331929469786</v>
      </c>
      <c r="V192">
        <f t="shared" ca="1" si="86"/>
        <v>9.6933510903092923</v>
      </c>
      <c r="W192">
        <f t="shared" ca="1" si="87"/>
        <v>2.293945917318319</v>
      </c>
      <c r="X192">
        <f t="shared" ca="1" si="88"/>
        <v>2.293945917318319</v>
      </c>
      <c r="Y192" t="str">
        <f t="shared" ca="1" si="89"/>
        <v>Gizi Kurang</v>
      </c>
      <c r="AC192">
        <v>183</v>
      </c>
      <c r="AD192">
        <f t="shared" ca="1" si="90"/>
        <v>30.385255837484024</v>
      </c>
      <c r="AE192">
        <f t="shared" ca="1" si="91"/>
        <v>11.401546101632571</v>
      </c>
      <c r="AF192">
        <f t="shared" ca="1" si="92"/>
        <v>1.0937777774250512</v>
      </c>
      <c r="AG192">
        <f t="shared" ca="1" si="93"/>
        <v>1.0937777774250512</v>
      </c>
      <c r="AH192" t="str">
        <f t="shared" ca="1" si="94"/>
        <v>Gizi Kurang</v>
      </c>
      <c r="AL192">
        <v>183</v>
      </c>
      <c r="AM192">
        <f t="shared" ca="1" si="95"/>
        <v>31.294261806018952</v>
      </c>
      <c r="AN192">
        <f t="shared" ca="1" si="96"/>
        <v>12.657921296024552</v>
      </c>
      <c r="AO192">
        <f t="shared" ca="1" si="97"/>
        <v>1.2443136966603703</v>
      </c>
      <c r="AP192">
        <f t="shared" ca="1" si="98"/>
        <v>1.2443136966603703</v>
      </c>
      <c r="AQ192" t="str">
        <f t="shared" ca="1" si="99"/>
        <v>Gizi Kurang</v>
      </c>
      <c r="AU192">
        <v>183</v>
      </c>
      <c r="AV192">
        <f t="shared" ca="1" si="100"/>
        <v>32.427715350799019</v>
      </c>
      <c r="AW192">
        <f t="shared" ca="1" si="101"/>
        <v>13.854397641289593</v>
      </c>
      <c r="AX192">
        <f t="shared" ca="1" si="102"/>
        <v>1.7236605300456702</v>
      </c>
      <c r="AY192">
        <f t="shared" ca="1" si="103"/>
        <v>1.7236605300456702</v>
      </c>
      <c r="AZ192" t="str">
        <f t="shared" ca="1" si="104"/>
        <v>Gizi Kurang</v>
      </c>
      <c r="BD192">
        <v>183</v>
      </c>
      <c r="BE192">
        <f t="shared" ca="1" si="105"/>
        <v>32.56376557727053</v>
      </c>
      <c r="BF192">
        <f t="shared" ca="1" si="106"/>
        <v>14.336527935886025</v>
      </c>
      <c r="BG192">
        <f t="shared" ca="1" si="107"/>
        <v>2.074624064971025</v>
      </c>
      <c r="BH192">
        <f t="shared" ca="1" si="108"/>
        <v>2.074624064971025</v>
      </c>
      <c r="BI192" t="str">
        <f t="shared" ca="1" si="109"/>
        <v>Gizi Kurang</v>
      </c>
      <c r="BM192">
        <v>183</v>
      </c>
      <c r="BN192">
        <f t="shared" ca="1" si="110"/>
        <v>32.699927481553942</v>
      </c>
      <c r="BO192">
        <f t="shared" ca="1" si="111"/>
        <v>14.694376146598424</v>
      </c>
      <c r="BP192">
        <f t="shared" ca="1" si="112"/>
        <v>2.3176122259731629</v>
      </c>
      <c r="BQ192">
        <f t="shared" ca="1" si="113"/>
        <v>2.3176122259731629</v>
      </c>
      <c r="BR192" t="str">
        <f t="shared" ca="1" si="114"/>
        <v>Gizi Kurang</v>
      </c>
      <c r="BV192">
        <v>183</v>
      </c>
      <c r="BW192">
        <f t="shared" ca="1" si="115"/>
        <v>32.971341775559139</v>
      </c>
      <c r="BX192">
        <f t="shared" ca="1" si="116"/>
        <v>14.870844873517783</v>
      </c>
      <c r="BY192">
        <f t="shared" ca="1" si="117"/>
        <v>2.3176122259731629</v>
      </c>
      <c r="BZ192">
        <f t="shared" ca="1" si="118"/>
        <v>2.3176122259731629</v>
      </c>
      <c r="CA192" t="str">
        <f t="shared" ca="1" si="119"/>
        <v>Gizi Kurang</v>
      </c>
      <c r="CD192" s="24"/>
    </row>
    <row r="193" spans="1:82" ht="15.75" x14ac:dyDescent="0.3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80"/>
        <v>20.01299577774402</v>
      </c>
      <c r="M193">
        <f t="shared" si="81"/>
        <v>7.3191529564560902</v>
      </c>
      <c r="N193">
        <f t="shared" si="82"/>
        <v>14.619849520429403</v>
      </c>
      <c r="O193">
        <f t="shared" si="83"/>
        <v>7.3191529564560902</v>
      </c>
      <c r="P193" t="str">
        <f t="shared" si="84"/>
        <v>Gizi Baik</v>
      </c>
      <c r="T193">
        <v>184</v>
      </c>
      <c r="U193">
        <f t="shared" ca="1" si="85"/>
        <v>18.481662282847843</v>
      </c>
      <c r="V193">
        <f t="shared" ca="1" si="86"/>
        <v>1.9931119787909433</v>
      </c>
      <c r="W193">
        <f t="shared" ca="1" si="87"/>
        <v>13.367063805044577</v>
      </c>
      <c r="X193">
        <f t="shared" ca="1" si="88"/>
        <v>1.9931119787909433</v>
      </c>
      <c r="Y193" t="str">
        <f t="shared" ca="1" si="89"/>
        <v>Gizi Baik</v>
      </c>
      <c r="AC193">
        <v>184</v>
      </c>
      <c r="AD193">
        <f t="shared" ca="1" si="90"/>
        <v>19.240643881131412</v>
      </c>
      <c r="AE193">
        <f t="shared" ca="1" si="91"/>
        <v>1.1756016425383118</v>
      </c>
      <c r="AF193">
        <f t="shared" ca="1" si="92"/>
        <v>11.614327351439201</v>
      </c>
      <c r="AG193">
        <f t="shared" ca="1" si="93"/>
        <v>1.1756016425383118</v>
      </c>
      <c r="AH193" t="str">
        <f t="shared" ca="1" si="94"/>
        <v>Gizi Baik</v>
      </c>
      <c r="AL193">
        <v>184</v>
      </c>
      <c r="AM193">
        <f t="shared" ca="1" si="95"/>
        <v>20.14415923034716</v>
      </c>
      <c r="AN193">
        <f t="shared" ca="1" si="96"/>
        <v>1.8429568781905281</v>
      </c>
      <c r="AO193">
        <f t="shared" ca="1" si="97"/>
        <v>10.726192145007911</v>
      </c>
      <c r="AP193">
        <f t="shared" ca="1" si="98"/>
        <v>1.8429568781905281</v>
      </c>
      <c r="AQ193" t="str">
        <f t="shared" ca="1" si="99"/>
        <v>Gizi Baik</v>
      </c>
      <c r="AU193">
        <v>184</v>
      </c>
      <c r="AV193">
        <f t="shared" ca="1" si="100"/>
        <v>21.279719010886993</v>
      </c>
      <c r="AW193">
        <f t="shared" ca="1" si="101"/>
        <v>2.849223108274761</v>
      </c>
      <c r="AX193">
        <f t="shared" ca="1" si="102"/>
        <v>10.022583603713459</v>
      </c>
      <c r="AY193">
        <f t="shared" ca="1" si="103"/>
        <v>2.849223108274761</v>
      </c>
      <c r="AZ193" t="str">
        <f t="shared" ca="1" si="104"/>
        <v>Gizi Baik</v>
      </c>
      <c r="BD193">
        <v>184</v>
      </c>
      <c r="BE193">
        <f t="shared" ca="1" si="105"/>
        <v>21.416221488795433</v>
      </c>
      <c r="BF193">
        <f t="shared" ca="1" si="106"/>
        <v>3.3033485568151169</v>
      </c>
      <c r="BG193">
        <f t="shared" ca="1" si="107"/>
        <v>9.5448449443119259</v>
      </c>
      <c r="BH193">
        <f t="shared" ca="1" si="108"/>
        <v>3.3033485568151169</v>
      </c>
      <c r="BI193" t="str">
        <f t="shared" ca="1" si="109"/>
        <v>Gizi Baik</v>
      </c>
      <c r="BM193">
        <v>184</v>
      </c>
      <c r="BN193">
        <f t="shared" ca="1" si="110"/>
        <v>21.552535327381261</v>
      </c>
      <c r="BO193">
        <f t="shared" ca="1" si="111"/>
        <v>3.6484594001148394</v>
      </c>
      <c r="BP193">
        <f t="shared" ca="1" si="112"/>
        <v>9.2379675458781634</v>
      </c>
      <c r="BQ193">
        <f t="shared" ca="1" si="113"/>
        <v>3.6484594001148394</v>
      </c>
      <c r="BR193" t="str">
        <f t="shared" ca="1" si="114"/>
        <v>Gizi Baik</v>
      </c>
      <c r="BV193">
        <v>184</v>
      </c>
      <c r="BW193">
        <f t="shared" ca="1" si="115"/>
        <v>21.823429268744526</v>
      </c>
      <c r="BX193">
        <f t="shared" ca="1" si="116"/>
        <v>3.8202363107603619</v>
      </c>
      <c r="BY193">
        <f t="shared" ca="1" si="117"/>
        <v>9.2379675458781634</v>
      </c>
      <c r="BZ193">
        <f t="shared" ca="1" si="118"/>
        <v>3.8202363107603619</v>
      </c>
      <c r="CA193" t="str">
        <f t="shared" ca="1" si="119"/>
        <v>Gizi Baik</v>
      </c>
      <c r="CD193" s="24"/>
    </row>
    <row r="194" spans="1:82" ht="15.75" x14ac:dyDescent="0.3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80"/>
        <v>13.964598096615605</v>
      </c>
      <c r="M194">
        <f t="shared" si="81"/>
        <v>13.440982106974166</v>
      </c>
      <c r="N194">
        <f t="shared" si="82"/>
        <v>20.764633394307726</v>
      </c>
      <c r="O194">
        <f t="shared" si="83"/>
        <v>13.440982106974166</v>
      </c>
      <c r="P194" t="str">
        <f t="shared" si="84"/>
        <v>Gizi Baik</v>
      </c>
      <c r="T194">
        <v>185</v>
      </c>
      <c r="U194">
        <f t="shared" ca="1" si="85"/>
        <v>12.345791990296746</v>
      </c>
      <c r="V194">
        <f t="shared" ca="1" si="86"/>
        <v>7.9542551731761559</v>
      </c>
      <c r="W194">
        <f t="shared" ca="1" si="87"/>
        <v>19.594777143919153</v>
      </c>
      <c r="X194">
        <f t="shared" ca="1" si="88"/>
        <v>7.9542551731761559</v>
      </c>
      <c r="Y194" t="str">
        <f t="shared" ca="1" si="89"/>
        <v>Gizi Baik</v>
      </c>
      <c r="AC194">
        <v>185</v>
      </c>
      <c r="AD194">
        <f t="shared" ca="1" si="90"/>
        <v>13.100357006765337</v>
      </c>
      <c r="AE194">
        <f t="shared" ca="1" si="91"/>
        <v>6.2722236265888052</v>
      </c>
      <c r="AF194">
        <f t="shared" ca="1" si="92"/>
        <v>17.83298955568177</v>
      </c>
      <c r="AG194">
        <f t="shared" ca="1" si="93"/>
        <v>6.2722236265888052</v>
      </c>
      <c r="AH194" t="str">
        <f t="shared" ca="1" si="94"/>
        <v>Gizi Baik</v>
      </c>
      <c r="AL194">
        <v>185</v>
      </c>
      <c r="AM194">
        <f t="shared" ca="1" si="95"/>
        <v>13.992780659727774</v>
      </c>
      <c r="AN194">
        <f t="shared" ca="1" si="96"/>
        <v>5.069426264131077</v>
      </c>
      <c r="AO194">
        <f t="shared" ca="1" si="97"/>
        <v>16.940389344757357</v>
      </c>
      <c r="AP194">
        <f t="shared" ca="1" si="98"/>
        <v>5.069426264131077</v>
      </c>
      <c r="AQ194" t="str">
        <f t="shared" ca="1" si="99"/>
        <v>Gizi Baik</v>
      </c>
      <c r="AU194">
        <v>185</v>
      </c>
      <c r="AV194">
        <f t="shared" ca="1" si="100"/>
        <v>15.126912554643349</v>
      </c>
      <c r="AW194">
        <f t="shared" ca="1" si="101"/>
        <v>3.9291669211880293</v>
      </c>
      <c r="AX194">
        <f t="shared" ca="1" si="102"/>
        <v>16.231246365082818</v>
      </c>
      <c r="AY194">
        <f t="shared" ca="1" si="103"/>
        <v>3.9291669211880293</v>
      </c>
      <c r="AZ194" t="str">
        <f t="shared" ca="1" si="104"/>
        <v>Gizi Baik</v>
      </c>
      <c r="BD194">
        <v>185</v>
      </c>
      <c r="BE194">
        <f t="shared" ca="1" si="105"/>
        <v>15.262792292743455</v>
      </c>
      <c r="BF194">
        <f t="shared" ca="1" si="106"/>
        <v>3.4957893329491769</v>
      </c>
      <c r="BG194">
        <f t="shared" ca="1" si="107"/>
        <v>15.755951604295525</v>
      </c>
      <c r="BH194">
        <f t="shared" ca="1" si="108"/>
        <v>3.4957893329491769</v>
      </c>
      <c r="BI194" t="str">
        <f t="shared" ca="1" si="109"/>
        <v>Gizi Baik</v>
      </c>
      <c r="BM194">
        <v>185</v>
      </c>
      <c r="BN194">
        <f t="shared" ca="1" si="110"/>
        <v>15.398147241090639</v>
      </c>
      <c r="BO194">
        <f t="shared" ca="1" si="111"/>
        <v>3.1852633264665431</v>
      </c>
      <c r="BP194">
        <f t="shared" ca="1" si="112"/>
        <v>15.452260419466329</v>
      </c>
      <c r="BQ194">
        <f t="shared" ca="1" si="113"/>
        <v>3.1852633264665431</v>
      </c>
      <c r="BR194" t="str">
        <f t="shared" ca="1" si="114"/>
        <v>Gizi Baik</v>
      </c>
      <c r="BV194">
        <v>185</v>
      </c>
      <c r="BW194">
        <f t="shared" ca="1" si="115"/>
        <v>15.667814884560338</v>
      </c>
      <c r="BX194">
        <f t="shared" ca="1" si="116"/>
        <v>3.0373984968172656</v>
      </c>
      <c r="BY194">
        <f t="shared" ca="1" si="117"/>
        <v>15.452260419466329</v>
      </c>
      <c r="BZ194">
        <f t="shared" ca="1" si="118"/>
        <v>3.0373984968172656</v>
      </c>
      <c r="CA194" t="str">
        <f t="shared" ca="1" si="119"/>
        <v>Gizi Baik</v>
      </c>
      <c r="CD194" s="24"/>
    </row>
    <row r="195" spans="1:82" ht="15.75" x14ac:dyDescent="0.3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80"/>
        <v>15.89370944745121</v>
      </c>
      <c r="M195">
        <f t="shared" si="81"/>
        <v>11.74734012447073</v>
      </c>
      <c r="N195">
        <f t="shared" si="82"/>
        <v>18.935416552059266</v>
      </c>
      <c r="O195">
        <f t="shared" si="83"/>
        <v>11.74734012447073</v>
      </c>
      <c r="P195" t="str">
        <f t="shared" si="84"/>
        <v>Gizi Baik</v>
      </c>
      <c r="T195">
        <v>186</v>
      </c>
      <c r="U195">
        <f t="shared" ca="1" si="85"/>
        <v>14.206715094655713</v>
      </c>
      <c r="V195">
        <f t="shared" ca="1" si="86"/>
        <v>6.5278553415344502</v>
      </c>
      <c r="W195">
        <f t="shared" ca="1" si="87"/>
        <v>17.889472388931424</v>
      </c>
      <c r="X195">
        <f t="shared" ca="1" si="88"/>
        <v>6.5278553415344502</v>
      </c>
      <c r="Y195" t="str">
        <f t="shared" ca="1" si="89"/>
        <v>Gizi Baik</v>
      </c>
      <c r="AC195">
        <v>186</v>
      </c>
      <c r="AD195">
        <f t="shared" ca="1" si="90"/>
        <v>14.950835870933407</v>
      </c>
      <c r="AE195">
        <f t="shared" ca="1" si="91"/>
        <v>5.0232392018578764</v>
      </c>
      <c r="AF195">
        <f t="shared" ca="1" si="92"/>
        <v>16.131455291646468</v>
      </c>
      <c r="AG195">
        <f t="shared" ca="1" si="93"/>
        <v>5.0232392018578764</v>
      </c>
      <c r="AH195" t="str">
        <f t="shared" ca="1" si="94"/>
        <v>Gizi Baik</v>
      </c>
      <c r="AL195">
        <v>186</v>
      </c>
      <c r="AM195">
        <f t="shared" ca="1" si="95"/>
        <v>15.843113321098709</v>
      </c>
      <c r="AN195">
        <f t="shared" ca="1" si="96"/>
        <v>4.0207343694509801</v>
      </c>
      <c r="AO195">
        <f t="shared" ca="1" si="97"/>
        <v>15.243720951267258</v>
      </c>
      <c r="AP195">
        <f t="shared" ca="1" si="98"/>
        <v>4.0207343694509801</v>
      </c>
      <c r="AQ195" t="str">
        <f t="shared" ca="1" si="99"/>
        <v>Gizi Baik</v>
      </c>
      <c r="AU195">
        <v>186</v>
      </c>
      <c r="AV195">
        <f t="shared" ca="1" si="100"/>
        <v>16.967552847508959</v>
      </c>
      <c r="AW195">
        <f t="shared" ca="1" si="101"/>
        <v>3.2207617058060056</v>
      </c>
      <c r="AX195">
        <f t="shared" ca="1" si="102"/>
        <v>14.53824994644097</v>
      </c>
      <c r="AY195">
        <f t="shared" ca="1" si="103"/>
        <v>3.2207617058060056</v>
      </c>
      <c r="AZ195" t="str">
        <f t="shared" ca="1" si="104"/>
        <v>Gizi Baik</v>
      </c>
      <c r="BD195">
        <v>186</v>
      </c>
      <c r="BE195">
        <f t="shared" ca="1" si="105"/>
        <v>17.101018348958892</v>
      </c>
      <c r="BF195">
        <f t="shared" ca="1" si="106"/>
        <v>2.9745577891097548</v>
      </c>
      <c r="BG195">
        <f t="shared" ca="1" si="107"/>
        <v>14.075127002840587</v>
      </c>
      <c r="BH195">
        <f t="shared" ca="1" si="108"/>
        <v>2.9745577891097548</v>
      </c>
      <c r="BI195" t="str">
        <f t="shared" ca="1" si="109"/>
        <v>Gizi Baik</v>
      </c>
      <c r="BM195">
        <v>186</v>
      </c>
      <c r="BN195">
        <f t="shared" ca="1" si="110"/>
        <v>17.234151616385638</v>
      </c>
      <c r="BO195">
        <f t="shared" ca="1" si="111"/>
        <v>2.8243965001829836</v>
      </c>
      <c r="BP195">
        <f t="shared" ca="1" si="112"/>
        <v>13.781706316493722</v>
      </c>
      <c r="BQ195">
        <f t="shared" ca="1" si="113"/>
        <v>2.8243965001829836</v>
      </c>
      <c r="BR195" t="str">
        <f t="shared" ca="1" si="114"/>
        <v>Gizi Baik</v>
      </c>
      <c r="BV195">
        <v>186</v>
      </c>
      <c r="BW195">
        <f t="shared" ca="1" si="115"/>
        <v>17.503308155636709</v>
      </c>
      <c r="BX195">
        <f t="shared" ca="1" si="116"/>
        <v>2.7643142355427397</v>
      </c>
      <c r="BY195">
        <f t="shared" ca="1" si="117"/>
        <v>13.781706316493722</v>
      </c>
      <c r="BZ195">
        <f t="shared" ca="1" si="118"/>
        <v>2.7643142355427397</v>
      </c>
      <c r="CA195" t="str">
        <f t="shared" ca="1" si="119"/>
        <v>Gizi Baik</v>
      </c>
      <c r="CD195" s="24"/>
    </row>
    <row r="196" spans="1:82" ht="15.75" x14ac:dyDescent="0.3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80"/>
        <v>21.269931828757706</v>
      </c>
      <c r="M196">
        <f t="shared" si="81"/>
        <v>5.8343808583259209</v>
      </c>
      <c r="N196">
        <f t="shared" si="82"/>
        <v>13.178391404113013</v>
      </c>
      <c r="O196">
        <f t="shared" si="83"/>
        <v>5.8343808583259209</v>
      </c>
      <c r="P196" t="str">
        <f t="shared" si="84"/>
        <v>Gizi Baik</v>
      </c>
      <c r="T196">
        <v>187</v>
      </c>
      <c r="U196">
        <f t="shared" ca="1" si="85"/>
        <v>19.713786102024415</v>
      </c>
      <c r="V196">
        <f t="shared" ca="1" si="86"/>
        <v>0.60670862858541119</v>
      </c>
      <c r="W196">
        <f t="shared" ca="1" si="87"/>
        <v>11.996613672020908</v>
      </c>
      <c r="X196">
        <f t="shared" ca="1" si="88"/>
        <v>0.60670862858541119</v>
      </c>
      <c r="Y196" t="str">
        <f t="shared" ca="1" si="89"/>
        <v>Gizi Baik</v>
      </c>
      <c r="AC196">
        <v>187</v>
      </c>
      <c r="AD196">
        <f t="shared" ca="1" si="90"/>
        <v>20.471387979268261</v>
      </c>
      <c r="AE196">
        <f t="shared" ca="1" si="91"/>
        <v>1.5755055675456466</v>
      </c>
      <c r="AF196">
        <f t="shared" ca="1" si="92"/>
        <v>10.22601338872528</v>
      </c>
      <c r="AG196">
        <f t="shared" ca="1" si="93"/>
        <v>1.5755055675456466</v>
      </c>
      <c r="AH196" t="str">
        <f t="shared" ca="1" si="94"/>
        <v>Gizi Baik</v>
      </c>
      <c r="AL196">
        <v>187</v>
      </c>
      <c r="AM196">
        <f t="shared" ca="1" si="95"/>
        <v>21.37920879778061</v>
      </c>
      <c r="AN196">
        <f t="shared" ca="1" si="96"/>
        <v>2.7909923330274493</v>
      </c>
      <c r="AO196">
        <f t="shared" ca="1" si="97"/>
        <v>9.3276068087739894</v>
      </c>
      <c r="AP196">
        <f t="shared" ca="1" si="98"/>
        <v>2.7909923330274493</v>
      </c>
      <c r="AQ196" t="str">
        <f t="shared" ca="1" si="99"/>
        <v>Gizi Baik</v>
      </c>
      <c r="AU196">
        <v>187</v>
      </c>
      <c r="AV196">
        <f t="shared" ca="1" si="100"/>
        <v>22.513854052136367</v>
      </c>
      <c r="AW196">
        <f t="shared" ca="1" si="101"/>
        <v>3.9695379075191686</v>
      </c>
      <c r="AX196">
        <f t="shared" ca="1" si="102"/>
        <v>8.6152125902834662</v>
      </c>
      <c r="AY196">
        <f t="shared" ca="1" si="103"/>
        <v>3.9695379075191686</v>
      </c>
      <c r="AZ196" t="str">
        <f t="shared" ca="1" si="104"/>
        <v>Gizi Baik</v>
      </c>
      <c r="BD196">
        <v>187</v>
      </c>
      <c r="BE196">
        <f t="shared" ca="1" si="105"/>
        <v>22.649710814930962</v>
      </c>
      <c r="BF196">
        <f t="shared" ca="1" si="106"/>
        <v>4.4474881566451483</v>
      </c>
      <c r="BG196">
        <f t="shared" ca="1" si="107"/>
        <v>8.140158052462187</v>
      </c>
      <c r="BH196">
        <f t="shared" ca="1" si="108"/>
        <v>4.4474881566451483</v>
      </c>
      <c r="BI196" t="str">
        <f t="shared" ca="1" si="109"/>
        <v>Gizi Baik</v>
      </c>
      <c r="BM196">
        <v>187</v>
      </c>
      <c r="BN196">
        <f t="shared" ca="1" si="110"/>
        <v>22.785573478588645</v>
      </c>
      <c r="BO196">
        <f t="shared" ca="1" si="111"/>
        <v>4.8015825920446025</v>
      </c>
      <c r="BP196">
        <f t="shared" ca="1" si="112"/>
        <v>7.8370286931765492</v>
      </c>
      <c r="BQ196">
        <f t="shared" ca="1" si="113"/>
        <v>4.8015825920446025</v>
      </c>
      <c r="BR196" t="str">
        <f t="shared" ca="1" si="114"/>
        <v>Gizi Baik</v>
      </c>
      <c r="BV196">
        <v>187</v>
      </c>
      <c r="BW196">
        <f t="shared" ca="1" si="115"/>
        <v>23.05710896888678</v>
      </c>
      <c r="BX196">
        <f t="shared" ca="1" si="116"/>
        <v>4.9764442676734442</v>
      </c>
      <c r="BY196">
        <f t="shared" ca="1" si="117"/>
        <v>7.8370286931765492</v>
      </c>
      <c r="BZ196">
        <f t="shared" ca="1" si="118"/>
        <v>4.9764442676734442</v>
      </c>
      <c r="CA196" t="str">
        <f t="shared" ca="1" si="119"/>
        <v>Gizi Baik</v>
      </c>
      <c r="CD196" s="24"/>
    </row>
    <row r="197" spans="1:82" ht="15.75" x14ac:dyDescent="0.3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80"/>
        <v>24.060964236705061</v>
      </c>
      <c r="M197">
        <f t="shared" si="81"/>
        <v>3.3734255586865958</v>
      </c>
      <c r="N197">
        <f t="shared" si="82"/>
        <v>10.528532661297104</v>
      </c>
      <c r="O197">
        <f t="shared" si="83"/>
        <v>3.3734255586865958</v>
      </c>
      <c r="P197" t="str">
        <f t="shared" si="84"/>
        <v>Gizi Baik</v>
      </c>
      <c r="T197">
        <v>188</v>
      </c>
      <c r="U197">
        <f t="shared" ca="1" si="85"/>
        <v>22.54555999570313</v>
      </c>
      <c r="V197">
        <f t="shared" ca="1" si="86"/>
        <v>2.6969789320645594</v>
      </c>
      <c r="W197">
        <f t="shared" ca="1" si="87"/>
        <v>9.234872902577143</v>
      </c>
      <c r="X197">
        <f t="shared" ca="1" si="88"/>
        <v>2.6969789320645594</v>
      </c>
      <c r="Y197" t="str">
        <f t="shared" ca="1" si="89"/>
        <v>Gizi Baik</v>
      </c>
      <c r="AC197">
        <v>188</v>
      </c>
      <c r="AD197">
        <f t="shared" ca="1" si="90"/>
        <v>23.304177791587392</v>
      </c>
      <c r="AE197">
        <f t="shared" ca="1" si="91"/>
        <v>4.3462097535598421</v>
      </c>
      <c r="AF197">
        <f t="shared" ca="1" si="92"/>
        <v>7.4854091288578726</v>
      </c>
      <c r="AG197">
        <f t="shared" ca="1" si="93"/>
        <v>4.3462097535598421</v>
      </c>
      <c r="AH197" t="str">
        <f t="shared" ca="1" si="94"/>
        <v>Gizi Baik</v>
      </c>
      <c r="AL197">
        <v>188</v>
      </c>
      <c r="AM197">
        <f t="shared" ca="1" si="95"/>
        <v>24.211655038538272</v>
      </c>
      <c r="AN197">
        <f t="shared" ca="1" si="96"/>
        <v>5.5903032167200015</v>
      </c>
      <c r="AO197">
        <f t="shared" ca="1" si="97"/>
        <v>6.6000907517722185</v>
      </c>
      <c r="AP197">
        <f t="shared" ca="1" si="98"/>
        <v>5.5903032167200015</v>
      </c>
      <c r="AQ197" t="str">
        <f t="shared" ca="1" si="99"/>
        <v>Gizi Baik</v>
      </c>
      <c r="AU197">
        <v>188</v>
      </c>
      <c r="AV197">
        <f t="shared" ca="1" si="100"/>
        <v>25.346135445613317</v>
      </c>
      <c r="AW197">
        <f t="shared" ca="1" si="101"/>
        <v>6.7759082146831995</v>
      </c>
      <c r="AX197">
        <f t="shared" ca="1" si="102"/>
        <v>5.9017300334345526</v>
      </c>
      <c r="AY197">
        <f t="shared" ca="1" si="103"/>
        <v>5.9017300334345526</v>
      </c>
      <c r="AZ197" t="str">
        <f t="shared" ca="1" si="104"/>
        <v>Gizi Kurang</v>
      </c>
      <c r="BD197">
        <v>188</v>
      </c>
      <c r="BE197">
        <f t="shared" ca="1" si="105"/>
        <v>25.482407937353855</v>
      </c>
      <c r="BF197">
        <f t="shared" ca="1" si="106"/>
        <v>7.2569340688729937</v>
      </c>
      <c r="BG197">
        <f t="shared" ca="1" si="107"/>
        <v>5.4246444780888305</v>
      </c>
      <c r="BH197">
        <f t="shared" ca="1" si="108"/>
        <v>5.4246444780888305</v>
      </c>
      <c r="BI197" t="str">
        <f t="shared" ca="1" si="109"/>
        <v>Gizi Kurang</v>
      </c>
      <c r="BM197">
        <v>188</v>
      </c>
      <c r="BN197">
        <f t="shared" ca="1" si="110"/>
        <v>25.618687346483188</v>
      </c>
      <c r="BO197">
        <f t="shared" ca="1" si="111"/>
        <v>7.6148342358012506</v>
      </c>
      <c r="BP197">
        <f t="shared" ca="1" si="112"/>
        <v>5.1172952861218484</v>
      </c>
      <c r="BQ197">
        <f t="shared" ca="1" si="113"/>
        <v>5.1172952861218484</v>
      </c>
      <c r="BR197" t="str">
        <f t="shared" ca="1" si="114"/>
        <v>Gizi Kurang</v>
      </c>
      <c r="BV197">
        <v>188</v>
      </c>
      <c r="BW197">
        <f t="shared" ca="1" si="115"/>
        <v>25.889987795149111</v>
      </c>
      <c r="BX197">
        <f t="shared" ca="1" si="116"/>
        <v>7.7914555589746941</v>
      </c>
      <c r="BY197">
        <f t="shared" ca="1" si="117"/>
        <v>5.1172952861218484</v>
      </c>
      <c r="BZ197">
        <f t="shared" ca="1" si="118"/>
        <v>5.1172952861218484</v>
      </c>
      <c r="CA197" t="str">
        <f t="shared" ca="1" si="119"/>
        <v>Gizi Kurang</v>
      </c>
      <c r="CD197" s="24"/>
    </row>
    <row r="198" spans="1:82" ht="15.75" x14ac:dyDescent="0.3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80"/>
        <v>29.315695454824198</v>
      </c>
      <c r="M198">
        <f t="shared" si="81"/>
        <v>2.870540018881472</v>
      </c>
      <c r="N198">
        <f t="shared" si="82"/>
        <v>5.2220685556587556</v>
      </c>
      <c r="O198">
        <f t="shared" si="83"/>
        <v>2.870540018881472</v>
      </c>
      <c r="P198" t="str">
        <f t="shared" si="84"/>
        <v>Gizi Baik</v>
      </c>
      <c r="T198">
        <v>189</v>
      </c>
      <c r="U198">
        <f t="shared" ca="1" si="85"/>
        <v>27.772497607272136</v>
      </c>
      <c r="V198">
        <f t="shared" ca="1" si="86"/>
        <v>7.8419446159737909</v>
      </c>
      <c r="W198">
        <f t="shared" ca="1" si="87"/>
        <v>3.9768443922106349</v>
      </c>
      <c r="X198">
        <f t="shared" ca="1" si="88"/>
        <v>3.9768443922106349</v>
      </c>
      <c r="Y198" t="str">
        <f t="shared" ca="1" si="89"/>
        <v>Gizi Kurang</v>
      </c>
      <c r="AC198">
        <v>189</v>
      </c>
      <c r="AD198">
        <f t="shared" ca="1" si="90"/>
        <v>28.529887311094935</v>
      </c>
      <c r="AE198">
        <f t="shared" ca="1" si="91"/>
        <v>9.5545465957579641</v>
      </c>
      <c r="AF198">
        <f t="shared" ca="1" si="92"/>
        <v>2.2639603558930781</v>
      </c>
      <c r="AG198">
        <f t="shared" ca="1" si="93"/>
        <v>2.2639603558930781</v>
      </c>
      <c r="AH198" t="str">
        <f t="shared" ca="1" si="94"/>
        <v>Gizi Kurang</v>
      </c>
      <c r="AL198">
        <v>189</v>
      </c>
      <c r="AM198">
        <f t="shared" ca="1" si="95"/>
        <v>29.4384521935729</v>
      </c>
      <c r="AN198">
        <f t="shared" ca="1" si="96"/>
        <v>10.811636788889569</v>
      </c>
      <c r="AO198">
        <f t="shared" ca="1" si="97"/>
        <v>1.4732109400903106</v>
      </c>
      <c r="AP198">
        <f t="shared" ca="1" si="98"/>
        <v>1.4732109400903106</v>
      </c>
      <c r="AQ198" t="str">
        <f t="shared" ca="1" si="99"/>
        <v>Gizi Kurang</v>
      </c>
      <c r="AU198">
        <v>189</v>
      </c>
      <c r="AV198">
        <f t="shared" ca="1" si="100"/>
        <v>30.572570630961383</v>
      </c>
      <c r="AW198">
        <f t="shared" ca="1" si="101"/>
        <v>12.007639211082722</v>
      </c>
      <c r="AX198">
        <f t="shared" ca="1" si="102"/>
        <v>0.96625704740555762</v>
      </c>
      <c r="AY198">
        <f t="shared" ca="1" si="103"/>
        <v>0.96625704740555762</v>
      </c>
      <c r="AZ198" t="str">
        <f t="shared" ca="1" si="104"/>
        <v>Gizi Kurang</v>
      </c>
      <c r="BD198">
        <v>189</v>
      </c>
      <c r="BE198">
        <f t="shared" ca="1" si="105"/>
        <v>30.708365077194948</v>
      </c>
      <c r="BF198">
        <f t="shared" ca="1" si="106"/>
        <v>12.4892798706656</v>
      </c>
      <c r="BG198">
        <f t="shared" ca="1" si="107"/>
        <v>0.76759373765816796</v>
      </c>
      <c r="BH198">
        <f t="shared" ca="1" si="108"/>
        <v>0.76759373765816796</v>
      </c>
      <c r="BI198" t="str">
        <f t="shared" ca="1" si="109"/>
        <v>Gizi Kurang</v>
      </c>
      <c r="BM198">
        <v>189</v>
      </c>
      <c r="BN198">
        <f t="shared" ca="1" si="110"/>
        <v>30.844204762707282</v>
      </c>
      <c r="BO198">
        <f t="shared" ca="1" si="111"/>
        <v>12.846122845275248</v>
      </c>
      <c r="BP198">
        <f t="shared" ca="1" si="112"/>
        <v>0.78187366625323562</v>
      </c>
      <c r="BQ198">
        <f t="shared" ca="1" si="113"/>
        <v>0.78187366625323562</v>
      </c>
      <c r="BR198" t="str">
        <f t="shared" ca="1" si="114"/>
        <v>Gizi Kurang</v>
      </c>
      <c r="BV198">
        <v>189</v>
      </c>
      <c r="BW198">
        <f t="shared" ca="1" si="115"/>
        <v>31.115775227896382</v>
      </c>
      <c r="BX198">
        <f t="shared" ca="1" si="116"/>
        <v>13.022092709674544</v>
      </c>
      <c r="BY198">
        <f t="shared" ca="1" si="117"/>
        <v>0.78187366625323562</v>
      </c>
      <c r="BZ198">
        <f t="shared" ca="1" si="118"/>
        <v>0.78187366625323562</v>
      </c>
      <c r="CA198" t="str">
        <f t="shared" ca="1" si="119"/>
        <v>Gizi Kurang</v>
      </c>
      <c r="CD198" s="24"/>
    </row>
    <row r="199" spans="1:82" ht="15.75" x14ac:dyDescent="0.3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80"/>
        <v>20.125108695358634</v>
      </c>
      <c r="M199">
        <f t="shared" si="81"/>
        <v>7.0746024623295973</v>
      </c>
      <c r="N199">
        <f t="shared" si="82"/>
        <v>14.436758638974332</v>
      </c>
      <c r="O199">
        <f t="shared" si="83"/>
        <v>7.0746024623295973</v>
      </c>
      <c r="P199" t="str">
        <f t="shared" si="84"/>
        <v>Gizi Baik</v>
      </c>
      <c r="T199">
        <v>190</v>
      </c>
      <c r="U199">
        <f t="shared" ca="1" si="85"/>
        <v>18.604057922185227</v>
      </c>
      <c r="V199">
        <f t="shared" ca="1" si="86"/>
        <v>1.6695434585538549</v>
      </c>
      <c r="W199">
        <f t="shared" ca="1" si="87"/>
        <v>13.182477199409847</v>
      </c>
      <c r="X199">
        <f t="shared" ca="1" si="88"/>
        <v>1.6695434585538549</v>
      </c>
      <c r="Y199" t="str">
        <f t="shared" ca="1" si="89"/>
        <v>Gizi Baik</v>
      </c>
      <c r="AC199">
        <v>190</v>
      </c>
      <c r="AD199">
        <f t="shared" ca="1" si="90"/>
        <v>19.363074550036902</v>
      </c>
      <c r="AE199">
        <f t="shared" ca="1" si="91"/>
        <v>0.88352173177019011</v>
      </c>
      <c r="AF199">
        <f t="shared" ca="1" si="92"/>
        <v>11.422825095383461</v>
      </c>
      <c r="AG199">
        <f t="shared" ca="1" si="93"/>
        <v>0.88352173177019011</v>
      </c>
      <c r="AH199" t="str">
        <f t="shared" ca="1" si="94"/>
        <v>Gizi Baik</v>
      </c>
      <c r="AL199">
        <v>190</v>
      </c>
      <c r="AM199">
        <f t="shared" ca="1" si="95"/>
        <v>20.268796538593428</v>
      </c>
      <c r="AN199">
        <f t="shared" ca="1" si="96"/>
        <v>1.7824268878204563</v>
      </c>
      <c r="AO199">
        <f t="shared" ca="1" si="97"/>
        <v>10.529330042883473</v>
      </c>
      <c r="AP199">
        <f t="shared" ca="1" si="98"/>
        <v>1.7824268878204563</v>
      </c>
      <c r="AQ199" t="str">
        <f t="shared" ca="1" si="99"/>
        <v>Gizi Baik</v>
      </c>
      <c r="AU199">
        <v>190</v>
      </c>
      <c r="AV199">
        <f t="shared" ca="1" si="100"/>
        <v>21.403875298693539</v>
      </c>
      <c r="AW199">
        <f t="shared" ca="1" si="101"/>
        <v>2.8845928757876074</v>
      </c>
      <c r="AX199">
        <f t="shared" ca="1" si="102"/>
        <v>9.8220403283163638</v>
      </c>
      <c r="AY199">
        <f t="shared" ca="1" si="103"/>
        <v>2.8845928757876074</v>
      </c>
      <c r="AZ199" t="str">
        <f t="shared" ca="1" si="104"/>
        <v>Gizi Baik</v>
      </c>
      <c r="BD199">
        <v>190</v>
      </c>
      <c r="BE199">
        <f t="shared" ca="1" si="105"/>
        <v>21.540307067714441</v>
      </c>
      <c r="BF199">
        <f t="shared" ca="1" si="106"/>
        <v>3.355234996820776</v>
      </c>
      <c r="BG199">
        <f t="shared" ca="1" si="107"/>
        <v>9.343794595526461</v>
      </c>
      <c r="BH199">
        <f t="shared" ca="1" si="108"/>
        <v>3.355234996820776</v>
      </c>
      <c r="BI199" t="str">
        <f t="shared" ca="1" si="109"/>
        <v>Gizi Baik</v>
      </c>
      <c r="BM199">
        <v>190</v>
      </c>
      <c r="BN199">
        <f t="shared" ca="1" si="110"/>
        <v>21.67669313836473</v>
      </c>
      <c r="BO199">
        <f t="shared" ca="1" si="111"/>
        <v>3.7085409794562731</v>
      </c>
      <c r="BP199">
        <f t="shared" ca="1" si="112"/>
        <v>9.0367933539662211</v>
      </c>
      <c r="BQ199">
        <f t="shared" ca="1" si="113"/>
        <v>3.7085409794562731</v>
      </c>
      <c r="BR199" t="str">
        <f t="shared" ca="1" si="114"/>
        <v>Gizi Baik</v>
      </c>
      <c r="BV199">
        <v>190</v>
      </c>
      <c r="BW199">
        <f t="shared" ca="1" si="115"/>
        <v>21.947800473963444</v>
      </c>
      <c r="BX199">
        <f t="shared" ca="1" si="116"/>
        <v>3.8836733051763019</v>
      </c>
      <c r="BY199">
        <f t="shared" ca="1" si="117"/>
        <v>9.0367933539662211</v>
      </c>
      <c r="BZ199">
        <f t="shared" ca="1" si="118"/>
        <v>3.8836733051763019</v>
      </c>
      <c r="CA199" t="str">
        <f t="shared" ca="1" si="119"/>
        <v>Gizi Baik</v>
      </c>
      <c r="CD199" s="24"/>
    </row>
    <row r="200" spans="1:82" ht="15.75" x14ac:dyDescent="0.3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80"/>
        <v>32.492922306250016</v>
      </c>
      <c r="M200">
        <f t="shared" si="81"/>
        <v>5.8600341295934477</v>
      </c>
      <c r="N200">
        <f t="shared" si="82"/>
        <v>2.1189620100417068</v>
      </c>
      <c r="O200">
        <f t="shared" si="83"/>
        <v>2.1189620100417068</v>
      </c>
      <c r="P200" t="str">
        <f t="shared" si="84"/>
        <v>Gizi Kurang</v>
      </c>
      <c r="T200">
        <v>191</v>
      </c>
      <c r="U200">
        <f t="shared" ca="1" si="85"/>
        <v>30.930702586206653</v>
      </c>
      <c r="V200">
        <f t="shared" ca="1" si="86"/>
        <v>11.056738007206299</v>
      </c>
      <c r="W200">
        <f t="shared" ca="1" si="87"/>
        <v>1.5254558196776242</v>
      </c>
      <c r="X200">
        <f t="shared" ca="1" si="88"/>
        <v>1.5254558196776242</v>
      </c>
      <c r="Y200" t="str">
        <f t="shared" ca="1" si="89"/>
        <v>Gizi Kurang</v>
      </c>
      <c r="AC200">
        <v>191</v>
      </c>
      <c r="AD200">
        <f t="shared" ca="1" si="90"/>
        <v>31.686213056955104</v>
      </c>
      <c r="AE200">
        <f t="shared" ca="1" si="91"/>
        <v>12.766987420428009</v>
      </c>
      <c r="AF200">
        <f t="shared" ca="1" si="92"/>
        <v>1.6415490122814587</v>
      </c>
      <c r="AG200">
        <f t="shared" ca="1" si="93"/>
        <v>1.6415490122814587</v>
      </c>
      <c r="AH200" t="str">
        <f t="shared" ca="1" si="94"/>
        <v>Gizi Kurang</v>
      </c>
      <c r="AL200">
        <v>191</v>
      </c>
      <c r="AM200">
        <f t="shared" ca="1" si="95"/>
        <v>32.59448872741185</v>
      </c>
      <c r="AN200">
        <f t="shared" ca="1" si="96"/>
        <v>14.018922703209904</v>
      </c>
      <c r="AO200">
        <f t="shared" ca="1" si="97"/>
        <v>2.3301657683306396</v>
      </c>
      <c r="AP200">
        <f t="shared" ca="1" si="98"/>
        <v>2.3301657683306396</v>
      </c>
      <c r="AQ200" t="str">
        <f t="shared" ca="1" si="99"/>
        <v>Gizi Kurang</v>
      </c>
      <c r="AU200">
        <v>191</v>
      </c>
      <c r="AV200">
        <f t="shared" ca="1" si="100"/>
        <v>33.726979070747554</v>
      </c>
      <c r="AW200">
        <f t="shared" ca="1" si="101"/>
        <v>15.212201121959085</v>
      </c>
      <c r="AX200">
        <f t="shared" ca="1" si="102"/>
        <v>2.9435082668399164</v>
      </c>
      <c r="AY200">
        <f t="shared" ca="1" si="103"/>
        <v>2.9435082668399164</v>
      </c>
      <c r="AZ200" t="str">
        <f t="shared" ca="1" si="104"/>
        <v>Gizi Kurang</v>
      </c>
      <c r="BD200">
        <v>191</v>
      </c>
      <c r="BE200">
        <f t="shared" ca="1" si="105"/>
        <v>33.862258383887266</v>
      </c>
      <c r="BF200">
        <f t="shared" ca="1" si="106"/>
        <v>15.691609907582285</v>
      </c>
      <c r="BG200">
        <f t="shared" ca="1" si="107"/>
        <v>3.3751893056234192</v>
      </c>
      <c r="BH200">
        <f t="shared" ca="1" si="108"/>
        <v>3.3751893056234192</v>
      </c>
      <c r="BI200" t="str">
        <f t="shared" ca="1" si="109"/>
        <v>Gizi Kurang</v>
      </c>
      <c r="BM200">
        <v>191</v>
      </c>
      <c r="BN200">
        <f t="shared" ca="1" si="110"/>
        <v>33.99765182718734</v>
      </c>
      <c r="BO200">
        <f t="shared" ca="1" si="111"/>
        <v>16.045976978869426</v>
      </c>
      <c r="BP200">
        <f t="shared" ca="1" si="112"/>
        <v>3.6620777721762594</v>
      </c>
      <c r="BQ200">
        <f t="shared" ca="1" si="113"/>
        <v>3.6620777721762594</v>
      </c>
      <c r="BR200" t="str">
        <f t="shared" ca="1" si="114"/>
        <v>Gizi Kurang</v>
      </c>
      <c r="BV200">
        <v>191</v>
      </c>
      <c r="BW200">
        <f t="shared" ca="1" si="115"/>
        <v>34.269116760654306</v>
      </c>
      <c r="BX200">
        <f t="shared" ca="1" si="116"/>
        <v>16.220737476512372</v>
      </c>
      <c r="BY200">
        <f t="shared" ca="1" si="117"/>
        <v>3.6620777721762594</v>
      </c>
      <c r="BZ200">
        <f t="shared" ca="1" si="118"/>
        <v>3.6620777721762594</v>
      </c>
      <c r="CA200" t="str">
        <f t="shared" ca="1" si="119"/>
        <v>Gizi Kurang</v>
      </c>
      <c r="CD200" s="24"/>
    </row>
    <row r="201" spans="1:82" ht="15.75" x14ac:dyDescent="0.3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80"/>
        <v>31.83912687245051</v>
      </c>
      <c r="M201">
        <f t="shared" si="81"/>
        <v>5.1710733895391661</v>
      </c>
      <c r="N201">
        <f t="shared" si="82"/>
        <v>2.8301943396169738</v>
      </c>
      <c r="O201">
        <f t="shared" si="83"/>
        <v>2.8301943396169738</v>
      </c>
      <c r="P201" t="str">
        <f t="shared" si="84"/>
        <v>Gizi Kurang</v>
      </c>
      <c r="T201">
        <v>192</v>
      </c>
      <c r="U201">
        <f t="shared" ca="1" si="85"/>
        <v>30.30040704056956</v>
      </c>
      <c r="V201">
        <f t="shared" ca="1" si="86"/>
        <v>10.364914633512445</v>
      </c>
      <c r="W201">
        <f t="shared" ca="1" si="87"/>
        <v>1.5197940908155791</v>
      </c>
      <c r="X201">
        <f t="shared" ca="1" si="88"/>
        <v>1.5197940908155791</v>
      </c>
      <c r="Y201" t="str">
        <f t="shared" ca="1" si="89"/>
        <v>Gizi Kurang</v>
      </c>
      <c r="AC201">
        <v>192</v>
      </c>
      <c r="AD201">
        <f t="shared" ca="1" si="90"/>
        <v>31.057647902563225</v>
      </c>
      <c r="AE201">
        <f t="shared" ca="1" si="91"/>
        <v>12.080078196019207</v>
      </c>
      <c r="AF201">
        <f t="shared" ca="1" si="92"/>
        <v>0.77761375998771476</v>
      </c>
      <c r="AG201">
        <f t="shared" ca="1" si="93"/>
        <v>0.77761375998771476</v>
      </c>
      <c r="AH201" t="str">
        <f t="shared" ca="1" si="94"/>
        <v>Gizi Kurang</v>
      </c>
      <c r="AL201">
        <v>192</v>
      </c>
      <c r="AM201">
        <f t="shared" ca="1" si="95"/>
        <v>31.96654796927977</v>
      </c>
      <c r="AN201">
        <f t="shared" ca="1" si="96"/>
        <v>13.33796479488851</v>
      </c>
      <c r="AO201">
        <f t="shared" ca="1" si="97"/>
        <v>1.4920732815084814</v>
      </c>
      <c r="AP201">
        <f t="shared" ca="1" si="98"/>
        <v>1.4920732815084814</v>
      </c>
      <c r="AQ201" t="str">
        <f t="shared" ca="1" si="99"/>
        <v>Gizi Kurang</v>
      </c>
      <c r="AU201">
        <v>192</v>
      </c>
      <c r="AV201">
        <f t="shared" ca="1" si="100"/>
        <v>33.100339839952312</v>
      </c>
      <c r="AW201">
        <f t="shared" ca="1" si="101"/>
        <v>14.535237151477775</v>
      </c>
      <c r="AX201">
        <f t="shared" ca="1" si="102"/>
        <v>2.1473252252132928</v>
      </c>
      <c r="AY201">
        <f t="shared" ca="1" si="103"/>
        <v>2.1473252252132928</v>
      </c>
      <c r="AZ201" t="str">
        <f t="shared" ca="1" si="104"/>
        <v>Gizi Kurang</v>
      </c>
      <c r="BD201">
        <v>192</v>
      </c>
      <c r="BE201">
        <f t="shared" ca="1" si="105"/>
        <v>33.236094406963225</v>
      </c>
      <c r="BF201">
        <f t="shared" ca="1" si="106"/>
        <v>15.017067215879552</v>
      </c>
      <c r="BG201">
        <f t="shared" ca="1" si="107"/>
        <v>2.5817991077112343</v>
      </c>
      <c r="BH201">
        <f t="shared" ca="1" si="108"/>
        <v>2.5817991077112343</v>
      </c>
      <c r="BI201" t="str">
        <f t="shared" ca="1" si="109"/>
        <v>Gizi Kurang</v>
      </c>
      <c r="BM201">
        <v>192</v>
      </c>
      <c r="BN201">
        <f t="shared" ca="1" si="110"/>
        <v>33.371927531294318</v>
      </c>
      <c r="BO201">
        <f t="shared" ca="1" si="111"/>
        <v>15.374005459641102</v>
      </c>
      <c r="BP201">
        <f t="shared" ca="1" si="112"/>
        <v>2.8674196868874153</v>
      </c>
      <c r="BQ201">
        <f t="shared" ca="1" si="113"/>
        <v>2.8674196868874153</v>
      </c>
      <c r="BR201" t="str">
        <f t="shared" ca="1" si="114"/>
        <v>Gizi Kurang</v>
      </c>
      <c r="BV201">
        <v>192</v>
      </c>
      <c r="BW201">
        <f t="shared" ca="1" si="115"/>
        <v>33.643501592079467</v>
      </c>
      <c r="BX201">
        <f t="shared" ca="1" si="116"/>
        <v>15.55001026788851</v>
      </c>
      <c r="BY201">
        <f t="shared" ca="1" si="117"/>
        <v>2.8674196868874153</v>
      </c>
      <c r="BZ201">
        <f t="shared" ca="1" si="118"/>
        <v>2.8674196868874153</v>
      </c>
      <c r="CA201" t="str">
        <f t="shared" ca="1" si="119"/>
        <v>Gizi Kurang</v>
      </c>
      <c r="CD201" s="24"/>
    </row>
    <row r="202" spans="1:82" ht="15.75" x14ac:dyDescent="0.3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80"/>
        <v>30.903397871431547</v>
      </c>
      <c r="M202">
        <f t="shared" si="81"/>
        <v>4.3965895873961243</v>
      </c>
      <c r="N202">
        <f t="shared" si="82"/>
        <v>3.802630668366306</v>
      </c>
      <c r="O202">
        <f t="shared" si="83"/>
        <v>3.802630668366306</v>
      </c>
      <c r="P202" t="str">
        <f t="shared" si="84"/>
        <v>Gizi Kurang</v>
      </c>
      <c r="T202">
        <v>193</v>
      </c>
      <c r="U202">
        <f t="shared" ca="1" si="85"/>
        <v>29.356391302448227</v>
      </c>
      <c r="V202">
        <f t="shared" ca="1" si="86"/>
        <v>9.4336512210278514</v>
      </c>
      <c r="W202">
        <f t="shared" ca="1" si="87"/>
        <v>2.5516286095818419</v>
      </c>
      <c r="X202">
        <f t="shared" ca="1" si="88"/>
        <v>2.5516286095818419</v>
      </c>
      <c r="Y202" t="str">
        <f t="shared" ca="1" si="89"/>
        <v>Gizi Kurang</v>
      </c>
      <c r="AC202">
        <v>193</v>
      </c>
      <c r="AD202">
        <f t="shared" ca="1" si="90"/>
        <v>30.114009028211726</v>
      </c>
      <c r="AE202">
        <f t="shared" ca="1" si="91"/>
        <v>11.141768419225594</v>
      </c>
      <c r="AF202">
        <f t="shared" ca="1" si="92"/>
        <v>1.2045468690433829</v>
      </c>
      <c r="AG202">
        <f t="shared" ca="1" si="93"/>
        <v>1.2045468690433829</v>
      </c>
      <c r="AH202" t="str">
        <f t="shared" ca="1" si="94"/>
        <v>Gizi Kurang</v>
      </c>
      <c r="AL202">
        <v>193</v>
      </c>
      <c r="AM202">
        <f t="shared" ca="1" si="95"/>
        <v>31.021896092494572</v>
      </c>
      <c r="AN202">
        <f t="shared" ca="1" si="96"/>
        <v>12.397603160649416</v>
      </c>
      <c r="AO202">
        <f t="shared" ca="1" si="97"/>
        <v>1.1764689913299951</v>
      </c>
      <c r="AP202">
        <f t="shared" ca="1" si="98"/>
        <v>1.1764689913299951</v>
      </c>
      <c r="AQ202" t="str">
        <f t="shared" ca="1" si="99"/>
        <v>Gizi Kurang</v>
      </c>
      <c r="AU202">
        <v>193</v>
      </c>
      <c r="AV202">
        <f t="shared" ca="1" si="100"/>
        <v>32.156526799861219</v>
      </c>
      <c r="AW202">
        <f t="shared" ca="1" si="101"/>
        <v>13.591088936834746</v>
      </c>
      <c r="AX202">
        <f t="shared" ca="1" si="102"/>
        <v>1.552267707131096</v>
      </c>
      <c r="AY202">
        <f t="shared" ca="1" si="103"/>
        <v>1.552267707131096</v>
      </c>
      <c r="AZ202" t="str">
        <f t="shared" ca="1" si="104"/>
        <v>Gizi Kurang</v>
      </c>
      <c r="BD202">
        <v>193</v>
      </c>
      <c r="BE202">
        <f t="shared" ca="1" si="105"/>
        <v>32.292386984285592</v>
      </c>
      <c r="BF202">
        <f t="shared" ca="1" si="106"/>
        <v>14.072548507350559</v>
      </c>
      <c r="BG202">
        <f t="shared" ca="1" si="107"/>
        <v>1.8763132727354912</v>
      </c>
      <c r="BH202">
        <f t="shared" ca="1" si="108"/>
        <v>1.8763132727354912</v>
      </c>
      <c r="BI202" t="str">
        <f t="shared" ca="1" si="109"/>
        <v>Gizi Kurang</v>
      </c>
      <c r="BM202">
        <v>193</v>
      </c>
      <c r="BN202">
        <f t="shared" ca="1" si="110"/>
        <v>32.428229059071086</v>
      </c>
      <c r="BO202">
        <f t="shared" ca="1" si="111"/>
        <v>14.429527226984479</v>
      </c>
      <c r="BP202">
        <f t="shared" ca="1" si="112"/>
        <v>2.1140660226040673</v>
      </c>
      <c r="BQ202">
        <f t="shared" ca="1" si="113"/>
        <v>2.1140660226040673</v>
      </c>
      <c r="BR202" t="str">
        <f t="shared" ca="1" si="114"/>
        <v>Gizi Kurang</v>
      </c>
      <c r="BV202">
        <v>193</v>
      </c>
      <c r="BW202">
        <f t="shared" ca="1" si="115"/>
        <v>32.699773689985278</v>
      </c>
      <c r="BX202">
        <f t="shared" ca="1" si="116"/>
        <v>14.605585108483019</v>
      </c>
      <c r="BY202">
        <f t="shared" ca="1" si="117"/>
        <v>2.1140660226040673</v>
      </c>
      <c r="BZ202">
        <f t="shared" ca="1" si="118"/>
        <v>2.1140660226040673</v>
      </c>
      <c r="CA202" t="str">
        <f t="shared" ca="1" si="119"/>
        <v>Gizi Kurang</v>
      </c>
      <c r="CD202" s="24"/>
    </row>
    <row r="203" spans="1:82" ht="15.75" x14ac:dyDescent="0.3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5" si="120">SQRT((C195-$J$5)^2+(D195-$K$5)^2+(E195-$L$5)^2+(F195-$M$5)^2)</f>
        <v>26.391854804086808</v>
      </c>
      <c r="M203">
        <f t="shared" ref="M203:M255" si="121">SQRT((C195-$J$6)^2+(D195-$K$6)^2+(E195-$L$6)^2+(F195-$M$6)^2)</f>
        <v>1.7720045146669348</v>
      </c>
      <c r="N203">
        <f t="shared" ref="N203:N255" si="122">SQRT((C195-$J$7)^2+(D195-$K$7)^2+(E195-$L$7)^2+(F195-$M$7)^2)</f>
        <v>8.2322536404073432</v>
      </c>
      <c r="O203">
        <f t="shared" ref="O203:O255" si="123">MIN(L203:N203)</f>
        <v>1.7720045146669348</v>
      </c>
      <c r="P203" t="str">
        <f t="shared" ref="P203:P255" si="124">IF(L203=O203,$J$10,IF(M203=O203,$J$11,IF(N203=O203,$J$12,"")))</f>
        <v>Gizi Baik</v>
      </c>
      <c r="T203">
        <v>194</v>
      </c>
      <c r="U203">
        <f t="shared" ref="U203:U255" ca="1" si="125">SQRT((C195-$S$5)^2+(D195-$T$5)^2+(E195-$U$5)^2+(F195-$V$5)^2)</f>
        <v>24.881813977766914</v>
      </c>
      <c r="V203">
        <f t="shared" ref="V203:V255" ca="1" si="126">SQRT((C195-$S$6)^2+(D195-$T$6)^2+(E195-$U$6)^2+(F195-$V$6)^2)</f>
        <v>4.969645395800403</v>
      </c>
      <c r="W203">
        <f t="shared" ref="W203:W255" ca="1" si="127">SQRT((C195-$S$7)^2+(D195-$T$7)^2+(E195-$U$7)^2+(F195-$V$7)^2)</f>
        <v>6.8964344817620402</v>
      </c>
      <c r="X203">
        <f t="shared" ref="X203:X255" ca="1" si="128">MIN(U203:W203)</f>
        <v>4.969645395800403</v>
      </c>
      <c r="Y203" t="str">
        <f t="shared" ref="Y203:Y255" ca="1" si="129">IF(U203=X203,$J$10,IF(V203=X203,$J$11,IF(W203=X203,$J$12,"")))</f>
        <v>Gizi Baik</v>
      </c>
      <c r="AC203">
        <v>194</v>
      </c>
      <c r="AD203">
        <f t="shared" ref="AD203:AD255" ca="1" si="130">SQRT((C195-$AB$5)^2+(D195-$AC$5)^2+(E195-$AD$5)^2+(F195-$AE$5)^2)</f>
        <v>25.640072293054828</v>
      </c>
      <c r="AE203">
        <f t="shared" ref="AE203:AE255" ca="1" si="131">SQRT((C195-$AB$6)^2+(D195-$AC$6)^2+(E195-$AD$6)^2+(F195-$AE$6)^2)</f>
        <v>6.6634453181258193</v>
      </c>
      <c r="AF203">
        <f t="shared" ref="AF203:AF255" ca="1" si="132">SQRT((C195-$AB$7)^2+(D195-$AC$7)^2+(E195-$AD$7)^2+(F195-$AE$7)^2)</f>
        <v>5.1594266309079515</v>
      </c>
      <c r="AG203">
        <f t="shared" ref="AG203:AG255" ca="1" si="133">MIN(AD203:AF203)</f>
        <v>5.1594266309079515</v>
      </c>
      <c r="AH203" t="str">
        <f t="shared" ref="AH203:AH255" ca="1" si="134">IF(AD203=AG203,$J$10,IF(AE203=AG203,$J$11,IF(AF203=AG203,$J$12,"")))</f>
        <v>Gizi Kurang</v>
      </c>
      <c r="AL203">
        <v>194</v>
      </c>
      <c r="AM203">
        <f t="shared" ref="AM203:AM255" ca="1" si="135">SQRT((C195-$AK$5)^2+(D195-$AL$5)^2+(E195-$AM$5)^2+(F195-$AN$5)^2)</f>
        <v>26.548478450932095</v>
      </c>
      <c r="AN203">
        <f t="shared" ref="AN203:AN255" ca="1" si="136">SQRT((C195-$AK$6)^2+(D195-$AL$6)^2+(E195-$AM$6)^2+(F195-$AN$6)^2)</f>
        <v>7.9163338678154505</v>
      </c>
      <c r="AO203">
        <f t="shared" ref="AO203:AO255" ca="1" si="137">SQRT((C195-$AK$7)^2+(D195-$AL$7)^2+(E195-$AM$7)^2+(F195-$AN$7)^2)</f>
        <v>4.2866578146342249</v>
      </c>
      <c r="AP203">
        <f t="shared" ref="AP203:AP255" ca="1" si="138">MIN(AM203:AO203)</f>
        <v>4.2866578146342249</v>
      </c>
      <c r="AQ203" t="str">
        <f t="shared" ref="AQ203:AQ255" ca="1" si="139">IF(AM203=AP203,$J$10,IF(AN203=AP203,$J$11,IF(AO203=AP203,$J$12,"")))</f>
        <v>Gizi Kurang</v>
      </c>
      <c r="AU203">
        <v>194</v>
      </c>
      <c r="AV203">
        <f t="shared" ref="AV203:AV255" ca="1" si="140">SQRT((C195-$AT$5)^2+(D195-$AU$5)^2+(E195-$AV$5)^2+(F195-$AW$5)^2)</f>
        <v>27.682329576099086</v>
      </c>
      <c r="AW203">
        <f t="shared" ref="AW203:AW255" ca="1" si="141">SQRT((C195-$AT$6)^2+(D195-$AU$6)^2+(E195-$AV$6)^2+(F195-$AW$6)^2)</f>
        <v>9.1096045331635445</v>
      </c>
      <c r="AX203">
        <f t="shared" ref="AX203:AX255" ca="1" si="142">SQRT((C195-$AT$7)^2+(D195-$AU$7)^2+(E195-$AV$7)^2+(F195-$AW$7)^2)</f>
        <v>3.6051196895219242</v>
      </c>
      <c r="AY203">
        <f t="shared" ref="AY203:AY255" ca="1" si="143">MIN(AV203:AX203)</f>
        <v>3.6051196895219242</v>
      </c>
      <c r="AZ203" t="str">
        <f t="shared" ref="AZ203:AZ255" ca="1" si="144">IF(AV203=AY203,$J$10,IF(AW203=AY203,$J$11,IF(AX203=AY203,$J$12,"")))</f>
        <v>Gizi Kurang</v>
      </c>
      <c r="BD203">
        <v>194</v>
      </c>
      <c r="BE203">
        <f t="shared" ref="BE203:BE255" ca="1" si="145">SQRT((C195-$BC$5)^2+(D195-$BD$5)^2+(E195-$BE$5)^2+(F195-$BF$5)^2)</f>
        <v>27.818487686120854</v>
      </c>
      <c r="BF203">
        <f t="shared" ref="BF203:BF255" ca="1" si="146">SQRT((C195-$BC$6)^2+(D195-$BD$6)^2+(E195-$BE$6)^2+(F195-$BF$6)^2)</f>
        <v>9.5914460420735725</v>
      </c>
      <c r="BG203">
        <f t="shared" ref="BG203:BG255" ca="1" si="147">SQRT((C195-$BC$7)^2+(D195-$BD$7)^2+(E195-$BE$7)^2+(F195-$BF$7)^2)</f>
        <v>3.1352848286723303</v>
      </c>
      <c r="BH203">
        <f t="shared" ref="BH203:BH255" ca="1" si="148">MIN(BE203:BG203)</f>
        <v>3.1352848286723303</v>
      </c>
      <c r="BI203" t="str">
        <f t="shared" ref="BI203:BI255" ca="1" si="149">IF(BE203=BH203,$J$10,IF(BF203=BH203,$J$11,IF(BG203=BH203,$J$12,"")))</f>
        <v>Gizi Kurang</v>
      </c>
      <c r="BM203">
        <v>194</v>
      </c>
      <c r="BN203">
        <f t="shared" ref="BN203:BN255" ca="1" si="150">SQRT((C195-$BL$5)^2+(D195-$BM$5)^2+(E195-$BN$5)^2+(F195-$BO$5)^2)</f>
        <v>27.954731199375207</v>
      </c>
      <c r="BO203">
        <f t="shared" ref="BO203:BO255" ca="1" si="151">SQRT((C195-$BL$6)^2+(D195-$BM$6)^2+(E195-$BN$6)^2+(F195-$BO$6)^2)</f>
        <v>9.9493283583448555</v>
      </c>
      <c r="BP203">
        <f t="shared" ref="BP203:BP255" ca="1" si="152">SQRT((C195-$BL$7)^2+(D195-$BM$7)^2+(E195-$BN$7)^2+(F195-$BO$7)^2)</f>
        <v>2.8323304293019058</v>
      </c>
      <c r="BQ203">
        <f t="shared" ref="BQ203:BQ255" ca="1" si="153">MIN(BN203:BP203)</f>
        <v>2.8323304293019058</v>
      </c>
      <c r="BR203" t="str">
        <f t="shared" ref="BR203:BR255" ca="1" si="154">IF(BN203=BQ203,$J$10,IF(BO203=BQ203,$J$11,IF(BP203=BQ203,$J$12,"")))</f>
        <v>Gizi Kurang</v>
      </c>
      <c r="BV203">
        <v>194</v>
      </c>
      <c r="BW203">
        <f t="shared" ref="BW203:BW255" ca="1" si="155">SQRT((C195-$BU$5)^2+(D195-$BV$5)^2+(E195-$BW$5)^2+(F195-$BX$5)^2)</f>
        <v>28.226088376675488</v>
      </c>
      <c r="BX203">
        <f t="shared" ref="BX203:BX255" ca="1" si="156">SQRT((C195-$BU$6)^2+(D195-$BV$6)^2+(E195-$BW$6)^2+(F195-$BX$6)^2)</f>
        <v>10.125883289903401</v>
      </c>
      <c r="BY203">
        <f t="shared" ref="BY203:BY255" ca="1" si="157">SQRT((C195-$BU$7)^2+(D195-$BV$7)^2+(E195-$BW$7)^2+(F195-$BX$7)^2)</f>
        <v>2.8323304293019058</v>
      </c>
      <c r="BZ203">
        <f t="shared" ref="BZ203:BZ255" ca="1" si="158">MIN(BW203:BY203)</f>
        <v>2.8323304293019058</v>
      </c>
      <c r="CA203" t="str">
        <f t="shared" ref="CA203:CA255" ca="1" si="159">IF(BW203=BZ203,$J$10,IF(BX203=BZ203,$J$11,IF(BY203=BZ203,$J$12,"")))</f>
        <v>Gizi Kurang</v>
      </c>
      <c r="CD203" s="24"/>
    </row>
    <row r="204" spans="1:82" ht="15.75" x14ac:dyDescent="0.3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120"/>
        <v>16.84191200547016</v>
      </c>
      <c r="M204">
        <f t="shared" si="121"/>
        <v>10.586784214292836</v>
      </c>
      <c r="N204">
        <f t="shared" si="122"/>
        <v>17.856931427319754</v>
      </c>
      <c r="O204">
        <f t="shared" si="123"/>
        <v>10.586784214292836</v>
      </c>
      <c r="P204" t="str">
        <f t="shared" si="124"/>
        <v>Gizi Baik</v>
      </c>
      <c r="T204">
        <v>195</v>
      </c>
      <c r="U204">
        <f t="shared" ca="1" si="125"/>
        <v>15.239775384851265</v>
      </c>
      <c r="V204">
        <f t="shared" ca="1" si="126"/>
        <v>5.1350185355069424</v>
      </c>
      <c r="W204">
        <f t="shared" ca="1" si="127"/>
        <v>16.68325967516008</v>
      </c>
      <c r="X204">
        <f t="shared" ca="1" si="128"/>
        <v>5.1350185355069424</v>
      </c>
      <c r="Y204" t="str">
        <f t="shared" ca="1" si="129"/>
        <v>Gizi Baik</v>
      </c>
      <c r="AC204">
        <v>195</v>
      </c>
      <c r="AD204">
        <f t="shared" ca="1" si="130"/>
        <v>15.996134859674431</v>
      </c>
      <c r="AE204">
        <f t="shared" ca="1" si="131"/>
        <v>3.5348373281134973</v>
      </c>
      <c r="AF204">
        <f t="shared" ca="1" si="132"/>
        <v>14.926280508766702</v>
      </c>
      <c r="AG204">
        <f t="shared" ca="1" si="133"/>
        <v>3.5348373281134973</v>
      </c>
      <c r="AH204" t="str">
        <f t="shared" ca="1" si="134"/>
        <v>Gizi Baik</v>
      </c>
      <c r="AL204">
        <v>195</v>
      </c>
      <c r="AM204">
        <f t="shared" ca="1" si="135"/>
        <v>16.893401804115772</v>
      </c>
      <c r="AN204">
        <f t="shared" ca="1" si="136"/>
        <v>2.4946626839557799</v>
      </c>
      <c r="AO204">
        <f t="shared" ca="1" si="137"/>
        <v>14.037607284384782</v>
      </c>
      <c r="AP204">
        <f t="shared" ca="1" si="138"/>
        <v>2.4946626839557799</v>
      </c>
      <c r="AQ204" t="str">
        <f t="shared" ca="1" si="139"/>
        <v>Gizi Baik</v>
      </c>
      <c r="AU204">
        <v>195</v>
      </c>
      <c r="AV204">
        <f t="shared" ca="1" si="140"/>
        <v>18.028720172032738</v>
      </c>
      <c r="AW204">
        <f t="shared" ca="1" si="141"/>
        <v>1.72746840407627</v>
      </c>
      <c r="AX204">
        <f t="shared" ca="1" si="142"/>
        <v>13.331281425518224</v>
      </c>
      <c r="AY204">
        <f t="shared" ca="1" si="143"/>
        <v>1.72746840407627</v>
      </c>
      <c r="AZ204" t="str">
        <f t="shared" ca="1" si="144"/>
        <v>Gizi Baik</v>
      </c>
      <c r="BD204">
        <v>195</v>
      </c>
      <c r="BE204">
        <f t="shared" ca="1" si="145"/>
        <v>18.164713831256158</v>
      </c>
      <c r="BF204">
        <f t="shared" ca="1" si="146"/>
        <v>1.6088462318121963</v>
      </c>
      <c r="BG204">
        <f t="shared" ca="1" si="147"/>
        <v>12.856505772823061</v>
      </c>
      <c r="BH204">
        <f t="shared" ca="1" si="148"/>
        <v>1.6088462318121963</v>
      </c>
      <c r="BI204" t="str">
        <f t="shared" ca="1" si="149"/>
        <v>Gizi Baik</v>
      </c>
      <c r="BM204">
        <v>195</v>
      </c>
      <c r="BN204">
        <f t="shared" ca="1" si="150"/>
        <v>18.300274312358884</v>
      </c>
      <c r="BO204">
        <f t="shared" ca="1" si="151"/>
        <v>1.6147812918624376</v>
      </c>
      <c r="BP204">
        <f t="shared" ca="1" si="152"/>
        <v>12.553109463364489</v>
      </c>
      <c r="BQ204">
        <f t="shared" ca="1" si="153"/>
        <v>1.6147812918624376</v>
      </c>
      <c r="BR204" t="str">
        <f t="shared" ca="1" si="154"/>
        <v>Gizi Baik</v>
      </c>
      <c r="BV204">
        <v>195</v>
      </c>
      <c r="BW204">
        <f t="shared" ca="1" si="155"/>
        <v>18.570602815430956</v>
      </c>
      <c r="BX204">
        <f t="shared" ca="1" si="156"/>
        <v>1.6488362306780213</v>
      </c>
      <c r="BY204">
        <f t="shared" ca="1" si="157"/>
        <v>12.553109463364489</v>
      </c>
      <c r="BZ204">
        <f t="shared" ca="1" si="158"/>
        <v>1.6488362306780213</v>
      </c>
      <c r="CA204" t="str">
        <f t="shared" ca="1" si="159"/>
        <v>Gizi Baik</v>
      </c>
      <c r="CD204" s="24"/>
    </row>
    <row r="205" spans="1:82" ht="15.75" x14ac:dyDescent="0.3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120"/>
        <v>33.93670579181191</v>
      </c>
      <c r="M205">
        <f t="shared" si="121"/>
        <v>7.184010022264733</v>
      </c>
      <c r="N205">
        <f t="shared" si="122"/>
        <v>2.0445048300260855</v>
      </c>
      <c r="O205">
        <f t="shared" si="123"/>
        <v>2.0445048300260855</v>
      </c>
      <c r="P205" t="str">
        <f t="shared" si="124"/>
        <v>Gizi Kurang</v>
      </c>
      <c r="T205">
        <v>196</v>
      </c>
      <c r="U205">
        <f t="shared" ca="1" si="125"/>
        <v>32.440790437588014</v>
      </c>
      <c r="V205">
        <f t="shared" ca="1" si="126"/>
        <v>12.516862840184857</v>
      </c>
      <c r="W205">
        <f t="shared" ca="1" si="127"/>
        <v>1.2147576496748402</v>
      </c>
      <c r="X205">
        <f t="shared" ca="1" si="128"/>
        <v>1.2147576496748402</v>
      </c>
      <c r="Y205" t="str">
        <f t="shared" ca="1" si="129"/>
        <v>Gizi Kurang</v>
      </c>
      <c r="AC205">
        <v>196</v>
      </c>
      <c r="AD205">
        <f t="shared" ca="1" si="130"/>
        <v>33.197475460650921</v>
      </c>
      <c r="AE205">
        <f t="shared" ca="1" si="131"/>
        <v>14.230672479610323</v>
      </c>
      <c r="AF205">
        <f t="shared" ca="1" si="132"/>
        <v>2.7104919282402609</v>
      </c>
      <c r="AG205">
        <f t="shared" ca="1" si="133"/>
        <v>2.7104919282402609</v>
      </c>
      <c r="AH205" t="str">
        <f t="shared" ca="1" si="134"/>
        <v>Gizi Kurang</v>
      </c>
      <c r="AL205">
        <v>196</v>
      </c>
      <c r="AM205">
        <f t="shared" ca="1" si="135"/>
        <v>34.107815826649905</v>
      </c>
      <c r="AN205">
        <f t="shared" ca="1" si="136"/>
        <v>15.486948186422808</v>
      </c>
      <c r="AO205">
        <f t="shared" ca="1" si="137"/>
        <v>3.5648488164536585</v>
      </c>
      <c r="AP205">
        <f t="shared" ca="1" si="138"/>
        <v>3.5648488164536585</v>
      </c>
      <c r="AQ205" t="str">
        <f t="shared" ca="1" si="139"/>
        <v>Gizi Kurang</v>
      </c>
      <c r="AU205">
        <v>196</v>
      </c>
      <c r="AV205">
        <f t="shared" ca="1" si="140"/>
        <v>35.239218174078914</v>
      </c>
      <c r="AW205">
        <f t="shared" ca="1" si="141"/>
        <v>16.686491749321281</v>
      </c>
      <c r="AX205">
        <f t="shared" ca="1" si="142"/>
        <v>4.2604342197109828</v>
      </c>
      <c r="AY205">
        <f t="shared" ca="1" si="143"/>
        <v>4.2604342197109828</v>
      </c>
      <c r="AZ205" t="str">
        <f t="shared" ca="1" si="144"/>
        <v>Gizi Kurang</v>
      </c>
      <c r="BD205">
        <v>196</v>
      </c>
      <c r="BE205">
        <f t="shared" ca="1" si="145"/>
        <v>35.374982685508144</v>
      </c>
      <c r="BF205">
        <f t="shared" ca="1" si="146"/>
        <v>17.167957897038303</v>
      </c>
      <c r="BG205">
        <f t="shared" ca="1" si="147"/>
        <v>4.7150145607679947</v>
      </c>
      <c r="BH205">
        <f t="shared" ca="1" si="148"/>
        <v>4.7150145607679947</v>
      </c>
      <c r="BI205" t="str">
        <f t="shared" ca="1" si="149"/>
        <v>Gizi Kurang</v>
      </c>
      <c r="BM205">
        <v>196</v>
      </c>
      <c r="BN205">
        <f t="shared" ca="1" si="150"/>
        <v>35.510948047213979</v>
      </c>
      <c r="BO205">
        <f t="shared" ca="1" si="151"/>
        <v>17.52508572679918</v>
      </c>
      <c r="BP205">
        <f t="shared" ca="1" si="152"/>
        <v>5.0053861521908996</v>
      </c>
      <c r="BQ205">
        <f t="shared" ca="1" si="153"/>
        <v>5.0053861521908996</v>
      </c>
      <c r="BR205" t="str">
        <f t="shared" ca="1" si="154"/>
        <v>Gizi Kurang</v>
      </c>
      <c r="BV205">
        <v>196</v>
      </c>
      <c r="BW205">
        <f t="shared" ca="1" si="155"/>
        <v>35.78232248417266</v>
      </c>
      <c r="BX205">
        <f t="shared" ca="1" si="156"/>
        <v>17.70103055468169</v>
      </c>
      <c r="BY205">
        <f t="shared" ca="1" si="157"/>
        <v>5.0053861521908996</v>
      </c>
      <c r="BZ205">
        <f t="shared" ca="1" si="158"/>
        <v>5.0053861521908996</v>
      </c>
      <c r="CA205" t="str">
        <f t="shared" ca="1" si="159"/>
        <v>Gizi Kurang</v>
      </c>
      <c r="CD205" s="24"/>
    </row>
    <row r="206" spans="1:82" ht="15.75" x14ac:dyDescent="0.3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120"/>
        <v>10.200490184299964</v>
      </c>
      <c r="M206">
        <f t="shared" si="121"/>
        <v>17.129506706265655</v>
      </c>
      <c r="N206">
        <f t="shared" si="122"/>
        <v>24.515505297668248</v>
      </c>
      <c r="O206">
        <f t="shared" si="123"/>
        <v>10.200490184299964</v>
      </c>
      <c r="P206" t="str">
        <f t="shared" si="124"/>
        <v>Gizi Lebih</v>
      </c>
      <c r="T206">
        <v>197</v>
      </c>
      <c r="U206">
        <f t="shared" ca="1" si="125"/>
        <v>8.558767020497358</v>
      </c>
      <c r="V206">
        <f t="shared" ca="1" si="126"/>
        <v>11.646023156425533</v>
      </c>
      <c r="W206">
        <f t="shared" ca="1" si="127"/>
        <v>23.350421578026829</v>
      </c>
      <c r="X206">
        <f t="shared" ca="1" si="128"/>
        <v>8.558767020497358</v>
      </c>
      <c r="Y206" t="str">
        <f t="shared" ca="1" si="129"/>
        <v>Gizi Lebih</v>
      </c>
      <c r="AC206">
        <v>197</v>
      </c>
      <c r="AD206">
        <f t="shared" ca="1" si="130"/>
        <v>9.3103995484198734</v>
      </c>
      <c r="AE206">
        <f t="shared" ca="1" si="131"/>
        <v>9.9358695395850152</v>
      </c>
      <c r="AF206">
        <f t="shared" ca="1" si="132"/>
        <v>21.582006776318451</v>
      </c>
      <c r="AG206">
        <f t="shared" ca="1" si="133"/>
        <v>9.3103995484198734</v>
      </c>
      <c r="AH206" t="str">
        <f t="shared" ca="1" si="134"/>
        <v>Gizi Lebih</v>
      </c>
      <c r="AL206">
        <v>197</v>
      </c>
      <c r="AM206">
        <f t="shared" ca="1" si="135"/>
        <v>10.197142151583735</v>
      </c>
      <c r="AN206">
        <f t="shared" ca="1" si="136"/>
        <v>8.6908534965970841</v>
      </c>
      <c r="AO206">
        <f t="shared" ca="1" si="137"/>
        <v>20.684175019485668</v>
      </c>
      <c r="AP206">
        <f t="shared" ca="1" si="138"/>
        <v>8.6908534965970841</v>
      </c>
      <c r="AQ206" t="str">
        <f t="shared" ca="1" si="139"/>
        <v>Gizi Baik</v>
      </c>
      <c r="AU206">
        <v>197</v>
      </c>
      <c r="AV206">
        <f t="shared" ca="1" si="140"/>
        <v>11.329599351433185</v>
      </c>
      <c r="AW206">
        <f t="shared" ca="1" si="141"/>
        <v>7.4979522053689651</v>
      </c>
      <c r="AX206">
        <f t="shared" ca="1" si="142"/>
        <v>19.971740469662226</v>
      </c>
      <c r="AY206">
        <f t="shared" ca="1" si="143"/>
        <v>7.4979522053689651</v>
      </c>
      <c r="AZ206" t="str">
        <f t="shared" ca="1" si="144"/>
        <v>Gizi Baik</v>
      </c>
      <c r="BD206">
        <v>197</v>
      </c>
      <c r="BE206">
        <f t="shared" ca="1" si="145"/>
        <v>11.465312904583113</v>
      </c>
      <c r="BF206">
        <f t="shared" ca="1" si="146"/>
        <v>7.0242544731450653</v>
      </c>
      <c r="BG206">
        <f t="shared" ca="1" si="147"/>
        <v>19.496451794583667</v>
      </c>
      <c r="BH206">
        <f t="shared" ca="1" si="148"/>
        <v>7.0242544731450653</v>
      </c>
      <c r="BI206" t="str">
        <f t="shared" ca="1" si="149"/>
        <v>Gizi Baik</v>
      </c>
      <c r="BM206">
        <v>197</v>
      </c>
      <c r="BN206">
        <f t="shared" ca="1" si="150"/>
        <v>11.600463979740789</v>
      </c>
      <c r="BO206">
        <f t="shared" ca="1" si="151"/>
        <v>6.6741506049321817</v>
      </c>
      <c r="BP206">
        <f t="shared" ca="1" si="152"/>
        <v>19.192855061307046</v>
      </c>
      <c r="BQ206">
        <f t="shared" ca="1" si="153"/>
        <v>6.6741506049321817</v>
      </c>
      <c r="BR206" t="str">
        <f t="shared" ca="1" si="154"/>
        <v>Gizi Baik</v>
      </c>
      <c r="BV206">
        <v>197</v>
      </c>
      <c r="BW206">
        <f t="shared" ca="1" si="155"/>
        <v>11.86945682608949</v>
      </c>
      <c r="BX206">
        <f t="shared" ca="1" si="156"/>
        <v>6.5024631680794842</v>
      </c>
      <c r="BY206">
        <f t="shared" ca="1" si="157"/>
        <v>19.192855061307046</v>
      </c>
      <c r="BZ206">
        <f t="shared" ca="1" si="158"/>
        <v>6.5024631680794842</v>
      </c>
      <c r="CA206" t="str">
        <f t="shared" ca="1" si="159"/>
        <v>Gizi Baik</v>
      </c>
      <c r="CD206" s="24"/>
    </row>
    <row r="207" spans="1:82" ht="15.75" x14ac:dyDescent="0.3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120"/>
        <v>19.521526579650484</v>
      </c>
      <c r="M207">
        <f t="shared" si="121"/>
        <v>7.7897368376601674</v>
      </c>
      <c r="N207">
        <f t="shared" si="122"/>
        <v>15.023648025696012</v>
      </c>
      <c r="O207">
        <f t="shared" si="123"/>
        <v>7.7897368376601674</v>
      </c>
      <c r="P207" t="str">
        <f t="shared" si="124"/>
        <v>Gizi Baik</v>
      </c>
      <c r="T207">
        <v>198</v>
      </c>
      <c r="U207">
        <f t="shared" ca="1" si="125"/>
        <v>17.909588562453663</v>
      </c>
      <c r="V207">
        <f t="shared" ca="1" si="126"/>
        <v>2.6323098905713782</v>
      </c>
      <c r="W207">
        <f t="shared" ca="1" si="127"/>
        <v>13.922895369059834</v>
      </c>
      <c r="X207">
        <f t="shared" ca="1" si="128"/>
        <v>2.6323098905713782</v>
      </c>
      <c r="Y207" t="str">
        <f t="shared" ca="1" si="129"/>
        <v>Gizi Baik</v>
      </c>
      <c r="AC207">
        <v>198</v>
      </c>
      <c r="AD207">
        <f t="shared" ca="1" si="130"/>
        <v>18.664044658300394</v>
      </c>
      <c r="AE207">
        <f t="shared" ca="1" si="131"/>
        <v>1.6555329117655078</v>
      </c>
      <c r="AF207">
        <f t="shared" ca="1" si="132"/>
        <v>12.159037098377565</v>
      </c>
      <c r="AG207">
        <f t="shared" ca="1" si="133"/>
        <v>1.6555329117655078</v>
      </c>
      <c r="AH207" t="str">
        <f t="shared" ca="1" si="134"/>
        <v>Gizi Baik</v>
      </c>
      <c r="AL207">
        <v>198</v>
      </c>
      <c r="AM207">
        <f t="shared" ca="1" si="135"/>
        <v>19.56802317160362</v>
      </c>
      <c r="AN207">
        <f t="shared" ca="1" si="136"/>
        <v>1.8410970107568734</v>
      </c>
      <c r="AO207">
        <f t="shared" ca="1" si="137"/>
        <v>11.267480338827603</v>
      </c>
      <c r="AP207">
        <f t="shared" ca="1" si="138"/>
        <v>1.8410970107568734</v>
      </c>
      <c r="AQ207" t="str">
        <f t="shared" ca="1" si="139"/>
        <v>Gizi Baik</v>
      </c>
      <c r="AU207">
        <v>198</v>
      </c>
      <c r="AV207">
        <f t="shared" ca="1" si="140"/>
        <v>20.701101326061931</v>
      </c>
      <c r="AW207">
        <f t="shared" ca="1" si="141"/>
        <v>2.6231602156537339</v>
      </c>
      <c r="AX207">
        <f t="shared" ca="1" si="142"/>
        <v>10.559306170355519</v>
      </c>
      <c r="AY207">
        <f t="shared" ca="1" si="143"/>
        <v>2.6231602156537339</v>
      </c>
      <c r="AZ207" t="str">
        <f t="shared" ca="1" si="144"/>
        <v>Gizi Baik</v>
      </c>
      <c r="BD207">
        <v>198</v>
      </c>
      <c r="BE207">
        <f t="shared" ca="1" si="145"/>
        <v>20.836265774571316</v>
      </c>
      <c r="BF207">
        <f t="shared" ca="1" si="146"/>
        <v>3.0164506349202123</v>
      </c>
      <c r="BG207">
        <f t="shared" ca="1" si="147"/>
        <v>10.091554410315698</v>
      </c>
      <c r="BH207">
        <f t="shared" ca="1" si="148"/>
        <v>3.0164506349202123</v>
      </c>
      <c r="BI207" t="str">
        <f t="shared" ca="1" si="149"/>
        <v>Gizi Baik</v>
      </c>
      <c r="BM207">
        <v>198</v>
      </c>
      <c r="BN207">
        <f t="shared" ca="1" si="150"/>
        <v>20.971292577505821</v>
      </c>
      <c r="BO207">
        <f t="shared" ca="1" si="151"/>
        <v>3.3196451426431461</v>
      </c>
      <c r="BP207">
        <f t="shared" ca="1" si="152"/>
        <v>9.7946632915114904</v>
      </c>
      <c r="BQ207">
        <f t="shared" ca="1" si="153"/>
        <v>3.3196451426431461</v>
      </c>
      <c r="BR207" t="str">
        <f t="shared" ca="1" si="154"/>
        <v>Gizi Baik</v>
      </c>
      <c r="BV207">
        <v>198</v>
      </c>
      <c r="BW207">
        <f t="shared" ca="1" si="155"/>
        <v>21.242406319480978</v>
      </c>
      <c r="BX207">
        <f t="shared" ca="1" si="156"/>
        <v>3.4729859217431667</v>
      </c>
      <c r="BY207">
        <f t="shared" ca="1" si="157"/>
        <v>9.7946632915114904</v>
      </c>
      <c r="BZ207">
        <f t="shared" ca="1" si="158"/>
        <v>3.4729859217431667</v>
      </c>
      <c r="CA207" t="str">
        <f t="shared" ca="1" si="159"/>
        <v>Gizi Baik</v>
      </c>
      <c r="CD207" s="24"/>
    </row>
    <row r="208" spans="1:82" ht="15.75" x14ac:dyDescent="0.3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120"/>
        <v>6.7260686883201002</v>
      </c>
      <c r="M208">
        <f t="shared" si="121"/>
        <v>20.909567188251401</v>
      </c>
      <c r="N208">
        <f t="shared" si="122"/>
        <v>28.298056470365584</v>
      </c>
      <c r="O208">
        <f t="shared" si="123"/>
        <v>6.7260686883201002</v>
      </c>
      <c r="P208" t="str">
        <f t="shared" si="124"/>
        <v>Gizi Lebih</v>
      </c>
      <c r="T208">
        <v>199</v>
      </c>
      <c r="U208">
        <f t="shared" ca="1" si="125"/>
        <v>5.0439905568151326</v>
      </c>
      <c r="V208">
        <f t="shared" ca="1" si="126"/>
        <v>15.428389914699437</v>
      </c>
      <c r="W208">
        <f t="shared" ca="1" si="127"/>
        <v>27.135466960823159</v>
      </c>
      <c r="X208">
        <f t="shared" ca="1" si="128"/>
        <v>5.0439905568151326</v>
      </c>
      <c r="Y208" t="str">
        <f t="shared" ca="1" si="129"/>
        <v>Gizi Lebih</v>
      </c>
      <c r="AC208">
        <v>199</v>
      </c>
      <c r="AD208">
        <f t="shared" ca="1" si="130"/>
        <v>5.7621100166727386</v>
      </c>
      <c r="AE208">
        <f t="shared" ca="1" si="131"/>
        <v>13.71566765498271</v>
      </c>
      <c r="AF208">
        <f t="shared" ca="1" si="132"/>
        <v>25.36736945683808</v>
      </c>
      <c r="AG208">
        <f t="shared" ca="1" si="133"/>
        <v>5.7621100166727386</v>
      </c>
      <c r="AH208" t="str">
        <f t="shared" ca="1" si="134"/>
        <v>Gizi Lebih</v>
      </c>
      <c r="AL208">
        <v>199</v>
      </c>
      <c r="AM208">
        <f t="shared" ca="1" si="135"/>
        <v>6.6031685304772001</v>
      </c>
      <c r="AN208">
        <f t="shared" ca="1" si="136"/>
        <v>12.46713491616385</v>
      </c>
      <c r="AO208">
        <f t="shared" ca="1" si="137"/>
        <v>24.469621663857161</v>
      </c>
      <c r="AP208">
        <f t="shared" ca="1" si="138"/>
        <v>6.6031685304772001</v>
      </c>
      <c r="AQ208" t="str">
        <f t="shared" ca="1" si="139"/>
        <v>Gizi Lebih</v>
      </c>
      <c r="AU208">
        <v>199</v>
      </c>
      <c r="AV208">
        <f t="shared" ca="1" si="140"/>
        <v>7.7139322683998346</v>
      </c>
      <c r="AW208">
        <f t="shared" ca="1" si="141"/>
        <v>11.270536287532032</v>
      </c>
      <c r="AX208">
        <f t="shared" ca="1" si="142"/>
        <v>23.757174886000531</v>
      </c>
      <c r="AY208">
        <f t="shared" ca="1" si="143"/>
        <v>7.7139322683998346</v>
      </c>
      <c r="AZ208" t="str">
        <f t="shared" ca="1" si="144"/>
        <v>Gizi Lebih</v>
      </c>
      <c r="BD208">
        <v>199</v>
      </c>
      <c r="BE208">
        <f t="shared" ca="1" si="145"/>
        <v>7.8475637711876782</v>
      </c>
      <c r="BF208">
        <f t="shared" ca="1" si="146"/>
        <v>10.79407762098327</v>
      </c>
      <c r="BG208">
        <f t="shared" ca="1" si="147"/>
        <v>23.281851420183433</v>
      </c>
      <c r="BH208">
        <f t="shared" ca="1" si="148"/>
        <v>7.8475637711876782</v>
      </c>
      <c r="BI208" t="str">
        <f t="shared" ca="1" si="149"/>
        <v>Gizi Lebih</v>
      </c>
      <c r="BM208">
        <v>199</v>
      </c>
      <c r="BN208">
        <f t="shared" ca="1" si="150"/>
        <v>7.9801862911160084</v>
      </c>
      <c r="BO208">
        <f t="shared" ca="1" si="151"/>
        <v>10.441532427217258</v>
      </c>
      <c r="BP208">
        <f t="shared" ca="1" si="152"/>
        <v>22.978206916481682</v>
      </c>
      <c r="BQ208">
        <f t="shared" ca="1" si="153"/>
        <v>7.9801862911160084</v>
      </c>
      <c r="BR208" t="str">
        <f t="shared" ca="1" si="154"/>
        <v>Gizi Lebih</v>
      </c>
      <c r="BV208">
        <v>199</v>
      </c>
      <c r="BW208">
        <f t="shared" ca="1" si="155"/>
        <v>8.2432770963192219</v>
      </c>
      <c r="BX208">
        <f t="shared" ca="1" si="156"/>
        <v>10.26836666587746</v>
      </c>
      <c r="BY208">
        <f t="shared" ca="1" si="157"/>
        <v>22.978206916481682</v>
      </c>
      <c r="BZ208">
        <f t="shared" ca="1" si="158"/>
        <v>8.2432770963192219</v>
      </c>
      <c r="CA208" t="str">
        <f t="shared" ca="1" si="159"/>
        <v>Gizi Lebih</v>
      </c>
      <c r="CD208" s="24"/>
    </row>
    <row r="209" spans="1:82" ht="15.75" x14ac:dyDescent="0.3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120"/>
        <v>33.281977104733429</v>
      </c>
      <c r="M209">
        <f t="shared" si="121"/>
        <v>6.4838260309789364</v>
      </c>
      <c r="N209">
        <f t="shared" si="122"/>
        <v>1.1445523142259542</v>
      </c>
      <c r="O209">
        <f t="shared" si="123"/>
        <v>1.1445523142259542</v>
      </c>
      <c r="P209" t="str">
        <f t="shared" si="124"/>
        <v>Gizi Kurang</v>
      </c>
      <c r="T209">
        <v>200</v>
      </c>
      <c r="U209">
        <f t="shared" ca="1" si="125"/>
        <v>31.73215166724269</v>
      </c>
      <c r="V209">
        <f t="shared" ca="1" si="126"/>
        <v>11.861066366899751</v>
      </c>
      <c r="W209">
        <f t="shared" ca="1" si="127"/>
        <v>1.1931333462468829</v>
      </c>
      <c r="X209">
        <f t="shared" ca="1" si="128"/>
        <v>1.1931333462468829</v>
      </c>
      <c r="Y209" t="str">
        <f t="shared" ca="1" si="129"/>
        <v>Gizi Kurang</v>
      </c>
      <c r="AC209">
        <v>200</v>
      </c>
      <c r="AD209">
        <f t="shared" ca="1" si="130"/>
        <v>32.486484563370368</v>
      </c>
      <c r="AE209">
        <f t="shared" ca="1" si="131"/>
        <v>13.577281573872741</v>
      </c>
      <c r="AF209">
        <f t="shared" ca="1" si="132"/>
        <v>2.1421600842114756</v>
      </c>
      <c r="AG209">
        <f t="shared" ca="1" si="133"/>
        <v>2.1421600842114756</v>
      </c>
      <c r="AH209" t="str">
        <f t="shared" ca="1" si="134"/>
        <v>Gizi Kurang</v>
      </c>
      <c r="AL209">
        <v>200</v>
      </c>
      <c r="AM209">
        <f t="shared" ca="1" si="135"/>
        <v>33.396227888393774</v>
      </c>
      <c r="AN209">
        <f t="shared" ca="1" si="136"/>
        <v>14.830024888819931</v>
      </c>
      <c r="AO209">
        <f t="shared" ca="1" si="137"/>
        <v>2.9454091769674888</v>
      </c>
      <c r="AP209">
        <f t="shared" ca="1" si="138"/>
        <v>2.9454091769674888</v>
      </c>
      <c r="AQ209" t="str">
        <f t="shared" ca="1" si="139"/>
        <v>Gizi Kurang</v>
      </c>
      <c r="AU209">
        <v>200</v>
      </c>
      <c r="AV209">
        <f t="shared" ca="1" si="140"/>
        <v>34.526729250417006</v>
      </c>
      <c r="AW209">
        <f t="shared" ca="1" si="141"/>
        <v>16.027133458612209</v>
      </c>
      <c r="AX209">
        <f t="shared" ca="1" si="142"/>
        <v>3.6134723042283743</v>
      </c>
      <c r="AY209">
        <f t="shared" ca="1" si="143"/>
        <v>3.6134723042283743</v>
      </c>
      <c r="AZ209" t="str">
        <f t="shared" ca="1" si="144"/>
        <v>Gizi Kurang</v>
      </c>
      <c r="BD209">
        <v>200</v>
      </c>
      <c r="BE209">
        <f t="shared" ca="1" si="145"/>
        <v>34.661757024132527</v>
      </c>
      <c r="BF209">
        <f t="shared" ca="1" si="146"/>
        <v>16.506010608188067</v>
      </c>
      <c r="BG209">
        <f t="shared" ca="1" si="147"/>
        <v>4.0798794543844341</v>
      </c>
      <c r="BH209">
        <f t="shared" ca="1" si="148"/>
        <v>4.0798794543844341</v>
      </c>
      <c r="BI209" t="str">
        <f t="shared" ca="1" si="149"/>
        <v>Gizi Kurang</v>
      </c>
      <c r="BM209">
        <v>200</v>
      </c>
      <c r="BN209">
        <f t="shared" ca="1" si="150"/>
        <v>34.79690614966713</v>
      </c>
      <c r="BO209">
        <f t="shared" ca="1" si="151"/>
        <v>16.860180913582479</v>
      </c>
      <c r="BP209">
        <f t="shared" ca="1" si="152"/>
        <v>4.3823706579688615</v>
      </c>
      <c r="BQ209">
        <f t="shared" ca="1" si="153"/>
        <v>4.3823706579688615</v>
      </c>
      <c r="BR209" t="str">
        <f t="shared" ca="1" si="154"/>
        <v>Gizi Kurang</v>
      </c>
      <c r="BV209">
        <v>200</v>
      </c>
      <c r="BW209">
        <f t="shared" ca="1" si="155"/>
        <v>35.068365716171023</v>
      </c>
      <c r="BX209">
        <f t="shared" ca="1" si="156"/>
        <v>17.034532414450439</v>
      </c>
      <c r="BY209">
        <f t="shared" ca="1" si="157"/>
        <v>4.3823706579688615</v>
      </c>
      <c r="BZ209">
        <f t="shared" ca="1" si="158"/>
        <v>4.3823706579688615</v>
      </c>
      <c r="CA209" t="str">
        <f t="shared" ca="1" si="159"/>
        <v>Gizi Kurang</v>
      </c>
      <c r="CD209" s="24"/>
    </row>
    <row r="210" spans="1:82" ht="15.75" x14ac:dyDescent="0.3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120"/>
        <v>10.282023147221565</v>
      </c>
      <c r="M210">
        <f t="shared" si="121"/>
        <v>16.980282683159302</v>
      </c>
      <c r="N210">
        <f t="shared" si="122"/>
        <v>24.378269011560267</v>
      </c>
      <c r="O210">
        <f t="shared" si="123"/>
        <v>10.282023147221565</v>
      </c>
      <c r="P210" t="str">
        <f t="shared" si="124"/>
        <v>Gizi Lebih</v>
      </c>
      <c r="T210">
        <v>201</v>
      </c>
      <c r="U210">
        <f t="shared" ca="1" si="125"/>
        <v>8.6462164053732007</v>
      </c>
      <c r="V210">
        <f t="shared" ca="1" si="126"/>
        <v>11.501402321456265</v>
      </c>
      <c r="W210">
        <f t="shared" ca="1" si="127"/>
        <v>23.213813848414098</v>
      </c>
      <c r="X210">
        <f t="shared" ca="1" si="128"/>
        <v>8.6462164053732007</v>
      </c>
      <c r="Y210" t="str">
        <f t="shared" ca="1" si="129"/>
        <v>Gizi Lebih</v>
      </c>
      <c r="AC210">
        <v>201</v>
      </c>
      <c r="AD210">
        <f t="shared" ca="1" si="130"/>
        <v>9.3998295497934752</v>
      </c>
      <c r="AE210">
        <f t="shared" ca="1" si="131"/>
        <v>9.7894934536513052</v>
      </c>
      <c r="AF210">
        <f t="shared" ca="1" si="132"/>
        <v>21.443999156556327</v>
      </c>
      <c r="AG210">
        <f t="shared" ca="1" si="133"/>
        <v>9.3998295497934752</v>
      </c>
      <c r="AH210" t="str">
        <f t="shared" ca="1" si="134"/>
        <v>Gizi Lebih</v>
      </c>
      <c r="AL210">
        <v>201</v>
      </c>
      <c r="AM210">
        <f t="shared" ca="1" si="135"/>
        <v>10.290775601964397</v>
      </c>
      <c r="AN210">
        <f t="shared" ca="1" si="136"/>
        <v>8.5416739435881581</v>
      </c>
      <c r="AO210">
        <f t="shared" ca="1" si="137"/>
        <v>20.545056182080646</v>
      </c>
      <c r="AP210">
        <f t="shared" ca="1" si="138"/>
        <v>8.5416739435881581</v>
      </c>
      <c r="AQ210" t="str">
        <f t="shared" ca="1" si="139"/>
        <v>Gizi Baik</v>
      </c>
      <c r="AU210">
        <v>201</v>
      </c>
      <c r="AV210">
        <f t="shared" ca="1" si="140"/>
        <v>11.424705946808333</v>
      </c>
      <c r="AW210">
        <f t="shared" ca="1" si="141"/>
        <v>7.346862600983874</v>
      </c>
      <c r="AX210">
        <f t="shared" ca="1" si="142"/>
        <v>19.832025638268913</v>
      </c>
      <c r="AY210">
        <f t="shared" ca="1" si="143"/>
        <v>7.346862600983874</v>
      </c>
      <c r="AZ210" t="str">
        <f t="shared" ca="1" si="144"/>
        <v>Gizi Baik</v>
      </c>
      <c r="BD210">
        <v>201</v>
      </c>
      <c r="BE210">
        <f t="shared" ca="1" si="145"/>
        <v>11.56055979860591</v>
      </c>
      <c r="BF210">
        <f t="shared" ca="1" si="146"/>
        <v>6.8713353100190089</v>
      </c>
      <c r="BG210">
        <f t="shared" ca="1" si="147"/>
        <v>19.35688326864172</v>
      </c>
      <c r="BH210">
        <f t="shared" ca="1" si="148"/>
        <v>6.8713353100190089</v>
      </c>
      <c r="BI210" t="str">
        <f t="shared" ca="1" si="149"/>
        <v>Gizi Baik</v>
      </c>
      <c r="BM210">
        <v>201</v>
      </c>
      <c r="BN210">
        <f t="shared" ca="1" si="150"/>
        <v>11.695925683277146</v>
      </c>
      <c r="BO210">
        <f t="shared" ca="1" si="151"/>
        <v>6.5195698744488926</v>
      </c>
      <c r="BP210">
        <f t="shared" ca="1" si="152"/>
        <v>19.053394428565557</v>
      </c>
      <c r="BQ210">
        <f t="shared" ca="1" si="153"/>
        <v>6.5195698744488926</v>
      </c>
      <c r="BR210" t="str">
        <f t="shared" ca="1" si="154"/>
        <v>Gizi Baik</v>
      </c>
      <c r="BV210">
        <v>201</v>
      </c>
      <c r="BW210">
        <f t="shared" ca="1" si="155"/>
        <v>11.965521586581167</v>
      </c>
      <c r="BX210">
        <f t="shared" ca="1" si="156"/>
        <v>6.3469137681981342</v>
      </c>
      <c r="BY210">
        <f t="shared" ca="1" si="157"/>
        <v>19.053394428565557</v>
      </c>
      <c r="BZ210">
        <f t="shared" ca="1" si="158"/>
        <v>6.3469137681981342</v>
      </c>
      <c r="CA210" t="str">
        <f t="shared" ca="1" si="159"/>
        <v>Gizi Baik</v>
      </c>
      <c r="CD210" s="24"/>
    </row>
    <row r="211" spans="1:82" ht="15.75" x14ac:dyDescent="0.3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120"/>
        <v>24.162160499425536</v>
      </c>
      <c r="M211">
        <f t="shared" si="121"/>
        <v>3.3316662497915361</v>
      </c>
      <c r="N211">
        <f t="shared" si="122"/>
        <v>10.35615758860399</v>
      </c>
      <c r="O211">
        <f t="shared" si="123"/>
        <v>3.3316662497915361</v>
      </c>
      <c r="P211" t="str">
        <f t="shared" si="124"/>
        <v>Gizi Baik</v>
      </c>
      <c r="T211">
        <v>202</v>
      </c>
      <c r="U211">
        <f t="shared" ca="1" si="125"/>
        <v>22.603758187865601</v>
      </c>
      <c r="V211">
        <f t="shared" ca="1" si="126"/>
        <v>2.7762016065120454</v>
      </c>
      <c r="W211">
        <f t="shared" ca="1" si="127"/>
        <v>9.1606795567003001</v>
      </c>
      <c r="X211">
        <f t="shared" ca="1" si="128"/>
        <v>2.7762016065120454</v>
      </c>
      <c r="Y211" t="str">
        <f t="shared" ca="1" si="129"/>
        <v>Gizi Baik</v>
      </c>
      <c r="AC211">
        <v>202</v>
      </c>
      <c r="AD211">
        <f t="shared" ca="1" si="130"/>
        <v>23.3616024703738</v>
      </c>
      <c r="AE211">
        <f t="shared" ca="1" si="131"/>
        <v>4.4309870643904832</v>
      </c>
      <c r="AF211">
        <f t="shared" ca="1" si="132"/>
        <v>7.4050444400909701</v>
      </c>
      <c r="AG211">
        <f t="shared" ca="1" si="133"/>
        <v>4.4309870643904832</v>
      </c>
      <c r="AH211" t="str">
        <f t="shared" ca="1" si="134"/>
        <v>Gizi Baik</v>
      </c>
      <c r="AL211">
        <v>202</v>
      </c>
      <c r="AM211">
        <f t="shared" ca="1" si="135"/>
        <v>24.268455051594266</v>
      </c>
      <c r="AN211">
        <f t="shared" ca="1" si="136"/>
        <v>5.6724651100945795</v>
      </c>
      <c r="AO211">
        <f t="shared" ca="1" si="137"/>
        <v>6.5211399101874372</v>
      </c>
      <c r="AP211">
        <f t="shared" ca="1" si="138"/>
        <v>5.6724651100945795</v>
      </c>
      <c r="AQ211" t="str">
        <f t="shared" ca="1" si="139"/>
        <v>Gizi Baik</v>
      </c>
      <c r="AU211">
        <v>202</v>
      </c>
      <c r="AV211">
        <f t="shared" ca="1" si="140"/>
        <v>25.403655976196674</v>
      </c>
      <c r="AW211">
        <f t="shared" ca="1" si="141"/>
        <v>6.8543346939311345</v>
      </c>
      <c r="AX211">
        <f t="shared" ca="1" si="142"/>
        <v>5.8198296699769028</v>
      </c>
      <c r="AY211">
        <f t="shared" ca="1" si="143"/>
        <v>5.8198296699769028</v>
      </c>
      <c r="AZ211" t="str">
        <f t="shared" ca="1" si="144"/>
        <v>Gizi Kurang</v>
      </c>
      <c r="BD211">
        <v>202</v>
      </c>
      <c r="BE211">
        <f t="shared" ca="1" si="145"/>
        <v>25.539587758167574</v>
      </c>
      <c r="BF211">
        <f t="shared" ca="1" si="146"/>
        <v>7.3336555580880223</v>
      </c>
      <c r="BG211">
        <f t="shared" ca="1" si="147"/>
        <v>5.3468111370499427</v>
      </c>
      <c r="BH211">
        <f t="shared" ca="1" si="148"/>
        <v>5.3468111370499427</v>
      </c>
      <c r="BI211" t="str">
        <f t="shared" ca="1" si="149"/>
        <v>Gizi Kurang</v>
      </c>
      <c r="BM211">
        <v>202</v>
      </c>
      <c r="BN211">
        <f t="shared" ca="1" si="150"/>
        <v>25.675461344830808</v>
      </c>
      <c r="BO211">
        <f t="shared" ca="1" si="151"/>
        <v>7.6891398840118939</v>
      </c>
      <c r="BP211">
        <f t="shared" ca="1" si="152"/>
        <v>5.0451848858633932</v>
      </c>
      <c r="BQ211">
        <f t="shared" ca="1" si="153"/>
        <v>5.0451848858633932</v>
      </c>
      <c r="BR211" t="str">
        <f t="shared" ca="1" si="154"/>
        <v>Gizi Kurang</v>
      </c>
      <c r="BV211">
        <v>202</v>
      </c>
      <c r="BW211">
        <f t="shared" ca="1" si="155"/>
        <v>25.94693446886312</v>
      </c>
      <c r="BX211">
        <f t="shared" ca="1" si="156"/>
        <v>7.8646500444417091</v>
      </c>
      <c r="BY211">
        <f t="shared" ca="1" si="157"/>
        <v>5.0451848858633932</v>
      </c>
      <c r="BZ211">
        <f t="shared" ca="1" si="158"/>
        <v>5.0451848858633932</v>
      </c>
      <c r="CA211" t="str">
        <f t="shared" ca="1" si="159"/>
        <v>Gizi Kurang</v>
      </c>
      <c r="CD211" s="24"/>
    </row>
    <row r="212" spans="1:82" ht="15.75" x14ac:dyDescent="0.3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120"/>
        <v>32.366803981857707</v>
      </c>
      <c r="M212">
        <f t="shared" si="121"/>
        <v>5.7792733107199643</v>
      </c>
      <c r="N212">
        <f t="shared" si="122"/>
        <v>2.3043437243605758</v>
      </c>
      <c r="O212">
        <f t="shared" si="123"/>
        <v>2.3043437243605758</v>
      </c>
      <c r="P212" t="str">
        <f t="shared" si="124"/>
        <v>Gizi Kurang</v>
      </c>
      <c r="T212">
        <v>203</v>
      </c>
      <c r="U212">
        <f t="shared" ca="1" si="125"/>
        <v>30.798445286111257</v>
      </c>
      <c r="V212">
        <f t="shared" ca="1" si="126"/>
        <v>10.925292461074003</v>
      </c>
      <c r="W212">
        <f t="shared" ca="1" si="127"/>
        <v>1.6766494531722498</v>
      </c>
      <c r="X212">
        <f t="shared" ca="1" si="128"/>
        <v>1.6766494531722498</v>
      </c>
      <c r="Y212" t="str">
        <f t="shared" ca="1" si="129"/>
        <v>Gizi Kurang</v>
      </c>
      <c r="AC212">
        <v>203</v>
      </c>
      <c r="AD212">
        <f t="shared" ca="1" si="130"/>
        <v>31.554287737721772</v>
      </c>
      <c r="AE212">
        <f t="shared" ca="1" si="131"/>
        <v>12.632627961827207</v>
      </c>
      <c r="AF212">
        <f t="shared" ca="1" si="132"/>
        <v>1.6509138357453961</v>
      </c>
      <c r="AG212">
        <f t="shared" ca="1" si="133"/>
        <v>1.6509138357453961</v>
      </c>
      <c r="AH212" t="str">
        <f t="shared" ca="1" si="134"/>
        <v>Gizi Kurang</v>
      </c>
      <c r="AL212">
        <v>203</v>
      </c>
      <c r="AM212">
        <f t="shared" ca="1" si="135"/>
        <v>32.461976771412239</v>
      </c>
      <c r="AN212">
        <f t="shared" ca="1" si="136"/>
        <v>13.884150611507305</v>
      </c>
      <c r="AO212">
        <f t="shared" ca="1" si="137"/>
        <v>2.289588364920931</v>
      </c>
      <c r="AP212">
        <f t="shared" ca="1" si="138"/>
        <v>2.289588364920931</v>
      </c>
      <c r="AQ212" t="str">
        <f t="shared" ca="1" si="139"/>
        <v>Gizi Kurang</v>
      </c>
      <c r="AU212">
        <v>203</v>
      </c>
      <c r="AV212">
        <f t="shared" ca="1" si="140"/>
        <v>33.59517640677042</v>
      </c>
      <c r="AW212">
        <f t="shared" ca="1" si="141"/>
        <v>15.075592621236336</v>
      </c>
      <c r="AX212">
        <f t="shared" ca="1" si="142"/>
        <v>2.8790531081082724</v>
      </c>
      <c r="AY212">
        <f t="shared" ca="1" si="143"/>
        <v>2.8790531081082724</v>
      </c>
      <c r="AZ212" t="str">
        <f t="shared" ca="1" si="144"/>
        <v>Gizi Kurang</v>
      </c>
      <c r="BD212">
        <v>203</v>
      </c>
      <c r="BE212">
        <f t="shared" ca="1" si="145"/>
        <v>33.730541057030216</v>
      </c>
      <c r="BF212">
        <f t="shared" ca="1" si="146"/>
        <v>15.554954885557677</v>
      </c>
      <c r="BG212">
        <f t="shared" ca="1" si="147"/>
        <v>3.2952070246467406</v>
      </c>
      <c r="BH212">
        <f t="shared" ca="1" si="148"/>
        <v>3.2952070246467406</v>
      </c>
      <c r="BI212" t="str">
        <f t="shared" ca="1" si="149"/>
        <v>Gizi Kurang</v>
      </c>
      <c r="BM212">
        <v>203</v>
      </c>
      <c r="BN212">
        <f t="shared" ca="1" si="150"/>
        <v>33.865929772086169</v>
      </c>
      <c r="BO212">
        <f t="shared" ca="1" si="151"/>
        <v>15.909588095485812</v>
      </c>
      <c r="BP212">
        <f t="shared" ca="1" si="152"/>
        <v>3.5735557626759729</v>
      </c>
      <c r="BQ212">
        <f t="shared" ca="1" si="153"/>
        <v>3.5735557626759729</v>
      </c>
      <c r="BR212" t="str">
        <f t="shared" ca="1" si="154"/>
        <v>Gizi Kurang</v>
      </c>
      <c r="BV212">
        <v>203</v>
      </c>
      <c r="BW212">
        <f t="shared" ca="1" si="155"/>
        <v>34.13741072952886</v>
      </c>
      <c r="BX212">
        <f t="shared" ca="1" si="156"/>
        <v>16.084462939256298</v>
      </c>
      <c r="BY212">
        <f t="shared" ca="1" si="157"/>
        <v>3.5735557626759729</v>
      </c>
      <c r="BZ212">
        <f t="shared" ca="1" si="158"/>
        <v>3.5735557626759729</v>
      </c>
      <c r="CA212" t="str">
        <f t="shared" ca="1" si="159"/>
        <v>Gizi Kurang</v>
      </c>
      <c r="CD212" s="24"/>
    </row>
    <row r="213" spans="1:82" ht="15.75" x14ac:dyDescent="0.3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120"/>
        <v>25.563646062328434</v>
      </c>
      <c r="M213">
        <f t="shared" si="121"/>
        <v>2.3430749027719928</v>
      </c>
      <c r="N213">
        <f t="shared" si="122"/>
        <v>9.0763428758503775</v>
      </c>
      <c r="O213">
        <f t="shared" si="123"/>
        <v>2.3430749027719928</v>
      </c>
      <c r="P213" t="str">
        <f t="shared" si="124"/>
        <v>Gizi Baik</v>
      </c>
      <c r="T213">
        <v>204</v>
      </c>
      <c r="U213">
        <f t="shared" ca="1" si="125"/>
        <v>24.04716591541148</v>
      </c>
      <c r="V213">
        <f t="shared" ca="1" si="126"/>
        <v>4.164249675511801</v>
      </c>
      <c r="W213">
        <f t="shared" ca="1" si="127"/>
        <v>7.7568066844898702</v>
      </c>
      <c r="X213">
        <f t="shared" ca="1" si="128"/>
        <v>4.164249675511801</v>
      </c>
      <c r="Y213" t="str">
        <f t="shared" ca="1" si="129"/>
        <v>Gizi Baik</v>
      </c>
      <c r="AC213">
        <v>204</v>
      </c>
      <c r="AD213">
        <f t="shared" ca="1" si="130"/>
        <v>24.805818995354443</v>
      </c>
      <c r="AE213">
        <f t="shared" ca="1" si="131"/>
        <v>5.8389917739473125</v>
      </c>
      <c r="AF213">
        <f t="shared" ca="1" si="132"/>
        <v>6.0214975844653571</v>
      </c>
      <c r="AG213">
        <f t="shared" ca="1" si="133"/>
        <v>5.8389917739473125</v>
      </c>
      <c r="AH213" t="str">
        <f t="shared" ca="1" si="134"/>
        <v>Gizi Baik</v>
      </c>
      <c r="AL213">
        <v>204</v>
      </c>
      <c r="AM213">
        <f t="shared" ca="1" si="135"/>
        <v>25.713244613738173</v>
      </c>
      <c r="AN213">
        <f t="shared" ca="1" si="136"/>
        <v>7.0873915994884689</v>
      </c>
      <c r="AO213">
        <f t="shared" ca="1" si="137"/>
        <v>5.1497913039269827</v>
      </c>
      <c r="AP213">
        <f t="shared" ca="1" si="138"/>
        <v>5.1497913039269827</v>
      </c>
      <c r="AQ213" t="str">
        <f t="shared" ca="1" si="139"/>
        <v>Gizi Kurang</v>
      </c>
      <c r="AU213">
        <v>204</v>
      </c>
      <c r="AV213">
        <f t="shared" ca="1" si="140"/>
        <v>26.847859652919613</v>
      </c>
      <c r="AW213">
        <f t="shared" ca="1" si="141"/>
        <v>8.2750462281329042</v>
      </c>
      <c r="AX213">
        <f t="shared" ca="1" si="142"/>
        <v>4.4653706491849228</v>
      </c>
      <c r="AY213">
        <f t="shared" ca="1" si="143"/>
        <v>4.4653706491849228</v>
      </c>
      <c r="AZ213" t="str">
        <f t="shared" ca="1" si="144"/>
        <v>Gizi Kurang</v>
      </c>
      <c r="BD213">
        <v>204</v>
      </c>
      <c r="BE213">
        <f t="shared" ca="1" si="145"/>
        <v>26.984127080298794</v>
      </c>
      <c r="BF213">
        <f t="shared" ca="1" si="146"/>
        <v>8.756462818945641</v>
      </c>
      <c r="BG213">
        <f t="shared" ca="1" si="147"/>
        <v>3.9928327863317254</v>
      </c>
      <c r="BH213">
        <f t="shared" ca="1" si="148"/>
        <v>3.9928327863317254</v>
      </c>
      <c r="BI213" t="str">
        <f t="shared" ca="1" si="149"/>
        <v>Gizi Kurang</v>
      </c>
      <c r="BM213">
        <v>204</v>
      </c>
      <c r="BN213">
        <f t="shared" ca="1" si="150"/>
        <v>27.1204112537817</v>
      </c>
      <c r="BO213">
        <f t="shared" ca="1" si="151"/>
        <v>9.1143877509734281</v>
      </c>
      <c r="BP213">
        <f t="shared" ca="1" si="152"/>
        <v>3.6881714278572142</v>
      </c>
      <c r="BQ213">
        <f t="shared" ca="1" si="153"/>
        <v>3.6881714278572142</v>
      </c>
      <c r="BR213" t="str">
        <f t="shared" ca="1" si="154"/>
        <v>Gizi Kurang</v>
      </c>
      <c r="BV213">
        <v>204</v>
      </c>
      <c r="BW213">
        <f t="shared" ca="1" si="155"/>
        <v>27.39172398115598</v>
      </c>
      <c r="BX213">
        <f t="shared" ca="1" si="156"/>
        <v>9.2910553986372815</v>
      </c>
      <c r="BY213">
        <f t="shared" ca="1" si="157"/>
        <v>3.6881714278572142</v>
      </c>
      <c r="BZ213">
        <f t="shared" ca="1" si="158"/>
        <v>3.6881714278572142</v>
      </c>
      <c r="CA213" t="str">
        <f t="shared" ca="1" si="159"/>
        <v>Gizi Kurang</v>
      </c>
      <c r="CD213" s="24"/>
    </row>
    <row r="214" spans="1:82" ht="15.75" x14ac:dyDescent="0.3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120"/>
        <v>31.164884084494844</v>
      </c>
      <c r="M214">
        <f t="shared" si="121"/>
        <v>4.5343136195018587</v>
      </c>
      <c r="N214">
        <f t="shared" si="122"/>
        <v>3.756327994198585</v>
      </c>
      <c r="O214">
        <f t="shared" si="123"/>
        <v>3.756327994198585</v>
      </c>
      <c r="P214" t="str">
        <f t="shared" si="124"/>
        <v>Gizi Kurang</v>
      </c>
      <c r="T214">
        <v>205</v>
      </c>
      <c r="U214">
        <f t="shared" ca="1" si="125"/>
        <v>29.661787258119432</v>
      </c>
      <c r="V214">
        <f t="shared" ca="1" si="126"/>
        <v>9.7296462093953</v>
      </c>
      <c r="W214">
        <f t="shared" ca="1" si="127"/>
        <v>2.22124109666475</v>
      </c>
      <c r="X214">
        <f t="shared" ca="1" si="128"/>
        <v>2.22124109666475</v>
      </c>
      <c r="Y214" t="str">
        <f t="shared" ca="1" si="129"/>
        <v>Gizi Kurang</v>
      </c>
      <c r="AC214">
        <v>205</v>
      </c>
      <c r="AD214">
        <f t="shared" ca="1" si="130"/>
        <v>30.41927258174298</v>
      </c>
      <c r="AE214">
        <f t="shared" ca="1" si="131"/>
        <v>11.440392254473807</v>
      </c>
      <c r="AF214">
        <f t="shared" ca="1" si="132"/>
        <v>0.98641598377943596</v>
      </c>
      <c r="AG214">
        <f t="shared" ca="1" si="133"/>
        <v>0.98641598377943596</v>
      </c>
      <c r="AH214" t="str">
        <f t="shared" ca="1" si="134"/>
        <v>Gizi Kurang</v>
      </c>
      <c r="AL214">
        <v>205</v>
      </c>
      <c r="AM214">
        <f t="shared" ca="1" si="135"/>
        <v>31.328867049276639</v>
      </c>
      <c r="AN214">
        <f t="shared" ca="1" si="136"/>
        <v>12.696908681047933</v>
      </c>
      <c r="AO214">
        <f t="shared" ca="1" si="137"/>
        <v>1.1639403995319944</v>
      </c>
      <c r="AP214">
        <f t="shared" ca="1" si="138"/>
        <v>1.1639403995319944</v>
      </c>
      <c r="AQ214" t="str">
        <f t="shared" ca="1" si="139"/>
        <v>Gizi Kurang</v>
      </c>
      <c r="AU214">
        <v>205</v>
      </c>
      <c r="AV214">
        <f t="shared" ca="1" si="140"/>
        <v>32.461554145178162</v>
      </c>
      <c r="AW214">
        <f t="shared" ca="1" si="141"/>
        <v>13.894967736396294</v>
      </c>
      <c r="AX214">
        <f t="shared" ca="1" si="142"/>
        <v>1.6812477087364135</v>
      </c>
      <c r="AY214">
        <f t="shared" ca="1" si="143"/>
        <v>1.6812477087364135</v>
      </c>
      <c r="AZ214" t="str">
        <f t="shared" ca="1" si="144"/>
        <v>Gizi Kurang</v>
      </c>
      <c r="BD214">
        <v>205</v>
      </c>
      <c r="BE214">
        <f t="shared" ca="1" si="145"/>
        <v>32.597506039573034</v>
      </c>
      <c r="BF214">
        <f t="shared" ca="1" si="146"/>
        <v>14.376865741550139</v>
      </c>
      <c r="BG214">
        <f t="shared" ca="1" si="147"/>
        <v>2.0566333379172321</v>
      </c>
      <c r="BH214">
        <f t="shared" ca="1" si="148"/>
        <v>2.0566333379172321</v>
      </c>
      <c r="BI214" t="str">
        <f t="shared" ca="1" si="149"/>
        <v>Gizi Kurang</v>
      </c>
      <c r="BM214">
        <v>205</v>
      </c>
      <c r="BN214">
        <f t="shared" ca="1" si="150"/>
        <v>32.733598117296609</v>
      </c>
      <c r="BO214">
        <f t="shared" ca="1" si="151"/>
        <v>14.734493421842735</v>
      </c>
      <c r="BP214">
        <f t="shared" ca="1" si="152"/>
        <v>2.3110755114716324</v>
      </c>
      <c r="BQ214">
        <f t="shared" ca="1" si="153"/>
        <v>2.3110755114716324</v>
      </c>
      <c r="BR214" t="str">
        <f t="shared" ca="1" si="154"/>
        <v>Gizi Kurang</v>
      </c>
      <c r="BV214">
        <v>205</v>
      </c>
      <c r="BW214">
        <f t="shared" ca="1" si="155"/>
        <v>33.005008294357118</v>
      </c>
      <c r="BX214">
        <f t="shared" ca="1" si="156"/>
        <v>14.910765846975105</v>
      </c>
      <c r="BY214">
        <f t="shared" ca="1" si="157"/>
        <v>2.3110755114716324</v>
      </c>
      <c r="BZ214">
        <f t="shared" ca="1" si="158"/>
        <v>2.3110755114716324</v>
      </c>
      <c r="CA214" t="str">
        <f t="shared" ca="1" si="159"/>
        <v>Gizi Kurang</v>
      </c>
      <c r="CD214" s="24"/>
    </row>
    <row r="215" spans="1:82" ht="15.75" x14ac:dyDescent="0.3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120"/>
        <v>36.964577638598826</v>
      </c>
      <c r="M215">
        <f t="shared" si="121"/>
        <v>10.324243313676803</v>
      </c>
      <c r="N215">
        <f t="shared" si="122"/>
        <v>3.9949968710876416</v>
      </c>
      <c r="O215">
        <f t="shared" si="123"/>
        <v>3.9949968710876416</v>
      </c>
      <c r="P215" t="str">
        <f t="shared" si="124"/>
        <v>Gizi Kurang</v>
      </c>
      <c r="T215">
        <v>206</v>
      </c>
      <c r="U215">
        <f t="shared" ca="1" si="125"/>
        <v>35.49147928174883</v>
      </c>
      <c r="V215">
        <f t="shared" ca="1" si="126"/>
        <v>15.595892259181602</v>
      </c>
      <c r="W215">
        <f t="shared" ca="1" si="127"/>
        <v>4.2240422227018257</v>
      </c>
      <c r="X215">
        <f t="shared" ca="1" si="128"/>
        <v>4.2240422227018257</v>
      </c>
      <c r="Y215" t="str">
        <f t="shared" ca="1" si="129"/>
        <v>Gizi Kurang</v>
      </c>
      <c r="AC215">
        <v>206</v>
      </c>
      <c r="AD215">
        <f t="shared" ca="1" si="130"/>
        <v>36.248506692354049</v>
      </c>
      <c r="AE215">
        <f t="shared" ca="1" si="131"/>
        <v>17.298887348834111</v>
      </c>
      <c r="AF215">
        <f t="shared" ca="1" si="132"/>
        <v>5.8749553042035139</v>
      </c>
      <c r="AG215">
        <f t="shared" ca="1" si="133"/>
        <v>5.8749553042035139</v>
      </c>
      <c r="AH215" t="str">
        <f t="shared" ca="1" si="134"/>
        <v>Gizi Kurang</v>
      </c>
      <c r="AL215">
        <v>206</v>
      </c>
      <c r="AM215">
        <f t="shared" ca="1" si="135"/>
        <v>37.157908836104653</v>
      </c>
      <c r="AN215">
        <f t="shared" ca="1" si="136"/>
        <v>18.550941107684988</v>
      </c>
      <c r="AO215">
        <f t="shared" ca="1" si="137"/>
        <v>6.7334236864909975</v>
      </c>
      <c r="AP215">
        <f t="shared" ca="1" si="138"/>
        <v>6.7334236864909975</v>
      </c>
      <c r="AQ215" t="str">
        <f t="shared" ca="1" si="139"/>
        <v>Gizi Kurang</v>
      </c>
      <c r="AU215">
        <v>206</v>
      </c>
      <c r="AV215">
        <f t="shared" ca="1" si="140"/>
        <v>38.288923364987838</v>
      </c>
      <c r="AW215">
        <f t="shared" ca="1" si="141"/>
        <v>19.745832102113102</v>
      </c>
      <c r="AX215">
        <f t="shared" ca="1" si="142"/>
        <v>7.4240748902323421</v>
      </c>
      <c r="AY215">
        <f t="shared" ca="1" si="143"/>
        <v>7.4240748902323421</v>
      </c>
      <c r="AZ215" t="str">
        <f t="shared" ca="1" si="144"/>
        <v>Gizi Kurang</v>
      </c>
      <c r="BD215">
        <v>206</v>
      </c>
      <c r="BE215">
        <f t="shared" ca="1" si="145"/>
        <v>38.424909703397958</v>
      </c>
      <c r="BF215">
        <f t="shared" ca="1" si="146"/>
        <v>20.226670267722909</v>
      </c>
      <c r="BG215">
        <f t="shared" ca="1" si="147"/>
        <v>7.8699400825450265</v>
      </c>
      <c r="BH215">
        <f t="shared" ca="1" si="148"/>
        <v>7.8699400825450265</v>
      </c>
      <c r="BI215" t="str">
        <f t="shared" ca="1" si="149"/>
        <v>Gizi Kurang</v>
      </c>
      <c r="BM215">
        <v>206</v>
      </c>
      <c r="BN215">
        <f t="shared" ca="1" si="150"/>
        <v>38.561103920398295</v>
      </c>
      <c r="BO215">
        <f t="shared" ca="1" si="151"/>
        <v>20.583874816441465</v>
      </c>
      <c r="BP215">
        <f t="shared" ca="1" si="152"/>
        <v>8.1535924609784072</v>
      </c>
      <c r="BQ215">
        <f t="shared" ca="1" si="153"/>
        <v>8.1535924609784072</v>
      </c>
      <c r="BR215" t="str">
        <f t="shared" ca="1" si="154"/>
        <v>Gizi Kurang</v>
      </c>
      <c r="BV215">
        <v>206</v>
      </c>
      <c r="BW215">
        <f t="shared" ca="1" si="155"/>
        <v>38.83219897183514</v>
      </c>
      <c r="BX215">
        <f t="shared" ca="1" si="156"/>
        <v>20.759951628283382</v>
      </c>
      <c r="BY215">
        <f t="shared" ca="1" si="157"/>
        <v>8.1535924609784072</v>
      </c>
      <c r="BZ215">
        <f t="shared" ca="1" si="158"/>
        <v>8.1535924609784072</v>
      </c>
      <c r="CA215" t="str">
        <f t="shared" ca="1" si="159"/>
        <v>Gizi Kurang</v>
      </c>
      <c r="CD215" s="24"/>
    </row>
    <row r="216" spans="1:82" ht="15.75" x14ac:dyDescent="0.3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120"/>
        <v>28.074187432586537</v>
      </c>
      <c r="M216">
        <f t="shared" si="121"/>
        <v>2.3515952032609726</v>
      </c>
      <c r="N216">
        <f t="shared" si="122"/>
        <v>6.6977608198561356</v>
      </c>
      <c r="O216">
        <f t="shared" si="123"/>
        <v>2.3515952032609726</v>
      </c>
      <c r="P216" t="str">
        <f t="shared" si="124"/>
        <v>Gizi Baik</v>
      </c>
      <c r="T216">
        <v>207</v>
      </c>
      <c r="U216">
        <f t="shared" ca="1" si="125"/>
        <v>26.555333810380144</v>
      </c>
      <c r="V216">
        <f t="shared" ca="1" si="126"/>
        <v>6.6527840307648827</v>
      </c>
      <c r="W216">
        <f t="shared" ca="1" si="127"/>
        <v>5.3246124944834134</v>
      </c>
      <c r="X216">
        <f t="shared" ca="1" si="128"/>
        <v>5.3246124944834134</v>
      </c>
      <c r="Y216" t="str">
        <f t="shared" ca="1" si="129"/>
        <v>Gizi Kurang</v>
      </c>
      <c r="AC216">
        <v>207</v>
      </c>
      <c r="AD216">
        <f t="shared" ca="1" si="130"/>
        <v>27.313904036309161</v>
      </c>
      <c r="AE216">
        <f t="shared" ca="1" si="131"/>
        <v>8.3421843195855274</v>
      </c>
      <c r="AF216">
        <f t="shared" ca="1" si="132"/>
        <v>3.6553750140109433</v>
      </c>
      <c r="AG216">
        <f t="shared" ca="1" si="133"/>
        <v>3.6553750140109433</v>
      </c>
      <c r="AH216" t="str">
        <f t="shared" ca="1" si="134"/>
        <v>Gizi Kurang</v>
      </c>
      <c r="AL216">
        <v>207</v>
      </c>
      <c r="AM216">
        <f t="shared" ca="1" si="135"/>
        <v>28.221283138504823</v>
      </c>
      <c r="AN216">
        <f t="shared" ca="1" si="136"/>
        <v>9.593507124287715</v>
      </c>
      <c r="AO216">
        <f t="shared" ca="1" si="137"/>
        <v>2.8590050360283974</v>
      </c>
      <c r="AP216">
        <f t="shared" ca="1" si="138"/>
        <v>2.8590050360283974</v>
      </c>
      <c r="AQ216" t="str">
        <f t="shared" ca="1" si="139"/>
        <v>Gizi Kurang</v>
      </c>
      <c r="AU216">
        <v>207</v>
      </c>
      <c r="AV216">
        <f t="shared" ca="1" si="140"/>
        <v>29.355988261615522</v>
      </c>
      <c r="AW216">
        <f t="shared" ca="1" si="141"/>
        <v>10.782641700453262</v>
      </c>
      <c r="AX216">
        <f t="shared" ca="1" si="142"/>
        <v>2.2770865749672828</v>
      </c>
      <c r="AY216">
        <f t="shared" ca="1" si="143"/>
        <v>2.2770865749672828</v>
      </c>
      <c r="AZ216" t="str">
        <f t="shared" ca="1" si="144"/>
        <v>Gizi Kurang</v>
      </c>
      <c r="BD216">
        <v>207</v>
      </c>
      <c r="BE216">
        <f t="shared" ca="1" si="145"/>
        <v>29.492230938236705</v>
      </c>
      <c r="BF216">
        <f t="shared" ca="1" si="146"/>
        <v>11.264082859612007</v>
      </c>
      <c r="BG216">
        <f t="shared" ca="1" si="147"/>
        <v>1.8827122859049528</v>
      </c>
      <c r="BH216">
        <f t="shared" ca="1" si="148"/>
        <v>1.8827122859049528</v>
      </c>
      <c r="BI216" t="str">
        <f t="shared" ca="1" si="149"/>
        <v>Gizi Kurang</v>
      </c>
      <c r="BM216">
        <v>207</v>
      </c>
      <c r="BN216">
        <f t="shared" ca="1" si="150"/>
        <v>29.628441279642193</v>
      </c>
      <c r="BO216">
        <f t="shared" ca="1" si="151"/>
        <v>11.622085533840412</v>
      </c>
      <c r="BP216">
        <f t="shared" ca="1" si="152"/>
        <v>1.6448967761957733</v>
      </c>
      <c r="BQ216">
        <f t="shared" ca="1" si="153"/>
        <v>1.6448967761957733</v>
      </c>
      <c r="BR216" t="str">
        <f t="shared" ca="1" si="154"/>
        <v>Gizi Kurang</v>
      </c>
      <c r="BV216">
        <v>207</v>
      </c>
      <c r="BW216">
        <f t="shared" ca="1" si="155"/>
        <v>29.899782447720746</v>
      </c>
      <c r="BX216">
        <f t="shared" ca="1" si="156"/>
        <v>11.798697172781509</v>
      </c>
      <c r="BY216">
        <f t="shared" ca="1" si="157"/>
        <v>1.6448967761957733</v>
      </c>
      <c r="BZ216">
        <f t="shared" ca="1" si="158"/>
        <v>1.6448967761957733</v>
      </c>
      <c r="CA216" t="str">
        <f t="shared" ca="1" si="159"/>
        <v>Gizi Kurang</v>
      </c>
      <c r="CD216" s="24"/>
    </row>
    <row r="217" spans="1:82" ht="15.75" x14ac:dyDescent="0.3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120"/>
        <v>30.17896618507665</v>
      </c>
      <c r="M217">
        <f t="shared" si="121"/>
        <v>3.7040518354904322</v>
      </c>
      <c r="N217">
        <f t="shared" si="122"/>
        <v>4.3116122274620148</v>
      </c>
      <c r="O217">
        <f t="shared" si="123"/>
        <v>3.7040518354904322</v>
      </c>
      <c r="P217" t="str">
        <f t="shared" si="124"/>
        <v>Gizi Baik</v>
      </c>
      <c r="T217">
        <v>208</v>
      </c>
      <c r="U217">
        <f t="shared" ca="1" si="125"/>
        <v>28.611777247472411</v>
      </c>
      <c r="V217">
        <f t="shared" ca="1" si="126"/>
        <v>8.7559862585547901</v>
      </c>
      <c r="W217">
        <f t="shared" ca="1" si="127"/>
        <v>3.3462457000905457</v>
      </c>
      <c r="X217">
        <f t="shared" ca="1" si="128"/>
        <v>3.3462457000905457</v>
      </c>
      <c r="Y217" t="str">
        <f t="shared" ca="1" si="129"/>
        <v>Gizi Kurang</v>
      </c>
      <c r="AC217">
        <v>208</v>
      </c>
      <c r="AD217">
        <f t="shared" ca="1" si="130"/>
        <v>29.367202957017536</v>
      </c>
      <c r="AE217">
        <f t="shared" ca="1" si="131"/>
        <v>10.461617087194572</v>
      </c>
      <c r="AF217">
        <f t="shared" ca="1" si="132"/>
        <v>1.8231428431115515</v>
      </c>
      <c r="AG217">
        <f t="shared" ca="1" si="133"/>
        <v>1.8231428431115515</v>
      </c>
      <c r="AH217" t="str">
        <f t="shared" ca="1" si="134"/>
        <v>Gizi Kurang</v>
      </c>
      <c r="AL217">
        <v>208</v>
      </c>
      <c r="AM217">
        <f t="shared" ca="1" si="135"/>
        <v>30.275305334924322</v>
      </c>
      <c r="AN217">
        <f t="shared" ca="1" si="136"/>
        <v>11.710758319820314</v>
      </c>
      <c r="AO217">
        <f t="shared" ca="1" si="137"/>
        <v>1.361521319888243</v>
      </c>
      <c r="AP217">
        <f t="shared" ca="1" si="138"/>
        <v>1.361521319888243</v>
      </c>
      <c r="AQ217" t="str">
        <f t="shared" ca="1" si="139"/>
        <v>Gizi Kurang</v>
      </c>
      <c r="AU217">
        <v>208</v>
      </c>
      <c r="AV217">
        <f t="shared" ca="1" si="140"/>
        <v>31.407863760068718</v>
      </c>
      <c r="AW217">
        <f t="shared" ca="1" si="141"/>
        <v>12.901924705476089</v>
      </c>
      <c r="AX217">
        <f t="shared" ca="1" si="142"/>
        <v>1.3297964370586328</v>
      </c>
      <c r="AY217">
        <f t="shared" ca="1" si="143"/>
        <v>1.3297964370586328</v>
      </c>
      <c r="AZ217" t="str">
        <f t="shared" ca="1" si="144"/>
        <v>Gizi Kurang</v>
      </c>
      <c r="BD217">
        <v>208</v>
      </c>
      <c r="BE217">
        <f t="shared" ca="1" si="145"/>
        <v>31.543126486945283</v>
      </c>
      <c r="BF217">
        <f t="shared" ca="1" si="146"/>
        <v>13.380456699669653</v>
      </c>
      <c r="BG217">
        <f t="shared" ca="1" si="147"/>
        <v>1.518359760500865</v>
      </c>
      <c r="BH217">
        <f t="shared" ca="1" si="148"/>
        <v>1.518359760500865</v>
      </c>
      <c r="BI217" t="str">
        <f t="shared" ca="1" si="149"/>
        <v>Gizi Kurang</v>
      </c>
      <c r="BM217">
        <v>208</v>
      </c>
      <c r="BN217">
        <f t="shared" ca="1" si="150"/>
        <v>31.678471351281445</v>
      </c>
      <c r="BO217">
        <f t="shared" ca="1" si="151"/>
        <v>13.734151322886426</v>
      </c>
      <c r="BP217">
        <f t="shared" ca="1" si="152"/>
        <v>1.7094138354270758</v>
      </c>
      <c r="BQ217">
        <f t="shared" ca="1" si="153"/>
        <v>1.7094138354270758</v>
      </c>
      <c r="BR217" t="str">
        <f t="shared" ca="1" si="154"/>
        <v>Gizi Kurang</v>
      </c>
      <c r="BV217">
        <v>208</v>
      </c>
      <c r="BW217">
        <f t="shared" ca="1" si="155"/>
        <v>31.949939471180137</v>
      </c>
      <c r="BX217">
        <f t="shared" ca="1" si="156"/>
        <v>13.908564478985294</v>
      </c>
      <c r="BY217">
        <f t="shared" ca="1" si="157"/>
        <v>1.7094138354270758</v>
      </c>
      <c r="BZ217">
        <f t="shared" ca="1" si="158"/>
        <v>1.7094138354270758</v>
      </c>
      <c r="CA217" t="str">
        <f t="shared" ca="1" si="159"/>
        <v>Gizi Kurang</v>
      </c>
      <c r="CD217" s="24"/>
    </row>
    <row r="218" spans="1:82" ht="15.75" x14ac:dyDescent="0.3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120"/>
        <v>18.411681074795965</v>
      </c>
      <c r="M218">
        <f t="shared" si="121"/>
        <v>8.9899944382630146</v>
      </c>
      <c r="N218">
        <f t="shared" si="122"/>
        <v>16.205246064160825</v>
      </c>
      <c r="O218">
        <f t="shared" si="123"/>
        <v>8.9899944382630146</v>
      </c>
      <c r="P218" t="str">
        <f t="shared" si="124"/>
        <v>Gizi Baik</v>
      </c>
      <c r="T218">
        <v>209</v>
      </c>
      <c r="U218">
        <f t="shared" ca="1" si="125"/>
        <v>16.78593139838101</v>
      </c>
      <c r="V218">
        <f t="shared" ca="1" si="126"/>
        <v>3.7117671478690446</v>
      </c>
      <c r="W218">
        <f t="shared" ca="1" si="127"/>
        <v>15.098348217803954</v>
      </c>
      <c r="X218">
        <f t="shared" ca="1" si="128"/>
        <v>3.7117671478690446</v>
      </c>
      <c r="Y218" t="str">
        <f t="shared" ca="1" si="129"/>
        <v>Gizi Baik</v>
      </c>
      <c r="AC218">
        <v>209</v>
      </c>
      <c r="AD218">
        <f t="shared" ca="1" si="130"/>
        <v>17.540035406942557</v>
      </c>
      <c r="AE218">
        <f t="shared" ca="1" si="131"/>
        <v>2.3586247371106412</v>
      </c>
      <c r="AF218">
        <f t="shared" ca="1" si="132"/>
        <v>13.33743540414431</v>
      </c>
      <c r="AG218">
        <f t="shared" ca="1" si="133"/>
        <v>2.3586247371106412</v>
      </c>
      <c r="AH218" t="str">
        <f t="shared" ca="1" si="134"/>
        <v>Gizi Baik</v>
      </c>
      <c r="AL218">
        <v>209</v>
      </c>
      <c r="AM218">
        <f t="shared" ca="1" si="135"/>
        <v>18.441167120561175</v>
      </c>
      <c r="AN218">
        <f t="shared" ca="1" si="136"/>
        <v>1.8162357438096786</v>
      </c>
      <c r="AO218">
        <f t="shared" ca="1" si="137"/>
        <v>12.448177783716755</v>
      </c>
      <c r="AP218">
        <f t="shared" ca="1" si="138"/>
        <v>1.8162357438096786</v>
      </c>
      <c r="AQ218" t="str">
        <f t="shared" ca="1" si="139"/>
        <v>Gizi Baik</v>
      </c>
      <c r="AU218">
        <v>209</v>
      </c>
      <c r="AV218">
        <f t="shared" ca="1" si="140"/>
        <v>19.574454221860535</v>
      </c>
      <c r="AW218">
        <f t="shared" ca="1" si="141"/>
        <v>1.9919082531459769</v>
      </c>
      <c r="AX218">
        <f t="shared" ca="1" si="142"/>
        <v>11.741059416043896</v>
      </c>
      <c r="AY218">
        <f t="shared" ca="1" si="143"/>
        <v>1.9919082531459769</v>
      </c>
      <c r="AZ218" t="str">
        <f t="shared" ca="1" si="144"/>
        <v>Gizi Baik</v>
      </c>
      <c r="BD218">
        <v>209</v>
      </c>
      <c r="BE218">
        <f t="shared" ca="1" si="145"/>
        <v>19.709634337406818</v>
      </c>
      <c r="BF218">
        <f t="shared" ca="1" si="146"/>
        <v>2.2534404897297833</v>
      </c>
      <c r="BG218">
        <f t="shared" ca="1" si="147"/>
        <v>11.272113887707286</v>
      </c>
      <c r="BH218">
        <f t="shared" ca="1" si="148"/>
        <v>2.2534404897297833</v>
      </c>
      <c r="BI218" t="str">
        <f t="shared" ca="1" si="149"/>
        <v>Gizi Baik</v>
      </c>
      <c r="BM218">
        <v>209</v>
      </c>
      <c r="BN218">
        <f t="shared" ca="1" si="150"/>
        <v>19.844622077903843</v>
      </c>
      <c r="BO218">
        <f t="shared" ca="1" si="151"/>
        <v>2.4856443252118785</v>
      </c>
      <c r="BP218">
        <f t="shared" ca="1" si="152"/>
        <v>10.974284312590505</v>
      </c>
      <c r="BQ218">
        <f t="shared" ca="1" si="153"/>
        <v>2.4856443252118785</v>
      </c>
      <c r="BR218" t="str">
        <f t="shared" ca="1" si="154"/>
        <v>Gizi Baik</v>
      </c>
      <c r="BV218">
        <v>209</v>
      </c>
      <c r="BW218">
        <f t="shared" ca="1" si="155"/>
        <v>20.11540894409541</v>
      </c>
      <c r="BX218">
        <f t="shared" ca="1" si="156"/>
        <v>2.6113703251362925</v>
      </c>
      <c r="BY218">
        <f t="shared" ca="1" si="157"/>
        <v>10.974284312590505</v>
      </c>
      <c r="BZ218">
        <f t="shared" ca="1" si="158"/>
        <v>2.6113703251362925</v>
      </c>
      <c r="CA218" t="str">
        <f t="shared" ca="1" si="159"/>
        <v>Gizi Baik</v>
      </c>
      <c r="CD218" s="24"/>
    </row>
    <row r="219" spans="1:82" ht="15.75" x14ac:dyDescent="0.3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120"/>
        <v>29.172589874743721</v>
      </c>
      <c r="M219">
        <f t="shared" si="121"/>
        <v>2.4758836806279949</v>
      </c>
      <c r="N219">
        <f t="shared" si="122"/>
        <v>5.2744667976962321</v>
      </c>
      <c r="O219">
        <f t="shared" si="123"/>
        <v>2.4758836806279949</v>
      </c>
      <c r="P219" t="str">
        <f t="shared" si="124"/>
        <v>Gizi Baik</v>
      </c>
      <c r="T219">
        <v>210</v>
      </c>
      <c r="U219">
        <f t="shared" ca="1" si="125"/>
        <v>27.640418055855413</v>
      </c>
      <c r="V219">
        <f t="shared" ca="1" si="126"/>
        <v>7.7093822943216583</v>
      </c>
      <c r="W219">
        <f t="shared" ca="1" si="127"/>
        <v>4.0407981811205129</v>
      </c>
      <c r="X219">
        <f t="shared" ca="1" si="128"/>
        <v>4.0407981811205129</v>
      </c>
      <c r="Y219" t="str">
        <f t="shared" ca="1" si="129"/>
        <v>Gizi Kurang</v>
      </c>
      <c r="AC219">
        <v>210</v>
      </c>
      <c r="AD219">
        <f t="shared" ca="1" si="130"/>
        <v>28.396905419880458</v>
      </c>
      <c r="AE219">
        <f t="shared" ca="1" si="131"/>
        <v>9.429545319697251</v>
      </c>
      <c r="AF219">
        <f t="shared" ca="1" si="132"/>
        <v>2.2669950359574065</v>
      </c>
      <c r="AG219">
        <f t="shared" ca="1" si="133"/>
        <v>2.2669950359574065</v>
      </c>
      <c r="AH219" t="str">
        <f t="shared" ca="1" si="134"/>
        <v>Gizi Kurang</v>
      </c>
      <c r="AL219">
        <v>210</v>
      </c>
      <c r="AM219">
        <f t="shared" ca="1" si="135"/>
        <v>29.30684132699966</v>
      </c>
      <c r="AN219">
        <f t="shared" ca="1" si="136"/>
        <v>10.687436777342128</v>
      </c>
      <c r="AO219">
        <f t="shared" ca="1" si="137"/>
        <v>1.3720001356803428</v>
      </c>
      <c r="AP219">
        <f t="shared" ca="1" si="138"/>
        <v>1.3720001356803428</v>
      </c>
      <c r="AQ219" t="str">
        <f t="shared" ca="1" si="139"/>
        <v>Gizi Kurang</v>
      </c>
      <c r="AU219">
        <v>210</v>
      </c>
      <c r="AV219">
        <f t="shared" ca="1" si="140"/>
        <v>30.439336420915712</v>
      </c>
      <c r="AW219">
        <f t="shared" ca="1" si="141"/>
        <v>11.887680632713868</v>
      </c>
      <c r="AX219">
        <f t="shared" ca="1" si="142"/>
        <v>0.67723901368786854</v>
      </c>
      <c r="AY219">
        <f t="shared" ca="1" si="143"/>
        <v>0.67723901368786854</v>
      </c>
      <c r="AZ219" t="str">
        <f t="shared" ca="1" si="144"/>
        <v>Gizi Kurang</v>
      </c>
      <c r="BD219">
        <v>210</v>
      </c>
      <c r="BE219">
        <f t="shared" ca="1" si="145"/>
        <v>30.574923898982512</v>
      </c>
      <c r="BF219">
        <f t="shared" ca="1" si="146"/>
        <v>12.36890289179426</v>
      </c>
      <c r="BG219">
        <f t="shared" ca="1" si="147"/>
        <v>0.26254499770852163</v>
      </c>
      <c r="BH219">
        <f t="shared" ca="1" si="148"/>
        <v>0.26254499770852163</v>
      </c>
      <c r="BI219" t="str">
        <f t="shared" ca="1" si="149"/>
        <v>Gizi Kurang</v>
      </c>
      <c r="BM219">
        <v>210</v>
      </c>
      <c r="BN219">
        <f t="shared" ca="1" si="150"/>
        <v>30.710634695262215</v>
      </c>
      <c r="BO219">
        <f t="shared" ca="1" si="151"/>
        <v>12.725245068559287</v>
      </c>
      <c r="BP219">
        <f t="shared" ca="1" si="152"/>
        <v>0.24919000932923988</v>
      </c>
      <c r="BQ219">
        <f t="shared" ca="1" si="153"/>
        <v>0.24919000932923988</v>
      </c>
      <c r="BR219" t="str">
        <f t="shared" ca="1" si="154"/>
        <v>Gizi Kurang</v>
      </c>
      <c r="BV219">
        <v>210</v>
      </c>
      <c r="BW219">
        <f t="shared" ca="1" si="155"/>
        <v>30.982209232533634</v>
      </c>
      <c r="BX219">
        <f t="shared" ca="1" si="156"/>
        <v>12.900784668926626</v>
      </c>
      <c r="BY219">
        <f t="shared" ca="1" si="157"/>
        <v>0.24919000932923988</v>
      </c>
      <c r="BZ219">
        <f t="shared" ca="1" si="158"/>
        <v>0.24919000932923988</v>
      </c>
      <c r="CA219" t="str">
        <f t="shared" ca="1" si="159"/>
        <v>Gizi Kurang</v>
      </c>
      <c r="CD219" s="24"/>
    </row>
    <row r="220" spans="1:82" ht="15.75" x14ac:dyDescent="0.3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120"/>
        <v>18.30054643992905</v>
      </c>
      <c r="M220">
        <f t="shared" si="121"/>
        <v>9.0719347440333777</v>
      </c>
      <c r="N220">
        <f t="shared" si="122"/>
        <v>16.37589692200094</v>
      </c>
      <c r="O220">
        <f t="shared" si="123"/>
        <v>9.0719347440333777</v>
      </c>
      <c r="P220" t="str">
        <f t="shared" si="124"/>
        <v>Gizi Baik</v>
      </c>
      <c r="T220">
        <v>211</v>
      </c>
      <c r="U220">
        <f t="shared" ca="1" si="125"/>
        <v>16.763420758301361</v>
      </c>
      <c r="V220">
        <f t="shared" ca="1" si="126"/>
        <v>3.6119711183784271</v>
      </c>
      <c r="W220">
        <f t="shared" ca="1" si="127"/>
        <v>15.130744504183903</v>
      </c>
      <c r="X220">
        <f t="shared" ca="1" si="128"/>
        <v>3.6119711183784271</v>
      </c>
      <c r="Y220" t="str">
        <f t="shared" ca="1" si="129"/>
        <v>Gizi Baik</v>
      </c>
      <c r="AC220">
        <v>211</v>
      </c>
      <c r="AD220">
        <f t="shared" ca="1" si="130"/>
        <v>17.522206647501015</v>
      </c>
      <c r="AE220">
        <f t="shared" ca="1" si="131"/>
        <v>2.0979334918496657</v>
      </c>
      <c r="AF220">
        <f t="shared" ca="1" si="132"/>
        <v>13.377550217673965</v>
      </c>
      <c r="AG220">
        <f t="shared" ca="1" si="133"/>
        <v>2.0979334918496657</v>
      </c>
      <c r="AH220" t="str">
        <f t="shared" ca="1" si="134"/>
        <v>Gizi Baik</v>
      </c>
      <c r="AL220">
        <v>211</v>
      </c>
      <c r="AM220">
        <f t="shared" ca="1" si="135"/>
        <v>18.422789593708011</v>
      </c>
      <c r="AN220">
        <f t="shared" ca="1" si="136"/>
        <v>1.4155908527103054</v>
      </c>
      <c r="AO220">
        <f t="shared" ca="1" si="137"/>
        <v>12.489582559393277</v>
      </c>
      <c r="AP220">
        <f t="shared" ca="1" si="138"/>
        <v>1.4155908527103054</v>
      </c>
      <c r="AQ220" t="str">
        <f t="shared" ca="1" si="139"/>
        <v>Gizi Baik</v>
      </c>
      <c r="AU220">
        <v>211</v>
      </c>
      <c r="AV220">
        <f t="shared" ca="1" si="140"/>
        <v>19.558344396919246</v>
      </c>
      <c r="AW220">
        <f t="shared" ca="1" si="141"/>
        <v>1.5781917320644778</v>
      </c>
      <c r="AX220">
        <f t="shared" ca="1" si="142"/>
        <v>11.785040606354565</v>
      </c>
      <c r="AY220">
        <f t="shared" ca="1" si="143"/>
        <v>1.5781917320644778</v>
      </c>
      <c r="AZ220" t="str">
        <f t="shared" ca="1" si="144"/>
        <v>Gizi Baik</v>
      </c>
      <c r="BD220">
        <v>211</v>
      </c>
      <c r="BE220">
        <f t="shared" ca="1" si="145"/>
        <v>19.69491522485654</v>
      </c>
      <c r="BF220">
        <f t="shared" ca="1" si="146"/>
        <v>1.8985944030835762</v>
      </c>
      <c r="BG220">
        <f t="shared" ca="1" si="147"/>
        <v>11.307089865530088</v>
      </c>
      <c r="BH220">
        <f t="shared" ca="1" si="148"/>
        <v>1.8985944030835762</v>
      </c>
      <c r="BI220" t="str">
        <f t="shared" ca="1" si="149"/>
        <v>Gizi Baik</v>
      </c>
      <c r="BM220">
        <v>211</v>
      </c>
      <c r="BN220">
        <f t="shared" ca="1" si="150"/>
        <v>19.831311340221546</v>
      </c>
      <c r="BO220">
        <f t="shared" ca="1" si="151"/>
        <v>2.1801314561290739</v>
      </c>
      <c r="BP220">
        <f t="shared" ca="1" si="152"/>
        <v>11.000608061013336</v>
      </c>
      <c r="BQ220">
        <f t="shared" ca="1" si="153"/>
        <v>2.1801314561290739</v>
      </c>
      <c r="BR220" t="str">
        <f t="shared" ca="1" si="154"/>
        <v>Gizi Baik</v>
      </c>
      <c r="BV220">
        <v>211</v>
      </c>
      <c r="BW220">
        <f t="shared" ca="1" si="155"/>
        <v>20.101796295396749</v>
      </c>
      <c r="BX220">
        <f t="shared" ca="1" si="156"/>
        <v>2.3290348837778097</v>
      </c>
      <c r="BY220">
        <f t="shared" ca="1" si="157"/>
        <v>11.000608061013336</v>
      </c>
      <c r="BZ220">
        <f t="shared" ca="1" si="158"/>
        <v>2.3290348837778097</v>
      </c>
      <c r="CA220" t="str">
        <f t="shared" ca="1" si="159"/>
        <v>Gizi Baik</v>
      </c>
      <c r="CD220" s="24"/>
    </row>
    <row r="221" spans="1:82" ht="15.75" x14ac:dyDescent="0.3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120"/>
        <v>30.71042168385188</v>
      </c>
      <c r="M221">
        <f t="shared" si="121"/>
        <v>4.1809089920733742</v>
      </c>
      <c r="N221">
        <f t="shared" si="122"/>
        <v>3.9382737335030433</v>
      </c>
      <c r="O221">
        <f t="shared" si="123"/>
        <v>3.9382737335030433</v>
      </c>
      <c r="P221" t="str">
        <f t="shared" si="124"/>
        <v>Gizi Kurang</v>
      </c>
      <c r="T221">
        <v>212</v>
      </c>
      <c r="U221">
        <f t="shared" ca="1" si="125"/>
        <v>29.165835684444616</v>
      </c>
      <c r="V221">
        <f t="shared" ca="1" si="126"/>
        <v>9.2377711251145538</v>
      </c>
      <c r="W221">
        <f t="shared" ca="1" si="127"/>
        <v>2.6730032720277497</v>
      </c>
      <c r="X221">
        <f t="shared" ca="1" si="128"/>
        <v>2.6730032720277497</v>
      </c>
      <c r="Y221" t="str">
        <f t="shared" ca="1" si="129"/>
        <v>Gizi Kurang</v>
      </c>
      <c r="AC221">
        <v>212</v>
      </c>
      <c r="AD221">
        <f t="shared" ca="1" si="130"/>
        <v>29.923375870248119</v>
      </c>
      <c r="AE221">
        <f t="shared" ca="1" si="131"/>
        <v>10.948372511497309</v>
      </c>
      <c r="AF221">
        <f t="shared" ca="1" si="132"/>
        <v>1.1873007873838117</v>
      </c>
      <c r="AG221">
        <f t="shared" ca="1" si="133"/>
        <v>1.1873007873838117</v>
      </c>
      <c r="AH221" t="str">
        <f t="shared" ca="1" si="134"/>
        <v>Gizi Kurang</v>
      </c>
      <c r="AL221">
        <v>212</v>
      </c>
      <c r="AM221">
        <f t="shared" ca="1" si="135"/>
        <v>30.83159133932762</v>
      </c>
      <c r="AN221">
        <f t="shared" ca="1" si="136"/>
        <v>12.204993257894106</v>
      </c>
      <c r="AO221">
        <f t="shared" ca="1" si="137"/>
        <v>0.99669519987774213</v>
      </c>
      <c r="AP221">
        <f t="shared" ca="1" si="138"/>
        <v>0.99669519987774213</v>
      </c>
      <c r="AQ221" t="str">
        <f t="shared" ca="1" si="139"/>
        <v>Gizi Kurang</v>
      </c>
      <c r="AU221">
        <v>212</v>
      </c>
      <c r="AV221">
        <f t="shared" ca="1" si="140"/>
        <v>31.966000274927598</v>
      </c>
      <c r="AW221">
        <f t="shared" ca="1" si="141"/>
        <v>13.399812991552453</v>
      </c>
      <c r="AX221">
        <f t="shared" ca="1" si="142"/>
        <v>1.3224775231768269</v>
      </c>
      <c r="AY221">
        <f t="shared" ca="1" si="143"/>
        <v>1.3224775231768269</v>
      </c>
      <c r="AZ221" t="str">
        <f t="shared" ca="1" si="144"/>
        <v>Gizi Kurang</v>
      </c>
      <c r="BD221">
        <v>212</v>
      </c>
      <c r="BE221">
        <f t="shared" ca="1" si="145"/>
        <v>32.101833058476366</v>
      </c>
      <c r="BF221">
        <f t="shared" ca="1" si="146"/>
        <v>13.881464363109657</v>
      </c>
      <c r="BG221">
        <f t="shared" ca="1" si="147"/>
        <v>1.6421838245639799</v>
      </c>
      <c r="BH221">
        <f t="shared" ca="1" si="148"/>
        <v>1.6421838245639799</v>
      </c>
      <c r="BI221" t="str">
        <f t="shared" ca="1" si="149"/>
        <v>Gizi Kurang</v>
      </c>
      <c r="BM221">
        <v>212</v>
      </c>
      <c r="BN221">
        <f t="shared" ca="1" si="150"/>
        <v>32.237691225640773</v>
      </c>
      <c r="BO221">
        <f t="shared" ca="1" si="151"/>
        <v>14.23841167776088</v>
      </c>
      <c r="BP221">
        <f t="shared" ca="1" si="152"/>
        <v>1.8825904872809616</v>
      </c>
      <c r="BQ221">
        <f t="shared" ca="1" si="153"/>
        <v>1.8825904872809616</v>
      </c>
      <c r="BR221" t="str">
        <f t="shared" ca="1" si="154"/>
        <v>Gizi Kurang</v>
      </c>
      <c r="BV221">
        <v>212</v>
      </c>
      <c r="BW221">
        <f t="shared" ca="1" si="155"/>
        <v>32.509247446311441</v>
      </c>
      <c r="BX221">
        <f t="shared" ca="1" si="156"/>
        <v>14.414467688311577</v>
      </c>
      <c r="BY221">
        <f t="shared" ca="1" si="157"/>
        <v>1.8825904872809616</v>
      </c>
      <c r="BZ221">
        <f t="shared" ca="1" si="158"/>
        <v>1.8825904872809616</v>
      </c>
      <c r="CA221" t="str">
        <f t="shared" ca="1" si="159"/>
        <v>Gizi Kurang</v>
      </c>
      <c r="CD221" s="24"/>
    </row>
    <row r="222" spans="1:82" ht="15.75" x14ac:dyDescent="0.3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120"/>
        <v>12.034118164618461</v>
      </c>
      <c r="M222">
        <f t="shared" si="121"/>
        <v>15.311760186209808</v>
      </c>
      <c r="N222">
        <f t="shared" si="122"/>
        <v>22.703744184605316</v>
      </c>
      <c r="O222">
        <f t="shared" si="123"/>
        <v>12.034118164618461</v>
      </c>
      <c r="P222" t="str">
        <f t="shared" si="124"/>
        <v>Gizi Lebih</v>
      </c>
      <c r="T222">
        <v>213</v>
      </c>
      <c r="U222">
        <f t="shared" ca="1" si="125"/>
        <v>10.482402099744055</v>
      </c>
      <c r="V222">
        <f t="shared" ca="1" si="126"/>
        <v>9.801461899125032</v>
      </c>
      <c r="W222">
        <f t="shared" ca="1" si="127"/>
        <v>21.487745864895633</v>
      </c>
      <c r="X222">
        <f t="shared" ca="1" si="128"/>
        <v>9.801461899125032</v>
      </c>
      <c r="Y222" t="str">
        <f t="shared" ca="1" si="129"/>
        <v>Gizi Baik</v>
      </c>
      <c r="AC222">
        <v>213</v>
      </c>
      <c r="AD222">
        <f t="shared" ca="1" si="130"/>
        <v>11.23702580995268</v>
      </c>
      <c r="AE222">
        <f t="shared" ca="1" si="131"/>
        <v>8.0929468812008718</v>
      </c>
      <c r="AF222">
        <f t="shared" ca="1" si="132"/>
        <v>19.72570488372271</v>
      </c>
      <c r="AG222">
        <f t="shared" ca="1" si="133"/>
        <v>8.0929468812008718</v>
      </c>
      <c r="AH222" t="str">
        <f t="shared" ca="1" si="134"/>
        <v>Gizi Baik</v>
      </c>
      <c r="AL222">
        <v>213</v>
      </c>
      <c r="AM222">
        <f t="shared" ca="1" si="135"/>
        <v>12.125005513092244</v>
      </c>
      <c r="AN222">
        <f t="shared" ca="1" si="136"/>
        <v>6.8590173993436521</v>
      </c>
      <c r="AO222">
        <f t="shared" ca="1" si="137"/>
        <v>18.83088910201289</v>
      </c>
      <c r="AP222">
        <f t="shared" ca="1" si="138"/>
        <v>6.8590173993436521</v>
      </c>
      <c r="AQ222" t="str">
        <f t="shared" ca="1" si="139"/>
        <v>Gizi Baik</v>
      </c>
      <c r="AU222">
        <v>213</v>
      </c>
      <c r="AV222">
        <f t="shared" ca="1" si="140"/>
        <v>13.257066849948197</v>
      </c>
      <c r="AW222">
        <f t="shared" ca="1" si="141"/>
        <v>5.6758825229372309</v>
      </c>
      <c r="AX222">
        <f t="shared" ca="1" si="142"/>
        <v>18.121115560369059</v>
      </c>
      <c r="AY222">
        <f t="shared" ca="1" si="143"/>
        <v>5.6758825229372309</v>
      </c>
      <c r="AZ222" t="str">
        <f t="shared" ca="1" si="144"/>
        <v>Gizi Baik</v>
      </c>
      <c r="BD222">
        <v>213</v>
      </c>
      <c r="BE222">
        <f t="shared" ca="1" si="145"/>
        <v>13.393558153082408</v>
      </c>
      <c r="BF222">
        <f t="shared" ca="1" si="146"/>
        <v>5.2135338511631391</v>
      </c>
      <c r="BG222">
        <f t="shared" ca="1" si="147"/>
        <v>17.643512248711041</v>
      </c>
      <c r="BH222">
        <f t="shared" ca="1" si="148"/>
        <v>5.2135338511631391</v>
      </c>
      <c r="BI222" t="str">
        <f t="shared" ca="1" si="149"/>
        <v>Gizi Baik</v>
      </c>
      <c r="BM222">
        <v>213</v>
      </c>
      <c r="BN222">
        <f t="shared" ca="1" si="150"/>
        <v>13.529587948363764</v>
      </c>
      <c r="BO222">
        <f t="shared" ca="1" si="151"/>
        <v>4.8760332688293566</v>
      </c>
      <c r="BP222">
        <f t="shared" ca="1" si="152"/>
        <v>17.337584585244077</v>
      </c>
      <c r="BQ222">
        <f t="shared" ca="1" si="153"/>
        <v>4.8760332688293566</v>
      </c>
      <c r="BR222" t="str">
        <f t="shared" ca="1" si="154"/>
        <v>Gizi Baik</v>
      </c>
      <c r="BV222">
        <v>213</v>
      </c>
      <c r="BW222">
        <f t="shared" ca="1" si="155"/>
        <v>13.798225258045893</v>
      </c>
      <c r="BX222">
        <f t="shared" ca="1" si="156"/>
        <v>4.7119762649590164</v>
      </c>
      <c r="BY222">
        <f t="shared" ca="1" si="157"/>
        <v>17.337584585244077</v>
      </c>
      <c r="BZ222">
        <f t="shared" ca="1" si="158"/>
        <v>4.7119762649590164</v>
      </c>
      <c r="CA222" t="str">
        <f t="shared" ca="1" si="159"/>
        <v>Gizi Baik</v>
      </c>
      <c r="CD222" s="24"/>
    </row>
    <row r="223" spans="1:82" ht="15.75" x14ac:dyDescent="0.3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120"/>
        <v>35.273502803095695</v>
      </c>
      <c r="M223">
        <f t="shared" si="121"/>
        <v>8.4669947442997806</v>
      </c>
      <c r="N223">
        <f t="shared" si="122"/>
        <v>0.90553851381374739</v>
      </c>
      <c r="O223">
        <f t="shared" si="123"/>
        <v>0.90553851381374739</v>
      </c>
      <c r="P223" t="str">
        <f t="shared" si="124"/>
        <v>Gizi Kurang</v>
      </c>
      <c r="T223">
        <v>214</v>
      </c>
      <c r="U223">
        <f t="shared" ca="1" si="125"/>
        <v>33.724528125075075</v>
      </c>
      <c r="V223">
        <f t="shared" ca="1" si="126"/>
        <v>13.83472209189619</v>
      </c>
      <c r="W223">
        <f t="shared" ca="1" si="127"/>
        <v>2.3096010125341473</v>
      </c>
      <c r="X223">
        <f t="shared" ca="1" si="128"/>
        <v>2.3096010125341473</v>
      </c>
      <c r="Y223" t="str">
        <f t="shared" ca="1" si="129"/>
        <v>Gizi Kurang</v>
      </c>
      <c r="AC223">
        <v>214</v>
      </c>
      <c r="AD223">
        <f t="shared" ca="1" si="130"/>
        <v>34.479330582620598</v>
      </c>
      <c r="AE223">
        <f t="shared" ca="1" si="131"/>
        <v>15.552735287923609</v>
      </c>
      <c r="AF223">
        <f t="shared" ca="1" si="132"/>
        <v>3.9506454949019338</v>
      </c>
      <c r="AG223">
        <f t="shared" ca="1" si="133"/>
        <v>3.9506454949019338</v>
      </c>
      <c r="AH223" t="str">
        <f t="shared" ca="1" si="134"/>
        <v>Gizi Kurang</v>
      </c>
      <c r="AL223">
        <v>214</v>
      </c>
      <c r="AM223">
        <f t="shared" ca="1" si="135"/>
        <v>35.388978642021144</v>
      </c>
      <c r="AN223">
        <f t="shared" ca="1" si="136"/>
        <v>16.807609863217611</v>
      </c>
      <c r="AO223">
        <f t="shared" ca="1" si="137"/>
        <v>4.8308694483026402</v>
      </c>
      <c r="AP223">
        <f t="shared" ca="1" si="138"/>
        <v>4.8308694483026402</v>
      </c>
      <c r="AQ223" t="str">
        <f t="shared" ca="1" si="139"/>
        <v>Gizi Kurang</v>
      </c>
      <c r="AU223">
        <v>214</v>
      </c>
      <c r="AV223">
        <f t="shared" ca="1" si="140"/>
        <v>36.520053785642887</v>
      </c>
      <c r="AW223">
        <f t="shared" ca="1" si="141"/>
        <v>18.005563454426582</v>
      </c>
      <c r="AX223">
        <f t="shared" ca="1" si="142"/>
        <v>5.5297702089701426</v>
      </c>
      <c r="AY223">
        <f t="shared" ca="1" si="143"/>
        <v>5.5297702089701426</v>
      </c>
      <c r="AZ223" t="str">
        <f t="shared" ca="1" si="144"/>
        <v>Gizi Kurang</v>
      </c>
      <c r="BD223">
        <v>214</v>
      </c>
      <c r="BE223">
        <f t="shared" ca="1" si="145"/>
        <v>36.655172700647398</v>
      </c>
      <c r="BF223">
        <f t="shared" ca="1" si="146"/>
        <v>18.485409029337998</v>
      </c>
      <c r="BG223">
        <f t="shared" ca="1" si="147"/>
        <v>6.0027030069240679</v>
      </c>
      <c r="BH223">
        <f t="shared" ca="1" si="148"/>
        <v>6.0027030069240679</v>
      </c>
      <c r="BI223" t="str">
        <f t="shared" ca="1" si="149"/>
        <v>Gizi Kurang</v>
      </c>
      <c r="BM223">
        <v>214</v>
      </c>
      <c r="BN223">
        <f t="shared" ca="1" si="150"/>
        <v>36.790443141857494</v>
      </c>
      <c r="BO223">
        <f t="shared" ca="1" si="151"/>
        <v>18.84023052665006</v>
      </c>
      <c r="BP223">
        <f t="shared" ca="1" si="152"/>
        <v>6.3078740592951759</v>
      </c>
      <c r="BQ223">
        <f t="shared" ca="1" si="153"/>
        <v>6.3078740592951759</v>
      </c>
      <c r="BR223" t="str">
        <f t="shared" ca="1" si="154"/>
        <v>Gizi Kurang</v>
      </c>
      <c r="BV223">
        <v>214</v>
      </c>
      <c r="BW223">
        <f t="shared" ca="1" si="155"/>
        <v>37.061932507187187</v>
      </c>
      <c r="BX223">
        <f t="shared" ca="1" si="156"/>
        <v>19.015010941716973</v>
      </c>
      <c r="BY223">
        <f t="shared" ca="1" si="157"/>
        <v>6.3078740592951759</v>
      </c>
      <c r="BZ223">
        <f t="shared" ca="1" si="158"/>
        <v>6.3078740592951759</v>
      </c>
      <c r="CA223" t="str">
        <f t="shared" ca="1" si="159"/>
        <v>Gizi Kurang</v>
      </c>
      <c r="CD223" s="24"/>
    </row>
    <row r="224" spans="1:82" ht="15.75" x14ac:dyDescent="0.3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120"/>
        <v>23.564804263986577</v>
      </c>
      <c r="M224">
        <f t="shared" si="121"/>
        <v>4.2953463189829018</v>
      </c>
      <c r="N224">
        <f t="shared" si="122"/>
        <v>11.296902230257633</v>
      </c>
      <c r="O224">
        <f t="shared" si="123"/>
        <v>4.2953463189829018</v>
      </c>
      <c r="P224" t="str">
        <f t="shared" si="124"/>
        <v>Gizi Baik</v>
      </c>
      <c r="T224">
        <v>215</v>
      </c>
      <c r="U224">
        <f t="shared" ca="1" si="125"/>
        <v>22.084277642660403</v>
      </c>
      <c r="V224">
        <f t="shared" ca="1" si="126"/>
        <v>2.7195027780828012</v>
      </c>
      <c r="W224">
        <f t="shared" ca="1" si="127"/>
        <v>9.928213799616298</v>
      </c>
      <c r="X224">
        <f t="shared" ca="1" si="128"/>
        <v>2.7195027780828012</v>
      </c>
      <c r="Y224" t="str">
        <f t="shared" ca="1" si="129"/>
        <v>Gizi Baik</v>
      </c>
      <c r="AC224">
        <v>215</v>
      </c>
      <c r="AD224">
        <f t="shared" ca="1" si="130"/>
        <v>22.842673350501883</v>
      </c>
      <c r="AE224">
        <f t="shared" ca="1" si="131"/>
        <v>4.1208403191854481</v>
      </c>
      <c r="AF224">
        <f t="shared" ca="1" si="132"/>
        <v>8.2175178628579051</v>
      </c>
      <c r="AG224">
        <f t="shared" ca="1" si="133"/>
        <v>4.1208403191854481</v>
      </c>
      <c r="AH224" t="str">
        <f t="shared" ca="1" si="134"/>
        <v>Gizi Baik</v>
      </c>
      <c r="AL224">
        <v>215</v>
      </c>
      <c r="AM224">
        <f t="shared" ca="1" si="135"/>
        <v>23.746974473966173</v>
      </c>
      <c r="AN224">
        <f t="shared" ca="1" si="136"/>
        <v>5.2880376234215491</v>
      </c>
      <c r="AO224">
        <f t="shared" ca="1" si="137"/>
        <v>7.3557779410521809</v>
      </c>
      <c r="AP224">
        <f t="shared" ca="1" si="138"/>
        <v>5.2880376234215491</v>
      </c>
      <c r="AQ224" t="str">
        <f t="shared" ca="1" si="139"/>
        <v>Gizi Baik</v>
      </c>
      <c r="AU224">
        <v>215</v>
      </c>
      <c r="AV224">
        <f t="shared" ca="1" si="140"/>
        <v>24.879953275380608</v>
      </c>
      <c r="AW224">
        <f t="shared" ca="1" si="141"/>
        <v>6.4234774830252768</v>
      </c>
      <c r="AX224">
        <f t="shared" ca="1" si="142"/>
        <v>6.6809742843049031</v>
      </c>
      <c r="AY224">
        <f t="shared" ca="1" si="143"/>
        <v>6.4234774830252768</v>
      </c>
      <c r="AZ224" t="str">
        <f t="shared" ca="1" si="144"/>
        <v>Gizi Baik</v>
      </c>
      <c r="BD224">
        <v>215</v>
      </c>
      <c r="BE224">
        <f t="shared" ca="1" si="145"/>
        <v>25.016513974344463</v>
      </c>
      <c r="BF224">
        <f t="shared" ca="1" si="146"/>
        <v>6.8927607606458343</v>
      </c>
      <c r="BG224">
        <f t="shared" ca="1" si="147"/>
        <v>6.2131517123072184</v>
      </c>
      <c r="BH224">
        <f t="shared" ca="1" si="148"/>
        <v>6.2131517123072184</v>
      </c>
      <c r="BI224" t="str">
        <f t="shared" ca="1" si="149"/>
        <v>Gizi Kurang</v>
      </c>
      <c r="BM224">
        <v>215</v>
      </c>
      <c r="BN224">
        <f t="shared" ca="1" si="150"/>
        <v>25.153030979263995</v>
      </c>
      <c r="BO224">
        <f t="shared" ca="1" si="151"/>
        <v>7.2449037075491978</v>
      </c>
      <c r="BP224">
        <f t="shared" ca="1" si="152"/>
        <v>5.9102729573159536</v>
      </c>
      <c r="BQ224">
        <f t="shared" ca="1" si="153"/>
        <v>5.9102729573159536</v>
      </c>
      <c r="BR224" t="str">
        <f t="shared" ca="1" si="154"/>
        <v>Gizi Kurang</v>
      </c>
      <c r="BV224">
        <v>215</v>
      </c>
      <c r="BW224">
        <f t="shared" ca="1" si="155"/>
        <v>25.423581237865427</v>
      </c>
      <c r="BX224">
        <f t="shared" ca="1" si="156"/>
        <v>7.4191181673392297</v>
      </c>
      <c r="BY224">
        <f t="shared" ca="1" si="157"/>
        <v>5.9102729573159536</v>
      </c>
      <c r="BZ224">
        <f t="shared" ca="1" si="158"/>
        <v>5.9102729573159536</v>
      </c>
      <c r="CA224" t="str">
        <f t="shared" ca="1" si="159"/>
        <v>Gizi Kurang</v>
      </c>
      <c r="CD224" s="24"/>
    </row>
    <row r="225" spans="1:82" ht="15.75" x14ac:dyDescent="0.3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120"/>
        <v>19.106281689538655</v>
      </c>
      <c r="M225">
        <f t="shared" si="121"/>
        <v>8.3952367447261373</v>
      </c>
      <c r="N225">
        <f t="shared" si="122"/>
        <v>15.549598065544968</v>
      </c>
      <c r="O225">
        <f t="shared" si="123"/>
        <v>8.3952367447261373</v>
      </c>
      <c r="P225" t="str">
        <f t="shared" si="124"/>
        <v>Gizi Baik</v>
      </c>
      <c r="T225">
        <v>216</v>
      </c>
      <c r="U225">
        <f t="shared" ca="1" si="125"/>
        <v>17.481378088345188</v>
      </c>
      <c r="V225">
        <f t="shared" ca="1" si="126"/>
        <v>3.2118928002036293</v>
      </c>
      <c r="W225">
        <f t="shared" ca="1" si="127"/>
        <v>14.442374731033018</v>
      </c>
      <c r="X225">
        <f t="shared" ca="1" si="128"/>
        <v>3.2118928002036293</v>
      </c>
      <c r="Y225" t="str">
        <f t="shared" ca="1" si="129"/>
        <v>Gizi Baik</v>
      </c>
      <c r="AC225">
        <v>216</v>
      </c>
      <c r="AD225">
        <f t="shared" ca="1" si="130"/>
        <v>18.235565944949791</v>
      </c>
      <c r="AE225">
        <f t="shared" ca="1" si="131"/>
        <v>2.1001879015789986</v>
      </c>
      <c r="AF225">
        <f t="shared" ca="1" si="132"/>
        <v>12.686594624237115</v>
      </c>
      <c r="AG225">
        <f t="shared" ca="1" si="133"/>
        <v>2.1001879015789986</v>
      </c>
      <c r="AH225" t="str">
        <f t="shared" ca="1" si="134"/>
        <v>Gizi Baik</v>
      </c>
      <c r="AL225">
        <v>216</v>
      </c>
      <c r="AM225">
        <f t="shared" ca="1" si="135"/>
        <v>19.135881511552135</v>
      </c>
      <c r="AN225">
        <f t="shared" ca="1" si="136"/>
        <v>1.9642191124048212</v>
      </c>
      <c r="AO225">
        <f t="shared" ca="1" si="137"/>
        <v>11.801759907517196</v>
      </c>
      <c r="AP225">
        <f t="shared" ca="1" si="138"/>
        <v>1.9642191124048212</v>
      </c>
      <c r="AQ225" t="str">
        <f t="shared" ca="1" si="139"/>
        <v>Gizi Baik</v>
      </c>
      <c r="AU225">
        <v>216</v>
      </c>
      <c r="AV225">
        <f t="shared" ca="1" si="140"/>
        <v>20.269267420054568</v>
      </c>
      <c r="AW225">
        <f t="shared" ca="1" si="141"/>
        <v>2.4765512240990746</v>
      </c>
      <c r="AX225">
        <f t="shared" ca="1" si="142"/>
        <v>11.097541051401592</v>
      </c>
      <c r="AY225">
        <f t="shared" ca="1" si="143"/>
        <v>2.4765512240990746</v>
      </c>
      <c r="AZ225" t="str">
        <f t="shared" ca="1" si="144"/>
        <v>Gizi Baik</v>
      </c>
      <c r="BD225">
        <v>216</v>
      </c>
      <c r="BE225">
        <f t="shared" ca="1" si="145"/>
        <v>20.404487601645737</v>
      </c>
      <c r="BF225">
        <f t="shared" ca="1" si="146"/>
        <v>2.8115577151912929</v>
      </c>
      <c r="BG225">
        <f t="shared" ca="1" si="147"/>
        <v>10.629434407425814</v>
      </c>
      <c r="BH225">
        <f t="shared" ca="1" si="148"/>
        <v>2.8115577151912929</v>
      </c>
      <c r="BI225" t="str">
        <f t="shared" ca="1" si="149"/>
        <v>Gizi Baik</v>
      </c>
      <c r="BM225">
        <v>216</v>
      </c>
      <c r="BN225">
        <f t="shared" ca="1" si="150"/>
        <v>20.539528081740972</v>
      </c>
      <c r="BO225">
        <f t="shared" ca="1" si="151"/>
        <v>3.0812963679947489</v>
      </c>
      <c r="BP225">
        <f t="shared" ca="1" si="152"/>
        <v>10.332400781868643</v>
      </c>
      <c r="BQ225">
        <f t="shared" ca="1" si="153"/>
        <v>3.0812963679947489</v>
      </c>
      <c r="BR225" t="str">
        <f t="shared" ca="1" si="154"/>
        <v>Gizi Baik</v>
      </c>
      <c r="BV225">
        <v>216</v>
      </c>
      <c r="BW225">
        <f t="shared" ca="1" si="155"/>
        <v>20.810197112326094</v>
      </c>
      <c r="BX225">
        <f t="shared" ca="1" si="156"/>
        <v>3.2216236489382921</v>
      </c>
      <c r="BY225">
        <f t="shared" ca="1" si="157"/>
        <v>10.332400781868643</v>
      </c>
      <c r="BZ225">
        <f t="shared" ca="1" si="158"/>
        <v>3.2216236489382921</v>
      </c>
      <c r="CA225" t="str">
        <f t="shared" ca="1" si="159"/>
        <v>Gizi Baik</v>
      </c>
      <c r="CD225" s="24"/>
    </row>
    <row r="226" spans="1:82" ht="15.75" x14ac:dyDescent="0.3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120"/>
        <v>20.032224040280699</v>
      </c>
      <c r="M226">
        <f t="shared" si="121"/>
        <v>7.292461861401808</v>
      </c>
      <c r="N226">
        <f t="shared" si="122"/>
        <v>14.538569393169324</v>
      </c>
      <c r="O226">
        <f t="shared" si="123"/>
        <v>7.292461861401808</v>
      </c>
      <c r="P226" t="str">
        <f t="shared" si="124"/>
        <v>Gizi Baik</v>
      </c>
      <c r="T226">
        <v>217</v>
      </c>
      <c r="U226">
        <f t="shared" ca="1" si="125"/>
        <v>18.455036236116442</v>
      </c>
      <c r="V226">
        <f t="shared" ca="1" si="126"/>
        <v>1.9701206460518979</v>
      </c>
      <c r="W226">
        <f t="shared" ca="1" si="127"/>
        <v>13.357115433324939</v>
      </c>
      <c r="X226">
        <f t="shared" ca="1" si="128"/>
        <v>1.9701206460518979</v>
      </c>
      <c r="Y226" t="str">
        <f t="shared" ca="1" si="129"/>
        <v>Gizi Baik</v>
      </c>
      <c r="AC226">
        <v>217</v>
      </c>
      <c r="AD226">
        <f t="shared" ca="1" si="130"/>
        <v>19.212957237180561</v>
      </c>
      <c r="AE226">
        <f t="shared" ca="1" si="131"/>
        <v>1.1772713337915555</v>
      </c>
      <c r="AF226">
        <f t="shared" ca="1" si="132"/>
        <v>11.597759115150451</v>
      </c>
      <c r="AG226">
        <f t="shared" ca="1" si="133"/>
        <v>1.1772713337915555</v>
      </c>
      <c r="AH226" t="str">
        <f t="shared" ca="1" si="134"/>
        <v>Gizi Baik</v>
      </c>
      <c r="AL226">
        <v>217</v>
      </c>
      <c r="AM226">
        <f t="shared" ca="1" si="135"/>
        <v>20.116727385880484</v>
      </c>
      <c r="AN226">
        <f t="shared" ca="1" si="136"/>
        <v>1.8434089946445529</v>
      </c>
      <c r="AO226">
        <f t="shared" ca="1" si="137"/>
        <v>10.708392620178838</v>
      </c>
      <c r="AP226">
        <f t="shared" ca="1" si="138"/>
        <v>1.8434089946445529</v>
      </c>
      <c r="AQ226" t="str">
        <f t="shared" ca="1" si="139"/>
        <v>Gizi Baik</v>
      </c>
      <c r="AU226">
        <v>217</v>
      </c>
      <c r="AV226">
        <f t="shared" ca="1" si="140"/>
        <v>21.252713935707355</v>
      </c>
      <c r="AW226">
        <f t="shared" ca="1" si="141"/>
        <v>2.8497642767212197</v>
      </c>
      <c r="AX226">
        <f t="shared" ca="1" si="142"/>
        <v>10.001756009316386</v>
      </c>
      <c r="AY226">
        <f t="shared" ca="1" si="143"/>
        <v>2.8497642767212197</v>
      </c>
      <c r="AZ226" t="str">
        <f t="shared" ca="1" si="144"/>
        <v>Gizi Baik</v>
      </c>
      <c r="BD226">
        <v>217</v>
      </c>
      <c r="BE226">
        <f t="shared" ca="1" si="145"/>
        <v>21.388754722316794</v>
      </c>
      <c r="BF226">
        <f t="shared" ca="1" si="146"/>
        <v>3.3005575764200041</v>
      </c>
      <c r="BG226">
        <f t="shared" ca="1" si="147"/>
        <v>9.5268474201969724</v>
      </c>
      <c r="BH226">
        <f t="shared" ca="1" si="148"/>
        <v>3.3005575764200041</v>
      </c>
      <c r="BI226" t="str">
        <f t="shared" ca="1" si="149"/>
        <v>Gizi Baik</v>
      </c>
      <c r="BM226">
        <v>217</v>
      </c>
      <c r="BN226">
        <f t="shared" ca="1" si="150"/>
        <v>21.524614408040598</v>
      </c>
      <c r="BO226">
        <f t="shared" ca="1" si="151"/>
        <v>3.6402690868381367</v>
      </c>
      <c r="BP226">
        <f t="shared" ca="1" si="152"/>
        <v>9.2236064624185925</v>
      </c>
      <c r="BQ226">
        <f t="shared" ca="1" si="153"/>
        <v>3.6402690868381367</v>
      </c>
      <c r="BR226" t="str">
        <f t="shared" ca="1" si="154"/>
        <v>Gizi Baik</v>
      </c>
      <c r="BV226">
        <v>217</v>
      </c>
      <c r="BW226">
        <f t="shared" ca="1" si="155"/>
        <v>21.795785008858314</v>
      </c>
      <c r="BX226">
        <f t="shared" ca="1" si="156"/>
        <v>3.809712382890468</v>
      </c>
      <c r="BY226">
        <f t="shared" ca="1" si="157"/>
        <v>9.2236064624185925</v>
      </c>
      <c r="BZ226">
        <f t="shared" ca="1" si="158"/>
        <v>3.809712382890468</v>
      </c>
      <c r="CA226" t="str">
        <f t="shared" ca="1" si="159"/>
        <v>Gizi Baik</v>
      </c>
      <c r="CD226" s="24"/>
    </row>
    <row r="227" spans="1:82" ht="15.75" x14ac:dyDescent="0.3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120"/>
        <v>23.921120375099495</v>
      </c>
      <c r="M227">
        <f t="shared" si="121"/>
        <v>3.8999999999999919</v>
      </c>
      <c r="N227">
        <f t="shared" si="122"/>
        <v>10.795369377654465</v>
      </c>
      <c r="O227">
        <f t="shared" si="123"/>
        <v>3.8999999999999919</v>
      </c>
      <c r="P227" t="str">
        <f t="shared" si="124"/>
        <v>Gizi Baik</v>
      </c>
      <c r="T227">
        <v>218</v>
      </c>
      <c r="U227">
        <f t="shared" ca="1" si="125"/>
        <v>22.39296506082885</v>
      </c>
      <c r="V227">
        <f t="shared" ca="1" si="126"/>
        <v>2.7396086143827398</v>
      </c>
      <c r="W227">
        <f t="shared" ca="1" si="127"/>
        <v>9.4997521714967341</v>
      </c>
      <c r="X227">
        <f t="shared" ca="1" si="128"/>
        <v>2.7396086143827398</v>
      </c>
      <c r="Y227" t="str">
        <f t="shared" ca="1" si="129"/>
        <v>Gizi Baik</v>
      </c>
      <c r="AC227">
        <v>218</v>
      </c>
      <c r="AD227">
        <f t="shared" ca="1" si="130"/>
        <v>23.152031509287294</v>
      </c>
      <c r="AE227">
        <f t="shared" ca="1" si="131"/>
        <v>4.2845949058986941</v>
      </c>
      <c r="AF227">
        <f t="shared" ca="1" si="132"/>
        <v>7.7713748135741954</v>
      </c>
      <c r="AG227">
        <f t="shared" ca="1" si="133"/>
        <v>4.2845949058986941</v>
      </c>
      <c r="AH227" t="str">
        <f t="shared" ca="1" si="134"/>
        <v>Gizi Baik</v>
      </c>
      <c r="AL227">
        <v>218</v>
      </c>
      <c r="AM227">
        <f t="shared" ca="1" si="135"/>
        <v>24.056732770763158</v>
      </c>
      <c r="AN227">
        <f t="shared" ca="1" si="136"/>
        <v>5.4985190985475612</v>
      </c>
      <c r="AO227">
        <f t="shared" ca="1" si="137"/>
        <v>6.904654138991086</v>
      </c>
      <c r="AP227">
        <f t="shared" ca="1" si="138"/>
        <v>5.4985190985475612</v>
      </c>
      <c r="AQ227" t="str">
        <f t="shared" ca="1" si="139"/>
        <v>Gizi Baik</v>
      </c>
      <c r="AU227">
        <v>218</v>
      </c>
      <c r="AV227">
        <f t="shared" ca="1" si="140"/>
        <v>25.192346625637107</v>
      </c>
      <c r="AW227">
        <f t="shared" ca="1" si="141"/>
        <v>6.6587962611743894</v>
      </c>
      <c r="AX227">
        <f t="shared" ca="1" si="142"/>
        <v>6.2198075229734764</v>
      </c>
      <c r="AY227">
        <f t="shared" ca="1" si="143"/>
        <v>6.2198075229734764</v>
      </c>
      <c r="AZ227" t="str">
        <f t="shared" ca="1" si="144"/>
        <v>Gizi Kurang</v>
      </c>
      <c r="BD227">
        <v>218</v>
      </c>
      <c r="BE227">
        <f t="shared" ca="1" si="145"/>
        <v>25.328780355274017</v>
      </c>
      <c r="BF227">
        <f t="shared" ca="1" si="146"/>
        <v>7.1357395099933001</v>
      </c>
      <c r="BG227">
        <f t="shared" ca="1" si="147"/>
        <v>5.7468214608467489</v>
      </c>
      <c r="BH227">
        <f t="shared" ca="1" si="148"/>
        <v>5.7468214608467489</v>
      </c>
      <c r="BI227" t="str">
        <f t="shared" ca="1" si="149"/>
        <v>Gizi Kurang</v>
      </c>
      <c r="BM227">
        <v>218</v>
      </c>
      <c r="BN227">
        <f t="shared" ca="1" si="150"/>
        <v>25.465148890660835</v>
      </c>
      <c r="BO227">
        <f t="shared" ca="1" si="151"/>
        <v>7.4911492175998644</v>
      </c>
      <c r="BP227">
        <f t="shared" ca="1" si="152"/>
        <v>5.4428540090024047</v>
      </c>
      <c r="BQ227">
        <f t="shared" ca="1" si="153"/>
        <v>5.4428540090024047</v>
      </c>
      <c r="BR227" t="str">
        <f t="shared" ca="1" si="154"/>
        <v>Gizi Kurang</v>
      </c>
      <c r="BV227">
        <v>218</v>
      </c>
      <c r="BW227">
        <f t="shared" ca="1" si="155"/>
        <v>25.736198549789055</v>
      </c>
      <c r="BX227">
        <f t="shared" ca="1" si="156"/>
        <v>7.6670664820613785</v>
      </c>
      <c r="BY227">
        <f t="shared" ca="1" si="157"/>
        <v>5.4428540090024047</v>
      </c>
      <c r="BZ227">
        <f t="shared" ca="1" si="158"/>
        <v>5.4428540090024047</v>
      </c>
      <c r="CA227" t="str">
        <f t="shared" ca="1" si="159"/>
        <v>Gizi Kurang</v>
      </c>
      <c r="CD227" s="24"/>
    </row>
    <row r="228" spans="1:82" ht="15.75" x14ac:dyDescent="0.3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120"/>
        <v>17.001470524634037</v>
      </c>
      <c r="M228">
        <f t="shared" si="121"/>
        <v>10.241093691593681</v>
      </c>
      <c r="N228">
        <f t="shared" si="122"/>
        <v>17.612211672586717</v>
      </c>
      <c r="O228">
        <f t="shared" si="123"/>
        <v>10.241093691593681</v>
      </c>
      <c r="P228" t="str">
        <f t="shared" si="124"/>
        <v>Gizi Baik</v>
      </c>
      <c r="T228">
        <v>219</v>
      </c>
      <c r="U228">
        <f t="shared" ca="1" si="125"/>
        <v>15.469278582651333</v>
      </c>
      <c r="V228">
        <f t="shared" ca="1" si="126"/>
        <v>4.7348342484188235</v>
      </c>
      <c r="W228">
        <f t="shared" ca="1" si="127"/>
        <v>16.375426762826198</v>
      </c>
      <c r="X228">
        <f t="shared" ca="1" si="128"/>
        <v>4.7348342484188235</v>
      </c>
      <c r="Y228" t="str">
        <f t="shared" ca="1" si="129"/>
        <v>Gizi Baik</v>
      </c>
      <c r="AC228">
        <v>219</v>
      </c>
      <c r="AD228">
        <f t="shared" ca="1" si="130"/>
        <v>16.228199838052753</v>
      </c>
      <c r="AE228">
        <f t="shared" ca="1" si="131"/>
        <v>3.0717729769530222</v>
      </c>
      <c r="AF228">
        <f t="shared" ca="1" si="132"/>
        <v>14.615334977107276</v>
      </c>
      <c r="AG228">
        <f t="shared" ca="1" si="133"/>
        <v>3.0717729769530222</v>
      </c>
      <c r="AH228" t="str">
        <f t="shared" ca="1" si="134"/>
        <v>Gizi Baik</v>
      </c>
      <c r="AL228">
        <v>219</v>
      </c>
      <c r="AM228">
        <f t="shared" ca="1" si="135"/>
        <v>17.129726525675068</v>
      </c>
      <c r="AN228">
        <f t="shared" ca="1" si="136"/>
        <v>1.9566622324526646</v>
      </c>
      <c r="AO228">
        <f t="shared" ca="1" si="137"/>
        <v>13.721942515773989</v>
      </c>
      <c r="AP228">
        <f t="shared" ca="1" si="138"/>
        <v>1.9566622324526646</v>
      </c>
      <c r="AQ228" t="str">
        <f t="shared" ca="1" si="139"/>
        <v>Gizi Baik</v>
      </c>
      <c r="AU228">
        <v>219</v>
      </c>
      <c r="AV228">
        <f t="shared" ca="1" si="140"/>
        <v>18.265131610026824</v>
      </c>
      <c r="AW228">
        <f t="shared" ca="1" si="141"/>
        <v>1.1383860452484511</v>
      </c>
      <c r="AX228">
        <f t="shared" ca="1" si="142"/>
        <v>13.013662719908782</v>
      </c>
      <c r="AY228">
        <f t="shared" ca="1" si="143"/>
        <v>1.1383860452484511</v>
      </c>
      <c r="AZ228" t="str">
        <f t="shared" ca="1" si="144"/>
        <v>Gizi Baik</v>
      </c>
      <c r="BD228">
        <v>219</v>
      </c>
      <c r="BE228">
        <f t="shared" ca="1" si="145"/>
        <v>18.401714982188878</v>
      </c>
      <c r="BF228">
        <f t="shared" ca="1" si="146"/>
        <v>1.0841794229488613</v>
      </c>
      <c r="BG228">
        <f t="shared" ca="1" si="147"/>
        <v>12.535614567244979</v>
      </c>
      <c r="BH228">
        <f t="shared" ca="1" si="148"/>
        <v>1.0841794229488613</v>
      </c>
      <c r="BI228" t="str">
        <f t="shared" ca="1" si="149"/>
        <v>Gizi Baik</v>
      </c>
      <c r="BM228">
        <v>219</v>
      </c>
      <c r="BN228">
        <f t="shared" ca="1" si="150"/>
        <v>18.538163829474914</v>
      </c>
      <c r="BO228">
        <f t="shared" ca="1" si="151"/>
        <v>1.1855371856372656</v>
      </c>
      <c r="BP228">
        <f t="shared" ca="1" si="152"/>
        <v>12.229201842803624</v>
      </c>
      <c r="BQ228">
        <f t="shared" ca="1" si="153"/>
        <v>1.1855371856372656</v>
      </c>
      <c r="BR228" t="str">
        <f t="shared" ca="1" si="154"/>
        <v>Gizi Baik</v>
      </c>
      <c r="BV228">
        <v>219</v>
      </c>
      <c r="BW228">
        <f t="shared" ca="1" si="155"/>
        <v>18.808742155333132</v>
      </c>
      <c r="BX228">
        <f t="shared" ca="1" si="156"/>
        <v>1.2737438093408471</v>
      </c>
      <c r="BY228">
        <f t="shared" ca="1" si="157"/>
        <v>12.229201842803624</v>
      </c>
      <c r="BZ228">
        <f t="shared" ca="1" si="158"/>
        <v>1.2737438093408471</v>
      </c>
      <c r="CA228" t="str">
        <f t="shared" ca="1" si="159"/>
        <v>Gizi Baik</v>
      </c>
      <c r="CD228" s="24"/>
    </row>
    <row r="229" spans="1:82" ht="15.75" x14ac:dyDescent="0.3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120"/>
        <v>22.561693198871399</v>
      </c>
      <c r="M229">
        <f t="shared" si="121"/>
        <v>4.7010637094172578</v>
      </c>
      <c r="N229">
        <f t="shared" si="122"/>
        <v>11.930213744941868</v>
      </c>
      <c r="O229">
        <f t="shared" si="123"/>
        <v>4.7010637094172578</v>
      </c>
      <c r="P229" t="str">
        <f t="shared" si="124"/>
        <v>Gizi Baik</v>
      </c>
      <c r="T229">
        <v>220</v>
      </c>
      <c r="U229">
        <f t="shared" ca="1" si="125"/>
        <v>21.001648317253299</v>
      </c>
      <c r="V229">
        <f t="shared" ca="1" si="126"/>
        <v>1.3065739014690432</v>
      </c>
      <c r="W229">
        <f t="shared" ca="1" si="127"/>
        <v>10.743471872331639</v>
      </c>
      <c r="X229">
        <f t="shared" ca="1" si="128"/>
        <v>1.3065739014690432</v>
      </c>
      <c r="Y229" t="str">
        <f t="shared" ca="1" si="129"/>
        <v>Gizi Baik</v>
      </c>
      <c r="AC229">
        <v>220</v>
      </c>
      <c r="AD229">
        <f t="shared" ca="1" si="130"/>
        <v>21.759420418763909</v>
      </c>
      <c r="AE229">
        <f t="shared" ca="1" si="131"/>
        <v>2.8562406499645925</v>
      </c>
      <c r="AF229">
        <f t="shared" ca="1" si="132"/>
        <v>8.9801456832868478</v>
      </c>
      <c r="AG229">
        <f t="shared" ca="1" si="133"/>
        <v>2.8562406499645925</v>
      </c>
      <c r="AH229" t="str">
        <f t="shared" ca="1" si="134"/>
        <v>Gizi Baik</v>
      </c>
      <c r="AL229">
        <v>220</v>
      </c>
      <c r="AM229">
        <f t="shared" ca="1" si="135"/>
        <v>22.666356861570446</v>
      </c>
      <c r="AN229">
        <f t="shared" ca="1" si="136"/>
        <v>4.0836858418431152</v>
      </c>
      <c r="AO229">
        <f t="shared" ca="1" si="137"/>
        <v>8.0882742895179263</v>
      </c>
      <c r="AP229">
        <f t="shared" ca="1" si="138"/>
        <v>4.0836858418431152</v>
      </c>
      <c r="AQ229" t="str">
        <f t="shared" ca="1" si="139"/>
        <v>Gizi Baik</v>
      </c>
      <c r="AU229">
        <v>220</v>
      </c>
      <c r="AV229">
        <f t="shared" ca="1" si="140"/>
        <v>23.801475668521199</v>
      </c>
      <c r="AW229">
        <f t="shared" ca="1" si="141"/>
        <v>5.2594585364301514</v>
      </c>
      <c r="AX229">
        <f t="shared" ca="1" si="142"/>
        <v>7.3805869987668995</v>
      </c>
      <c r="AY229">
        <f t="shared" ca="1" si="143"/>
        <v>5.2594585364301514</v>
      </c>
      <c r="AZ229" t="str">
        <f t="shared" ca="1" si="144"/>
        <v>Gizi Baik</v>
      </c>
      <c r="BD229">
        <v>220</v>
      </c>
      <c r="BE229">
        <f t="shared" ca="1" si="145"/>
        <v>23.937393938593836</v>
      </c>
      <c r="BF229">
        <f t="shared" ca="1" si="146"/>
        <v>5.737386328624825</v>
      </c>
      <c r="BG229">
        <f t="shared" ca="1" si="147"/>
        <v>6.9059324387655838</v>
      </c>
      <c r="BH229">
        <f t="shared" ca="1" si="148"/>
        <v>5.737386328624825</v>
      </c>
      <c r="BI229" t="str">
        <f t="shared" ca="1" si="149"/>
        <v>Gizi Baik</v>
      </c>
      <c r="BM229">
        <v>220</v>
      </c>
      <c r="BN229">
        <f t="shared" ca="1" si="150"/>
        <v>24.073240527041634</v>
      </c>
      <c r="BO229">
        <f t="shared" ca="1" si="151"/>
        <v>6.0920417895811854</v>
      </c>
      <c r="BP229">
        <f t="shared" ca="1" si="152"/>
        <v>6.6029164705575178</v>
      </c>
      <c r="BQ229">
        <f t="shared" ca="1" si="153"/>
        <v>6.0920417895811854</v>
      </c>
      <c r="BR229" t="str">
        <f t="shared" ca="1" si="154"/>
        <v>Gizi Baik</v>
      </c>
      <c r="BV229">
        <v>220</v>
      </c>
      <c r="BW229">
        <f t="shared" ca="1" si="155"/>
        <v>24.344722177172532</v>
      </c>
      <c r="BX229">
        <f t="shared" ca="1" si="156"/>
        <v>6.2671426309906684</v>
      </c>
      <c r="BY229">
        <f t="shared" ca="1" si="157"/>
        <v>6.6029164705575178</v>
      </c>
      <c r="BZ229">
        <f t="shared" ca="1" si="158"/>
        <v>6.2671426309906684</v>
      </c>
      <c r="CA229" t="str">
        <f t="shared" ca="1" si="159"/>
        <v>Gizi Baik</v>
      </c>
      <c r="CD229" s="24"/>
    </row>
    <row r="230" spans="1:82" ht="15.75" x14ac:dyDescent="0.3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120"/>
        <v>38.064156367900758</v>
      </c>
      <c r="M230">
        <f t="shared" si="121"/>
        <v>11.252110913068716</v>
      </c>
      <c r="N230">
        <f t="shared" si="122"/>
        <v>3.7013511046643521</v>
      </c>
      <c r="O230">
        <f t="shared" si="123"/>
        <v>3.7013511046643521</v>
      </c>
      <c r="P230" t="str">
        <f t="shared" si="124"/>
        <v>Gizi Kurang</v>
      </c>
      <c r="T230">
        <v>221</v>
      </c>
      <c r="U230">
        <f t="shared" ca="1" si="125"/>
        <v>36.514209465784049</v>
      </c>
      <c r="V230">
        <f t="shared" ca="1" si="126"/>
        <v>16.610406839087371</v>
      </c>
      <c r="W230">
        <f t="shared" ca="1" si="127"/>
        <v>4.9474251341266875</v>
      </c>
      <c r="X230">
        <f t="shared" ca="1" si="128"/>
        <v>4.9474251341266875</v>
      </c>
      <c r="Y230" t="str">
        <f t="shared" ca="1" si="129"/>
        <v>Gizi Kurang</v>
      </c>
      <c r="AC230">
        <v>221</v>
      </c>
      <c r="AD230">
        <f t="shared" ca="1" si="130"/>
        <v>37.269496913915191</v>
      </c>
      <c r="AE230">
        <f t="shared" ca="1" si="131"/>
        <v>18.328351475060895</v>
      </c>
      <c r="AF230">
        <f t="shared" ca="1" si="132"/>
        <v>6.6854393891792148</v>
      </c>
      <c r="AG230">
        <f t="shared" ca="1" si="133"/>
        <v>6.6854393891792148</v>
      </c>
      <c r="AH230" t="str">
        <f t="shared" ca="1" si="134"/>
        <v>Gizi Kurang</v>
      </c>
      <c r="AL230">
        <v>221</v>
      </c>
      <c r="AM230">
        <f t="shared" ca="1" si="135"/>
        <v>38.178857051791439</v>
      </c>
      <c r="AN230">
        <f t="shared" ca="1" si="136"/>
        <v>19.584598286788285</v>
      </c>
      <c r="AO230">
        <f t="shared" ca="1" si="137"/>
        <v>7.5836361275234756</v>
      </c>
      <c r="AP230">
        <f t="shared" ca="1" si="138"/>
        <v>7.5836361275234756</v>
      </c>
      <c r="AQ230" t="str">
        <f t="shared" ca="1" si="139"/>
        <v>Gizi Kurang</v>
      </c>
      <c r="AU230">
        <v>221</v>
      </c>
      <c r="AV230">
        <f t="shared" ca="1" si="140"/>
        <v>39.310643887787521</v>
      </c>
      <c r="AW230">
        <f t="shared" ca="1" si="141"/>
        <v>20.782413876312237</v>
      </c>
      <c r="AX230">
        <f t="shared" ca="1" si="142"/>
        <v>8.2917999734260164</v>
      </c>
      <c r="AY230">
        <f t="shared" ca="1" si="143"/>
        <v>8.2917999734260164</v>
      </c>
      <c r="AZ230" t="str">
        <f t="shared" ca="1" si="144"/>
        <v>Gizi Kurang</v>
      </c>
      <c r="BD230">
        <v>221</v>
      </c>
      <c r="BE230">
        <f t="shared" ca="1" si="145"/>
        <v>39.445872136022409</v>
      </c>
      <c r="BF230">
        <f t="shared" ca="1" si="146"/>
        <v>21.262918885490542</v>
      </c>
      <c r="BG230">
        <f t="shared" ca="1" si="147"/>
        <v>8.7645021218201116</v>
      </c>
      <c r="BH230">
        <f t="shared" ca="1" si="148"/>
        <v>8.7645021218201116</v>
      </c>
      <c r="BI230" t="str">
        <f t="shared" ca="1" si="149"/>
        <v>Gizi Kurang</v>
      </c>
      <c r="BM230">
        <v>221</v>
      </c>
      <c r="BN230">
        <f t="shared" ca="1" si="150"/>
        <v>39.581212194021575</v>
      </c>
      <c r="BO230">
        <f t="shared" ca="1" si="151"/>
        <v>21.618439179550936</v>
      </c>
      <c r="BP230">
        <f t="shared" ca="1" si="152"/>
        <v>9.0685165874384825</v>
      </c>
      <c r="BQ230">
        <f t="shared" ca="1" si="153"/>
        <v>9.0685165874384825</v>
      </c>
      <c r="BR230" t="str">
        <f t="shared" ca="1" si="154"/>
        <v>Gizi Kurang</v>
      </c>
      <c r="BV230">
        <v>221</v>
      </c>
      <c r="BW230">
        <f t="shared" ca="1" si="155"/>
        <v>39.852736073080123</v>
      </c>
      <c r="BX230">
        <f t="shared" ca="1" si="156"/>
        <v>21.793598558827295</v>
      </c>
      <c r="BY230">
        <f t="shared" ca="1" si="157"/>
        <v>9.0685165874384825</v>
      </c>
      <c r="BZ230">
        <f t="shared" ca="1" si="158"/>
        <v>9.0685165874384825</v>
      </c>
      <c r="CA230" t="str">
        <f t="shared" ca="1" si="159"/>
        <v>Gizi Kurang</v>
      </c>
      <c r="CD230" s="24"/>
    </row>
    <row r="231" spans="1:82" ht="15.75" x14ac:dyDescent="0.3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120"/>
        <v>28.489647242463356</v>
      </c>
      <c r="M231">
        <f t="shared" si="121"/>
        <v>2.2203603311174538</v>
      </c>
      <c r="N231">
        <f t="shared" si="122"/>
        <v>5.9447455790807373</v>
      </c>
      <c r="O231">
        <f t="shared" si="123"/>
        <v>2.2203603311174538</v>
      </c>
      <c r="P231" t="str">
        <f t="shared" si="124"/>
        <v>Gizi Baik</v>
      </c>
      <c r="T231">
        <v>222</v>
      </c>
      <c r="U231">
        <f t="shared" ca="1" si="125"/>
        <v>26.922321704389311</v>
      </c>
      <c r="V231">
        <f t="shared" ca="1" si="126"/>
        <v>7.0865855925121091</v>
      </c>
      <c r="W231">
        <f t="shared" ca="1" si="127"/>
        <v>4.9228301653722104</v>
      </c>
      <c r="X231">
        <f t="shared" ca="1" si="128"/>
        <v>4.9228301653722104</v>
      </c>
      <c r="Y231" t="str">
        <f t="shared" ca="1" si="129"/>
        <v>Gizi Kurang</v>
      </c>
      <c r="AC231">
        <v>222</v>
      </c>
      <c r="AD231">
        <f t="shared" ca="1" si="130"/>
        <v>27.677348730947354</v>
      </c>
      <c r="AE231">
        <f t="shared" ca="1" si="131"/>
        <v>8.7888872573232248</v>
      </c>
      <c r="AF231">
        <f t="shared" ca="1" si="132"/>
        <v>3.2166390057100798</v>
      </c>
      <c r="AG231">
        <f t="shared" ca="1" si="133"/>
        <v>3.2166390057100798</v>
      </c>
      <c r="AH231" t="str">
        <f t="shared" ca="1" si="134"/>
        <v>Gizi Kurang</v>
      </c>
      <c r="AL231">
        <v>222</v>
      </c>
      <c r="AM231">
        <f t="shared" ca="1" si="135"/>
        <v>28.585812391550505</v>
      </c>
      <c r="AN231">
        <f t="shared" ca="1" si="136"/>
        <v>10.034976298633168</v>
      </c>
      <c r="AO231">
        <f t="shared" ca="1" si="137"/>
        <v>2.4064203599076617</v>
      </c>
      <c r="AP231">
        <f t="shared" ca="1" si="138"/>
        <v>2.4064203599076617</v>
      </c>
      <c r="AQ231" t="str">
        <f t="shared" ca="1" si="139"/>
        <v>Gizi Kurang</v>
      </c>
      <c r="AU231">
        <v>222</v>
      </c>
      <c r="AV231">
        <f t="shared" ca="1" si="140"/>
        <v>29.717841495541634</v>
      </c>
      <c r="AW231">
        <f t="shared" ca="1" si="141"/>
        <v>11.225344212742838</v>
      </c>
      <c r="AX231">
        <f t="shared" ca="1" si="142"/>
        <v>1.8132209817669147</v>
      </c>
      <c r="AY231">
        <f t="shared" ca="1" si="143"/>
        <v>1.8132209817669147</v>
      </c>
      <c r="AZ231" t="str">
        <f t="shared" ca="1" si="144"/>
        <v>Gizi Kurang</v>
      </c>
      <c r="BD231">
        <v>222</v>
      </c>
      <c r="BE231">
        <f t="shared" ca="1" si="145"/>
        <v>29.853015640922159</v>
      </c>
      <c r="BF231">
        <f t="shared" ca="1" si="146"/>
        <v>11.702771329298544</v>
      </c>
      <c r="BG231">
        <f t="shared" ca="1" si="147"/>
        <v>1.5024341097699254</v>
      </c>
      <c r="BH231">
        <f t="shared" ca="1" si="148"/>
        <v>1.5024341097699254</v>
      </c>
      <c r="BI231" t="str">
        <f t="shared" ca="1" si="149"/>
        <v>Gizi Kurang</v>
      </c>
      <c r="BM231">
        <v>222</v>
      </c>
      <c r="BN231">
        <f t="shared" ca="1" si="150"/>
        <v>29.988271319287087</v>
      </c>
      <c r="BO231">
        <f t="shared" ca="1" si="151"/>
        <v>12.055584373233216</v>
      </c>
      <c r="BP231">
        <f t="shared" ca="1" si="152"/>
        <v>1.3675894080295576</v>
      </c>
      <c r="BQ231">
        <f t="shared" ca="1" si="153"/>
        <v>1.3675894080295576</v>
      </c>
      <c r="BR231" t="str">
        <f t="shared" ca="1" si="154"/>
        <v>Gizi Kurang</v>
      </c>
      <c r="BV231">
        <v>222</v>
      </c>
      <c r="BW231">
        <f t="shared" ca="1" si="155"/>
        <v>30.25974577390938</v>
      </c>
      <c r="BX231">
        <f t="shared" ca="1" si="156"/>
        <v>12.229478568774356</v>
      </c>
      <c r="BY231">
        <f t="shared" ca="1" si="157"/>
        <v>1.3675894080295576</v>
      </c>
      <c r="BZ231">
        <f t="shared" ca="1" si="158"/>
        <v>1.3675894080295576</v>
      </c>
      <c r="CA231" t="str">
        <f t="shared" ca="1" si="159"/>
        <v>Gizi Kurang</v>
      </c>
      <c r="CD231" s="24"/>
    </row>
    <row r="232" spans="1:82" ht="15.75" x14ac:dyDescent="0.3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120"/>
        <v>21.312437683193348</v>
      </c>
      <c r="M232">
        <f t="shared" si="121"/>
        <v>6.1245407991130225</v>
      </c>
      <c r="N232">
        <f t="shared" si="122"/>
        <v>13.34466185408982</v>
      </c>
      <c r="O232">
        <f t="shared" si="123"/>
        <v>6.1245407991130225</v>
      </c>
      <c r="P232" t="str">
        <f t="shared" si="124"/>
        <v>Gizi Baik</v>
      </c>
      <c r="T232">
        <v>223</v>
      </c>
      <c r="U232">
        <f t="shared" ca="1" si="125"/>
        <v>19.781587109312724</v>
      </c>
      <c r="V232">
        <f t="shared" ca="1" si="126"/>
        <v>1.3222463310593819</v>
      </c>
      <c r="W232">
        <f t="shared" ca="1" si="127"/>
        <v>12.07944028201446</v>
      </c>
      <c r="X232">
        <f t="shared" ca="1" si="128"/>
        <v>1.3222463310593819</v>
      </c>
      <c r="Y232" t="str">
        <f t="shared" ca="1" si="129"/>
        <v>Gizi Baik</v>
      </c>
      <c r="AC232">
        <v>223</v>
      </c>
      <c r="AD232">
        <f t="shared" ca="1" si="130"/>
        <v>20.540675590269799</v>
      </c>
      <c r="AE232">
        <f t="shared" ca="1" si="131"/>
        <v>1.9022739983493147</v>
      </c>
      <c r="AF232">
        <f t="shared" ca="1" si="132"/>
        <v>10.332477913181755</v>
      </c>
      <c r="AG232">
        <f t="shared" ca="1" si="133"/>
        <v>1.9022739983493147</v>
      </c>
      <c r="AH232" t="str">
        <f t="shared" ca="1" si="134"/>
        <v>Gizi Baik</v>
      </c>
      <c r="AL232">
        <v>223</v>
      </c>
      <c r="AM232">
        <f t="shared" ca="1" si="135"/>
        <v>21.444536920992451</v>
      </c>
      <c r="AN232">
        <f t="shared" ca="1" si="136"/>
        <v>2.9847776235889407</v>
      </c>
      <c r="AO232">
        <f t="shared" ca="1" si="137"/>
        <v>9.4493123038862006</v>
      </c>
      <c r="AP232">
        <f t="shared" ca="1" si="138"/>
        <v>2.9847776235889407</v>
      </c>
      <c r="AQ232" t="str">
        <f t="shared" ca="1" si="139"/>
        <v>Gizi Baik</v>
      </c>
      <c r="AU232">
        <v>223</v>
      </c>
      <c r="AV232">
        <f t="shared" ca="1" si="140"/>
        <v>22.580234820802616</v>
      </c>
      <c r="AW232">
        <f t="shared" ca="1" si="141"/>
        <v>4.0918813376580969</v>
      </c>
      <c r="AX232">
        <f t="shared" ca="1" si="142"/>
        <v>8.7495784624115736</v>
      </c>
      <c r="AY232">
        <f t="shared" ca="1" si="143"/>
        <v>4.0918813376580969</v>
      </c>
      <c r="AZ232" t="str">
        <f t="shared" ca="1" si="144"/>
        <v>Gizi Baik</v>
      </c>
      <c r="BD232">
        <v>223</v>
      </c>
      <c r="BE232">
        <f t="shared" ca="1" si="145"/>
        <v>22.7167270026799</v>
      </c>
      <c r="BF232">
        <f t="shared" ca="1" si="146"/>
        <v>4.560245298008498</v>
      </c>
      <c r="BG232">
        <f t="shared" ca="1" si="147"/>
        <v>8.2721453889109871</v>
      </c>
      <c r="BH232">
        <f t="shared" ca="1" si="148"/>
        <v>4.560245298008498</v>
      </c>
      <c r="BI232" t="str">
        <f t="shared" ca="1" si="149"/>
        <v>Gizi Baik</v>
      </c>
      <c r="BM232">
        <v>223</v>
      </c>
      <c r="BN232">
        <f t="shared" ca="1" si="150"/>
        <v>22.85307601584179</v>
      </c>
      <c r="BO232">
        <f t="shared" ca="1" si="151"/>
        <v>4.9117611310432974</v>
      </c>
      <c r="BP232">
        <f t="shared" ca="1" si="152"/>
        <v>7.9653765677385113</v>
      </c>
      <c r="BQ232">
        <f t="shared" ca="1" si="153"/>
        <v>4.9117611310432974</v>
      </c>
      <c r="BR232" t="str">
        <f t="shared" ca="1" si="154"/>
        <v>Gizi Baik</v>
      </c>
      <c r="BV232">
        <v>223</v>
      </c>
      <c r="BW232">
        <f t="shared" ca="1" si="155"/>
        <v>23.124025871603362</v>
      </c>
      <c r="BX232">
        <f t="shared" ca="1" si="156"/>
        <v>5.0861243511731464</v>
      </c>
      <c r="BY232">
        <f t="shared" ca="1" si="157"/>
        <v>7.9653765677385113</v>
      </c>
      <c r="BZ232">
        <f t="shared" ca="1" si="158"/>
        <v>5.0861243511731464</v>
      </c>
      <c r="CA232" t="str">
        <f t="shared" ca="1" si="159"/>
        <v>Gizi Baik</v>
      </c>
      <c r="CD232" s="24"/>
    </row>
    <row r="233" spans="1:82" ht="15.75" x14ac:dyDescent="0.3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120"/>
        <v>11.75797601630485</v>
      </c>
      <c r="M233">
        <f t="shared" si="121"/>
        <v>15.612174736403629</v>
      </c>
      <c r="N233">
        <f t="shared" si="122"/>
        <v>23.04452212565927</v>
      </c>
      <c r="O233">
        <f t="shared" si="123"/>
        <v>11.75797601630485</v>
      </c>
      <c r="P233" t="str">
        <f t="shared" si="124"/>
        <v>Gizi Lebih</v>
      </c>
      <c r="T233">
        <v>224</v>
      </c>
      <c r="U233">
        <f t="shared" ca="1" si="125"/>
        <v>10.305754696657356</v>
      </c>
      <c r="V233">
        <f t="shared" ca="1" si="126"/>
        <v>10.125394577990509</v>
      </c>
      <c r="W233">
        <f t="shared" ca="1" si="127"/>
        <v>21.785714592029652</v>
      </c>
      <c r="X233">
        <f t="shared" ca="1" si="128"/>
        <v>10.125394577990509</v>
      </c>
      <c r="Y233" t="str">
        <f t="shared" ca="1" si="129"/>
        <v>Gizi Baik</v>
      </c>
      <c r="AC233">
        <v>224</v>
      </c>
      <c r="AD233">
        <f t="shared" ca="1" si="130"/>
        <v>11.056401081160915</v>
      </c>
      <c r="AE233">
        <f t="shared" ca="1" si="131"/>
        <v>8.424013503529844</v>
      </c>
      <c r="AF233">
        <f t="shared" ca="1" si="132"/>
        <v>20.02799332167492</v>
      </c>
      <c r="AG233">
        <f t="shared" ca="1" si="133"/>
        <v>8.424013503529844</v>
      </c>
      <c r="AH233" t="str">
        <f t="shared" ca="1" si="134"/>
        <v>Gizi Baik</v>
      </c>
      <c r="AL233">
        <v>224</v>
      </c>
      <c r="AM233">
        <f t="shared" ca="1" si="135"/>
        <v>11.939698137051446</v>
      </c>
      <c r="AN233">
        <f t="shared" ca="1" si="136"/>
        <v>7.199550478460881</v>
      </c>
      <c r="AO233">
        <f t="shared" ca="1" si="137"/>
        <v>19.133673696341493</v>
      </c>
      <c r="AP233">
        <f t="shared" ca="1" si="138"/>
        <v>7.199550478460881</v>
      </c>
      <c r="AQ233" t="str">
        <f t="shared" ca="1" si="139"/>
        <v>Gizi Baik</v>
      </c>
      <c r="AU233">
        <v>224</v>
      </c>
      <c r="AV233">
        <f t="shared" ca="1" si="140"/>
        <v>13.064082210366205</v>
      </c>
      <c r="AW233">
        <f t="shared" ca="1" si="141"/>
        <v>6.0322991527600696</v>
      </c>
      <c r="AX233">
        <f t="shared" ca="1" si="142"/>
        <v>18.425760572678168</v>
      </c>
      <c r="AY233">
        <f t="shared" ca="1" si="143"/>
        <v>6.0322991527600696</v>
      </c>
      <c r="AZ233" t="str">
        <f t="shared" ca="1" si="144"/>
        <v>Gizi Baik</v>
      </c>
      <c r="BD233">
        <v>224</v>
      </c>
      <c r="BE233">
        <f t="shared" ca="1" si="145"/>
        <v>13.200572498407583</v>
      </c>
      <c r="BF233">
        <f t="shared" ca="1" si="146"/>
        <v>5.5778759329252088</v>
      </c>
      <c r="BG233">
        <f t="shared" ca="1" si="147"/>
        <v>17.947709637365239</v>
      </c>
      <c r="BH233">
        <f t="shared" ca="1" si="148"/>
        <v>5.5778759329252088</v>
      </c>
      <c r="BI233" t="str">
        <f t="shared" ca="1" si="149"/>
        <v>Gizi Baik</v>
      </c>
      <c r="BM233">
        <v>224</v>
      </c>
      <c r="BN233">
        <f t="shared" ca="1" si="150"/>
        <v>13.33676554753443</v>
      </c>
      <c r="BO233">
        <f t="shared" ca="1" si="151"/>
        <v>5.2484575352513554</v>
      </c>
      <c r="BP233">
        <f t="shared" ca="1" si="152"/>
        <v>17.640746634272471</v>
      </c>
      <c r="BQ233">
        <f t="shared" ca="1" si="153"/>
        <v>5.2484575352513554</v>
      </c>
      <c r="BR233" t="str">
        <f t="shared" ca="1" si="154"/>
        <v>Gizi Baik</v>
      </c>
      <c r="BV233">
        <v>224</v>
      </c>
      <c r="BW233">
        <f t="shared" ca="1" si="155"/>
        <v>13.603768331204746</v>
      </c>
      <c r="BX233">
        <f t="shared" ca="1" si="156"/>
        <v>5.0886446604133155</v>
      </c>
      <c r="BY233">
        <f t="shared" ca="1" si="157"/>
        <v>17.640746634272471</v>
      </c>
      <c r="BZ233">
        <f t="shared" ca="1" si="158"/>
        <v>5.0886446604133155</v>
      </c>
      <c r="CA233" t="str">
        <f t="shared" ca="1" si="159"/>
        <v>Gizi Baik</v>
      </c>
      <c r="CD233" s="24"/>
    </row>
    <row r="234" spans="1:82" ht="15.75" x14ac:dyDescent="0.3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120"/>
        <v>31.485552242258667</v>
      </c>
      <c r="M234">
        <f t="shared" si="121"/>
        <v>4.8466483264210565</v>
      </c>
      <c r="N234">
        <f t="shared" si="122"/>
        <v>3.5128336140500567</v>
      </c>
      <c r="O234">
        <f t="shared" si="123"/>
        <v>3.5128336140500567</v>
      </c>
      <c r="P234" t="str">
        <f t="shared" si="124"/>
        <v>Gizi Kurang</v>
      </c>
      <c r="T234">
        <v>225</v>
      </c>
      <c r="U234">
        <f t="shared" ca="1" si="125"/>
        <v>29.986585650889133</v>
      </c>
      <c r="V234">
        <f t="shared" ca="1" si="126"/>
        <v>10.063868806776064</v>
      </c>
      <c r="W234">
        <f t="shared" ca="1" si="127"/>
        <v>1.9690138287448113</v>
      </c>
      <c r="X234">
        <f t="shared" ca="1" si="128"/>
        <v>1.9690138287448113</v>
      </c>
      <c r="Y234" t="str">
        <f t="shared" ca="1" si="129"/>
        <v>Gizi Kurang</v>
      </c>
      <c r="AC234">
        <v>225</v>
      </c>
      <c r="AD234">
        <f t="shared" ca="1" si="130"/>
        <v>30.743761783302098</v>
      </c>
      <c r="AE234">
        <f t="shared" ca="1" si="131"/>
        <v>11.774423095079372</v>
      </c>
      <c r="AF234">
        <f t="shared" ca="1" si="132"/>
        <v>1.0210777768558523</v>
      </c>
      <c r="AG234">
        <f t="shared" ca="1" si="133"/>
        <v>1.0210777768558523</v>
      </c>
      <c r="AH234" t="str">
        <f t="shared" ca="1" si="134"/>
        <v>Gizi Kurang</v>
      </c>
      <c r="AL234">
        <v>225</v>
      </c>
      <c r="AM234">
        <f t="shared" ca="1" si="135"/>
        <v>31.65356478748971</v>
      </c>
      <c r="AN234">
        <f t="shared" ca="1" si="136"/>
        <v>13.029937368715482</v>
      </c>
      <c r="AO234">
        <f t="shared" ca="1" si="137"/>
        <v>1.4124187570221873</v>
      </c>
      <c r="AP234">
        <f t="shared" ca="1" si="138"/>
        <v>1.4124187570221873</v>
      </c>
      <c r="AQ234" t="str">
        <f t="shared" ca="1" si="139"/>
        <v>Gizi Kurang</v>
      </c>
      <c r="AU234">
        <v>225</v>
      </c>
      <c r="AV234">
        <f t="shared" ca="1" si="140"/>
        <v>32.785667025532142</v>
      </c>
      <c r="AW234">
        <f t="shared" ca="1" si="141"/>
        <v>14.228158778537356</v>
      </c>
      <c r="AX234">
        <f t="shared" ca="1" si="142"/>
        <v>1.9806727257087973</v>
      </c>
      <c r="AY234">
        <f t="shared" ca="1" si="143"/>
        <v>1.9806727257087973</v>
      </c>
      <c r="AZ234" t="str">
        <f t="shared" ca="1" si="144"/>
        <v>Gizi Kurang</v>
      </c>
      <c r="BD234">
        <v>225</v>
      </c>
      <c r="BE234">
        <f t="shared" ca="1" si="145"/>
        <v>32.921547004095324</v>
      </c>
      <c r="BF234">
        <f t="shared" ca="1" si="146"/>
        <v>14.709779124238791</v>
      </c>
      <c r="BG234">
        <f t="shared" ca="1" si="147"/>
        <v>2.3761222407209561</v>
      </c>
      <c r="BH234">
        <f t="shared" ca="1" si="148"/>
        <v>2.3761222407209561</v>
      </c>
      <c r="BI234" t="str">
        <f t="shared" ca="1" si="149"/>
        <v>Gizi Kurang</v>
      </c>
      <c r="BM234">
        <v>225</v>
      </c>
      <c r="BN234">
        <f t="shared" ca="1" si="150"/>
        <v>33.057642400313462</v>
      </c>
      <c r="BO234">
        <f t="shared" ca="1" si="151"/>
        <v>15.066926232490038</v>
      </c>
      <c r="BP234">
        <f t="shared" ca="1" si="152"/>
        <v>2.6395499362349071</v>
      </c>
      <c r="BQ234">
        <f t="shared" ca="1" si="153"/>
        <v>2.6395499362349071</v>
      </c>
      <c r="BR234" t="str">
        <f t="shared" ca="1" si="154"/>
        <v>Gizi Kurang</v>
      </c>
      <c r="BV234">
        <v>225</v>
      </c>
      <c r="BW234">
        <f t="shared" ca="1" si="155"/>
        <v>33.329001838569326</v>
      </c>
      <c r="BX234">
        <f t="shared" ca="1" si="156"/>
        <v>15.243013251808328</v>
      </c>
      <c r="BY234">
        <f t="shared" ca="1" si="157"/>
        <v>2.6395499362349071</v>
      </c>
      <c r="BZ234">
        <f t="shared" ca="1" si="158"/>
        <v>2.6395499362349071</v>
      </c>
      <c r="CA234" t="str">
        <f t="shared" ca="1" si="159"/>
        <v>Gizi Kurang</v>
      </c>
      <c r="CD234" s="24"/>
    </row>
    <row r="235" spans="1:82" ht="15.75" x14ac:dyDescent="0.3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120"/>
        <v>24.259637260272463</v>
      </c>
      <c r="M235">
        <f t="shared" si="121"/>
        <v>3.2341923257592398</v>
      </c>
      <c r="N235">
        <f t="shared" si="122"/>
        <v>10.338762014864248</v>
      </c>
      <c r="O235">
        <f t="shared" si="123"/>
        <v>3.2341923257592398</v>
      </c>
      <c r="P235" t="str">
        <f t="shared" si="124"/>
        <v>Gizi Baik</v>
      </c>
      <c r="T235">
        <v>226</v>
      </c>
      <c r="U235">
        <f t="shared" ca="1" si="125"/>
        <v>22.744528569914909</v>
      </c>
      <c r="V235">
        <f t="shared" ca="1" si="126"/>
        <v>2.8927660396236878</v>
      </c>
      <c r="W235">
        <f t="shared" ca="1" si="127"/>
        <v>9.0402232354872289</v>
      </c>
      <c r="X235">
        <f t="shared" ca="1" si="128"/>
        <v>2.8927660396236878</v>
      </c>
      <c r="Y235" t="str">
        <f t="shared" ca="1" si="129"/>
        <v>Gizi Baik</v>
      </c>
      <c r="AC235">
        <v>226</v>
      </c>
      <c r="AD235">
        <f t="shared" ca="1" si="130"/>
        <v>23.503182470951575</v>
      </c>
      <c r="AE235">
        <f t="shared" ca="1" si="131"/>
        <v>4.5455123010593184</v>
      </c>
      <c r="AF235">
        <f t="shared" ca="1" si="132"/>
        <v>7.2924401375480672</v>
      </c>
      <c r="AG235">
        <f t="shared" ca="1" si="133"/>
        <v>4.5455123010593184</v>
      </c>
      <c r="AH235" t="str">
        <f t="shared" ca="1" si="134"/>
        <v>Gizi Baik</v>
      </c>
      <c r="AL235">
        <v>226</v>
      </c>
      <c r="AM235">
        <f t="shared" ca="1" si="135"/>
        <v>24.410605429335316</v>
      </c>
      <c r="AN235">
        <f t="shared" ca="1" si="136"/>
        <v>5.7897746117504481</v>
      </c>
      <c r="AO235">
        <f t="shared" ca="1" si="137"/>
        <v>6.4089855856222577</v>
      </c>
      <c r="AP235">
        <f t="shared" ca="1" si="138"/>
        <v>5.7897746117504481</v>
      </c>
      <c r="AQ235" t="str">
        <f t="shared" ca="1" si="139"/>
        <v>Gizi Baik</v>
      </c>
      <c r="AU235">
        <v>226</v>
      </c>
      <c r="AV235">
        <f t="shared" ca="1" si="140"/>
        <v>25.545112628651189</v>
      </c>
      <c r="AW235">
        <f t="shared" ca="1" si="141"/>
        <v>6.9753931576581962</v>
      </c>
      <c r="AX235">
        <f t="shared" ca="1" si="142"/>
        <v>5.7120465869137291</v>
      </c>
      <c r="AY235">
        <f t="shared" ca="1" si="143"/>
        <v>5.7120465869137291</v>
      </c>
      <c r="AZ235" t="str">
        <f t="shared" ca="1" si="144"/>
        <v>Gizi Kurang</v>
      </c>
      <c r="BD235">
        <v>226</v>
      </c>
      <c r="BE235">
        <f t="shared" ca="1" si="145"/>
        <v>25.681387924220264</v>
      </c>
      <c r="BF235">
        <f t="shared" ca="1" si="146"/>
        <v>7.4565114274843625</v>
      </c>
      <c r="BG235">
        <f t="shared" ca="1" si="147"/>
        <v>5.2351473440257257</v>
      </c>
      <c r="BH235">
        <f t="shared" ca="1" si="148"/>
        <v>5.2351473440257257</v>
      </c>
      <c r="BI235" t="str">
        <f t="shared" ca="1" si="149"/>
        <v>Gizi Kurang</v>
      </c>
      <c r="BM235">
        <v>226</v>
      </c>
      <c r="BN235">
        <f t="shared" ca="1" si="150"/>
        <v>25.817700577239414</v>
      </c>
      <c r="BO235">
        <f t="shared" ca="1" si="151"/>
        <v>7.8142477638924746</v>
      </c>
      <c r="BP235">
        <f t="shared" ca="1" si="152"/>
        <v>4.9281029032328503</v>
      </c>
      <c r="BQ235">
        <f t="shared" ca="1" si="153"/>
        <v>4.9281029032328503</v>
      </c>
      <c r="BR235" t="str">
        <f t="shared" ca="1" si="154"/>
        <v>Gizi Kurang</v>
      </c>
      <c r="BV235">
        <v>226</v>
      </c>
      <c r="BW235">
        <f t="shared" ca="1" si="155"/>
        <v>26.088989030431687</v>
      </c>
      <c r="BX235">
        <f t="shared" ca="1" si="156"/>
        <v>7.9908764513131461</v>
      </c>
      <c r="BY235">
        <f t="shared" ca="1" si="157"/>
        <v>4.9281029032328503</v>
      </c>
      <c r="BZ235">
        <f t="shared" ca="1" si="158"/>
        <v>4.9281029032328503</v>
      </c>
      <c r="CA235" t="str">
        <f t="shared" ca="1" si="159"/>
        <v>Gizi Kurang</v>
      </c>
      <c r="CD235" s="24"/>
    </row>
    <row r="236" spans="1:82" ht="15.75" x14ac:dyDescent="0.3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120"/>
        <v>23.509997873245336</v>
      </c>
      <c r="M236">
        <f t="shared" si="121"/>
        <v>4.2438190347845799</v>
      </c>
      <c r="N236">
        <f t="shared" si="122"/>
        <v>11.087831167545787</v>
      </c>
      <c r="O236">
        <f t="shared" si="123"/>
        <v>4.2438190347845799</v>
      </c>
      <c r="P236" t="str">
        <f t="shared" si="124"/>
        <v>Gizi Baik</v>
      </c>
      <c r="T236">
        <v>227</v>
      </c>
      <c r="U236">
        <f t="shared" ca="1" si="125"/>
        <v>21.908487869710243</v>
      </c>
      <c r="V236">
        <f t="shared" ca="1" si="126"/>
        <v>2.5902616392943956</v>
      </c>
      <c r="W236">
        <f t="shared" ca="1" si="127"/>
        <v>10.002609053221116</v>
      </c>
      <c r="X236">
        <f t="shared" ca="1" si="128"/>
        <v>2.5902616392943956</v>
      </c>
      <c r="Y236" t="str">
        <f t="shared" ca="1" si="129"/>
        <v>Gizi Baik</v>
      </c>
      <c r="AC236">
        <v>227</v>
      </c>
      <c r="AD236">
        <f t="shared" ca="1" si="130"/>
        <v>22.663802822030306</v>
      </c>
      <c r="AE236">
        <f t="shared" ca="1" si="131"/>
        <v>4.022113420180478</v>
      </c>
      <c r="AF236">
        <f t="shared" ca="1" si="132"/>
        <v>8.2627739385585279</v>
      </c>
      <c r="AG236">
        <f t="shared" ca="1" si="133"/>
        <v>4.022113420180478</v>
      </c>
      <c r="AH236" t="str">
        <f t="shared" ca="1" si="134"/>
        <v>Gizi Baik</v>
      </c>
      <c r="AL236">
        <v>227</v>
      </c>
      <c r="AM236">
        <f t="shared" ca="1" si="135"/>
        <v>23.567942434401264</v>
      </c>
      <c r="AN236">
        <f t="shared" ca="1" si="136"/>
        <v>5.1839682765143404</v>
      </c>
      <c r="AO236">
        <f t="shared" ca="1" si="137"/>
        <v>7.3932867830926776</v>
      </c>
      <c r="AP236">
        <f t="shared" ca="1" si="138"/>
        <v>5.1839682765143404</v>
      </c>
      <c r="AQ236" t="str">
        <f t="shared" ca="1" si="139"/>
        <v>Gizi Baik</v>
      </c>
      <c r="AU236">
        <v>227</v>
      </c>
      <c r="AV236">
        <f t="shared" ca="1" si="140"/>
        <v>24.701758312264268</v>
      </c>
      <c r="AW236">
        <f t="shared" ca="1" si="141"/>
        <v>6.315707860459594</v>
      </c>
      <c r="AX236">
        <f t="shared" ca="1" si="142"/>
        <v>6.7028839078161733</v>
      </c>
      <c r="AY236">
        <f t="shared" ca="1" si="143"/>
        <v>6.315707860459594</v>
      </c>
      <c r="AZ236" t="str">
        <f t="shared" ca="1" si="144"/>
        <v>Gizi Baik</v>
      </c>
      <c r="BD236">
        <v>227</v>
      </c>
      <c r="BE236">
        <f t="shared" ca="1" si="145"/>
        <v>24.837097253906315</v>
      </c>
      <c r="BF236">
        <f t="shared" ca="1" si="146"/>
        <v>6.7793771708813804</v>
      </c>
      <c r="BG236">
        <f t="shared" ca="1" si="147"/>
        <v>6.2456696466656947</v>
      </c>
      <c r="BH236">
        <f t="shared" ca="1" si="148"/>
        <v>6.2456696466656947</v>
      </c>
      <c r="BI236" t="str">
        <f t="shared" ca="1" si="149"/>
        <v>Gizi Kurang</v>
      </c>
      <c r="BM236">
        <v>227</v>
      </c>
      <c r="BN236">
        <f t="shared" ca="1" si="150"/>
        <v>24.972272378253241</v>
      </c>
      <c r="BO236">
        <f t="shared" ca="1" si="151"/>
        <v>7.1234527601865709</v>
      </c>
      <c r="BP236">
        <f t="shared" ca="1" si="152"/>
        <v>5.9574597296146452</v>
      </c>
      <c r="BQ236">
        <f t="shared" ca="1" si="153"/>
        <v>5.9574597296146452</v>
      </c>
      <c r="BR236" t="str">
        <f t="shared" ca="1" si="154"/>
        <v>Gizi Kurang</v>
      </c>
      <c r="BV236">
        <v>227</v>
      </c>
      <c r="BW236">
        <f t="shared" ca="1" si="155"/>
        <v>25.24343519158548</v>
      </c>
      <c r="BX236">
        <f t="shared" ca="1" si="156"/>
        <v>7.2936801291589175</v>
      </c>
      <c r="BY236">
        <f t="shared" ca="1" si="157"/>
        <v>5.9574597296146452</v>
      </c>
      <c r="BZ236">
        <f t="shared" ca="1" si="158"/>
        <v>5.9574597296146452</v>
      </c>
      <c r="CA236" t="str">
        <f t="shared" ca="1" si="159"/>
        <v>Gizi Kurang</v>
      </c>
      <c r="CD236" s="24"/>
    </row>
    <row r="237" spans="1:82" ht="15.75" x14ac:dyDescent="0.3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120"/>
        <v>24.726706210087904</v>
      </c>
      <c r="M237">
        <f t="shared" si="121"/>
        <v>3.082207001484488</v>
      </c>
      <c r="N237">
        <f t="shared" si="122"/>
        <v>9.8005101908012922</v>
      </c>
      <c r="O237">
        <f t="shared" si="123"/>
        <v>3.082207001484488</v>
      </c>
      <c r="P237" t="str">
        <f t="shared" si="124"/>
        <v>Gizi Baik</v>
      </c>
      <c r="T237">
        <v>228</v>
      </c>
      <c r="U237">
        <f t="shared" ca="1" si="125"/>
        <v>23.137803000582444</v>
      </c>
      <c r="V237">
        <f t="shared" ca="1" si="126"/>
        <v>3.5099993390312876</v>
      </c>
      <c r="W237">
        <f t="shared" ca="1" si="127"/>
        <v>8.7208894047288741</v>
      </c>
      <c r="X237">
        <f t="shared" ca="1" si="128"/>
        <v>3.5099993390312876</v>
      </c>
      <c r="Y237" t="str">
        <f t="shared" ca="1" si="129"/>
        <v>Gizi Baik</v>
      </c>
      <c r="AC237">
        <v>228</v>
      </c>
      <c r="AD237">
        <f t="shared" ca="1" si="130"/>
        <v>23.893213111142522</v>
      </c>
      <c r="AE237">
        <f t="shared" ca="1" si="131"/>
        <v>5.1142207136232321</v>
      </c>
      <c r="AF237">
        <f t="shared" ca="1" si="132"/>
        <v>6.9778590192877594</v>
      </c>
      <c r="AG237">
        <f t="shared" ca="1" si="133"/>
        <v>5.1142207136232321</v>
      </c>
      <c r="AH237" t="str">
        <f t="shared" ca="1" si="134"/>
        <v>Gizi Baik</v>
      </c>
      <c r="AL237">
        <v>228</v>
      </c>
      <c r="AM237">
        <f t="shared" ca="1" si="135"/>
        <v>24.799227973056048</v>
      </c>
      <c r="AN237">
        <f t="shared" ca="1" si="136"/>
        <v>6.3254050711499277</v>
      </c>
      <c r="AO237">
        <f t="shared" ca="1" si="137"/>
        <v>6.1083309018262497</v>
      </c>
      <c r="AP237">
        <f t="shared" ca="1" si="138"/>
        <v>6.1083309018262497</v>
      </c>
      <c r="AQ237" t="str">
        <f t="shared" ca="1" si="139"/>
        <v>Gizi Kurang</v>
      </c>
      <c r="AU237">
        <v>228</v>
      </c>
      <c r="AV237">
        <f t="shared" ca="1" si="140"/>
        <v>25.932590655075586</v>
      </c>
      <c r="AW237">
        <f t="shared" ca="1" si="141"/>
        <v>7.4892095201439624</v>
      </c>
      <c r="AX237">
        <f t="shared" ca="1" si="142"/>
        <v>5.4189596113918768</v>
      </c>
      <c r="AY237">
        <f t="shared" ca="1" si="143"/>
        <v>5.4189596113918768</v>
      </c>
      <c r="AZ237" t="str">
        <f t="shared" ca="1" si="144"/>
        <v>Gizi Kurang</v>
      </c>
      <c r="BD237">
        <v>228</v>
      </c>
      <c r="BE237">
        <f t="shared" ca="1" si="145"/>
        <v>26.067888839939236</v>
      </c>
      <c r="BF237">
        <f t="shared" ca="1" si="146"/>
        <v>7.9604385730968303</v>
      </c>
      <c r="BG237">
        <f t="shared" ca="1" si="147"/>
        <v>4.9663473047600597</v>
      </c>
      <c r="BH237">
        <f t="shared" ca="1" si="148"/>
        <v>4.9663473047600597</v>
      </c>
      <c r="BI237" t="str">
        <f t="shared" ca="1" si="149"/>
        <v>Gizi Kurang</v>
      </c>
      <c r="BM237">
        <v>228</v>
      </c>
      <c r="BN237">
        <f t="shared" ca="1" si="150"/>
        <v>26.203164637292026</v>
      </c>
      <c r="BO237">
        <f t="shared" ca="1" si="151"/>
        <v>8.308900146881772</v>
      </c>
      <c r="BP237">
        <f t="shared" ca="1" si="152"/>
        <v>4.683253665083579</v>
      </c>
      <c r="BQ237">
        <f t="shared" ca="1" si="153"/>
        <v>4.683253665083579</v>
      </c>
      <c r="BR237" t="str">
        <f t="shared" ca="1" si="154"/>
        <v>Gizi Kurang</v>
      </c>
      <c r="BV237">
        <v>228</v>
      </c>
      <c r="BW237">
        <f t="shared" ca="1" si="155"/>
        <v>26.474490216283186</v>
      </c>
      <c r="BX237">
        <f t="shared" ca="1" si="156"/>
        <v>8.4810707994742849</v>
      </c>
      <c r="BY237">
        <f t="shared" ca="1" si="157"/>
        <v>4.683253665083579</v>
      </c>
      <c r="BZ237">
        <f t="shared" ca="1" si="158"/>
        <v>4.683253665083579</v>
      </c>
      <c r="CA237" t="str">
        <f t="shared" ca="1" si="159"/>
        <v>Gizi Kurang</v>
      </c>
      <c r="CD237" s="24"/>
    </row>
    <row r="238" spans="1:82" ht="15.75" x14ac:dyDescent="0.3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120"/>
        <v>25.522930866183849</v>
      </c>
      <c r="M238">
        <f t="shared" si="121"/>
        <v>2.6248809496813319</v>
      </c>
      <c r="N238">
        <f t="shared" si="122"/>
        <v>9.0255193756370495</v>
      </c>
      <c r="O238">
        <f t="shared" si="123"/>
        <v>2.6248809496813319</v>
      </c>
      <c r="P238" t="str">
        <f t="shared" si="124"/>
        <v>Gizi Baik</v>
      </c>
      <c r="T238">
        <v>229</v>
      </c>
      <c r="U238">
        <f t="shared" ca="1" si="125"/>
        <v>23.934137287434503</v>
      </c>
      <c r="V238">
        <f t="shared" ca="1" si="126"/>
        <v>4.2530947979089513</v>
      </c>
      <c r="W238">
        <f t="shared" ca="1" si="127"/>
        <v>7.9529076189604435</v>
      </c>
      <c r="X238">
        <f t="shared" ca="1" si="128"/>
        <v>4.2530947979089513</v>
      </c>
      <c r="Y238" t="str">
        <f t="shared" ca="1" si="129"/>
        <v>Gizi Baik</v>
      </c>
      <c r="AC238">
        <v>229</v>
      </c>
      <c r="AD238">
        <f t="shared" ca="1" si="130"/>
        <v>24.689703253136962</v>
      </c>
      <c r="AE238">
        <f t="shared" ca="1" si="131"/>
        <v>5.8847627037189527</v>
      </c>
      <c r="AF238">
        <f t="shared" ca="1" si="132"/>
        <v>6.2223468101986033</v>
      </c>
      <c r="AG238">
        <f t="shared" ca="1" si="133"/>
        <v>5.8847627037189527</v>
      </c>
      <c r="AH238" t="str">
        <f t="shared" ca="1" si="134"/>
        <v>Gizi Baik</v>
      </c>
      <c r="AL238">
        <v>229</v>
      </c>
      <c r="AM238">
        <f t="shared" ca="1" si="135"/>
        <v>25.59555067562955</v>
      </c>
      <c r="AN238">
        <f t="shared" ca="1" si="136"/>
        <v>7.1050978867849581</v>
      </c>
      <c r="AO238">
        <f t="shared" ca="1" si="137"/>
        <v>5.3654587021215088</v>
      </c>
      <c r="AP238">
        <f t="shared" ca="1" si="138"/>
        <v>5.3654587021215088</v>
      </c>
      <c r="AQ238" t="str">
        <f t="shared" ca="1" si="139"/>
        <v>Gizi Kurang</v>
      </c>
      <c r="AU238">
        <v>229</v>
      </c>
      <c r="AV238">
        <f t="shared" ca="1" si="140"/>
        <v>26.729136216354739</v>
      </c>
      <c r="AW238">
        <f t="shared" ca="1" si="141"/>
        <v>8.2731825167973518</v>
      </c>
      <c r="AX238">
        <f t="shared" ca="1" si="142"/>
        <v>4.6883591484857883</v>
      </c>
      <c r="AY238">
        <f t="shared" ca="1" si="143"/>
        <v>4.6883591484857883</v>
      </c>
      <c r="AZ238" t="str">
        <f t="shared" ca="1" si="144"/>
        <v>Gizi Kurang</v>
      </c>
      <c r="BD238">
        <v>229</v>
      </c>
      <c r="BE238">
        <f t="shared" ca="1" si="145"/>
        <v>26.864474151350372</v>
      </c>
      <c r="BF238">
        <f t="shared" ca="1" si="146"/>
        <v>8.7459432568773696</v>
      </c>
      <c r="BG238">
        <f t="shared" ca="1" si="147"/>
        <v>4.2449346775141636</v>
      </c>
      <c r="BH238">
        <f t="shared" ca="1" si="148"/>
        <v>4.2449346775141636</v>
      </c>
      <c r="BI238" t="str">
        <f t="shared" ca="1" si="149"/>
        <v>Gizi Kurang</v>
      </c>
      <c r="BM238">
        <v>229</v>
      </c>
      <c r="BN238">
        <f t="shared" ca="1" si="150"/>
        <v>26.999761875928797</v>
      </c>
      <c r="BO238">
        <f t="shared" ca="1" si="151"/>
        <v>9.0956723772509793</v>
      </c>
      <c r="BP238">
        <f t="shared" ca="1" si="152"/>
        <v>3.9696984667805331</v>
      </c>
      <c r="BQ238">
        <f t="shared" ca="1" si="153"/>
        <v>3.9696984667805331</v>
      </c>
      <c r="BR238" t="str">
        <f t="shared" ca="1" si="154"/>
        <v>Gizi Kurang</v>
      </c>
      <c r="BV238">
        <v>229</v>
      </c>
      <c r="BW238">
        <f t="shared" ca="1" si="155"/>
        <v>27.271087515932088</v>
      </c>
      <c r="BX238">
        <f t="shared" ca="1" si="156"/>
        <v>9.268404090292087</v>
      </c>
      <c r="BY238">
        <f t="shared" ca="1" si="157"/>
        <v>3.9696984667805331</v>
      </c>
      <c r="BZ238">
        <f t="shared" ca="1" si="158"/>
        <v>3.9696984667805331</v>
      </c>
      <c r="CA238" t="str">
        <f t="shared" ca="1" si="159"/>
        <v>Gizi Kurang</v>
      </c>
      <c r="CD238" s="24"/>
    </row>
    <row r="239" spans="1:82" ht="15.75" x14ac:dyDescent="0.3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120"/>
        <v>10.072239075796404</v>
      </c>
      <c r="M239">
        <f t="shared" si="121"/>
        <v>17.31011265127988</v>
      </c>
      <c r="N239">
        <f t="shared" si="122"/>
        <v>24.714975217466833</v>
      </c>
      <c r="O239">
        <f t="shared" si="123"/>
        <v>10.072239075796404</v>
      </c>
      <c r="P239" t="str">
        <f t="shared" si="124"/>
        <v>Gizi Lebih</v>
      </c>
      <c r="T239">
        <v>230</v>
      </c>
      <c r="U239">
        <f t="shared" ca="1" si="125"/>
        <v>8.5178772027769973</v>
      </c>
      <c r="V239">
        <f t="shared" ca="1" si="126"/>
        <v>11.804735293940293</v>
      </c>
      <c r="W239">
        <f t="shared" ca="1" si="127"/>
        <v>23.505042341118802</v>
      </c>
      <c r="X239">
        <f t="shared" ca="1" si="128"/>
        <v>8.5178772027769973</v>
      </c>
      <c r="Y239" t="str">
        <f t="shared" ca="1" si="129"/>
        <v>Gizi Lebih</v>
      </c>
      <c r="AC239">
        <v>230</v>
      </c>
      <c r="AD239">
        <f t="shared" ca="1" si="130"/>
        <v>9.2677011139367025</v>
      </c>
      <c r="AE239">
        <f t="shared" ca="1" si="131"/>
        <v>10.091018103481735</v>
      </c>
      <c r="AF239">
        <f t="shared" ca="1" si="132"/>
        <v>21.741331985254611</v>
      </c>
      <c r="AG239">
        <f t="shared" ca="1" si="133"/>
        <v>9.2677011139367025</v>
      </c>
      <c r="AH239" t="str">
        <f t="shared" ca="1" si="134"/>
        <v>Gizi Lebih</v>
      </c>
      <c r="AL239">
        <v>230</v>
      </c>
      <c r="AM239">
        <f t="shared" ca="1" si="135"/>
        <v>10.146431022284911</v>
      </c>
      <c r="AN239">
        <f t="shared" ca="1" si="136"/>
        <v>8.8480804184809632</v>
      </c>
      <c r="AO239">
        <f t="shared" ca="1" si="137"/>
        <v>20.845294017532893</v>
      </c>
      <c r="AP239">
        <f t="shared" ca="1" si="138"/>
        <v>8.8480804184809632</v>
      </c>
      <c r="AQ239" t="str">
        <f t="shared" ca="1" si="139"/>
        <v>Gizi Baik</v>
      </c>
      <c r="AU239">
        <v>230</v>
      </c>
      <c r="AV239">
        <f t="shared" ca="1" si="140"/>
        <v>11.274542758876827</v>
      </c>
      <c r="AW239">
        <f t="shared" ca="1" si="141"/>
        <v>7.6553223427360333</v>
      </c>
      <c r="AX239">
        <f t="shared" ca="1" si="142"/>
        <v>20.134652738921414</v>
      </c>
      <c r="AY239">
        <f t="shared" ca="1" si="143"/>
        <v>7.6553223427360333</v>
      </c>
      <c r="AZ239" t="str">
        <f t="shared" ca="1" si="144"/>
        <v>Gizi Baik</v>
      </c>
      <c r="BD239">
        <v>230</v>
      </c>
      <c r="BE239">
        <f t="shared" ca="1" si="145"/>
        <v>11.410783120740296</v>
      </c>
      <c r="BF239">
        <f t="shared" ca="1" si="146"/>
        <v>7.1846891892854794</v>
      </c>
      <c r="BG239">
        <f t="shared" ca="1" si="147"/>
        <v>19.657252568059214</v>
      </c>
      <c r="BH239">
        <f t="shared" ca="1" si="148"/>
        <v>7.1846891892854794</v>
      </c>
      <c r="BI239" t="str">
        <f t="shared" ca="1" si="149"/>
        <v>Gizi Baik</v>
      </c>
      <c r="BM239">
        <v>230</v>
      </c>
      <c r="BN239">
        <f t="shared" ca="1" si="150"/>
        <v>11.546442298935848</v>
      </c>
      <c r="BO239">
        <f t="shared" ca="1" si="151"/>
        <v>6.838825836543073</v>
      </c>
      <c r="BP239">
        <f t="shared" ca="1" si="152"/>
        <v>19.351539878282281</v>
      </c>
      <c r="BQ239">
        <f t="shared" ca="1" si="153"/>
        <v>6.838825836543073</v>
      </c>
      <c r="BR239" t="str">
        <f t="shared" ca="1" si="154"/>
        <v>Gizi Baik</v>
      </c>
      <c r="BV239">
        <v>230</v>
      </c>
      <c r="BW239">
        <f t="shared" ca="1" si="155"/>
        <v>11.813721062662792</v>
      </c>
      <c r="BX239">
        <f t="shared" ca="1" si="156"/>
        <v>6.66967776655334</v>
      </c>
      <c r="BY239">
        <f t="shared" ca="1" si="157"/>
        <v>19.351539878282281</v>
      </c>
      <c r="BZ239">
        <f t="shared" ca="1" si="158"/>
        <v>6.66967776655334</v>
      </c>
      <c r="CA239" t="str">
        <f t="shared" ca="1" si="159"/>
        <v>Gizi Baik</v>
      </c>
      <c r="CD239" s="24"/>
    </row>
    <row r="240" spans="1:82" ht="15.75" x14ac:dyDescent="0.3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120"/>
        <v>25.1</v>
      </c>
      <c r="M240">
        <f t="shared" si="121"/>
        <v>2.2715633383201053</v>
      </c>
      <c r="N240">
        <f t="shared" si="122"/>
        <v>9.3504010609171146</v>
      </c>
      <c r="O240">
        <f t="shared" si="123"/>
        <v>2.2715633383201053</v>
      </c>
      <c r="P240" t="str">
        <f t="shared" si="124"/>
        <v>Gizi Baik</v>
      </c>
      <c r="T240">
        <v>231</v>
      </c>
      <c r="U240">
        <f t="shared" ca="1" si="125"/>
        <v>23.553618144432978</v>
      </c>
      <c r="V240">
        <f t="shared" ca="1" si="126"/>
        <v>3.6353948011185975</v>
      </c>
      <c r="W240">
        <f t="shared" ca="1" si="127"/>
        <v>8.1516730846175225</v>
      </c>
      <c r="X240">
        <f t="shared" ca="1" si="128"/>
        <v>3.6353948011185975</v>
      </c>
      <c r="Y240" t="str">
        <f t="shared" ca="1" si="129"/>
        <v>Gizi Baik</v>
      </c>
      <c r="AC240">
        <v>231</v>
      </c>
      <c r="AD240">
        <f t="shared" ca="1" si="130"/>
        <v>24.310951790510376</v>
      </c>
      <c r="AE240">
        <f t="shared" ca="1" si="131"/>
        <v>5.343594624188194</v>
      </c>
      <c r="AF240">
        <f t="shared" ca="1" si="132"/>
        <v>6.3842005367199626</v>
      </c>
      <c r="AG240">
        <f t="shared" ca="1" si="133"/>
        <v>5.343594624188194</v>
      </c>
      <c r="AH240" t="str">
        <f t="shared" ca="1" si="134"/>
        <v>Gizi Baik</v>
      </c>
      <c r="AL240">
        <v>231</v>
      </c>
      <c r="AM240">
        <f t="shared" ca="1" si="135"/>
        <v>25.219576216013273</v>
      </c>
      <c r="AN240">
        <f t="shared" ca="1" si="136"/>
        <v>6.5987379025630277</v>
      </c>
      <c r="AO240">
        <f t="shared" ca="1" si="137"/>
        <v>5.4904087062929658</v>
      </c>
      <c r="AP240">
        <f t="shared" ca="1" si="138"/>
        <v>5.4904087062929658</v>
      </c>
      <c r="AQ240" t="str">
        <f t="shared" ca="1" si="139"/>
        <v>Gizi Kurang</v>
      </c>
      <c r="AU240">
        <v>231</v>
      </c>
      <c r="AV240">
        <f t="shared" ca="1" si="140"/>
        <v>26.353626397156368</v>
      </c>
      <c r="AW240">
        <f t="shared" ca="1" si="141"/>
        <v>7.7940689997628114</v>
      </c>
      <c r="AX240">
        <f t="shared" ca="1" si="142"/>
        <v>4.781902744528753</v>
      </c>
      <c r="AY240">
        <f t="shared" ca="1" si="143"/>
        <v>4.781902744528753</v>
      </c>
      <c r="AZ240" t="str">
        <f t="shared" ca="1" si="144"/>
        <v>Gizi Kurang</v>
      </c>
      <c r="BD240">
        <v>231</v>
      </c>
      <c r="BE240">
        <f t="shared" ca="1" si="145"/>
        <v>26.489409743733987</v>
      </c>
      <c r="BF240">
        <f t="shared" ca="1" si="146"/>
        <v>8.2751312957754646</v>
      </c>
      <c r="BG240">
        <f t="shared" ca="1" si="147"/>
        <v>4.3073174865426207</v>
      </c>
      <c r="BH240">
        <f t="shared" ca="1" si="148"/>
        <v>4.3073174865426207</v>
      </c>
      <c r="BI240" t="str">
        <f t="shared" ca="1" si="149"/>
        <v>Gizi Kurang</v>
      </c>
      <c r="BM240">
        <v>231</v>
      </c>
      <c r="BN240">
        <f t="shared" ca="1" si="150"/>
        <v>26.625242124128221</v>
      </c>
      <c r="BO240">
        <f t="shared" ca="1" si="151"/>
        <v>8.6313641977081641</v>
      </c>
      <c r="BP240">
        <f t="shared" ca="1" si="152"/>
        <v>4.0049383963034186</v>
      </c>
      <c r="BQ240">
        <f t="shared" ca="1" si="153"/>
        <v>4.0049383963034186</v>
      </c>
      <c r="BR240" t="str">
        <f t="shared" ca="1" si="154"/>
        <v>Gizi Kurang</v>
      </c>
      <c r="BV240">
        <v>231</v>
      </c>
      <c r="BW240">
        <f t="shared" ca="1" si="155"/>
        <v>26.896814536522246</v>
      </c>
      <c r="BX240">
        <f t="shared" ca="1" si="156"/>
        <v>8.8070318172723763</v>
      </c>
      <c r="BY240">
        <f t="shared" ca="1" si="157"/>
        <v>4.0049383963034186</v>
      </c>
      <c r="BZ240">
        <f t="shared" ca="1" si="158"/>
        <v>4.0049383963034186</v>
      </c>
      <c r="CA240" t="str">
        <f t="shared" ca="1" si="159"/>
        <v>Gizi Kurang</v>
      </c>
      <c r="CD240" s="24"/>
    </row>
    <row r="241" spans="1:82" ht="15.75" x14ac:dyDescent="0.3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120"/>
        <v>19.039432764659772</v>
      </c>
      <c r="M241">
        <f t="shared" si="121"/>
        <v>8.144323176298931</v>
      </c>
      <c r="N241">
        <f t="shared" si="122"/>
        <v>15.470617311536079</v>
      </c>
      <c r="O241">
        <f t="shared" si="123"/>
        <v>8.144323176298931</v>
      </c>
      <c r="P241" t="str">
        <f t="shared" si="124"/>
        <v>Gizi Baik</v>
      </c>
      <c r="T241">
        <v>232</v>
      </c>
      <c r="U241">
        <f t="shared" ca="1" si="125"/>
        <v>17.46812916111552</v>
      </c>
      <c r="V241">
        <f t="shared" ca="1" si="126"/>
        <v>2.6823600354911181</v>
      </c>
      <c r="W241">
        <f t="shared" ca="1" si="127"/>
        <v>14.291465319379581</v>
      </c>
      <c r="X241">
        <f t="shared" ca="1" si="128"/>
        <v>2.6823600354911181</v>
      </c>
      <c r="Y241" t="str">
        <f t="shared" ca="1" si="129"/>
        <v>Gizi Baik</v>
      </c>
      <c r="AC241">
        <v>232</v>
      </c>
      <c r="AD241">
        <f t="shared" ca="1" si="130"/>
        <v>18.226062484933646</v>
      </c>
      <c r="AE241">
        <f t="shared" ca="1" si="131"/>
        <v>1.1997335748032654</v>
      </c>
      <c r="AF241">
        <f t="shared" ca="1" si="132"/>
        <v>12.524712897297169</v>
      </c>
      <c r="AG241">
        <f t="shared" ca="1" si="133"/>
        <v>1.1997335748032654</v>
      </c>
      <c r="AH241" t="str">
        <f t="shared" ca="1" si="134"/>
        <v>Gizi Baik</v>
      </c>
      <c r="AL241">
        <v>232</v>
      </c>
      <c r="AM241">
        <f t="shared" ca="1" si="135"/>
        <v>19.131300132726647</v>
      </c>
      <c r="AN241">
        <f t="shared" ca="1" si="136"/>
        <v>1.0109627146563185</v>
      </c>
      <c r="AO241">
        <f t="shared" ca="1" si="137"/>
        <v>11.629346774699158</v>
      </c>
      <c r="AP241">
        <f t="shared" ca="1" si="138"/>
        <v>1.0109627146563185</v>
      </c>
      <c r="AQ241" t="str">
        <f t="shared" ca="1" si="139"/>
        <v>Gizi Baik</v>
      </c>
      <c r="AU241">
        <v>232</v>
      </c>
      <c r="AV241">
        <f t="shared" ca="1" si="140"/>
        <v>20.266922097919814</v>
      </c>
      <c r="AW241">
        <f t="shared" ca="1" si="141"/>
        <v>1.8658608754963819</v>
      </c>
      <c r="AX241">
        <f t="shared" ca="1" si="142"/>
        <v>10.918527415222041</v>
      </c>
      <c r="AY241">
        <f t="shared" ca="1" si="143"/>
        <v>1.8658608754963819</v>
      </c>
      <c r="AZ241" t="str">
        <f t="shared" ca="1" si="144"/>
        <v>Gizi Baik</v>
      </c>
      <c r="BD241">
        <v>232</v>
      </c>
      <c r="BE241">
        <f t="shared" ca="1" si="145"/>
        <v>20.402912257112437</v>
      </c>
      <c r="BF241">
        <f t="shared" ca="1" si="146"/>
        <v>2.306630239193419</v>
      </c>
      <c r="BG241">
        <f t="shared" ca="1" si="147"/>
        <v>10.443205997079797</v>
      </c>
      <c r="BH241">
        <f t="shared" ca="1" si="148"/>
        <v>2.306630239193419</v>
      </c>
      <c r="BI241" t="str">
        <f t="shared" ca="1" si="149"/>
        <v>Gizi Baik</v>
      </c>
      <c r="BM241">
        <v>232</v>
      </c>
      <c r="BN241">
        <f t="shared" ca="1" si="150"/>
        <v>20.538840107247069</v>
      </c>
      <c r="BO241">
        <f t="shared" ca="1" si="151"/>
        <v>2.6415375524021925</v>
      </c>
      <c r="BP241">
        <f t="shared" ca="1" si="152"/>
        <v>10.139895476588213</v>
      </c>
      <c r="BQ241">
        <f t="shared" ca="1" si="153"/>
        <v>2.6415375524021925</v>
      </c>
      <c r="BR241" t="str">
        <f t="shared" ca="1" si="154"/>
        <v>Gizi Baik</v>
      </c>
      <c r="BV241">
        <v>232</v>
      </c>
      <c r="BW241">
        <f t="shared" ca="1" si="155"/>
        <v>20.81014332117622</v>
      </c>
      <c r="BX241">
        <f t="shared" ca="1" si="156"/>
        <v>2.8096628748040113</v>
      </c>
      <c r="BY241">
        <f t="shared" ca="1" si="157"/>
        <v>10.139895476588213</v>
      </c>
      <c r="BZ241">
        <f t="shared" ca="1" si="158"/>
        <v>2.8096628748040113</v>
      </c>
      <c r="CA241" t="str">
        <f t="shared" ca="1" si="159"/>
        <v>Gizi Baik</v>
      </c>
      <c r="CD241" s="24"/>
    </row>
    <row r="242" spans="1:82" ht="15.75" x14ac:dyDescent="0.3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120"/>
        <v>22.407588000496624</v>
      </c>
      <c r="M242">
        <f t="shared" si="121"/>
        <v>5.3150729063673152</v>
      </c>
      <c r="N242">
        <f t="shared" si="122"/>
        <v>12.347469376353995</v>
      </c>
      <c r="O242">
        <f t="shared" si="123"/>
        <v>5.3150729063673152</v>
      </c>
      <c r="P242" t="str">
        <f t="shared" si="124"/>
        <v>Gizi Baik</v>
      </c>
      <c r="T242">
        <v>233</v>
      </c>
      <c r="U242">
        <f t="shared" ca="1" si="125"/>
        <v>20.870519396212341</v>
      </c>
      <c r="V242">
        <f t="shared" ca="1" si="126"/>
        <v>1.8155372097536433</v>
      </c>
      <c r="W242">
        <f t="shared" ca="1" si="127"/>
        <v>11.073007640944198</v>
      </c>
      <c r="X242">
        <f t="shared" ca="1" si="128"/>
        <v>1.8155372097536433</v>
      </c>
      <c r="Y242" t="str">
        <f t="shared" ca="1" si="129"/>
        <v>Gizi Baik</v>
      </c>
      <c r="AC242">
        <v>233</v>
      </c>
      <c r="AD242">
        <f t="shared" ca="1" si="130"/>
        <v>21.629481500576379</v>
      </c>
      <c r="AE242">
        <f t="shared" ca="1" si="131"/>
        <v>2.9607678674282973</v>
      </c>
      <c r="AF242">
        <f t="shared" ca="1" si="132"/>
        <v>9.3425603107350597</v>
      </c>
      <c r="AG242">
        <f t="shared" ca="1" si="133"/>
        <v>2.9607678674282973</v>
      </c>
      <c r="AH242" t="str">
        <f t="shared" ca="1" si="134"/>
        <v>Gizi Baik</v>
      </c>
      <c r="AL242">
        <v>233</v>
      </c>
      <c r="AM242">
        <f t="shared" ca="1" si="135"/>
        <v>22.531981472393067</v>
      </c>
      <c r="AN242">
        <f t="shared" ca="1" si="136"/>
        <v>4.0907539442806549</v>
      </c>
      <c r="AO242">
        <f t="shared" ca="1" si="137"/>
        <v>8.4726285897450246</v>
      </c>
      <c r="AP242">
        <f t="shared" ca="1" si="138"/>
        <v>4.0907539442806549</v>
      </c>
      <c r="AQ242" t="str">
        <f t="shared" ca="1" si="139"/>
        <v>Gizi Baik</v>
      </c>
      <c r="AU242">
        <v>233</v>
      </c>
      <c r="AV242">
        <f t="shared" ca="1" si="140"/>
        <v>23.667877239272887</v>
      </c>
      <c r="AW242">
        <f t="shared" ca="1" si="141"/>
        <v>5.2028692105089176</v>
      </c>
      <c r="AX242">
        <f t="shared" ca="1" si="142"/>
        <v>7.7836257073583166</v>
      </c>
      <c r="AY242">
        <f t="shared" ca="1" si="143"/>
        <v>5.2028692105089176</v>
      </c>
      <c r="AZ242" t="str">
        <f t="shared" ca="1" si="144"/>
        <v>Gizi Baik</v>
      </c>
      <c r="BD242">
        <v>233</v>
      </c>
      <c r="BE242">
        <f t="shared" ca="1" si="145"/>
        <v>23.804380749289479</v>
      </c>
      <c r="BF242">
        <f t="shared" ca="1" si="146"/>
        <v>5.6703696599048588</v>
      </c>
      <c r="BG242">
        <f t="shared" ca="1" si="147"/>
        <v>7.3094540880294829</v>
      </c>
      <c r="BH242">
        <f t="shared" ca="1" si="148"/>
        <v>5.6703696599048588</v>
      </c>
      <c r="BI242" t="str">
        <f t="shared" ca="1" si="149"/>
        <v>Gizi Baik</v>
      </c>
      <c r="BM242">
        <v>233</v>
      </c>
      <c r="BN242">
        <f t="shared" ca="1" si="150"/>
        <v>23.940673278106278</v>
      </c>
      <c r="BO242">
        <f t="shared" ca="1" si="151"/>
        <v>6.0210022517433543</v>
      </c>
      <c r="BP242">
        <f t="shared" ca="1" si="152"/>
        <v>7.0046170318807244</v>
      </c>
      <c r="BQ242">
        <f t="shared" ca="1" si="153"/>
        <v>6.0210022517433543</v>
      </c>
      <c r="BR242" t="str">
        <f t="shared" ca="1" si="154"/>
        <v>Gizi Baik</v>
      </c>
      <c r="BV242">
        <v>233</v>
      </c>
      <c r="BW242">
        <f t="shared" ca="1" si="155"/>
        <v>24.211480673250431</v>
      </c>
      <c r="BX242">
        <f t="shared" ca="1" si="156"/>
        <v>6.1949154753942945</v>
      </c>
      <c r="BY242">
        <f t="shared" ca="1" si="157"/>
        <v>7.0046170318807244</v>
      </c>
      <c r="BZ242">
        <f t="shared" ca="1" si="158"/>
        <v>6.1949154753942945</v>
      </c>
      <c r="CA242" t="str">
        <f t="shared" ca="1" si="159"/>
        <v>Gizi Baik</v>
      </c>
      <c r="CD242" s="24"/>
    </row>
    <row r="243" spans="1:82" ht="15.75" x14ac:dyDescent="0.3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120"/>
        <v>21.829796151132513</v>
      </c>
      <c r="M243">
        <f t="shared" si="121"/>
        <v>5.5036351623268027</v>
      </c>
      <c r="N243">
        <f t="shared" si="122"/>
        <v>12.772626981165619</v>
      </c>
      <c r="O243">
        <f t="shared" si="123"/>
        <v>5.5036351623268027</v>
      </c>
      <c r="P243" t="str">
        <f t="shared" si="124"/>
        <v>Gizi Baik</v>
      </c>
      <c r="T243">
        <v>234</v>
      </c>
      <c r="U243">
        <f t="shared" ca="1" si="125"/>
        <v>20.30619667357568</v>
      </c>
      <c r="V243">
        <f t="shared" ca="1" si="126"/>
        <v>1.0851061514893423</v>
      </c>
      <c r="W243">
        <f t="shared" ca="1" si="127"/>
        <v>11.504442093016992</v>
      </c>
      <c r="X243">
        <f t="shared" ca="1" si="128"/>
        <v>1.0851061514893423</v>
      </c>
      <c r="Y243" t="str">
        <f t="shared" ca="1" si="129"/>
        <v>Gizi Baik</v>
      </c>
      <c r="AC243">
        <v>234</v>
      </c>
      <c r="AD243">
        <f t="shared" ca="1" si="130"/>
        <v>21.065160374696468</v>
      </c>
      <c r="AE243">
        <f t="shared" ca="1" si="131"/>
        <v>2.2322482117993929</v>
      </c>
      <c r="AF243">
        <f t="shared" ca="1" si="132"/>
        <v>9.7523552621775487</v>
      </c>
      <c r="AG243">
        <f t="shared" ca="1" si="133"/>
        <v>2.2322482117993929</v>
      </c>
      <c r="AH243" t="str">
        <f t="shared" ca="1" si="134"/>
        <v>Gizi Baik</v>
      </c>
      <c r="AL243">
        <v>234</v>
      </c>
      <c r="AM243">
        <f t="shared" ca="1" si="135"/>
        <v>21.970845162931941</v>
      </c>
      <c r="AN243">
        <f t="shared" ca="1" si="136"/>
        <v>3.413997502014134</v>
      </c>
      <c r="AO243">
        <f t="shared" ca="1" si="137"/>
        <v>8.8648044114725533</v>
      </c>
      <c r="AP243">
        <f t="shared" ca="1" si="138"/>
        <v>3.413997502014134</v>
      </c>
      <c r="AQ243" t="str">
        <f t="shared" ca="1" si="139"/>
        <v>Gizi Baik</v>
      </c>
      <c r="AU243">
        <v>234</v>
      </c>
      <c r="AV243">
        <f t="shared" ca="1" si="140"/>
        <v>23.106062043414848</v>
      </c>
      <c r="AW243">
        <f t="shared" ca="1" si="141"/>
        <v>4.5664294506981733</v>
      </c>
      <c r="AX243">
        <f t="shared" ca="1" si="142"/>
        <v>8.1625475247269375</v>
      </c>
      <c r="AY243">
        <f t="shared" ca="1" si="143"/>
        <v>4.5664294506981733</v>
      </c>
      <c r="AZ243" t="str">
        <f t="shared" ca="1" si="144"/>
        <v>Gizi Baik</v>
      </c>
      <c r="BD243">
        <v>234</v>
      </c>
      <c r="BE243">
        <f t="shared" ca="1" si="145"/>
        <v>23.242472821477989</v>
      </c>
      <c r="BF243">
        <f t="shared" ca="1" si="146"/>
        <v>5.0425400074791913</v>
      </c>
      <c r="BG243">
        <f t="shared" ca="1" si="147"/>
        <v>7.6847346142881259</v>
      </c>
      <c r="BH243">
        <f t="shared" ca="1" si="148"/>
        <v>5.0425400074791913</v>
      </c>
      <c r="BI243" t="str">
        <f t="shared" ca="1" si="149"/>
        <v>Gizi Baik</v>
      </c>
      <c r="BM243">
        <v>234</v>
      </c>
      <c r="BN243">
        <f t="shared" ca="1" si="150"/>
        <v>23.37879404336492</v>
      </c>
      <c r="BO243">
        <f t="shared" ca="1" si="151"/>
        <v>5.3983483664168439</v>
      </c>
      <c r="BP243">
        <f t="shared" ca="1" si="152"/>
        <v>7.3775156174955381</v>
      </c>
      <c r="BQ243">
        <f t="shared" ca="1" si="153"/>
        <v>5.3983483664168439</v>
      </c>
      <c r="BR243" t="str">
        <f t="shared" ca="1" si="154"/>
        <v>Gizi Baik</v>
      </c>
      <c r="BV243">
        <v>234</v>
      </c>
      <c r="BW243">
        <f t="shared" ca="1" si="155"/>
        <v>23.649934005843036</v>
      </c>
      <c r="BX243">
        <f t="shared" ca="1" si="156"/>
        <v>5.574264372258825</v>
      </c>
      <c r="BY243">
        <f t="shared" ca="1" si="157"/>
        <v>7.3775156174955381</v>
      </c>
      <c r="BZ243">
        <f t="shared" ca="1" si="158"/>
        <v>5.574264372258825</v>
      </c>
      <c r="CA243" t="str">
        <f t="shared" ca="1" si="159"/>
        <v>Gizi Baik</v>
      </c>
      <c r="CD243" s="24"/>
    </row>
    <row r="244" spans="1:82" ht="15.75" x14ac:dyDescent="0.3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120"/>
        <v>32.169861672068158</v>
      </c>
      <c r="M244">
        <f t="shared" si="121"/>
        <v>5.5036351623268107</v>
      </c>
      <c r="N244">
        <f t="shared" si="122"/>
        <v>2.9631064780058067</v>
      </c>
      <c r="O244">
        <f t="shared" si="123"/>
        <v>2.9631064780058067</v>
      </c>
      <c r="P244" t="str">
        <f t="shared" si="124"/>
        <v>Gizi Kurang</v>
      </c>
      <c r="T244">
        <v>235</v>
      </c>
      <c r="U244">
        <f t="shared" ca="1" si="125"/>
        <v>30.66615280229593</v>
      </c>
      <c r="V244">
        <f t="shared" ca="1" si="126"/>
        <v>10.731941826156177</v>
      </c>
      <c r="W244">
        <f t="shared" ca="1" si="127"/>
        <v>1.3692868553634299</v>
      </c>
      <c r="X244">
        <f t="shared" ca="1" si="128"/>
        <v>1.3692868553634299</v>
      </c>
      <c r="Y244" t="str">
        <f t="shared" ca="1" si="129"/>
        <v>Gizi Kurang</v>
      </c>
      <c r="AC244">
        <v>235</v>
      </c>
      <c r="AD244">
        <f t="shared" ca="1" si="130"/>
        <v>31.423655068924628</v>
      </c>
      <c r="AE244">
        <f t="shared" ca="1" si="131"/>
        <v>12.443302986825426</v>
      </c>
      <c r="AF244">
        <f t="shared" ca="1" si="132"/>
        <v>1.2196720159079244</v>
      </c>
      <c r="AG244">
        <f t="shared" ca="1" si="133"/>
        <v>1.2196720159079244</v>
      </c>
      <c r="AH244" t="str">
        <f t="shared" ca="1" si="134"/>
        <v>Gizi Kurang</v>
      </c>
      <c r="AL244">
        <v>235</v>
      </c>
      <c r="AM244">
        <f t="shared" ca="1" si="135"/>
        <v>32.333234251672536</v>
      </c>
      <c r="AN244">
        <f t="shared" ca="1" si="136"/>
        <v>13.700115208330809</v>
      </c>
      <c r="AO244">
        <f t="shared" ca="1" si="137"/>
        <v>1.9217782988507888</v>
      </c>
      <c r="AP244">
        <f t="shared" ca="1" si="138"/>
        <v>1.9217782988507888</v>
      </c>
      <c r="AQ244" t="str">
        <f t="shared" ca="1" si="139"/>
        <v>Gizi Kurang</v>
      </c>
      <c r="AU244">
        <v>235</v>
      </c>
      <c r="AV244">
        <f t="shared" ca="1" si="140"/>
        <v>33.465988057657334</v>
      </c>
      <c r="AW244">
        <f t="shared" ca="1" si="141"/>
        <v>14.898182081384075</v>
      </c>
      <c r="AX244">
        <f t="shared" ca="1" si="142"/>
        <v>2.5698717705276541</v>
      </c>
      <c r="AY244">
        <f t="shared" ca="1" si="143"/>
        <v>2.5698717705276541</v>
      </c>
      <c r="AZ244" t="str">
        <f t="shared" ca="1" si="144"/>
        <v>Gizi Kurang</v>
      </c>
      <c r="BD244">
        <v>235</v>
      </c>
      <c r="BE244">
        <f t="shared" ca="1" si="145"/>
        <v>33.601938294432628</v>
      </c>
      <c r="BF244">
        <f t="shared" ca="1" si="146"/>
        <v>15.380155087363145</v>
      </c>
      <c r="BG244">
        <f t="shared" ca="1" si="147"/>
        <v>2.9922440526160883</v>
      </c>
      <c r="BH244">
        <f t="shared" ca="1" si="148"/>
        <v>2.9922440526160883</v>
      </c>
      <c r="BI244" t="str">
        <f t="shared" ca="1" si="149"/>
        <v>Gizi Kurang</v>
      </c>
      <c r="BM244">
        <v>235</v>
      </c>
      <c r="BN244">
        <f t="shared" ca="1" si="150"/>
        <v>33.73802584226987</v>
      </c>
      <c r="BO244">
        <f t="shared" ca="1" si="151"/>
        <v>15.737824969866873</v>
      </c>
      <c r="BP244">
        <f t="shared" ca="1" si="152"/>
        <v>3.2663856398057165</v>
      </c>
      <c r="BQ244">
        <f t="shared" ca="1" si="153"/>
        <v>3.2663856398057165</v>
      </c>
      <c r="BR244" t="str">
        <f t="shared" ca="1" si="154"/>
        <v>Gizi Kurang</v>
      </c>
      <c r="BV244">
        <v>235</v>
      </c>
      <c r="BW244">
        <f t="shared" ca="1" si="155"/>
        <v>34.009445210931595</v>
      </c>
      <c r="BX244">
        <f t="shared" ca="1" si="156"/>
        <v>15.914124354952847</v>
      </c>
      <c r="BY244">
        <f t="shared" ca="1" si="157"/>
        <v>3.2663856398057165</v>
      </c>
      <c r="BZ244">
        <f t="shared" ca="1" si="158"/>
        <v>3.2663856398057165</v>
      </c>
      <c r="CA244" t="str">
        <f t="shared" ca="1" si="159"/>
        <v>Gizi Kurang</v>
      </c>
      <c r="CD244" s="24"/>
    </row>
    <row r="245" spans="1:82" ht="15.75" x14ac:dyDescent="0.3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120"/>
        <v>24.103941586387901</v>
      </c>
      <c r="M245">
        <f t="shared" si="121"/>
        <v>3.8223029707232743</v>
      </c>
      <c r="N245">
        <f t="shared" si="122"/>
        <v>10.509995242624989</v>
      </c>
      <c r="O245">
        <f t="shared" si="123"/>
        <v>3.8223029707232743</v>
      </c>
      <c r="P245" t="str">
        <f t="shared" si="124"/>
        <v>Gizi Baik</v>
      </c>
      <c r="T245">
        <v>236</v>
      </c>
      <c r="U245">
        <f t="shared" ca="1" si="125"/>
        <v>22.504620141067974</v>
      </c>
      <c r="V245">
        <f t="shared" ca="1" si="126"/>
        <v>3.0698559184430931</v>
      </c>
      <c r="W245">
        <f t="shared" ca="1" si="127"/>
        <v>9.4243877479285256</v>
      </c>
      <c r="X245">
        <f t="shared" ca="1" si="128"/>
        <v>3.0698559184430931</v>
      </c>
      <c r="Y245" t="str">
        <f t="shared" ca="1" si="129"/>
        <v>Gizi Baik</v>
      </c>
      <c r="AC245">
        <v>236</v>
      </c>
      <c r="AD245">
        <f t="shared" ca="1" si="130"/>
        <v>23.260137679461323</v>
      </c>
      <c r="AE245">
        <f t="shared" ca="1" si="131"/>
        <v>4.5742958014410871</v>
      </c>
      <c r="AF245">
        <f t="shared" ca="1" si="132"/>
        <v>7.6915061264394398</v>
      </c>
      <c r="AG245">
        <f t="shared" ca="1" si="133"/>
        <v>4.5742958014410871</v>
      </c>
      <c r="AH245" t="str">
        <f t="shared" ca="1" si="134"/>
        <v>Gizi Baik</v>
      </c>
      <c r="AL245">
        <v>236</v>
      </c>
      <c r="AM245">
        <f t="shared" ca="1" si="135"/>
        <v>24.164223197594211</v>
      </c>
      <c r="AN245">
        <f t="shared" ca="1" si="136"/>
        <v>5.7545641514704231</v>
      </c>
      <c r="AO245">
        <f t="shared" ca="1" si="137"/>
        <v>6.8293740909399645</v>
      </c>
      <c r="AP245">
        <f t="shared" ca="1" si="138"/>
        <v>5.7545641514704231</v>
      </c>
      <c r="AQ245" t="str">
        <f t="shared" ca="1" si="139"/>
        <v>Gizi Baik</v>
      </c>
      <c r="AU245">
        <v>236</v>
      </c>
      <c r="AV245">
        <f t="shared" ca="1" si="140"/>
        <v>25.298187132050014</v>
      </c>
      <c r="AW245">
        <f t="shared" ca="1" si="141"/>
        <v>6.895477143099491</v>
      </c>
      <c r="AX245">
        <f t="shared" ca="1" si="142"/>
        <v>6.1448548328626265</v>
      </c>
      <c r="AY245">
        <f t="shared" ca="1" si="143"/>
        <v>6.1448548328626265</v>
      </c>
      <c r="AZ245" t="str">
        <f t="shared" ca="1" si="144"/>
        <v>Gizi Kurang</v>
      </c>
      <c r="BD245">
        <v>236</v>
      </c>
      <c r="BE245">
        <f t="shared" ca="1" si="145"/>
        <v>25.433559944069408</v>
      </c>
      <c r="BF245">
        <f t="shared" ca="1" si="146"/>
        <v>7.3619020561191322</v>
      </c>
      <c r="BG245">
        <f t="shared" ca="1" si="147"/>
        <v>5.6911747835014106</v>
      </c>
      <c r="BH245">
        <f t="shared" ca="1" si="148"/>
        <v>5.6911747835014106</v>
      </c>
      <c r="BI245" t="str">
        <f t="shared" ca="1" si="149"/>
        <v>Gizi Kurang</v>
      </c>
      <c r="BM245">
        <v>236</v>
      </c>
      <c r="BN245">
        <f t="shared" ca="1" si="150"/>
        <v>25.568830876114585</v>
      </c>
      <c r="BO245">
        <f t="shared" ca="1" si="151"/>
        <v>7.7074110625563277</v>
      </c>
      <c r="BP245">
        <f t="shared" ca="1" si="152"/>
        <v>5.4064105604299959</v>
      </c>
      <c r="BQ245">
        <f t="shared" ca="1" si="153"/>
        <v>5.4064105604299959</v>
      </c>
      <c r="BR245" t="str">
        <f t="shared" ca="1" si="154"/>
        <v>Gizi Kurang</v>
      </c>
      <c r="BV245">
        <v>236</v>
      </c>
      <c r="BW245">
        <f t="shared" ca="1" si="155"/>
        <v>25.839977807800008</v>
      </c>
      <c r="BX245">
        <f t="shared" ca="1" si="156"/>
        <v>7.8784420436028055</v>
      </c>
      <c r="BY245">
        <f t="shared" ca="1" si="157"/>
        <v>5.4064105604299959</v>
      </c>
      <c r="BZ245">
        <f t="shared" ca="1" si="158"/>
        <v>5.4064105604299959</v>
      </c>
      <c r="CA245" t="str">
        <f t="shared" ca="1" si="159"/>
        <v>Gizi Kurang</v>
      </c>
      <c r="CD245" s="24"/>
    </row>
    <row r="246" spans="1:82" ht="15.75" x14ac:dyDescent="0.3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120"/>
        <v>34.400145348530145</v>
      </c>
      <c r="M246">
        <f t="shared" si="121"/>
        <v>7.6824475266675352</v>
      </c>
      <c r="N246">
        <f t="shared" si="122"/>
        <v>2.0518284528683197</v>
      </c>
      <c r="O246">
        <f t="shared" si="123"/>
        <v>2.0518284528683197</v>
      </c>
      <c r="P246" t="str">
        <f t="shared" si="124"/>
        <v>Gizi Kurang</v>
      </c>
      <c r="T246">
        <v>237</v>
      </c>
      <c r="U246">
        <f t="shared" ca="1" si="125"/>
        <v>32.898990560010738</v>
      </c>
      <c r="V246">
        <f t="shared" ca="1" si="126"/>
        <v>12.966878396900333</v>
      </c>
      <c r="W246">
        <f t="shared" ca="1" si="127"/>
        <v>1.5358188681349831</v>
      </c>
      <c r="X246">
        <f t="shared" ca="1" si="128"/>
        <v>1.5358188681349831</v>
      </c>
      <c r="Y246" t="str">
        <f t="shared" ca="1" si="129"/>
        <v>Gizi Kurang</v>
      </c>
      <c r="AC246">
        <v>237</v>
      </c>
      <c r="AD246">
        <f t="shared" ca="1" si="130"/>
        <v>33.656252126359497</v>
      </c>
      <c r="AE246">
        <f t="shared" ca="1" si="131"/>
        <v>14.679598449906933</v>
      </c>
      <c r="AF246">
        <f t="shared" ca="1" si="132"/>
        <v>3.1451841217522203</v>
      </c>
      <c r="AG246">
        <f t="shared" ca="1" si="133"/>
        <v>3.1451841217522203</v>
      </c>
      <c r="AH246" t="str">
        <f t="shared" ca="1" si="134"/>
        <v>Gizi Kurang</v>
      </c>
      <c r="AL246">
        <v>237</v>
      </c>
      <c r="AM246">
        <f t="shared" ca="1" si="135"/>
        <v>34.566050318801025</v>
      </c>
      <c r="AN246">
        <f t="shared" ca="1" si="136"/>
        <v>15.936413267503088</v>
      </c>
      <c r="AO246">
        <f t="shared" ca="1" si="137"/>
        <v>4.0166405516873374</v>
      </c>
      <c r="AP246">
        <f t="shared" ca="1" si="138"/>
        <v>4.0166405516873374</v>
      </c>
      <c r="AQ246" t="str">
        <f t="shared" ca="1" si="139"/>
        <v>Gizi Kurang</v>
      </c>
      <c r="AU246">
        <v>237</v>
      </c>
      <c r="AV246">
        <f t="shared" ca="1" si="140"/>
        <v>35.698409504938809</v>
      </c>
      <c r="AW246">
        <f t="shared" ca="1" si="141"/>
        <v>17.134935548345712</v>
      </c>
      <c r="AX246">
        <f t="shared" ca="1" si="142"/>
        <v>4.7156628602003083</v>
      </c>
      <c r="AY246">
        <f t="shared" ca="1" si="143"/>
        <v>4.7156628602003083</v>
      </c>
      <c r="AZ246" t="str">
        <f t="shared" ca="1" si="144"/>
        <v>Gizi Kurang</v>
      </c>
      <c r="BD246">
        <v>237</v>
      </c>
      <c r="BE246">
        <f t="shared" ca="1" si="145"/>
        <v>35.834292833222534</v>
      </c>
      <c r="BF246">
        <f t="shared" ca="1" si="146"/>
        <v>17.616868974710769</v>
      </c>
      <c r="BG246">
        <f t="shared" ca="1" si="147"/>
        <v>5.1679114015431953</v>
      </c>
      <c r="BH246">
        <f t="shared" ca="1" si="148"/>
        <v>5.1679114015431953</v>
      </c>
      <c r="BI246" t="str">
        <f t="shared" ca="1" si="149"/>
        <v>Gizi Kurang</v>
      </c>
      <c r="BM246">
        <v>237</v>
      </c>
      <c r="BN246">
        <f t="shared" ca="1" si="150"/>
        <v>35.970366779953665</v>
      </c>
      <c r="BO246">
        <f t="shared" ca="1" si="151"/>
        <v>17.974298245228603</v>
      </c>
      <c r="BP246">
        <f t="shared" ca="1" si="152"/>
        <v>5.4572974685964795</v>
      </c>
      <c r="BQ246">
        <f t="shared" ca="1" si="153"/>
        <v>5.4572974685964795</v>
      </c>
      <c r="BR246" t="str">
        <f t="shared" ca="1" si="154"/>
        <v>Gizi Kurang</v>
      </c>
      <c r="BV246">
        <v>237</v>
      </c>
      <c r="BW246">
        <f t="shared" ca="1" si="155"/>
        <v>36.241768670846888</v>
      </c>
      <c r="BX246">
        <f t="shared" ca="1" si="156"/>
        <v>18.150510658194175</v>
      </c>
      <c r="BY246">
        <f t="shared" ca="1" si="157"/>
        <v>5.4572974685964795</v>
      </c>
      <c r="BZ246">
        <f t="shared" ca="1" si="158"/>
        <v>5.4572974685964795</v>
      </c>
      <c r="CA246" t="str">
        <f t="shared" ca="1" si="159"/>
        <v>Gizi Kurang</v>
      </c>
      <c r="CD246" s="24"/>
    </row>
    <row r="247" spans="1:82" ht="15.75" x14ac:dyDescent="0.3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120"/>
        <v>25.834473093136623</v>
      </c>
      <c r="M247">
        <f t="shared" si="121"/>
        <v>2.3302360395462056</v>
      </c>
      <c r="N247">
        <f t="shared" si="122"/>
        <v>8.6833173384369555</v>
      </c>
      <c r="O247">
        <f t="shared" si="123"/>
        <v>2.3302360395462056</v>
      </c>
      <c r="P247" t="str">
        <f t="shared" si="124"/>
        <v>Gizi Baik</v>
      </c>
      <c r="T247">
        <v>238</v>
      </c>
      <c r="U247">
        <f t="shared" ca="1" si="125"/>
        <v>24.24937232442409</v>
      </c>
      <c r="V247">
        <f t="shared" ca="1" si="126"/>
        <v>4.5268814166046116</v>
      </c>
      <c r="W247">
        <f t="shared" ca="1" si="127"/>
        <v>7.6156677164995132</v>
      </c>
      <c r="X247">
        <f t="shared" ca="1" si="128"/>
        <v>4.5268814166046116</v>
      </c>
      <c r="Y247" t="str">
        <f t="shared" ca="1" si="129"/>
        <v>Gizi Baik</v>
      </c>
      <c r="AC247">
        <v>238</v>
      </c>
      <c r="AD247">
        <f t="shared" ca="1" si="130"/>
        <v>25.004833118541331</v>
      </c>
      <c r="AE247">
        <f t="shared" ca="1" si="131"/>
        <v>6.1782513077681376</v>
      </c>
      <c r="AF247">
        <f t="shared" ca="1" si="132"/>
        <v>5.8821141176498299</v>
      </c>
      <c r="AG247">
        <f t="shared" ca="1" si="133"/>
        <v>5.8821141176498299</v>
      </c>
      <c r="AH247" t="str">
        <f t="shared" ca="1" si="134"/>
        <v>Gizi Kurang</v>
      </c>
      <c r="AL247">
        <v>238</v>
      </c>
      <c r="AM247">
        <f t="shared" ca="1" si="135"/>
        <v>25.911315385785251</v>
      </c>
      <c r="AN247">
        <f t="shared" ca="1" si="136"/>
        <v>7.4053289908198909</v>
      </c>
      <c r="AO247">
        <f t="shared" ca="1" si="137"/>
        <v>5.0232690381796354</v>
      </c>
      <c r="AP247">
        <f t="shared" ca="1" si="138"/>
        <v>5.0232690381796354</v>
      </c>
      <c r="AQ247" t="str">
        <f t="shared" ca="1" si="139"/>
        <v>Gizi Kurang</v>
      </c>
      <c r="AU247">
        <v>238</v>
      </c>
      <c r="AV247">
        <f t="shared" ca="1" si="140"/>
        <v>27.044615543850867</v>
      </c>
      <c r="AW247">
        <f t="shared" ca="1" si="141"/>
        <v>8.5790844000485986</v>
      </c>
      <c r="AX247">
        <f t="shared" ca="1" si="142"/>
        <v>4.3457693801202115</v>
      </c>
      <c r="AY247">
        <f t="shared" ca="1" si="143"/>
        <v>4.3457693801202115</v>
      </c>
      <c r="AZ247" t="str">
        <f t="shared" ca="1" si="144"/>
        <v>Gizi Kurang</v>
      </c>
      <c r="BD247">
        <v>238</v>
      </c>
      <c r="BE247">
        <f t="shared" ca="1" si="145"/>
        <v>27.179918532412344</v>
      </c>
      <c r="BF247">
        <f t="shared" ca="1" si="146"/>
        <v>9.0529246667110925</v>
      </c>
      <c r="BG247">
        <f t="shared" ca="1" si="147"/>
        <v>3.9049186080226073</v>
      </c>
      <c r="BH247">
        <f t="shared" ca="1" si="148"/>
        <v>3.9049186080226073</v>
      </c>
      <c r="BI247" t="str">
        <f t="shared" ca="1" si="149"/>
        <v>Gizi Kurang</v>
      </c>
      <c r="BM247">
        <v>238</v>
      </c>
      <c r="BN247">
        <f t="shared" ca="1" si="150"/>
        <v>27.31518470136897</v>
      </c>
      <c r="BO247">
        <f t="shared" ca="1" si="151"/>
        <v>9.4034027493782109</v>
      </c>
      <c r="BP247">
        <f t="shared" ca="1" si="152"/>
        <v>3.6322689481963657</v>
      </c>
      <c r="BQ247">
        <f t="shared" ca="1" si="153"/>
        <v>3.6322689481963657</v>
      </c>
      <c r="BR247" t="str">
        <f t="shared" ca="1" si="154"/>
        <v>Gizi Kurang</v>
      </c>
      <c r="BV247">
        <v>238</v>
      </c>
      <c r="BW247">
        <f t="shared" ca="1" si="155"/>
        <v>27.586563449591601</v>
      </c>
      <c r="BX247">
        <f t="shared" ca="1" si="156"/>
        <v>9.5763811931846501</v>
      </c>
      <c r="BY247">
        <f t="shared" ca="1" si="157"/>
        <v>3.6322689481963657</v>
      </c>
      <c r="BZ247">
        <f t="shared" ca="1" si="158"/>
        <v>3.6322689481963657</v>
      </c>
      <c r="CA247" t="str">
        <f t="shared" ca="1" si="159"/>
        <v>Gizi Kurang</v>
      </c>
      <c r="CD247" s="24"/>
    </row>
    <row r="248" spans="1:82" ht="15.75" x14ac:dyDescent="0.3">
      <c r="K248">
        <v>239</v>
      </c>
      <c r="L248">
        <f t="shared" si="120"/>
        <v>22.610838109190027</v>
      </c>
      <c r="M248">
        <f t="shared" si="121"/>
        <v>4.9658836071740495</v>
      </c>
      <c r="N248">
        <f t="shared" si="122"/>
        <v>11.958678856796844</v>
      </c>
      <c r="O248">
        <f t="shared" si="123"/>
        <v>4.9658836071740495</v>
      </c>
      <c r="P248" t="str">
        <f t="shared" si="124"/>
        <v>Gizi Baik</v>
      </c>
      <c r="T248">
        <v>239</v>
      </c>
      <c r="U248">
        <f t="shared" ca="1" si="125"/>
        <v>21.009684451158247</v>
      </c>
      <c r="V248">
        <f t="shared" ca="1" si="126"/>
        <v>1.957246882741172</v>
      </c>
      <c r="W248">
        <f t="shared" ca="1" si="127"/>
        <v>10.865483863856182</v>
      </c>
      <c r="X248">
        <f t="shared" ca="1" si="128"/>
        <v>1.957246882741172</v>
      </c>
      <c r="Y248" t="str">
        <f t="shared" ca="1" si="129"/>
        <v>Gizi Baik</v>
      </c>
      <c r="AC248">
        <v>239</v>
      </c>
      <c r="AD248">
        <f t="shared" ca="1" si="130"/>
        <v>21.764923887857744</v>
      </c>
      <c r="AE248">
        <f t="shared" ca="1" si="131"/>
        <v>3.2024103545738152</v>
      </c>
      <c r="AF248">
        <f t="shared" ca="1" si="132"/>
        <v>9.1153999634166034</v>
      </c>
      <c r="AG248">
        <f t="shared" ca="1" si="133"/>
        <v>3.2024103545738152</v>
      </c>
      <c r="AH248" t="str">
        <f t="shared" ca="1" si="134"/>
        <v>Gizi Baik</v>
      </c>
      <c r="AL248">
        <v>239</v>
      </c>
      <c r="AM248">
        <f t="shared" ca="1" si="135"/>
        <v>22.669310916450339</v>
      </c>
      <c r="AN248">
        <f t="shared" ca="1" si="136"/>
        <v>4.3248002800450012</v>
      </c>
      <c r="AO248">
        <f t="shared" ca="1" si="137"/>
        <v>8.2371941474724686</v>
      </c>
      <c r="AP248">
        <f t="shared" ca="1" si="138"/>
        <v>4.3248002800450012</v>
      </c>
      <c r="AQ248" t="str">
        <f t="shared" ca="1" si="139"/>
        <v>Gizi Baik</v>
      </c>
      <c r="AU248">
        <v>239</v>
      </c>
      <c r="AV248">
        <f t="shared" ca="1" si="140"/>
        <v>23.80295499584911</v>
      </c>
      <c r="AW248">
        <f t="shared" ca="1" si="141"/>
        <v>5.4405398803690357</v>
      </c>
      <c r="AX248">
        <f t="shared" ca="1" si="142"/>
        <v>7.5389463126613734</v>
      </c>
      <c r="AY248">
        <f t="shared" ca="1" si="143"/>
        <v>5.4405398803690357</v>
      </c>
      <c r="AZ248" t="str">
        <f t="shared" ca="1" si="144"/>
        <v>Gizi Baik</v>
      </c>
      <c r="BD248">
        <v>239</v>
      </c>
      <c r="BE248">
        <f t="shared" ca="1" si="145"/>
        <v>23.938259275537508</v>
      </c>
      <c r="BF248">
        <f t="shared" ca="1" si="146"/>
        <v>5.9001955701691768</v>
      </c>
      <c r="BG248">
        <f t="shared" ca="1" si="147"/>
        <v>7.076818657296104</v>
      </c>
      <c r="BH248">
        <f t="shared" ca="1" si="148"/>
        <v>5.9001955701691768</v>
      </c>
      <c r="BI248" t="str">
        <f t="shared" ca="1" si="149"/>
        <v>Gizi Baik</v>
      </c>
      <c r="BM248">
        <v>239</v>
      </c>
      <c r="BN248">
        <f t="shared" ca="1" si="150"/>
        <v>24.073481336850687</v>
      </c>
      <c r="BO248">
        <f t="shared" ca="1" si="151"/>
        <v>6.2410860420431113</v>
      </c>
      <c r="BP248">
        <f t="shared" ca="1" si="152"/>
        <v>6.7850547127949747</v>
      </c>
      <c r="BQ248">
        <f t="shared" ca="1" si="153"/>
        <v>6.2410860420431113</v>
      </c>
      <c r="BR248" t="str">
        <f t="shared" ca="1" si="154"/>
        <v>Gizi Baik</v>
      </c>
      <c r="BV248">
        <v>239</v>
      </c>
      <c r="BW248">
        <f t="shared" ca="1" si="155"/>
        <v>24.344648606914909</v>
      </c>
      <c r="BX248">
        <f t="shared" ca="1" si="156"/>
        <v>6.410082368043442</v>
      </c>
      <c r="BY248">
        <f t="shared" ca="1" si="157"/>
        <v>6.7850547127949747</v>
      </c>
      <c r="BZ248">
        <f t="shared" ca="1" si="158"/>
        <v>6.410082368043442</v>
      </c>
      <c r="CA248" t="str">
        <f t="shared" ca="1" si="159"/>
        <v>Gizi Baik</v>
      </c>
      <c r="CD248" s="24"/>
    </row>
    <row r="249" spans="1:82" ht="15.75" x14ac:dyDescent="0.3">
      <c r="K249">
        <v>240</v>
      </c>
      <c r="L249">
        <f t="shared" si="120"/>
        <v>19.338821060240459</v>
      </c>
      <c r="M249">
        <f t="shared" si="121"/>
        <v>7.9334733881194781</v>
      </c>
      <c r="N249">
        <f t="shared" si="122"/>
        <v>15.221366561514769</v>
      </c>
      <c r="O249">
        <f t="shared" si="123"/>
        <v>7.9334733881194781</v>
      </c>
      <c r="P249" t="str">
        <f t="shared" si="124"/>
        <v>Gizi Baik</v>
      </c>
      <c r="T249">
        <v>240</v>
      </c>
      <c r="U249">
        <f t="shared" ca="1" si="125"/>
        <v>17.760192832086382</v>
      </c>
      <c r="V249">
        <f t="shared" ca="1" si="126"/>
        <v>2.5393415209459196</v>
      </c>
      <c r="W249">
        <f t="shared" ca="1" si="127"/>
        <v>14.044416547063932</v>
      </c>
      <c r="X249">
        <f t="shared" ca="1" si="128"/>
        <v>2.5393415209459196</v>
      </c>
      <c r="Y249" t="str">
        <f t="shared" ca="1" si="129"/>
        <v>Gizi Baik</v>
      </c>
      <c r="AC249">
        <v>240</v>
      </c>
      <c r="AD249">
        <f t="shared" ca="1" si="130"/>
        <v>18.5179059852025</v>
      </c>
      <c r="AE249">
        <f t="shared" ca="1" si="131"/>
        <v>1.2580753187520515</v>
      </c>
      <c r="AF249">
        <f t="shared" ca="1" si="132"/>
        <v>12.282800297966345</v>
      </c>
      <c r="AG249">
        <f t="shared" ca="1" si="133"/>
        <v>1.2580753187520515</v>
      </c>
      <c r="AH249" t="str">
        <f t="shared" ca="1" si="134"/>
        <v>Gizi Baik</v>
      </c>
      <c r="AL249">
        <v>240</v>
      </c>
      <c r="AM249">
        <f t="shared" ca="1" si="135"/>
        <v>19.421707461442047</v>
      </c>
      <c r="AN249">
        <f t="shared" ca="1" si="136"/>
        <v>1.3602182760768338</v>
      </c>
      <c r="AO249">
        <f t="shared" ca="1" si="137"/>
        <v>11.39100944766153</v>
      </c>
      <c r="AP249">
        <f t="shared" ca="1" si="138"/>
        <v>1.3602182760768338</v>
      </c>
      <c r="AQ249" t="str">
        <f t="shared" ca="1" si="139"/>
        <v>Gizi Baik</v>
      </c>
      <c r="AU249">
        <v>240</v>
      </c>
      <c r="AV249">
        <f t="shared" ca="1" si="140"/>
        <v>20.557493176196058</v>
      </c>
      <c r="AW249">
        <f t="shared" ca="1" si="141"/>
        <v>2.2181573103450321</v>
      </c>
      <c r="AX249">
        <f t="shared" ca="1" si="142"/>
        <v>10.683004907708872</v>
      </c>
      <c r="AY249">
        <f t="shared" ca="1" si="143"/>
        <v>2.2181573103450321</v>
      </c>
      <c r="AZ249" t="str">
        <f t="shared" ca="1" si="144"/>
        <v>Gizi Baik</v>
      </c>
      <c r="BD249">
        <v>240</v>
      </c>
      <c r="BE249">
        <f t="shared" ca="1" si="145"/>
        <v>20.693504156756887</v>
      </c>
      <c r="BF249">
        <f t="shared" ca="1" si="146"/>
        <v>2.6494457284882484</v>
      </c>
      <c r="BG249">
        <f t="shared" ca="1" si="147"/>
        <v>10.208264279766251</v>
      </c>
      <c r="BH249">
        <f t="shared" ca="1" si="148"/>
        <v>2.6494457284882484</v>
      </c>
      <c r="BI249" t="str">
        <f t="shared" ca="1" si="149"/>
        <v>Gizi Baik</v>
      </c>
      <c r="BM249">
        <v>240</v>
      </c>
      <c r="BN249">
        <f t="shared" ca="1" si="150"/>
        <v>20.829279403937441</v>
      </c>
      <c r="BO249">
        <f t="shared" ca="1" si="151"/>
        <v>2.9803130867907832</v>
      </c>
      <c r="BP249">
        <f t="shared" ca="1" si="152"/>
        <v>9.9049349662877937</v>
      </c>
      <c r="BQ249">
        <f t="shared" ca="1" si="153"/>
        <v>2.9803130867907832</v>
      </c>
      <c r="BR249" t="str">
        <f t="shared" ca="1" si="154"/>
        <v>Gizi Baik</v>
      </c>
      <c r="BV249">
        <v>240</v>
      </c>
      <c r="BW249">
        <f t="shared" ca="1" si="155"/>
        <v>21.100452127223914</v>
      </c>
      <c r="BX249">
        <f t="shared" ca="1" si="156"/>
        <v>3.1461193327956485</v>
      </c>
      <c r="BY249">
        <f t="shared" ca="1" si="157"/>
        <v>9.9049349662877937</v>
      </c>
      <c r="BZ249">
        <f t="shared" ca="1" si="158"/>
        <v>3.1461193327956485</v>
      </c>
      <c r="CA249" t="str">
        <f t="shared" ca="1" si="159"/>
        <v>Gizi Baik</v>
      </c>
      <c r="CD249" s="24"/>
    </row>
    <row r="250" spans="1:82" ht="15.75" x14ac:dyDescent="0.3">
      <c r="K250">
        <v>241</v>
      </c>
      <c r="L250">
        <f t="shared" si="120"/>
        <v>19.546610959447676</v>
      </c>
      <c r="M250">
        <f t="shared" si="121"/>
        <v>7.6065761022946399</v>
      </c>
      <c r="N250">
        <f t="shared" si="122"/>
        <v>14.941552797483929</v>
      </c>
      <c r="O250">
        <f t="shared" si="123"/>
        <v>7.6065761022946399</v>
      </c>
      <c r="P250" t="str">
        <f t="shared" si="124"/>
        <v>Gizi Baik</v>
      </c>
      <c r="T250">
        <v>241</v>
      </c>
      <c r="U250">
        <f t="shared" ca="1" si="125"/>
        <v>17.980185152788188</v>
      </c>
      <c r="V250">
        <f t="shared" ca="1" si="126"/>
        <v>2.1538280711328679</v>
      </c>
      <c r="W250">
        <f t="shared" ca="1" si="127"/>
        <v>13.761820559539364</v>
      </c>
      <c r="X250">
        <f t="shared" ca="1" si="128"/>
        <v>2.1538280711328679</v>
      </c>
      <c r="Y250" t="str">
        <f t="shared" ca="1" si="129"/>
        <v>Gizi Baik</v>
      </c>
      <c r="AC250">
        <v>241</v>
      </c>
      <c r="AD250">
        <f t="shared" ca="1" si="130"/>
        <v>18.73806734052885</v>
      </c>
      <c r="AE250">
        <f t="shared" ca="1" si="131"/>
        <v>0.83488874824061576</v>
      </c>
      <c r="AF250">
        <f t="shared" ca="1" si="132"/>
        <v>11.993700422571372</v>
      </c>
      <c r="AG250">
        <f t="shared" ca="1" si="133"/>
        <v>0.83488874824061576</v>
      </c>
      <c r="AH250" t="str">
        <f t="shared" ca="1" si="134"/>
        <v>Gizi Baik</v>
      </c>
      <c r="AL250">
        <v>241</v>
      </c>
      <c r="AM250">
        <f t="shared" ca="1" si="135"/>
        <v>19.644207100735013</v>
      </c>
      <c r="AN250">
        <f t="shared" ca="1" si="136"/>
        <v>1.2626431929280424</v>
      </c>
      <c r="AO250">
        <f t="shared" ca="1" si="137"/>
        <v>11.097282212681653</v>
      </c>
      <c r="AP250">
        <f t="shared" ca="1" si="138"/>
        <v>1.2626431929280424</v>
      </c>
      <c r="AQ250" t="str">
        <f t="shared" ca="1" si="139"/>
        <v>Gizi Baik</v>
      </c>
      <c r="AU250">
        <v>241</v>
      </c>
      <c r="AV250">
        <f t="shared" ca="1" si="140"/>
        <v>20.779563133021032</v>
      </c>
      <c r="AW250">
        <f t="shared" ca="1" si="141"/>
        <v>2.3075328458649382</v>
      </c>
      <c r="AX250">
        <f t="shared" ca="1" si="142"/>
        <v>10.385856037074539</v>
      </c>
      <c r="AY250">
        <f t="shared" ca="1" si="143"/>
        <v>2.3075328458649382</v>
      </c>
      <c r="AZ250" t="str">
        <f t="shared" ca="1" si="144"/>
        <v>Gizi Baik</v>
      </c>
      <c r="BD250">
        <v>241</v>
      </c>
      <c r="BE250">
        <f t="shared" ca="1" si="145"/>
        <v>20.915516454810025</v>
      </c>
      <c r="BF250">
        <f t="shared" ca="1" si="146"/>
        <v>2.7685831871704845</v>
      </c>
      <c r="BG250">
        <f t="shared" ca="1" si="147"/>
        <v>9.9106009382329017</v>
      </c>
      <c r="BH250">
        <f t="shared" ca="1" si="148"/>
        <v>2.7685831871704845</v>
      </c>
      <c r="BI250" t="str">
        <f t="shared" ca="1" si="149"/>
        <v>Gizi Baik</v>
      </c>
      <c r="BM250">
        <v>241</v>
      </c>
      <c r="BN250">
        <f t="shared" ca="1" si="150"/>
        <v>21.051442428332066</v>
      </c>
      <c r="BO250">
        <f t="shared" ca="1" si="151"/>
        <v>3.1132566719429731</v>
      </c>
      <c r="BP250">
        <f t="shared" ca="1" si="152"/>
        <v>9.6073712762772256</v>
      </c>
      <c r="BQ250">
        <f t="shared" ca="1" si="153"/>
        <v>3.1132566719429731</v>
      </c>
      <c r="BR250" t="str">
        <f t="shared" ca="1" si="154"/>
        <v>Gizi Baik</v>
      </c>
      <c r="BV250">
        <v>241</v>
      </c>
      <c r="BW250">
        <f t="shared" ca="1" si="155"/>
        <v>21.322830717895187</v>
      </c>
      <c r="BX250">
        <f t="shared" ca="1" si="156"/>
        <v>3.2848659156673845</v>
      </c>
      <c r="BY250">
        <f t="shared" ca="1" si="157"/>
        <v>9.6073712762772256</v>
      </c>
      <c r="BZ250">
        <f t="shared" ca="1" si="158"/>
        <v>3.2848659156673845</v>
      </c>
      <c r="CA250" t="str">
        <f t="shared" ca="1" si="159"/>
        <v>Gizi Baik</v>
      </c>
      <c r="CD250" s="24"/>
    </row>
    <row r="251" spans="1:82" ht="15.75" x14ac:dyDescent="0.3">
      <c r="K251">
        <v>242</v>
      </c>
      <c r="L251">
        <f t="shared" si="120"/>
        <v>11.251666543228163</v>
      </c>
      <c r="M251">
        <f t="shared" si="121"/>
        <v>16.352675622050349</v>
      </c>
      <c r="N251">
        <f t="shared" si="122"/>
        <v>23.657134230502216</v>
      </c>
      <c r="O251">
        <f t="shared" si="123"/>
        <v>11.251666543228163</v>
      </c>
      <c r="P251" t="str">
        <f t="shared" si="124"/>
        <v>Gizi Lebih</v>
      </c>
      <c r="T251">
        <v>242</v>
      </c>
      <c r="U251">
        <f t="shared" ca="1" si="125"/>
        <v>9.5435895556549113</v>
      </c>
      <c r="V251">
        <f t="shared" ca="1" si="126"/>
        <v>10.913185390159907</v>
      </c>
      <c r="W251">
        <f t="shared" ca="1" si="127"/>
        <v>22.538758531637072</v>
      </c>
      <c r="X251">
        <f t="shared" ca="1" si="128"/>
        <v>9.5435895556549113</v>
      </c>
      <c r="Y251" t="str">
        <f t="shared" ca="1" si="129"/>
        <v>Gizi Lebih</v>
      </c>
      <c r="AC251">
        <v>242</v>
      </c>
      <c r="AD251">
        <f t="shared" ca="1" si="130"/>
        <v>10.285056001817365</v>
      </c>
      <c r="AE251">
        <f t="shared" ca="1" si="131"/>
        <v>9.2339959973503234</v>
      </c>
      <c r="AF251">
        <f t="shared" ca="1" si="132"/>
        <v>20.774325496304051</v>
      </c>
      <c r="AG251">
        <f t="shared" ca="1" si="133"/>
        <v>9.2339959973503234</v>
      </c>
      <c r="AH251" t="str">
        <f t="shared" ca="1" si="134"/>
        <v>Gizi Baik</v>
      </c>
      <c r="AL251">
        <v>242</v>
      </c>
      <c r="AM251">
        <f t="shared" ca="1" si="135"/>
        <v>11.163426347069315</v>
      </c>
      <c r="AN251">
        <f t="shared" ca="1" si="136"/>
        <v>8.0179780204457245</v>
      </c>
      <c r="AO251">
        <f t="shared" ca="1" si="137"/>
        <v>19.880737921528748</v>
      </c>
      <c r="AP251">
        <f t="shared" ca="1" si="138"/>
        <v>8.0179780204457245</v>
      </c>
      <c r="AQ251" t="str">
        <f t="shared" ca="1" si="139"/>
        <v>Gizi Baik</v>
      </c>
      <c r="AU251">
        <v>242</v>
      </c>
      <c r="AV251">
        <f t="shared" ca="1" si="140"/>
        <v>12.287906183129973</v>
      </c>
      <c r="AW251">
        <f t="shared" ca="1" si="141"/>
        <v>6.8593573023352636</v>
      </c>
      <c r="AX251">
        <f t="shared" ca="1" si="142"/>
        <v>19.170576559478796</v>
      </c>
      <c r="AY251">
        <f t="shared" ca="1" si="143"/>
        <v>6.8593573023352636</v>
      </c>
      <c r="AZ251" t="str">
        <f t="shared" ca="1" si="144"/>
        <v>Gizi Baik</v>
      </c>
      <c r="BD251">
        <v>242</v>
      </c>
      <c r="BE251">
        <f t="shared" ca="1" si="145"/>
        <v>12.421880464958376</v>
      </c>
      <c r="BF251">
        <f t="shared" ca="1" si="146"/>
        <v>6.4029675964160022</v>
      </c>
      <c r="BG251">
        <f t="shared" ca="1" si="147"/>
        <v>18.698583849691129</v>
      </c>
      <c r="BH251">
        <f t="shared" ca="1" si="148"/>
        <v>6.4029675964160022</v>
      </c>
      <c r="BI251" t="str">
        <f t="shared" ca="1" si="149"/>
        <v>Gizi Baik</v>
      </c>
      <c r="BM251">
        <v>242</v>
      </c>
      <c r="BN251">
        <f t="shared" ca="1" si="150"/>
        <v>12.555172589341899</v>
      </c>
      <c r="BO251">
        <f t="shared" ca="1" si="151"/>
        <v>6.0661790874947767</v>
      </c>
      <c r="BP251">
        <f t="shared" ca="1" si="152"/>
        <v>18.397868975515525</v>
      </c>
      <c r="BQ251">
        <f t="shared" ca="1" si="153"/>
        <v>6.0661790874947767</v>
      </c>
      <c r="BR251" t="str">
        <f t="shared" ca="1" si="154"/>
        <v>Gizi Baik</v>
      </c>
      <c r="BV251">
        <v>242</v>
      </c>
      <c r="BW251">
        <f t="shared" ca="1" si="155"/>
        <v>12.8227865962384</v>
      </c>
      <c r="BX251">
        <f t="shared" ca="1" si="156"/>
        <v>5.9016147752289365</v>
      </c>
      <c r="BY251">
        <f t="shared" ca="1" si="157"/>
        <v>18.397868975515525</v>
      </c>
      <c r="BZ251">
        <f t="shared" ca="1" si="158"/>
        <v>5.9016147752289365</v>
      </c>
      <c r="CA251" t="str">
        <f t="shared" ca="1" si="159"/>
        <v>Gizi Baik</v>
      </c>
      <c r="CD251" s="24"/>
    </row>
    <row r="252" spans="1:82" ht="15.75" x14ac:dyDescent="0.3">
      <c r="K252">
        <v>243</v>
      </c>
      <c r="L252">
        <f t="shared" si="120"/>
        <v>27.605977613553193</v>
      </c>
      <c r="M252">
        <f t="shared" si="121"/>
        <v>2.6191601707417611</v>
      </c>
      <c r="N252">
        <f t="shared" si="122"/>
        <v>7.4491610265854726</v>
      </c>
      <c r="O252">
        <f t="shared" si="123"/>
        <v>2.6191601707417611</v>
      </c>
      <c r="P252" t="str">
        <f t="shared" si="124"/>
        <v>Gizi Baik</v>
      </c>
      <c r="T252">
        <v>243</v>
      </c>
      <c r="U252">
        <f t="shared" ca="1" si="125"/>
        <v>26.127053559361844</v>
      </c>
      <c r="V252">
        <f t="shared" ca="1" si="126"/>
        <v>6.3412881467411824</v>
      </c>
      <c r="W252">
        <f t="shared" ca="1" si="127"/>
        <v>5.9768041520181399</v>
      </c>
      <c r="X252">
        <f t="shared" ca="1" si="128"/>
        <v>5.9768041520181399</v>
      </c>
      <c r="Y252" t="str">
        <f t="shared" ca="1" si="129"/>
        <v>Gizi Kurang</v>
      </c>
      <c r="AC252">
        <v>243</v>
      </c>
      <c r="AD252">
        <f t="shared" ca="1" si="130"/>
        <v>26.885343205659495</v>
      </c>
      <c r="AE252">
        <f t="shared" ca="1" si="131"/>
        <v>7.9888361797982137</v>
      </c>
      <c r="AF252">
        <f t="shared" ca="1" si="132"/>
        <v>4.3714623594081381</v>
      </c>
      <c r="AG252">
        <f t="shared" ca="1" si="133"/>
        <v>4.3714623594081381</v>
      </c>
      <c r="AH252" t="str">
        <f t="shared" ca="1" si="134"/>
        <v>Gizi Kurang</v>
      </c>
      <c r="AL252">
        <v>243</v>
      </c>
      <c r="AM252">
        <f t="shared" ca="1" si="135"/>
        <v>27.791883647338498</v>
      </c>
      <c r="AN252">
        <f t="shared" ca="1" si="136"/>
        <v>9.2222461140550536</v>
      </c>
      <c r="AO252">
        <f t="shared" ca="1" si="137"/>
        <v>3.6098515814508993</v>
      </c>
      <c r="AP252">
        <f t="shared" ca="1" si="138"/>
        <v>3.6098515814508993</v>
      </c>
      <c r="AQ252" t="str">
        <f t="shared" ca="1" si="139"/>
        <v>Gizi Kurang</v>
      </c>
      <c r="AU252">
        <v>243</v>
      </c>
      <c r="AV252">
        <f t="shared" ca="1" si="140"/>
        <v>28.9246683850015</v>
      </c>
      <c r="AW252">
        <f t="shared" ca="1" si="141"/>
        <v>10.399525392800085</v>
      </c>
      <c r="AX252">
        <f t="shared" ca="1" si="142"/>
        <v>3.0623625595880752</v>
      </c>
      <c r="AY252">
        <f t="shared" ca="1" si="143"/>
        <v>3.0623625595880752</v>
      </c>
      <c r="AZ252" t="str">
        <f t="shared" ca="1" si="144"/>
        <v>Gizi Kurang</v>
      </c>
      <c r="BD252">
        <v>243</v>
      </c>
      <c r="BE252">
        <f t="shared" ca="1" si="145"/>
        <v>29.061073129335259</v>
      </c>
      <c r="BF252">
        <f t="shared" ca="1" si="146"/>
        <v>10.877632830792658</v>
      </c>
      <c r="BG252">
        <f t="shared" ca="1" si="147"/>
        <v>2.6870580989575084</v>
      </c>
      <c r="BH252">
        <f t="shared" ca="1" si="148"/>
        <v>2.6870580989575084</v>
      </c>
      <c r="BI252" t="str">
        <f t="shared" ca="1" si="149"/>
        <v>Gizi Kurang</v>
      </c>
      <c r="BM252">
        <v>243</v>
      </c>
      <c r="BN252">
        <f t="shared" ca="1" si="150"/>
        <v>29.197553687883815</v>
      </c>
      <c r="BO252">
        <f t="shared" ca="1" si="151"/>
        <v>11.233987186902899</v>
      </c>
      <c r="BP252">
        <f t="shared" ca="1" si="152"/>
        <v>2.4552493777421782</v>
      </c>
      <c r="BQ252">
        <f t="shared" ca="1" si="153"/>
        <v>2.4552493777421782</v>
      </c>
      <c r="BR252" t="str">
        <f t="shared" ca="1" si="154"/>
        <v>Gizi Kurang</v>
      </c>
      <c r="BV252">
        <v>243</v>
      </c>
      <c r="BW252">
        <f t="shared" ca="1" si="155"/>
        <v>29.468401583960521</v>
      </c>
      <c r="BX252">
        <f t="shared" ca="1" si="156"/>
        <v>11.409950821422484</v>
      </c>
      <c r="BY252">
        <f t="shared" ca="1" si="157"/>
        <v>2.4552493777421782</v>
      </c>
      <c r="BZ252">
        <f t="shared" ca="1" si="158"/>
        <v>2.4552493777421782</v>
      </c>
      <c r="CA252" t="str">
        <f t="shared" ca="1" si="159"/>
        <v>Gizi Kurang</v>
      </c>
      <c r="CD252" s="24"/>
    </row>
    <row r="253" spans="1:82" ht="15.75" x14ac:dyDescent="0.3">
      <c r="K253">
        <v>244</v>
      </c>
      <c r="L253">
        <f t="shared" si="120"/>
        <v>6.73424086293325</v>
      </c>
      <c r="M253">
        <f t="shared" si="121"/>
        <v>21.08601432229429</v>
      </c>
      <c r="N253">
        <f t="shared" si="122"/>
        <v>28.459269140299437</v>
      </c>
      <c r="O253">
        <f t="shared" si="123"/>
        <v>6.73424086293325</v>
      </c>
      <c r="P253" t="str">
        <f t="shared" si="124"/>
        <v>Gizi Lebih</v>
      </c>
      <c r="T253">
        <v>244</v>
      </c>
      <c r="U253">
        <f t="shared" ca="1" si="125"/>
        <v>5.0583221868457331</v>
      </c>
      <c r="V253">
        <f t="shared" ca="1" si="126"/>
        <v>15.603207854797024</v>
      </c>
      <c r="W253">
        <f t="shared" ca="1" si="127"/>
        <v>27.297040036753664</v>
      </c>
      <c r="X253">
        <f t="shared" ca="1" si="128"/>
        <v>5.0583221868457331</v>
      </c>
      <c r="Y253" t="str">
        <f t="shared" ca="1" si="129"/>
        <v>Gizi Lebih</v>
      </c>
      <c r="AC253">
        <v>244</v>
      </c>
      <c r="AD253">
        <f t="shared" ca="1" si="130"/>
        <v>5.7591831811471019</v>
      </c>
      <c r="AE253">
        <f t="shared" ca="1" si="131"/>
        <v>13.893224322635907</v>
      </c>
      <c r="AF253">
        <f t="shared" ca="1" si="132"/>
        <v>25.531232830131582</v>
      </c>
      <c r="AG253">
        <f t="shared" ca="1" si="133"/>
        <v>5.7591831811471019</v>
      </c>
      <c r="AH253" t="str">
        <f t="shared" ca="1" si="134"/>
        <v>Gizi Lebih</v>
      </c>
      <c r="AL253">
        <v>244</v>
      </c>
      <c r="AM253">
        <f t="shared" ca="1" si="135"/>
        <v>6.5795376474751279</v>
      </c>
      <c r="AN253">
        <f t="shared" ca="1" si="136"/>
        <v>12.648444834110466</v>
      </c>
      <c r="AO253">
        <f t="shared" ca="1" si="137"/>
        <v>24.635055179445857</v>
      </c>
      <c r="AP253">
        <f t="shared" ca="1" si="138"/>
        <v>6.5795376474751279</v>
      </c>
      <c r="AQ253" t="str">
        <f t="shared" ca="1" si="139"/>
        <v>Gizi Lebih</v>
      </c>
      <c r="AU253">
        <v>244</v>
      </c>
      <c r="AV253">
        <f t="shared" ca="1" si="140"/>
        <v>7.6772458052439703</v>
      </c>
      <c r="AW253">
        <f t="shared" ca="1" si="141"/>
        <v>11.454364445227439</v>
      </c>
      <c r="AX253">
        <f t="shared" ca="1" si="142"/>
        <v>23.923594181560901</v>
      </c>
      <c r="AY253">
        <f t="shared" ca="1" si="143"/>
        <v>7.6772458052439703</v>
      </c>
      <c r="AZ253" t="str">
        <f t="shared" ca="1" si="144"/>
        <v>Gizi Lebih</v>
      </c>
      <c r="BD253">
        <v>244</v>
      </c>
      <c r="BE253">
        <f t="shared" ca="1" si="145"/>
        <v>7.8095893435113357</v>
      </c>
      <c r="BF253">
        <f t="shared" ca="1" si="146"/>
        <v>10.979890438467644</v>
      </c>
      <c r="BG253">
        <f t="shared" ca="1" si="147"/>
        <v>23.448252632071405</v>
      </c>
      <c r="BH253">
        <f t="shared" ca="1" si="148"/>
        <v>7.8095893435113357</v>
      </c>
      <c r="BI253" t="str">
        <f t="shared" ca="1" si="149"/>
        <v>Gizi Lebih</v>
      </c>
      <c r="BM253">
        <v>244</v>
      </c>
      <c r="BN253">
        <f t="shared" ca="1" si="150"/>
        <v>7.9406336709350978</v>
      </c>
      <c r="BO253">
        <f t="shared" ca="1" si="151"/>
        <v>10.629302144312877</v>
      </c>
      <c r="BP253">
        <f t="shared" ca="1" si="152"/>
        <v>23.144496898537039</v>
      </c>
      <c r="BQ253">
        <f t="shared" ca="1" si="153"/>
        <v>7.9406336709350978</v>
      </c>
      <c r="BR253" t="str">
        <f t="shared" ca="1" si="154"/>
        <v>Gizi Lebih</v>
      </c>
      <c r="BV253">
        <v>244</v>
      </c>
      <c r="BW253">
        <f t="shared" ca="1" si="155"/>
        <v>8.200681040347007</v>
      </c>
      <c r="BX253">
        <f t="shared" ca="1" si="156"/>
        <v>10.457147232507022</v>
      </c>
      <c r="BY253">
        <f t="shared" ca="1" si="157"/>
        <v>23.144496898537039</v>
      </c>
      <c r="BZ253">
        <f t="shared" ca="1" si="158"/>
        <v>8.200681040347007</v>
      </c>
      <c r="CA253" t="str">
        <f t="shared" ca="1" si="159"/>
        <v>Gizi Lebih</v>
      </c>
      <c r="CD253" s="24"/>
    </row>
    <row r="254" spans="1:82" ht="15.75" x14ac:dyDescent="0.3">
      <c r="K254">
        <v>245</v>
      </c>
      <c r="L254">
        <f t="shared" si="120"/>
        <v>28.147824072208493</v>
      </c>
      <c r="M254">
        <f t="shared" si="121"/>
        <v>1.676305461424026</v>
      </c>
      <c r="N254">
        <f t="shared" si="122"/>
        <v>6.2976185975335097</v>
      </c>
      <c r="O254">
        <f t="shared" si="123"/>
        <v>1.676305461424026</v>
      </c>
      <c r="P254" t="str">
        <f t="shared" si="124"/>
        <v>Gizi Baik</v>
      </c>
      <c r="T254">
        <v>245</v>
      </c>
      <c r="U254">
        <f t="shared" ca="1" si="125"/>
        <v>26.611698422144229</v>
      </c>
      <c r="V254">
        <f t="shared" ca="1" si="126"/>
        <v>6.6783841878107193</v>
      </c>
      <c r="W254">
        <f t="shared" ca="1" si="127"/>
        <v>5.0743895446537843</v>
      </c>
      <c r="X254">
        <f t="shared" ca="1" si="128"/>
        <v>5.0743895446537843</v>
      </c>
      <c r="Y254" t="str">
        <f t="shared" ca="1" si="129"/>
        <v>Gizi Kurang</v>
      </c>
      <c r="AC254">
        <v>245</v>
      </c>
      <c r="AD254">
        <f t="shared" ca="1" si="130"/>
        <v>27.368494112460326</v>
      </c>
      <c r="AE254">
        <f t="shared" ca="1" si="131"/>
        <v>8.3974105239444441</v>
      </c>
      <c r="AF254">
        <f t="shared" ca="1" si="132"/>
        <v>3.3040530402908952</v>
      </c>
      <c r="AG254">
        <f t="shared" ca="1" si="133"/>
        <v>3.3040530402908952</v>
      </c>
      <c r="AH254" t="str">
        <f t="shared" ca="1" si="134"/>
        <v>Gizi Kurang</v>
      </c>
      <c r="AL254">
        <v>245</v>
      </c>
      <c r="AM254">
        <f t="shared" ca="1" si="135"/>
        <v>28.27806882398507</v>
      </c>
      <c r="AN254">
        <f t="shared" ca="1" si="136"/>
        <v>9.6553290437850485</v>
      </c>
      <c r="AO254">
        <f t="shared" ca="1" si="137"/>
        <v>2.4117673313241736</v>
      </c>
      <c r="AP254">
        <f t="shared" ca="1" si="138"/>
        <v>2.4117673313241736</v>
      </c>
      <c r="AQ254" t="str">
        <f t="shared" ca="1" si="139"/>
        <v>Gizi Kurang</v>
      </c>
      <c r="AU254">
        <v>245</v>
      </c>
      <c r="AV254">
        <f t="shared" ca="1" si="140"/>
        <v>29.411092408736931</v>
      </c>
      <c r="AW254">
        <f t="shared" ca="1" si="141"/>
        <v>10.854756370924651</v>
      </c>
      <c r="AX254">
        <f t="shared" ca="1" si="142"/>
        <v>1.7090089248422191</v>
      </c>
      <c r="AY254">
        <f t="shared" ca="1" si="143"/>
        <v>1.7090089248422191</v>
      </c>
      <c r="AZ254" t="str">
        <f t="shared" ca="1" si="144"/>
        <v>Gizi Kurang</v>
      </c>
      <c r="BD254">
        <v>245</v>
      </c>
      <c r="BE254">
        <f t="shared" ca="1" si="145"/>
        <v>29.546746980722897</v>
      </c>
      <c r="BF254">
        <f t="shared" ca="1" si="146"/>
        <v>11.336136645292964</v>
      </c>
      <c r="BG254">
        <f t="shared" ca="1" si="147"/>
        <v>1.2401003164021416</v>
      </c>
      <c r="BH254">
        <f t="shared" ca="1" si="148"/>
        <v>1.2401003164021416</v>
      </c>
      <c r="BI254" t="str">
        <f t="shared" ca="1" si="149"/>
        <v>Gizi Kurang</v>
      </c>
      <c r="BM254">
        <v>245</v>
      </c>
      <c r="BN254">
        <f t="shared" ca="1" si="150"/>
        <v>29.682511503963823</v>
      </c>
      <c r="BO254">
        <f t="shared" ca="1" si="151"/>
        <v>11.692557567056614</v>
      </c>
      <c r="BP254">
        <f t="shared" ca="1" si="152"/>
        <v>0.94735435615936303</v>
      </c>
      <c r="BQ254">
        <f t="shared" ca="1" si="153"/>
        <v>0.94735435615936303</v>
      </c>
      <c r="BR254" t="str">
        <f t="shared" ca="1" si="154"/>
        <v>Gizi Kurang</v>
      </c>
      <c r="BV254">
        <v>245</v>
      </c>
      <c r="BW254">
        <f t="shared" ca="1" si="155"/>
        <v>29.954093821874938</v>
      </c>
      <c r="BX254">
        <f t="shared" ca="1" si="156"/>
        <v>11.868201442091042</v>
      </c>
      <c r="BY254">
        <f t="shared" ca="1" si="157"/>
        <v>0.94735435615936303</v>
      </c>
      <c r="BZ254">
        <f t="shared" ca="1" si="158"/>
        <v>0.94735435615936303</v>
      </c>
      <c r="CA254" t="str">
        <f t="shared" ca="1" si="159"/>
        <v>Gizi Kurang</v>
      </c>
      <c r="CD254" s="24"/>
    </row>
    <row r="255" spans="1:82" ht="15.75" x14ac:dyDescent="0.3">
      <c r="K255">
        <v>246</v>
      </c>
      <c r="L255">
        <f t="shared" si="120"/>
        <v>33.830903032582498</v>
      </c>
      <c r="M255">
        <f t="shared" si="121"/>
        <v>7.0767224051816529</v>
      </c>
      <c r="N255">
        <f t="shared" si="122"/>
        <v>0.71414284285428498</v>
      </c>
      <c r="O255">
        <f t="shared" si="123"/>
        <v>0.71414284285428498</v>
      </c>
      <c r="P255" t="str">
        <f t="shared" si="124"/>
        <v>Gizi Kurang</v>
      </c>
      <c r="T255">
        <v>246</v>
      </c>
      <c r="U255">
        <f t="shared" ca="1" si="125"/>
        <v>32.274911064408855</v>
      </c>
      <c r="V255">
        <f t="shared" ca="1" si="126"/>
        <v>12.387106819592713</v>
      </c>
      <c r="W255">
        <f t="shared" ca="1" si="127"/>
        <v>1.2703983664632525</v>
      </c>
      <c r="X255">
        <f t="shared" ca="1" si="128"/>
        <v>1.2703983664632525</v>
      </c>
      <c r="Y255" t="str">
        <f t="shared" ca="1" si="129"/>
        <v>Gizi Kurang</v>
      </c>
      <c r="AC255">
        <v>246</v>
      </c>
      <c r="AD255">
        <f t="shared" ca="1" si="130"/>
        <v>33.030099806685257</v>
      </c>
      <c r="AE255">
        <f t="shared" ca="1" si="131"/>
        <v>14.102712629407602</v>
      </c>
      <c r="AF255">
        <f t="shared" ca="1" si="132"/>
        <v>2.5999390684633807</v>
      </c>
      <c r="AG255">
        <f t="shared" ca="1" si="133"/>
        <v>2.5999390684633807</v>
      </c>
      <c r="AH255" t="str">
        <f t="shared" ca="1" si="134"/>
        <v>Gizi Kurang</v>
      </c>
      <c r="AL255">
        <v>246</v>
      </c>
      <c r="AM255">
        <f t="shared" ca="1" si="135"/>
        <v>33.939181445248934</v>
      </c>
      <c r="AN255">
        <f t="shared" ca="1" si="136"/>
        <v>15.356890396413688</v>
      </c>
      <c r="AO255">
        <f t="shared" ca="1" si="137"/>
        <v>3.4494182215587976</v>
      </c>
      <c r="AP255">
        <f t="shared" ca="1" si="138"/>
        <v>3.4494182215587976</v>
      </c>
      <c r="AQ255" t="str">
        <f t="shared" ca="1" si="139"/>
        <v>Gizi Kurang</v>
      </c>
      <c r="AU255">
        <v>246</v>
      </c>
      <c r="AV255">
        <f t="shared" ca="1" si="140"/>
        <v>35.071032010089574</v>
      </c>
      <c r="AW255">
        <f t="shared" ca="1" si="141"/>
        <v>16.553166605129551</v>
      </c>
      <c r="AX255">
        <f t="shared" ca="1" si="142"/>
        <v>4.1311734238750297</v>
      </c>
      <c r="AY255">
        <f t="shared" ca="1" si="143"/>
        <v>4.1311734238750297</v>
      </c>
      <c r="AZ255" t="str">
        <f t="shared" ca="1" si="144"/>
        <v>Gizi Kurang</v>
      </c>
      <c r="BD255">
        <v>246</v>
      </c>
      <c r="BE255">
        <f t="shared" ca="1" si="145"/>
        <v>35.20623686629564</v>
      </c>
      <c r="BF255">
        <f t="shared" ca="1" si="146"/>
        <v>17.032925264333251</v>
      </c>
      <c r="BG255">
        <f t="shared" ca="1" si="147"/>
        <v>4.5948867156738196</v>
      </c>
      <c r="BH255">
        <f t="shared" ca="1" si="148"/>
        <v>4.5948867156738196</v>
      </c>
      <c r="BI255" t="str">
        <f t="shared" ca="1" si="149"/>
        <v>Gizi Kurang</v>
      </c>
      <c r="BM255">
        <v>246</v>
      </c>
      <c r="BN255">
        <f t="shared" ca="1" si="150"/>
        <v>35.341551427447072</v>
      </c>
      <c r="BO255">
        <f t="shared" ca="1" si="151"/>
        <v>17.387707356215692</v>
      </c>
      <c r="BP255">
        <f t="shared" ca="1" si="152"/>
        <v>4.8958950119913487</v>
      </c>
      <c r="BQ255">
        <f t="shared" ca="1" si="153"/>
        <v>4.8958950119913487</v>
      </c>
      <c r="BR255" t="str">
        <f t="shared" ca="1" si="154"/>
        <v>Gizi Kurang</v>
      </c>
      <c r="BV255">
        <v>246</v>
      </c>
      <c r="BW255">
        <f t="shared" ca="1" si="155"/>
        <v>35.613059058379918</v>
      </c>
      <c r="BX255">
        <f t="shared" ca="1" si="156"/>
        <v>17.562523317337742</v>
      </c>
      <c r="BY255">
        <f t="shared" ca="1" si="157"/>
        <v>4.8958950119913487</v>
      </c>
      <c r="BZ255">
        <f t="shared" ca="1" si="158"/>
        <v>4.8958950119913487</v>
      </c>
      <c r="CA255" t="str">
        <f t="shared" ca="1" si="159"/>
        <v>Gizi Kurang</v>
      </c>
      <c r="CD255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DC9-375C-46B7-BDE1-10D0C7852F6D}">
  <dimension ref="A1:BA263"/>
  <sheetViews>
    <sheetView tabSelected="1" topLeftCell="AT1" zoomScaleNormal="100" workbookViewId="0">
      <selection activeCell="AW13" sqref="AW13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7.28515625" customWidth="1"/>
    <col min="18" max="18" width="25" customWidth="1"/>
    <col min="27" max="27" width="27.42578125" customWidth="1"/>
    <col min="36" max="36" width="30.42578125" customWidth="1"/>
    <col min="45" max="45" width="17.85546875" customWidth="1"/>
    <col min="46" max="47" width="16.85546875" customWidth="1"/>
    <col min="48" max="48" width="18" customWidth="1"/>
    <col min="50" max="50" width="17.85546875" customWidth="1"/>
    <col min="51" max="51" width="17" customWidth="1"/>
    <col min="52" max="52" width="16.85546875" customWidth="1"/>
    <col min="53" max="53" width="17" customWidth="1"/>
  </cols>
  <sheetData>
    <row r="1" spans="1:53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53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53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53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515</v>
      </c>
      <c r="J4" s="3"/>
      <c r="K4" s="3"/>
      <c r="L4" s="3"/>
      <c r="M4" s="3"/>
      <c r="R4" s="20" t="s">
        <v>519</v>
      </c>
      <c r="S4" s="21"/>
      <c r="T4" s="21"/>
      <c r="U4" s="21"/>
      <c r="V4" s="21"/>
      <c r="AA4" s="2" t="s">
        <v>521</v>
      </c>
      <c r="AB4" s="3"/>
      <c r="AC4" s="3"/>
      <c r="AD4" s="3"/>
      <c r="AE4" s="3"/>
      <c r="AJ4" s="2" t="s">
        <v>522</v>
      </c>
      <c r="AK4" s="3"/>
      <c r="AL4" s="3"/>
      <c r="AM4" s="3"/>
      <c r="AN4" s="3"/>
    </row>
    <row r="5" spans="1:53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51</v>
      </c>
      <c r="L5" s="4">
        <v>11</v>
      </c>
      <c r="M5" s="4">
        <v>73.3</v>
      </c>
      <c r="N5" t="s">
        <v>516</v>
      </c>
      <c r="R5" s="5" t="s">
        <v>489</v>
      </c>
      <c r="S5" s="5">
        <v>3.1</v>
      </c>
      <c r="T5" s="5">
        <v>49</v>
      </c>
      <c r="U5" s="5">
        <v>5.9</v>
      </c>
      <c r="V5" s="5">
        <v>56</v>
      </c>
      <c r="W5" t="s">
        <v>523</v>
      </c>
      <c r="AA5" s="4" t="s">
        <v>489</v>
      </c>
      <c r="AB5" s="5">
        <v>3</v>
      </c>
      <c r="AC5" s="5">
        <v>50</v>
      </c>
      <c r="AD5" s="5">
        <v>8.1</v>
      </c>
      <c r="AE5" s="5">
        <v>62.9</v>
      </c>
      <c r="AF5" t="s">
        <v>526</v>
      </c>
      <c r="AJ5" s="5" t="s">
        <v>489</v>
      </c>
      <c r="AK5" s="5">
        <v>3.2</v>
      </c>
      <c r="AL5" s="5">
        <v>48</v>
      </c>
      <c r="AM5" s="5">
        <v>8.6</v>
      </c>
      <c r="AN5" s="5">
        <v>65</v>
      </c>
    </row>
    <row r="6" spans="1:53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2.9</v>
      </c>
      <c r="K6" s="5">
        <v>50</v>
      </c>
      <c r="L6" s="5">
        <v>11.6</v>
      </c>
      <c r="M6" s="5">
        <v>88</v>
      </c>
      <c r="N6" t="s">
        <v>517</v>
      </c>
      <c r="R6" s="5" t="s">
        <v>490</v>
      </c>
      <c r="S6" s="5">
        <v>3</v>
      </c>
      <c r="T6" s="5">
        <v>50</v>
      </c>
      <c r="U6" s="5">
        <v>11.7</v>
      </c>
      <c r="V6" s="5">
        <v>92.5</v>
      </c>
      <c r="W6" t="s">
        <v>524</v>
      </c>
      <c r="AA6" s="5" t="s">
        <v>490</v>
      </c>
      <c r="AB6" s="5">
        <v>3.2</v>
      </c>
      <c r="AC6" s="5">
        <v>48</v>
      </c>
      <c r="AD6" s="5">
        <v>12.9</v>
      </c>
      <c r="AE6" s="5">
        <v>94.5</v>
      </c>
      <c r="AF6" t="s">
        <v>527</v>
      </c>
      <c r="AJ6" s="5" t="s">
        <v>490</v>
      </c>
      <c r="AK6" s="5">
        <v>3.2</v>
      </c>
      <c r="AL6" s="5">
        <v>48</v>
      </c>
      <c r="AM6" s="5">
        <v>12.2</v>
      </c>
      <c r="AN6" s="5">
        <v>95</v>
      </c>
      <c r="AS6" s="28" t="s">
        <v>545</v>
      </c>
      <c r="AX6" s="28" t="s">
        <v>546</v>
      </c>
    </row>
    <row r="7" spans="1:53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2.7</v>
      </c>
      <c r="K7" s="5">
        <v>51</v>
      </c>
      <c r="L7" s="5">
        <v>10.5</v>
      </c>
      <c r="M7" s="5">
        <v>87.7</v>
      </c>
      <c r="N7" t="s">
        <v>518</v>
      </c>
      <c r="R7" s="5" t="s">
        <v>491</v>
      </c>
      <c r="S7" s="5">
        <v>2.8</v>
      </c>
      <c r="T7" s="5">
        <v>50</v>
      </c>
      <c r="U7" s="5">
        <v>9.5</v>
      </c>
      <c r="V7" s="5">
        <v>88.4</v>
      </c>
      <c r="W7" t="s">
        <v>525</v>
      </c>
      <c r="AA7" s="5" t="s">
        <v>491</v>
      </c>
      <c r="AB7" s="5">
        <v>3.2</v>
      </c>
      <c r="AC7" s="5">
        <v>49</v>
      </c>
      <c r="AD7" s="5">
        <v>9.6999999999999993</v>
      </c>
      <c r="AE7" s="5">
        <v>85</v>
      </c>
      <c r="AF7" t="s">
        <v>528</v>
      </c>
      <c r="AJ7" s="5" t="s">
        <v>491</v>
      </c>
      <c r="AK7" s="5">
        <v>3</v>
      </c>
      <c r="AL7" s="5">
        <v>50</v>
      </c>
      <c r="AM7" s="5">
        <v>10.5</v>
      </c>
      <c r="AN7" s="5">
        <v>76</v>
      </c>
    </row>
    <row r="8" spans="1:53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  <c r="AS8" s="30" t="s">
        <v>537</v>
      </c>
      <c r="AT8" s="28"/>
      <c r="AU8" s="28"/>
      <c r="AV8" s="28"/>
      <c r="AX8" s="30" t="s">
        <v>537</v>
      </c>
      <c r="AY8" s="28"/>
      <c r="AZ8" s="28"/>
      <c r="BA8" s="28"/>
    </row>
    <row r="9" spans="1:53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S9" s="23" t="s">
        <v>533</v>
      </c>
      <c r="AT9" s="23" t="s">
        <v>534</v>
      </c>
      <c r="AU9" s="23" t="s">
        <v>535</v>
      </c>
      <c r="AV9" s="23" t="s">
        <v>536</v>
      </c>
      <c r="AX9" s="23" t="s">
        <v>533</v>
      </c>
      <c r="AY9" s="23" t="s">
        <v>534</v>
      </c>
      <c r="AZ9" s="23" t="s">
        <v>535</v>
      </c>
      <c r="BA9" s="23" t="s">
        <v>536</v>
      </c>
    </row>
    <row r="10" spans="1:53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7.6347887986505532</v>
      </c>
      <c r="M10">
        <f>SQRT((C2-$J$6)^2+(D2-$K$6)^2+(E2-$L$6)^2+(F2-$M$6)^2)</f>
        <v>22.154006409676782</v>
      </c>
      <c r="N10">
        <f>SQRT((C2-$J$7)^2+(D2-$K$7)^2+(E2-$L$7)^2+(F2-$M$7)^2)</f>
        <v>21.778429695457845</v>
      </c>
      <c r="O10">
        <f>MIN(L10:N10)</f>
        <v>7.6347887986505532</v>
      </c>
      <c r="P10" t="str">
        <f>IF(L10=O10,$J$10,IF(M10=O10,$J$11,IF(N10=O10,$J$12,"")))</f>
        <v>Gizi Lebih</v>
      </c>
      <c r="T10">
        <v>1</v>
      </c>
      <c r="U10">
        <f>SQRT((C2-$S$5)^2+(D2-$T$5)^2+(E2-$U$5)^2+(F2-$V$5)^2)</f>
        <v>10.517128885774863</v>
      </c>
      <c r="V10">
        <f>SQRT((C2-$S$6)^2+(D2-$T$6)^2+(E2-$U$6)^2+(F2-$V$6)^2)</f>
        <v>26.637379751019054</v>
      </c>
      <c r="W10">
        <f>SQRT((C2-$S$7)^2+(D2-$T$7)^2+(E2-$U$7)^2+(F2-$V$7)^2)</f>
        <v>22.407588000496624</v>
      </c>
      <c r="X10">
        <f>MIN(U10:W10)</f>
        <v>10.517128885774863</v>
      </c>
      <c r="Y10" t="str">
        <f>IF(U10=X10,$J$10,IF(V10=X10,$J$11,IF(W10=X10,$J$12,"")))</f>
        <v>Gizi Lebih</v>
      </c>
      <c r="AC10">
        <v>1</v>
      </c>
      <c r="AD10">
        <f>SQRT((C2-$AB$5)^2+(D2-$AC$5)^2+(E2-$AD$5)^2+(F2-$AE$5)^2)</f>
        <v>3.22955105239103</v>
      </c>
      <c r="AE10">
        <f>SQRT((C2-$AB$6)^2+(D2-$AC$6)^2+(E2-$AD$6)^2+(F2-$AE$6)^2)</f>
        <v>28.835221518136461</v>
      </c>
      <c r="AF10">
        <f>SQRT((C2-$AB$7)^2+(D2-$AC$7)^2+(E2-$AD$7)^2+(F2-$AE$7)^2)</f>
        <v>19.039432764659772</v>
      </c>
      <c r="AG10">
        <f>MIN(AD10:AF10)</f>
        <v>3.22955105239103</v>
      </c>
      <c r="AH10" t="str">
        <f>IF(AD10=AG10,$J$10,IF(AE10=AG10,$J$11,IF(AF10=AG10,$J$12,"")))</f>
        <v>Gizi Lebih</v>
      </c>
      <c r="AL10">
        <v>1</v>
      </c>
      <c r="AM10">
        <f>SQRT((C2-$AK$5)^2+(D2-$AL$5)^2+(E2-$AM$5)^2+(F2-$AN$5)^2)</f>
        <v>2.2737634001804143</v>
      </c>
      <c r="AN10">
        <f>SQRT((C2-$AK$6)^2+(D2-$AL$6)^2+(E2-$AM$6)^2+(F2-$AN$6)^2)</f>
        <v>29.244657631779518</v>
      </c>
      <c r="AO10">
        <f>SQRT((C2-$AK$7)^2+(D2-$AL$7)^2+(E2-$AM$7)^2+(F2-$AN$7)^2)</f>
        <v>10.112368664165681</v>
      </c>
      <c r="AP10">
        <f>MIN(AM10:AO10)</f>
        <v>2.2737634001804143</v>
      </c>
      <c r="AQ10" t="str">
        <f>IF(AM10=AP10,$J$10,IF(AN10=AP10,$J$11,IF(AO10=AP10,$J$12,"")))</f>
        <v>Gizi Lebih</v>
      </c>
      <c r="AS10">
        <f>COUNTIFS($G$2:$G$247,"GIZI LEBIH",$AH$10:$AH$255,"GIZI LEBIH")</f>
        <v>63</v>
      </c>
      <c r="AT10" s="26">
        <f>COUNTIFS($G$2:$G$247,"&lt;&gt;GIZI LEBIH",$AH$10:$AH$255,"&lt;&gt;GIZI LEBIH")</f>
        <v>168</v>
      </c>
      <c r="AU10">
        <f>COUNTIFS($G$2:$G$247,"&lt;&gt;GIZI LEBIH",$AH$10:$AH$255,"GIZI LEBIH")</f>
        <v>6</v>
      </c>
      <c r="AV10">
        <f>COUNTIFS($G$2:$G$247,"GIZI LEBIH",$AH$10:$AH$255,"&lt;&gt;GIZI LEBIH")</f>
        <v>9</v>
      </c>
      <c r="AX10">
        <v>63</v>
      </c>
      <c r="AY10" s="26">
        <v>169</v>
      </c>
      <c r="AZ10">
        <v>5</v>
      </c>
      <c r="BA10">
        <v>9</v>
      </c>
    </row>
    <row r="11" spans="1:53" ht="15.75" x14ac:dyDescent="0.3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19.287042282320012</v>
      </c>
      <c r="M11">
        <f t="shared" ref="M11:M74" si="1">SQRT((C3-$J$6)^2+(D3-$K$6)^2+(E3-$L$6)^2+(F3-$M$6)^2)</f>
        <v>33.584222486161565</v>
      </c>
      <c r="N11">
        <f t="shared" ref="N11:N74" si="2">SQRT((C3-$J$7)^2+(D3-$K$7)^2+(E3-$L$7)^2+(F3-$M$7)^2)</f>
        <v>33.190058752584335</v>
      </c>
      <c r="O11">
        <f t="shared" ref="O11:O74" si="3">MIN(L11:N11)</f>
        <v>19.287042282320012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si="5">SQRT((C3-$S$5)^2+(D3-$T$5)^2+(E3-$U$5)^2+(F3-$V$5)^2)</f>
        <v>1.4317821063276353</v>
      </c>
      <c r="V11">
        <f t="shared" ref="V11:V74" si="6">SQRT((C3-$S$6)^2+(D3-$T$6)^2+(E3-$U$6)^2+(F3-$V$6)^2)</f>
        <v>38.030119642199388</v>
      </c>
      <c r="W11">
        <f t="shared" ref="W11:W74" si="7">SQRT((C3-$S$7)^2+(D3-$T$7)^2+(E3-$U$7)^2+(F3-$V$7)^2)</f>
        <v>33.677292052657684</v>
      </c>
      <c r="X11">
        <f t="shared" ref="X11:X74" si="8">MIN(U11:W11)</f>
        <v>1.4317821063276353</v>
      </c>
      <c r="Y11" t="str">
        <f t="shared" ref="Y11:Y74" si="9">IF(U11=X11,$J$10,IF(V11=X11,$J$11,IF(W11=X11,$J$12,"")))</f>
        <v>Gizi Lebih</v>
      </c>
      <c r="AC11">
        <v>2</v>
      </c>
      <c r="AD11">
        <f t="shared" ref="AD11:AD74" si="10">SQRT((C3-$AB$5)^2+(D3-$AC$5)^2+(E3-$AD$5)^2+(F3-$AE$5)^2)</f>
        <v>8.4976467330667482</v>
      </c>
      <c r="AE11">
        <f t="shared" ref="AE11:AE74" si="11">SQRT((C3-$AB$6)^2+(D3-$AC$6)^2+(E3-$AD$6)^2+(F3-$AE$6)^2)</f>
        <v>40.150840588959028</v>
      </c>
      <c r="AF11">
        <f t="shared" ref="AF11:AF74" si="12">SQRT((C3-$AB$7)^2+(D3-$AC$7)^2+(E3-$AD$7)^2+(F3-$AE$7)^2)</f>
        <v>30.28200785945344</v>
      </c>
      <c r="AG11">
        <f t="shared" ref="AG11:AG74" si="13">MIN(AD11:AF11)</f>
        <v>8.4976467330667482</v>
      </c>
      <c r="AH11" t="str">
        <f t="shared" ref="AH11:AH74" si="14">IF(AD11=AG11,$J$10,IF(AE11=AG11,$J$11,IF(AF11=AG11,$J$12,"")))</f>
        <v>Gizi Lebih</v>
      </c>
      <c r="AL11">
        <v>2</v>
      </c>
      <c r="AM11">
        <f t="shared" ref="AM11:AM74" si="15">SQRT((C3-$AK$5)^2+(D3-$AL$5)^2+(E3-$AM$5)^2+(F3-$AN$5)^2)</f>
        <v>10.412012293500233</v>
      </c>
      <c r="AN11">
        <f t="shared" ref="AN11:AN74" si="16">SQRT((C3-$AK$6)^2+(D3-$AL$6)^2+(E3-$AM$6)^2+(F3-$AN$6)^2)</f>
        <v>40.524683835904263</v>
      </c>
      <c r="AO11">
        <f t="shared" ref="AO11:AO74" si="17">SQRT((C3-$AK$7)^2+(D3-$AL$7)^2+(E3-$AM$7)^2+(F3-$AN$7)^2)</f>
        <v>21.635156574427651</v>
      </c>
      <c r="AP11">
        <f t="shared" ref="AP11:AP74" si="18">MIN(AM11:AO11)</f>
        <v>10.412012293500233</v>
      </c>
      <c r="AQ11" t="str">
        <f t="shared" ref="AQ11:AQ74" si="19">IF(AM11=AP11,$J$10,IF(AN11=AP11,$J$11,IF(AO11=AP11,$J$12,"")))</f>
        <v>Gizi Lebih</v>
      </c>
      <c r="AT11" s="24"/>
      <c r="AY11" s="24"/>
    </row>
    <row r="12" spans="1:53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12.643575443678893</v>
      </c>
      <c r="M12">
        <f t="shared" si="1"/>
        <v>27.244999541200215</v>
      </c>
      <c r="N12">
        <f t="shared" si="2"/>
        <v>26.807648162418129</v>
      </c>
      <c r="O12">
        <f t="shared" si="3"/>
        <v>12.643575443678893</v>
      </c>
      <c r="P12" t="str">
        <f t="shared" si="4"/>
        <v>Gizi Lebih</v>
      </c>
      <c r="T12">
        <v>3</v>
      </c>
      <c r="U12">
        <f t="shared" si="5"/>
        <v>5.8309518948453007</v>
      </c>
      <c r="V12">
        <f t="shared" si="6"/>
        <v>31.722231951740092</v>
      </c>
      <c r="W12">
        <f t="shared" si="7"/>
        <v>27.454143585258681</v>
      </c>
      <c r="X12">
        <f t="shared" si="8"/>
        <v>5.8309518948453007</v>
      </c>
      <c r="Y12" t="str">
        <f t="shared" si="9"/>
        <v>Gizi Lebih</v>
      </c>
      <c r="AC12">
        <v>3</v>
      </c>
      <c r="AD12">
        <f t="shared" si="10"/>
        <v>2.1679483388678786</v>
      </c>
      <c r="AE12">
        <f t="shared" si="11"/>
        <v>33.97852262827211</v>
      </c>
      <c r="AF12">
        <f t="shared" si="12"/>
        <v>24.141458116692121</v>
      </c>
      <c r="AG12">
        <f t="shared" si="13"/>
        <v>2.1679483388678786</v>
      </c>
      <c r="AH12" t="str">
        <f t="shared" si="14"/>
        <v>Gizi Lebih</v>
      </c>
      <c r="AL12">
        <v>3</v>
      </c>
      <c r="AM12">
        <f t="shared" si="15"/>
        <v>5.0497524691810387</v>
      </c>
      <c r="AN12">
        <f t="shared" si="16"/>
        <v>34.381099458859659</v>
      </c>
      <c r="AO12">
        <f t="shared" si="17"/>
        <v>15.226621424334422</v>
      </c>
      <c r="AP12">
        <f t="shared" si="18"/>
        <v>5.0497524691810387</v>
      </c>
      <c r="AQ12" t="str">
        <f t="shared" si="19"/>
        <v>Gizi Lebih</v>
      </c>
      <c r="AS12" s="31" t="s">
        <v>538</v>
      </c>
      <c r="AT12" s="28"/>
      <c r="AU12" s="28"/>
      <c r="AV12" s="28"/>
      <c r="AX12" s="31" t="s">
        <v>538</v>
      </c>
      <c r="AY12" s="28"/>
      <c r="AZ12" s="28"/>
      <c r="BA12" s="28"/>
    </row>
    <row r="13" spans="1:53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13.95062722604256</v>
      </c>
      <c r="M13">
        <f t="shared" si="1"/>
        <v>28.345899174307384</v>
      </c>
      <c r="N13">
        <f t="shared" si="2"/>
        <v>27.956573466717987</v>
      </c>
      <c r="O13">
        <f t="shared" si="3"/>
        <v>13.95062722604256</v>
      </c>
      <c r="P13" t="str">
        <f t="shared" si="4"/>
        <v>Gizi Lebih</v>
      </c>
      <c r="T13">
        <v>4</v>
      </c>
      <c r="U13">
        <f t="shared" si="5"/>
        <v>4.2426406871192848</v>
      </c>
      <c r="V13">
        <f t="shared" si="6"/>
        <v>32.811888089532424</v>
      </c>
      <c r="W13">
        <f t="shared" si="7"/>
        <v>28.502806879323312</v>
      </c>
      <c r="X13">
        <f t="shared" si="8"/>
        <v>4.2426406871192848</v>
      </c>
      <c r="Y13" t="str">
        <f t="shared" si="9"/>
        <v>Gizi Lebih</v>
      </c>
      <c r="AC13">
        <v>4</v>
      </c>
      <c r="AD13">
        <f t="shared" si="10"/>
        <v>3.1717503054307397</v>
      </c>
      <c r="AE13">
        <f t="shared" si="11"/>
        <v>34.967127419906831</v>
      </c>
      <c r="AF13">
        <f t="shared" si="12"/>
        <v>25.116727493843619</v>
      </c>
      <c r="AG13">
        <f t="shared" si="13"/>
        <v>3.1717503054307397</v>
      </c>
      <c r="AH13" t="str">
        <f t="shared" si="14"/>
        <v>Gizi Lebih</v>
      </c>
      <c r="AL13">
        <v>4</v>
      </c>
      <c r="AM13">
        <f t="shared" si="15"/>
        <v>5.2706735812417751</v>
      </c>
      <c r="AN13">
        <f t="shared" si="16"/>
        <v>35.356753244606608</v>
      </c>
      <c r="AO13">
        <f t="shared" si="17"/>
        <v>16.347782724271816</v>
      </c>
      <c r="AP13">
        <f t="shared" si="18"/>
        <v>5.2706735812417751</v>
      </c>
      <c r="AQ13" t="str">
        <f t="shared" si="19"/>
        <v>Gizi Lebih</v>
      </c>
      <c r="AS13" s="23" t="s">
        <v>533</v>
      </c>
      <c r="AT13" s="23" t="s">
        <v>534</v>
      </c>
      <c r="AU13" s="23" t="s">
        <v>535</v>
      </c>
      <c r="AV13" s="23" t="s">
        <v>536</v>
      </c>
      <c r="AX13" s="23" t="s">
        <v>533</v>
      </c>
      <c r="AY13" s="23" t="s">
        <v>534</v>
      </c>
      <c r="AZ13" s="23" t="s">
        <v>535</v>
      </c>
      <c r="BA13" s="23" t="s">
        <v>536</v>
      </c>
    </row>
    <row r="14" spans="1:53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17.955222081611797</v>
      </c>
      <c r="M14">
        <f t="shared" si="1"/>
        <v>32.436091009861222</v>
      </c>
      <c r="N14">
        <f t="shared" si="2"/>
        <v>31.994061949055489</v>
      </c>
      <c r="O14">
        <f t="shared" si="3"/>
        <v>17.955222081611797</v>
      </c>
      <c r="P14" t="str">
        <f t="shared" si="4"/>
        <v>Gizi Lebih</v>
      </c>
      <c r="T14">
        <v>5</v>
      </c>
      <c r="U14">
        <f t="shared" si="5"/>
        <v>1.0816653826391966</v>
      </c>
      <c r="V14">
        <f t="shared" si="6"/>
        <v>36.897289873376877</v>
      </c>
      <c r="W14">
        <f t="shared" si="7"/>
        <v>32.558255481521122</v>
      </c>
      <c r="X14">
        <f t="shared" si="8"/>
        <v>1.0816653826391966</v>
      </c>
      <c r="Y14" t="str">
        <f t="shared" si="9"/>
        <v>Gizi Lebih</v>
      </c>
      <c r="AC14">
        <v>5</v>
      </c>
      <c r="AD14">
        <f t="shared" si="10"/>
        <v>7.1309185944028259</v>
      </c>
      <c r="AE14">
        <f t="shared" si="11"/>
        <v>39.113296971746067</v>
      </c>
      <c r="AF14">
        <f t="shared" si="12"/>
        <v>29.216433731720237</v>
      </c>
      <c r="AG14">
        <f t="shared" si="13"/>
        <v>7.1309185944028259</v>
      </c>
      <c r="AH14" t="str">
        <f t="shared" si="14"/>
        <v>Gizi Lebih</v>
      </c>
      <c r="AL14">
        <v>5</v>
      </c>
      <c r="AM14">
        <f t="shared" si="15"/>
        <v>9.5042095936484898</v>
      </c>
      <c r="AN14">
        <f t="shared" si="16"/>
        <v>39.494936384301212</v>
      </c>
      <c r="AO14">
        <f t="shared" si="17"/>
        <v>20.43624231604235</v>
      </c>
      <c r="AP14">
        <f t="shared" si="18"/>
        <v>9.5042095936484898</v>
      </c>
      <c r="AQ14" t="str">
        <f t="shared" si="19"/>
        <v>Gizi Lebih</v>
      </c>
      <c r="AS14">
        <f>COUNTIFS($G$2:$G$247,"GIZI BAIK",$AH$10:$AH$255,"GIZI BAIK")</f>
        <v>28</v>
      </c>
      <c r="AT14" s="26">
        <f>COUNTIFS($G$2:$G$247,"&lt;&gt;GIZI BAIK",$AH$10:$AH$255,"&lt;&gt;GIZI BAIK")</f>
        <v>115</v>
      </c>
      <c r="AU14">
        <f>COUNTIFS($G$2:$G$247,"&lt;&gt;GIZI BAIK",$AH$10:$AH$255,"GIZI BAIK")</f>
        <v>41</v>
      </c>
      <c r="AV14">
        <f>COUNTIFS($G$2:$G$247,"GIZI BAIK",$AH$10:$AH$255,"&lt;&gt;GIZI BAIK")</f>
        <v>62</v>
      </c>
      <c r="AX14">
        <v>31</v>
      </c>
      <c r="AY14" s="26">
        <v>109</v>
      </c>
      <c r="AZ14">
        <v>47</v>
      </c>
      <c r="BA14">
        <v>59</v>
      </c>
    </row>
    <row r="15" spans="1:53" ht="15.75" x14ac:dyDescent="0.3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17.021750791267035</v>
      </c>
      <c r="M15">
        <f t="shared" si="1"/>
        <v>31.466966806478187</v>
      </c>
      <c r="N15">
        <f t="shared" si="2"/>
        <v>31.017253263304926</v>
      </c>
      <c r="O15">
        <f t="shared" si="3"/>
        <v>17.021750791267035</v>
      </c>
      <c r="P15" t="str">
        <f t="shared" si="4"/>
        <v>Gizi Lebih</v>
      </c>
      <c r="T15">
        <v>6</v>
      </c>
      <c r="U15">
        <f t="shared" si="5"/>
        <v>1.4491376746189437</v>
      </c>
      <c r="V15">
        <f t="shared" si="6"/>
        <v>35.923529893372113</v>
      </c>
      <c r="W15">
        <f t="shared" si="7"/>
        <v>31.573564892168896</v>
      </c>
      <c r="X15">
        <f t="shared" si="8"/>
        <v>1.4491376746189437</v>
      </c>
      <c r="Y15" t="str">
        <f t="shared" si="9"/>
        <v>Gizi Lebih</v>
      </c>
      <c r="AC15">
        <v>6</v>
      </c>
      <c r="AD15">
        <f t="shared" si="10"/>
        <v>6.1983868869246921</v>
      </c>
      <c r="AE15">
        <f t="shared" si="11"/>
        <v>38.146821623826014</v>
      </c>
      <c r="AF15">
        <f t="shared" si="12"/>
        <v>28.236324123369883</v>
      </c>
      <c r="AG15">
        <f t="shared" si="13"/>
        <v>6.1983868869246921</v>
      </c>
      <c r="AH15" t="str">
        <f t="shared" si="14"/>
        <v>Gizi Lebih</v>
      </c>
      <c r="AL15">
        <v>6</v>
      </c>
      <c r="AM15">
        <f t="shared" si="15"/>
        <v>8.5906926379658124</v>
      </c>
      <c r="AN15">
        <f t="shared" si="16"/>
        <v>38.523239739149666</v>
      </c>
      <c r="AO15">
        <f t="shared" si="17"/>
        <v>19.480503073586164</v>
      </c>
      <c r="AP15">
        <f t="shared" si="18"/>
        <v>8.5906926379658124</v>
      </c>
      <c r="AQ15" t="str">
        <f t="shared" si="19"/>
        <v>Gizi Lebih</v>
      </c>
      <c r="AT15" s="24"/>
      <c r="AY15" s="24"/>
    </row>
    <row r="16" spans="1:53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14.651279807579948</v>
      </c>
      <c r="M16">
        <f t="shared" si="1"/>
        <v>28.922482604368525</v>
      </c>
      <c r="N16">
        <f t="shared" si="2"/>
        <v>28.563788264164124</v>
      </c>
      <c r="O16">
        <f t="shared" si="3"/>
        <v>14.651279807579948</v>
      </c>
      <c r="P16" t="str">
        <f t="shared" si="4"/>
        <v>Gizi Lebih</v>
      </c>
      <c r="T16">
        <v>7</v>
      </c>
      <c r="U16">
        <f t="shared" si="5"/>
        <v>3.8340579025361627</v>
      </c>
      <c r="V16">
        <f t="shared" si="6"/>
        <v>33.379035336570169</v>
      </c>
      <c r="W16">
        <f t="shared" si="7"/>
        <v>29.069055712217423</v>
      </c>
      <c r="X16">
        <f t="shared" si="8"/>
        <v>3.8340579025361627</v>
      </c>
      <c r="Y16" t="str">
        <f t="shared" si="9"/>
        <v>Gizi Lebih</v>
      </c>
      <c r="AC16">
        <v>7</v>
      </c>
      <c r="AD16">
        <f t="shared" si="10"/>
        <v>4.0693979898751591</v>
      </c>
      <c r="AE16">
        <f t="shared" si="11"/>
        <v>35.477880432742879</v>
      </c>
      <c r="AF16">
        <f t="shared" si="12"/>
        <v>25.652485259717039</v>
      </c>
      <c r="AG16">
        <f t="shared" si="13"/>
        <v>4.0693979898751591</v>
      </c>
      <c r="AH16" t="str">
        <f t="shared" si="14"/>
        <v>Gizi Lebih</v>
      </c>
      <c r="AL16">
        <v>7</v>
      </c>
      <c r="AM16">
        <f t="shared" si="15"/>
        <v>5.7043842787806645</v>
      </c>
      <c r="AN16">
        <f t="shared" si="16"/>
        <v>35.865024745565144</v>
      </c>
      <c r="AO16">
        <f t="shared" si="17"/>
        <v>16.964963896218585</v>
      </c>
      <c r="AP16">
        <f t="shared" si="18"/>
        <v>5.7043842787806645</v>
      </c>
      <c r="AQ16" t="str">
        <f t="shared" si="19"/>
        <v>Gizi Lebih</v>
      </c>
      <c r="AS16" s="32" t="s">
        <v>538</v>
      </c>
      <c r="AT16" s="28"/>
      <c r="AU16" s="28"/>
      <c r="AV16" s="28"/>
      <c r="AX16" s="32" t="s">
        <v>538</v>
      </c>
      <c r="AY16" s="28"/>
      <c r="AZ16" s="28"/>
      <c r="BA16" s="28"/>
    </row>
    <row r="17" spans="1:53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2.9086079144497998</v>
      </c>
      <c r="M17">
        <f t="shared" si="1"/>
        <v>17.428998823799382</v>
      </c>
      <c r="N17">
        <f t="shared" si="2"/>
        <v>17.132133550728593</v>
      </c>
      <c r="O17">
        <f t="shared" si="3"/>
        <v>2.9086079144497998</v>
      </c>
      <c r="P17" t="str">
        <f t="shared" si="4"/>
        <v>Gizi Lebih</v>
      </c>
      <c r="T17">
        <v>8</v>
      </c>
      <c r="U17">
        <f t="shared" si="5"/>
        <v>15.370751445521453</v>
      </c>
      <c r="V17">
        <f t="shared" si="6"/>
        <v>21.927608168699116</v>
      </c>
      <c r="W17">
        <f t="shared" si="7"/>
        <v>17.835077796297959</v>
      </c>
      <c r="X17">
        <f t="shared" si="8"/>
        <v>15.370751445521453</v>
      </c>
      <c r="Y17" t="str">
        <f t="shared" si="9"/>
        <v>Gizi Lebih</v>
      </c>
      <c r="AC17">
        <v>8</v>
      </c>
      <c r="AD17">
        <f t="shared" si="10"/>
        <v>8.0956778592036347</v>
      </c>
      <c r="AE17">
        <f t="shared" si="11"/>
        <v>24.094397689089476</v>
      </c>
      <c r="AF17">
        <f t="shared" si="12"/>
        <v>14.464093473149299</v>
      </c>
      <c r="AG17">
        <f t="shared" si="13"/>
        <v>8.0956778592036347</v>
      </c>
      <c r="AH17" t="str">
        <f t="shared" si="14"/>
        <v>Gizi Lebih</v>
      </c>
      <c r="AL17">
        <v>8</v>
      </c>
      <c r="AM17">
        <f t="shared" si="15"/>
        <v>6.2769419305900813</v>
      </c>
      <c r="AN17">
        <f t="shared" si="16"/>
        <v>24.534873140083693</v>
      </c>
      <c r="AO17">
        <f t="shared" si="17"/>
        <v>5.4009258465563166</v>
      </c>
      <c r="AP17">
        <f t="shared" si="18"/>
        <v>5.4009258465563166</v>
      </c>
      <c r="AQ17" t="str">
        <f t="shared" si="19"/>
        <v>Gizi Kurang</v>
      </c>
      <c r="AS17" s="23" t="s">
        <v>533</v>
      </c>
      <c r="AT17" s="23" t="s">
        <v>534</v>
      </c>
      <c r="AU17" s="23" t="s">
        <v>535</v>
      </c>
      <c r="AV17" s="23" t="s">
        <v>536</v>
      </c>
      <c r="AX17" s="23" t="s">
        <v>533</v>
      </c>
      <c r="AY17" s="23" t="s">
        <v>534</v>
      </c>
      <c r="AZ17" s="23" t="s">
        <v>535</v>
      </c>
      <c r="BA17" s="23" t="s">
        <v>536</v>
      </c>
    </row>
    <row r="18" spans="1:53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7.7285186161385422</v>
      </c>
      <c r="M18">
        <f t="shared" si="1"/>
        <v>21.878299751123258</v>
      </c>
      <c r="N18">
        <f t="shared" si="2"/>
        <v>21.632383132701776</v>
      </c>
      <c r="O18">
        <f t="shared" si="3"/>
        <v>7.7285186161385422</v>
      </c>
      <c r="P18" t="str">
        <f t="shared" si="4"/>
        <v>Gizi Lebih</v>
      </c>
      <c r="T18">
        <v>9</v>
      </c>
      <c r="U18">
        <f t="shared" si="5"/>
        <v>11.025878649794761</v>
      </c>
      <c r="V18">
        <f t="shared" si="6"/>
        <v>26.35393708727408</v>
      </c>
      <c r="W18">
        <f t="shared" si="7"/>
        <v>22.196846622887684</v>
      </c>
      <c r="X18">
        <f t="shared" si="8"/>
        <v>11.025878649794761</v>
      </c>
      <c r="Y18" t="str">
        <f t="shared" si="9"/>
        <v>Gizi Lebih</v>
      </c>
      <c r="AC18">
        <v>9</v>
      </c>
      <c r="AD18">
        <f t="shared" si="10"/>
        <v>4.2673176586703718</v>
      </c>
      <c r="AE18">
        <f t="shared" si="11"/>
        <v>28.38115571994911</v>
      </c>
      <c r="AF18">
        <f t="shared" si="12"/>
        <v>18.72698587600258</v>
      </c>
      <c r="AG18">
        <f t="shared" si="13"/>
        <v>4.2673176586703718</v>
      </c>
      <c r="AH18" t="str">
        <f t="shared" si="14"/>
        <v>Gizi Lebih</v>
      </c>
      <c r="AL18">
        <v>9</v>
      </c>
      <c r="AM18">
        <f t="shared" si="15"/>
        <v>1.7058722109231959</v>
      </c>
      <c r="AN18">
        <f t="shared" si="16"/>
        <v>28.808852806038637</v>
      </c>
      <c r="AO18">
        <f t="shared" si="17"/>
        <v>9.9408249154685375</v>
      </c>
      <c r="AP18">
        <f t="shared" si="18"/>
        <v>1.7058722109231959</v>
      </c>
      <c r="AQ18" t="str">
        <f t="shared" si="19"/>
        <v>Gizi Lebih</v>
      </c>
      <c r="AS18">
        <f>COUNTIFS($G$2:$G$247,"GIZI KURANG",$AH$10:$AH$255,"GIZI KURANG")</f>
        <v>42</v>
      </c>
      <c r="AT18" s="26">
        <f>COUNTIFS($G$2:$G$247,"&lt;&gt;GIZI KURANG",$AH$10:$AH$255,"&lt;&gt;GIZI KURANG")</f>
        <v>96</v>
      </c>
      <c r="AU18">
        <f>COUNTIFS($G$2:$G$247,"&lt;&gt;GIZI KURANG",$AH$10:$AH$255,"GIZI KURANG")</f>
        <v>66</v>
      </c>
      <c r="AV18">
        <f>COUNTIFS($G$2:$G$247,"GIZI KURANG",$AH$10:$AH$255,"&lt;&gt;GIZI KURANG")</f>
        <v>42</v>
      </c>
      <c r="AX18">
        <v>36</v>
      </c>
      <c r="AY18" s="26">
        <v>98</v>
      </c>
      <c r="AZ18">
        <v>64</v>
      </c>
      <c r="BA18">
        <v>48</v>
      </c>
    </row>
    <row r="19" spans="1:53" ht="15.75" x14ac:dyDescent="0.3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9.1465840618232974</v>
      </c>
      <c r="M19">
        <f t="shared" si="1"/>
        <v>23.28282628891948</v>
      </c>
      <c r="N19">
        <f t="shared" si="2"/>
        <v>22.981514310419147</v>
      </c>
      <c r="O19">
        <f t="shared" si="3"/>
        <v>9.1465840618232974</v>
      </c>
      <c r="P19" t="str">
        <f t="shared" si="4"/>
        <v>Gizi Lebih</v>
      </c>
      <c r="T19">
        <v>10</v>
      </c>
      <c r="U19">
        <f t="shared" si="5"/>
        <v>9.44986772394196</v>
      </c>
      <c r="V19">
        <f t="shared" si="6"/>
        <v>27.747071917591594</v>
      </c>
      <c r="W19">
        <f t="shared" si="7"/>
        <v>23.505956691868558</v>
      </c>
      <c r="X19">
        <f t="shared" si="8"/>
        <v>9.44986772394196</v>
      </c>
      <c r="Y19" t="str">
        <f t="shared" si="9"/>
        <v>Gizi Lebih</v>
      </c>
      <c r="AC19">
        <v>10</v>
      </c>
      <c r="AD19">
        <f t="shared" si="10"/>
        <v>2.9495762407505262</v>
      </c>
      <c r="AE19">
        <f t="shared" si="11"/>
        <v>29.811742652854093</v>
      </c>
      <c r="AF19">
        <f t="shared" si="12"/>
        <v>20.05517389602992</v>
      </c>
      <c r="AG19">
        <f t="shared" si="13"/>
        <v>2.9495762407505262</v>
      </c>
      <c r="AH19" t="str">
        <f t="shared" si="14"/>
        <v>Gizi Lebih</v>
      </c>
      <c r="AL19">
        <v>10</v>
      </c>
      <c r="AM19">
        <f t="shared" si="15"/>
        <v>0</v>
      </c>
      <c r="AN19">
        <f t="shared" si="16"/>
        <v>30.215227948834013</v>
      </c>
      <c r="AO19">
        <f t="shared" si="17"/>
        <v>11.342398335449166</v>
      </c>
      <c r="AP19">
        <f t="shared" si="18"/>
        <v>0</v>
      </c>
      <c r="AQ19" t="str">
        <f t="shared" si="19"/>
        <v>Gizi Lebih</v>
      </c>
      <c r="AT19" s="24"/>
      <c r="AY19" s="24"/>
    </row>
    <row r="20" spans="1:53" ht="15.75" x14ac:dyDescent="0.3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11.980818002123225</v>
      </c>
      <c r="M20">
        <f t="shared" si="1"/>
        <v>26.272609310839304</v>
      </c>
      <c r="N20">
        <f t="shared" si="2"/>
        <v>25.959776578391427</v>
      </c>
      <c r="O20">
        <f t="shared" si="3"/>
        <v>11.980818002123225</v>
      </c>
      <c r="P20" t="str">
        <f t="shared" si="4"/>
        <v>Gizi Lebih</v>
      </c>
      <c r="T20">
        <v>11</v>
      </c>
      <c r="U20">
        <f t="shared" si="5"/>
        <v>6.583312236253116</v>
      </c>
      <c r="V20">
        <f t="shared" si="6"/>
        <v>30.74377985869662</v>
      </c>
      <c r="W20">
        <f t="shared" si="7"/>
        <v>26.498490523046787</v>
      </c>
      <c r="X20">
        <f t="shared" si="8"/>
        <v>6.583312236253116</v>
      </c>
      <c r="Y20" t="str">
        <f t="shared" si="9"/>
        <v>Gizi Lebih</v>
      </c>
      <c r="AC20">
        <v>11</v>
      </c>
      <c r="AD20">
        <f t="shared" si="10"/>
        <v>2.2226110770892862</v>
      </c>
      <c r="AE20">
        <f t="shared" si="11"/>
        <v>32.812497619047534</v>
      </c>
      <c r="AF20">
        <f t="shared" si="12"/>
        <v>23.061873297718034</v>
      </c>
      <c r="AG20">
        <f t="shared" si="13"/>
        <v>2.2226110770892862</v>
      </c>
      <c r="AH20" t="str">
        <f t="shared" si="14"/>
        <v>Gizi Lebih</v>
      </c>
      <c r="AL20">
        <v>11</v>
      </c>
      <c r="AM20">
        <f t="shared" si="15"/>
        <v>3.03315017762062</v>
      </c>
      <c r="AN20">
        <f t="shared" si="16"/>
        <v>33.220475613693431</v>
      </c>
      <c r="AO20">
        <f t="shared" si="17"/>
        <v>14.298601330200098</v>
      </c>
      <c r="AP20">
        <f t="shared" si="18"/>
        <v>3.03315017762062</v>
      </c>
      <c r="AQ20" t="str">
        <f t="shared" si="19"/>
        <v>Gizi Lebih</v>
      </c>
      <c r="AS20" s="29" t="s">
        <v>539</v>
      </c>
      <c r="AT20" s="24"/>
      <c r="AU20" s="28"/>
      <c r="AX20" s="29" t="s">
        <v>539</v>
      </c>
      <c r="AY20" s="24"/>
      <c r="AZ20" s="28"/>
    </row>
    <row r="21" spans="1:53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9.1043945432961078</v>
      </c>
      <c r="M21">
        <f t="shared" si="1"/>
        <v>23.2568269546815</v>
      </c>
      <c r="N21">
        <f t="shared" si="2"/>
        <v>22.960400693367703</v>
      </c>
      <c r="O21">
        <f t="shared" si="3"/>
        <v>9.1043945432961078</v>
      </c>
      <c r="P21" t="str">
        <f t="shared" si="4"/>
        <v>Gizi Lebih</v>
      </c>
      <c r="T21">
        <v>12</v>
      </c>
      <c r="U21">
        <f t="shared" si="5"/>
        <v>9.516827202382105</v>
      </c>
      <c r="V21">
        <f t="shared" si="6"/>
        <v>27.726341266023542</v>
      </c>
      <c r="W21">
        <f t="shared" si="7"/>
        <v>23.495957099041533</v>
      </c>
      <c r="X21">
        <f t="shared" si="8"/>
        <v>9.516827202382105</v>
      </c>
      <c r="Y21" t="str">
        <f t="shared" si="9"/>
        <v>Gizi Lebih</v>
      </c>
      <c r="AC21">
        <v>12</v>
      </c>
      <c r="AD21">
        <f t="shared" si="10"/>
        <v>2.998332870112991</v>
      </c>
      <c r="AE21">
        <f t="shared" si="11"/>
        <v>29.78774915967972</v>
      </c>
      <c r="AF21">
        <f t="shared" si="12"/>
        <v>20.051433863941003</v>
      </c>
      <c r="AG21">
        <f t="shared" si="13"/>
        <v>2.998332870112991</v>
      </c>
      <c r="AH21" t="str">
        <f t="shared" si="14"/>
        <v>Gizi Lebih</v>
      </c>
      <c r="AL21">
        <v>12</v>
      </c>
      <c r="AM21">
        <f t="shared" si="15"/>
        <v>0.53851648071345082</v>
      </c>
      <c r="AN21">
        <f t="shared" si="16"/>
        <v>30.196191812876005</v>
      </c>
      <c r="AO21">
        <f t="shared" si="17"/>
        <v>11.31282458097888</v>
      </c>
      <c r="AP21">
        <f t="shared" si="18"/>
        <v>0.53851648071345082</v>
      </c>
      <c r="AQ21" t="str">
        <f t="shared" si="19"/>
        <v>Gizi Lebih</v>
      </c>
      <c r="AS21" s="30" t="s">
        <v>537</v>
      </c>
      <c r="AT21" s="31" t="s">
        <v>540</v>
      </c>
      <c r="AU21" s="32" t="s">
        <v>541</v>
      </c>
      <c r="AV21" s="29" t="s">
        <v>544</v>
      </c>
      <c r="AX21" s="30" t="s">
        <v>537</v>
      </c>
      <c r="AY21" s="31" t="s">
        <v>540</v>
      </c>
      <c r="AZ21" s="32" t="s">
        <v>541</v>
      </c>
      <c r="BA21" s="29" t="s">
        <v>544</v>
      </c>
    </row>
    <row r="22" spans="1:53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8.7057452294447462</v>
      </c>
      <c r="M22">
        <f t="shared" si="1"/>
        <v>23.136551169091732</v>
      </c>
      <c r="N22">
        <f t="shared" si="2"/>
        <v>22.821481108815004</v>
      </c>
      <c r="O22">
        <f t="shared" si="3"/>
        <v>8.7057452294447462</v>
      </c>
      <c r="P22" t="str">
        <f t="shared" si="4"/>
        <v>Gizi Lebih</v>
      </c>
      <c r="T22">
        <v>13</v>
      </c>
      <c r="U22">
        <f t="shared" si="5"/>
        <v>9.6213304693269954</v>
      </c>
      <c r="V22">
        <f t="shared" si="6"/>
        <v>27.62263564542674</v>
      </c>
      <c r="W22">
        <f t="shared" si="7"/>
        <v>23.423065555131767</v>
      </c>
      <c r="X22">
        <f t="shared" si="8"/>
        <v>9.6213304693269954</v>
      </c>
      <c r="Y22" t="str">
        <f t="shared" si="9"/>
        <v>Gizi Lebih</v>
      </c>
      <c r="AC22">
        <v>13</v>
      </c>
      <c r="AD22">
        <f t="shared" si="10"/>
        <v>2.6172504656604816</v>
      </c>
      <c r="AE22">
        <f t="shared" si="11"/>
        <v>29.736341402398512</v>
      </c>
      <c r="AF22">
        <f t="shared" si="12"/>
        <v>20.004999375156199</v>
      </c>
      <c r="AG22">
        <f t="shared" si="13"/>
        <v>2.6172504656604816</v>
      </c>
      <c r="AH22" t="str">
        <f t="shared" si="14"/>
        <v>Gizi Lebih</v>
      </c>
      <c r="AL22">
        <v>13</v>
      </c>
      <c r="AM22">
        <f t="shared" si="15"/>
        <v>1.2369316876852987</v>
      </c>
      <c r="AN22">
        <f t="shared" si="16"/>
        <v>30.15708871890654</v>
      </c>
      <c r="AO22">
        <f t="shared" si="17"/>
        <v>11.11035552986492</v>
      </c>
      <c r="AP22">
        <f t="shared" si="18"/>
        <v>1.2369316876852987</v>
      </c>
      <c r="AQ22" t="str">
        <f t="shared" si="19"/>
        <v>Gizi Lebih</v>
      </c>
      <c r="AS22" s="27">
        <f>(AS10+AT10)/(AS10+AT10+AU10+AV10)</f>
        <v>0.93902439024390238</v>
      </c>
      <c r="AT22" s="27">
        <f>(AS14+AT14)/(AS14+AT14+AU14+AV14)</f>
        <v>0.58130081300813008</v>
      </c>
      <c r="AU22" s="27">
        <f>(AS18+AT18)/(AS18+AT18+AU18+AV18)</f>
        <v>0.56097560975609762</v>
      </c>
      <c r="AV22" s="25">
        <f>(AS22+AT22+AU22)/3</f>
        <v>0.69376693766937658</v>
      </c>
      <c r="AX22" s="27">
        <f>(AX10+AY10)/(AX10+AY10+AZ10+BA10)</f>
        <v>0.94308943089430897</v>
      </c>
      <c r="AY22" s="27">
        <f>(AX14+AY14)/(AX14+AY14+AZ14+BA14)</f>
        <v>0.56910569105691056</v>
      </c>
      <c r="AZ22" s="27">
        <f>(AX18+AY18)/(AX18+AY18+AZ18+BA18)</f>
        <v>0.54471544715447151</v>
      </c>
      <c r="BA22" s="25">
        <f>(AX22+AY22+AZ22)/3</f>
        <v>0.68563685636856364</v>
      </c>
    </row>
    <row r="23" spans="1:53" ht="15.75" x14ac:dyDescent="0.3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10.843431191278892</v>
      </c>
      <c r="M23">
        <f t="shared" si="1"/>
        <v>25.343046383574332</v>
      </c>
      <c r="N23">
        <f t="shared" si="2"/>
        <v>24.937722430085717</v>
      </c>
      <c r="O23">
        <f t="shared" si="3"/>
        <v>10.843431191278892</v>
      </c>
      <c r="P23" t="str">
        <f t="shared" si="4"/>
        <v>Gizi Lebih</v>
      </c>
      <c r="T23">
        <v>14</v>
      </c>
      <c r="U23">
        <f t="shared" si="5"/>
        <v>7.3116345641723628</v>
      </c>
      <c r="V23">
        <f t="shared" si="6"/>
        <v>29.818115299260619</v>
      </c>
      <c r="W23">
        <f t="shared" si="7"/>
        <v>25.539185578244275</v>
      </c>
      <c r="X23">
        <f t="shared" si="8"/>
        <v>7.3116345641723628</v>
      </c>
      <c r="Y23" t="str">
        <f t="shared" si="9"/>
        <v>Gizi Lebih</v>
      </c>
      <c r="AC23">
        <v>14</v>
      </c>
      <c r="AD23">
        <f t="shared" si="10"/>
        <v>0</v>
      </c>
      <c r="AE23">
        <f t="shared" si="11"/>
        <v>32.025614748198045</v>
      </c>
      <c r="AF23">
        <f t="shared" si="12"/>
        <v>22.181298429082101</v>
      </c>
      <c r="AG23">
        <f t="shared" si="13"/>
        <v>0</v>
      </c>
      <c r="AH23" t="str">
        <f t="shared" si="14"/>
        <v>Gizi Lebih</v>
      </c>
      <c r="AL23">
        <v>14</v>
      </c>
      <c r="AM23">
        <f t="shared" si="15"/>
        <v>2.9495762407505262</v>
      </c>
      <c r="AN23">
        <f t="shared" si="16"/>
        <v>32.423139884964876</v>
      </c>
      <c r="AO23">
        <f t="shared" si="17"/>
        <v>13.318032887780388</v>
      </c>
      <c r="AP23">
        <f t="shared" si="18"/>
        <v>2.9495762407505262</v>
      </c>
      <c r="AQ23" t="str">
        <f t="shared" si="19"/>
        <v>Gizi Lebih</v>
      </c>
      <c r="AT23" s="24"/>
      <c r="AY23" s="24"/>
    </row>
    <row r="24" spans="1:53" ht="15.75" x14ac:dyDescent="0.3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4.4147480109288209</v>
      </c>
      <c r="M24">
        <f t="shared" si="1"/>
        <v>19.094501826442084</v>
      </c>
      <c r="N24">
        <f t="shared" si="2"/>
        <v>18.710959355415213</v>
      </c>
      <c r="O24">
        <f t="shared" si="3"/>
        <v>4.4147480109288209</v>
      </c>
      <c r="P24" t="str">
        <f t="shared" si="4"/>
        <v>Gizi Lebih</v>
      </c>
      <c r="T24">
        <v>15</v>
      </c>
      <c r="U24">
        <f t="shared" si="5"/>
        <v>13.77715500384604</v>
      </c>
      <c r="V24">
        <f t="shared" si="6"/>
        <v>23.582832739092222</v>
      </c>
      <c r="W24">
        <f t="shared" si="7"/>
        <v>19.434505396330522</v>
      </c>
      <c r="X24">
        <f t="shared" si="8"/>
        <v>13.77715500384604</v>
      </c>
      <c r="Y24" t="str">
        <f t="shared" si="9"/>
        <v>Gizi Lebih</v>
      </c>
      <c r="AC24">
        <v>15</v>
      </c>
      <c r="AD24">
        <f t="shared" si="10"/>
        <v>6.4676116148080514</v>
      </c>
      <c r="AE24">
        <f t="shared" si="11"/>
        <v>25.839311136328693</v>
      </c>
      <c r="AF24">
        <f t="shared" si="12"/>
        <v>16.127616066858735</v>
      </c>
      <c r="AG24">
        <f t="shared" si="13"/>
        <v>6.4676116148080514</v>
      </c>
      <c r="AH24" t="str">
        <f t="shared" si="14"/>
        <v>Gizi Lebih</v>
      </c>
      <c r="AL24">
        <v>15</v>
      </c>
      <c r="AM24">
        <f t="shared" si="15"/>
        <v>5.1932648690395142</v>
      </c>
      <c r="AN24">
        <f t="shared" si="16"/>
        <v>26.264995716732948</v>
      </c>
      <c r="AO24">
        <f t="shared" si="17"/>
        <v>7.0894287499064408</v>
      </c>
      <c r="AP24">
        <f t="shared" si="18"/>
        <v>5.1932648690395142</v>
      </c>
      <c r="AQ24" t="str">
        <f t="shared" si="19"/>
        <v>Gizi Lebih</v>
      </c>
      <c r="AS24" s="29" t="s">
        <v>542</v>
      </c>
      <c r="AT24" s="24"/>
      <c r="AU24" s="28"/>
      <c r="AX24" s="29" t="s">
        <v>542</v>
      </c>
      <c r="AY24" s="24"/>
      <c r="AZ24" s="28"/>
    </row>
    <row r="25" spans="1:53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19.215358440580804</v>
      </c>
      <c r="M25">
        <f t="shared" si="1"/>
        <v>33.57409715837494</v>
      </c>
      <c r="N25">
        <f t="shared" si="2"/>
        <v>33.140609529699361</v>
      </c>
      <c r="O25">
        <f t="shared" si="3"/>
        <v>19.215358440580804</v>
      </c>
      <c r="P25" t="str">
        <f t="shared" si="4"/>
        <v>Gizi Lebih</v>
      </c>
      <c r="T25">
        <v>16</v>
      </c>
      <c r="U25">
        <f t="shared" si="5"/>
        <v>1.1180339887498951</v>
      </c>
      <c r="V25">
        <f t="shared" si="6"/>
        <v>38.022756344063225</v>
      </c>
      <c r="W25">
        <f t="shared" si="7"/>
        <v>33.653528789712389</v>
      </c>
      <c r="X25">
        <f t="shared" si="8"/>
        <v>1.1180339887498951</v>
      </c>
      <c r="Y25" t="str">
        <f t="shared" si="9"/>
        <v>Gizi Lebih</v>
      </c>
      <c r="AC25">
        <v>16</v>
      </c>
      <c r="AD25">
        <f t="shared" si="10"/>
        <v>8.379140767405687</v>
      </c>
      <c r="AE25">
        <f t="shared" si="11"/>
        <v>40.201616882906592</v>
      </c>
      <c r="AF25">
        <f t="shared" si="12"/>
        <v>30.295214143491378</v>
      </c>
      <c r="AG25">
        <f t="shared" si="13"/>
        <v>8.379140767405687</v>
      </c>
      <c r="AH25" t="str">
        <f t="shared" si="14"/>
        <v>Gizi Lebih</v>
      </c>
      <c r="AL25">
        <v>16</v>
      </c>
      <c r="AM25">
        <f t="shared" si="15"/>
        <v>10.524732775705044</v>
      </c>
      <c r="AN25">
        <f t="shared" si="16"/>
        <v>40.571541750345155</v>
      </c>
      <c r="AO25">
        <f t="shared" si="17"/>
        <v>21.61110825478416</v>
      </c>
      <c r="AP25">
        <f t="shared" si="18"/>
        <v>10.524732775705044</v>
      </c>
      <c r="AQ25" t="str">
        <f t="shared" si="19"/>
        <v>Gizi Lebih</v>
      </c>
      <c r="AS25" s="30" t="s">
        <v>537</v>
      </c>
      <c r="AT25" s="31" t="s">
        <v>540</v>
      </c>
      <c r="AU25" s="32" t="s">
        <v>541</v>
      </c>
      <c r="AV25" s="29" t="s">
        <v>544</v>
      </c>
      <c r="AX25" s="30" t="s">
        <v>537</v>
      </c>
      <c r="AY25" s="31" t="s">
        <v>540</v>
      </c>
      <c r="AZ25" s="32" t="s">
        <v>541</v>
      </c>
      <c r="BA25" s="29" t="s">
        <v>544</v>
      </c>
    </row>
    <row r="26" spans="1:53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18.202747045432453</v>
      </c>
      <c r="M26">
        <f t="shared" si="1"/>
        <v>32.514150765474412</v>
      </c>
      <c r="N26">
        <f t="shared" si="2"/>
        <v>32.132071206195228</v>
      </c>
      <c r="O26">
        <f t="shared" si="3"/>
        <v>18.202747045432453</v>
      </c>
      <c r="P26" t="str">
        <f t="shared" si="4"/>
        <v>Gizi Lebih</v>
      </c>
      <c r="T26">
        <v>17</v>
      </c>
      <c r="U26">
        <f t="shared" si="5"/>
        <v>1.0488088481701514</v>
      </c>
      <c r="V26">
        <f t="shared" si="6"/>
        <v>36.966200778549045</v>
      </c>
      <c r="W26">
        <f t="shared" si="7"/>
        <v>32.629587800032049</v>
      </c>
      <c r="X26">
        <f t="shared" si="8"/>
        <v>1.0488088481701514</v>
      </c>
      <c r="Y26" t="str">
        <f t="shared" si="9"/>
        <v>Gizi Lebih</v>
      </c>
      <c r="AC26">
        <v>17</v>
      </c>
      <c r="AD26">
        <f t="shared" si="10"/>
        <v>7.4310160812637172</v>
      </c>
      <c r="AE26">
        <f t="shared" si="11"/>
        <v>39.07915045135961</v>
      </c>
      <c r="AF26">
        <f t="shared" si="12"/>
        <v>29.228239769100021</v>
      </c>
      <c r="AG26">
        <f t="shared" si="13"/>
        <v>7.4310160812637172</v>
      </c>
      <c r="AH26" t="str">
        <f t="shared" si="14"/>
        <v>Gizi Lebih</v>
      </c>
      <c r="AL26">
        <v>17</v>
      </c>
      <c r="AM26">
        <f t="shared" si="15"/>
        <v>9.316651759081692</v>
      </c>
      <c r="AN26">
        <f t="shared" si="16"/>
        <v>39.459346167923258</v>
      </c>
      <c r="AO26">
        <f t="shared" si="17"/>
        <v>20.55456153752738</v>
      </c>
      <c r="AP26">
        <f t="shared" si="18"/>
        <v>9.316651759081692</v>
      </c>
      <c r="AQ26" t="str">
        <f t="shared" si="19"/>
        <v>Gizi Lebih</v>
      </c>
      <c r="AS26" s="27">
        <f>AS10/(AS10+AU10)</f>
        <v>0.91304347826086951</v>
      </c>
      <c r="AT26" s="27">
        <f>AS14/(AS14+AU14)</f>
        <v>0.40579710144927539</v>
      </c>
      <c r="AU26" s="27">
        <f>AS18/(AS18+AU18)</f>
        <v>0.3888888888888889</v>
      </c>
      <c r="AV26" s="25">
        <f>(AS26+AT26+AU26)/3</f>
        <v>0.56924315619967791</v>
      </c>
      <c r="AX26" s="27">
        <f>AX10/(AX10+AZ10)</f>
        <v>0.92647058823529416</v>
      </c>
      <c r="AY26" s="27">
        <f>AX14/(AX14+AZ14)</f>
        <v>0.39743589743589741</v>
      </c>
      <c r="AZ26" s="27">
        <f>AX18/(AX18+AZ18)</f>
        <v>0.36</v>
      </c>
      <c r="BA26" s="25">
        <f>(AX26+AY26+AZ26)/3</f>
        <v>0.56130216189039717</v>
      </c>
    </row>
    <row r="27" spans="1:53" ht="15.75" x14ac:dyDescent="0.3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13.20075755401939</v>
      </c>
      <c r="M27">
        <f t="shared" si="1"/>
        <v>27.510179933980805</v>
      </c>
      <c r="N27">
        <f t="shared" si="2"/>
        <v>27.183634782714403</v>
      </c>
      <c r="O27">
        <f t="shared" si="3"/>
        <v>13.20075755401939</v>
      </c>
      <c r="P27" t="str">
        <f t="shared" si="4"/>
        <v>Gizi Lebih</v>
      </c>
      <c r="T27">
        <v>18</v>
      </c>
      <c r="U27">
        <f t="shared" si="5"/>
        <v>5.3347914673396533</v>
      </c>
      <c r="V27">
        <f t="shared" si="6"/>
        <v>31.977804802706519</v>
      </c>
      <c r="W27">
        <f t="shared" si="7"/>
        <v>27.713715016215353</v>
      </c>
      <c r="X27">
        <f t="shared" si="8"/>
        <v>5.3347914673396533</v>
      </c>
      <c r="Y27" t="str">
        <f t="shared" si="9"/>
        <v>Gizi Lebih</v>
      </c>
      <c r="AC27">
        <v>18</v>
      </c>
      <c r="AD27">
        <f t="shared" si="10"/>
        <v>2.9017236257093826</v>
      </c>
      <c r="AE27">
        <f t="shared" si="11"/>
        <v>34.054955586522212</v>
      </c>
      <c r="AF27">
        <f t="shared" si="12"/>
        <v>24.281062579714259</v>
      </c>
      <c r="AG27">
        <f t="shared" si="13"/>
        <v>2.9017236257093826</v>
      </c>
      <c r="AH27" t="str">
        <f t="shared" si="14"/>
        <v>Gizi Lebih</v>
      </c>
      <c r="AL27">
        <v>18</v>
      </c>
      <c r="AM27">
        <f t="shared" si="15"/>
        <v>4.2473521163190631</v>
      </c>
      <c r="AN27">
        <f t="shared" si="16"/>
        <v>34.457510066747425</v>
      </c>
      <c r="AO27">
        <f t="shared" si="17"/>
        <v>15.533512159199544</v>
      </c>
      <c r="AP27">
        <f t="shared" si="18"/>
        <v>4.2473521163190631</v>
      </c>
      <c r="AQ27" t="str">
        <f t="shared" si="19"/>
        <v>Gizi Lebih</v>
      </c>
      <c r="AT27" s="24"/>
      <c r="AY27" s="24"/>
    </row>
    <row r="28" spans="1:53" ht="15.75" x14ac:dyDescent="0.3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17.406033436713837</v>
      </c>
      <c r="M28">
        <f t="shared" si="1"/>
        <v>4.6518813398452039</v>
      </c>
      <c r="N28">
        <f t="shared" si="2"/>
        <v>5.8668560575490512</v>
      </c>
      <c r="O28">
        <f t="shared" si="3"/>
        <v>4.6518813398452039</v>
      </c>
      <c r="P28" t="str">
        <f t="shared" si="4"/>
        <v>Gizi Baik</v>
      </c>
      <c r="T28">
        <v>19</v>
      </c>
      <c r="U28">
        <f t="shared" si="5"/>
        <v>35.426684857604158</v>
      </c>
      <c r="V28">
        <f t="shared" si="6"/>
        <v>4.803123983409133</v>
      </c>
      <c r="W28">
        <f t="shared" si="7"/>
        <v>6.5007691852580018</v>
      </c>
      <c r="X28">
        <f t="shared" si="8"/>
        <v>4.803123983409133</v>
      </c>
      <c r="Y28" t="str">
        <f t="shared" si="9"/>
        <v>Gizi Baik</v>
      </c>
      <c r="AC28">
        <v>19</v>
      </c>
      <c r="AD28">
        <f t="shared" si="10"/>
        <v>28.172859279810417</v>
      </c>
      <c r="AE28">
        <f t="shared" si="11"/>
        <v>5.7227615711297988</v>
      </c>
      <c r="AF28">
        <f t="shared" si="12"/>
        <v>7.9561297123664358</v>
      </c>
      <c r="AG28">
        <f t="shared" si="13"/>
        <v>5.7227615711297988</v>
      </c>
      <c r="AH28" t="str">
        <f t="shared" si="14"/>
        <v>Gizi Baik</v>
      </c>
      <c r="AL28">
        <v>19</v>
      </c>
      <c r="AM28">
        <f t="shared" si="15"/>
        <v>26.094635464018271</v>
      </c>
      <c r="AN28">
        <f t="shared" si="16"/>
        <v>6.4845971347493911</v>
      </c>
      <c r="AO28">
        <f t="shared" si="17"/>
        <v>14.96996993984958</v>
      </c>
      <c r="AP28">
        <f t="shared" si="18"/>
        <v>6.4845971347493911</v>
      </c>
      <c r="AQ28" t="str">
        <f t="shared" si="19"/>
        <v>Gizi Baik</v>
      </c>
      <c r="AS28" s="29" t="s">
        <v>543</v>
      </c>
      <c r="AT28" s="24"/>
      <c r="AU28" s="28"/>
      <c r="AX28" s="29" t="s">
        <v>543</v>
      </c>
      <c r="AY28" s="24"/>
      <c r="AZ28" s="28"/>
    </row>
    <row r="29" spans="1:53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17.255144160510508</v>
      </c>
      <c r="M29">
        <f t="shared" si="1"/>
        <v>31.530461461894273</v>
      </c>
      <c r="N29">
        <f t="shared" si="2"/>
        <v>31.145946766794555</v>
      </c>
      <c r="O29">
        <f t="shared" si="3"/>
        <v>17.255144160510508</v>
      </c>
      <c r="P29" t="str">
        <f t="shared" si="4"/>
        <v>Gizi Lebih</v>
      </c>
      <c r="T29">
        <v>20</v>
      </c>
      <c r="U29">
        <f t="shared" si="5"/>
        <v>1.4491376746189437</v>
      </c>
      <c r="V29">
        <f t="shared" si="6"/>
        <v>35.979160635012043</v>
      </c>
      <c r="W29">
        <f t="shared" si="7"/>
        <v>31.636845607613921</v>
      </c>
      <c r="X29">
        <f t="shared" si="8"/>
        <v>1.4491376746189437</v>
      </c>
      <c r="Y29" t="str">
        <f t="shared" si="9"/>
        <v>Gizi Lebih</v>
      </c>
      <c r="AC29">
        <v>20</v>
      </c>
      <c r="AD29">
        <f t="shared" si="10"/>
        <v>6.5130637951735109</v>
      </c>
      <c r="AE29">
        <f t="shared" si="11"/>
        <v>38.094356537419031</v>
      </c>
      <c r="AF29">
        <f t="shared" si="12"/>
        <v>28.236324123369883</v>
      </c>
      <c r="AG29">
        <f t="shared" si="13"/>
        <v>6.5130637951735109</v>
      </c>
      <c r="AH29" t="str">
        <f t="shared" si="14"/>
        <v>Gizi Lebih</v>
      </c>
      <c r="AL29">
        <v>20</v>
      </c>
      <c r="AM29">
        <f t="shared" si="15"/>
        <v>8.3546394296821695</v>
      </c>
      <c r="AN29">
        <f t="shared" si="16"/>
        <v>38.471287995074974</v>
      </c>
      <c r="AO29">
        <f t="shared" si="17"/>
        <v>19.582900704441109</v>
      </c>
      <c r="AP29">
        <f t="shared" si="18"/>
        <v>8.3546394296821695</v>
      </c>
      <c r="AQ29" t="str">
        <f t="shared" si="19"/>
        <v>Gizi Lebih</v>
      </c>
      <c r="AS29" s="30" t="s">
        <v>537</v>
      </c>
      <c r="AT29" s="31" t="s">
        <v>540</v>
      </c>
      <c r="AU29" s="32" t="s">
        <v>541</v>
      </c>
      <c r="AV29" s="29" t="s">
        <v>544</v>
      </c>
      <c r="AX29" s="30" t="s">
        <v>537</v>
      </c>
      <c r="AY29" s="31" t="s">
        <v>540</v>
      </c>
      <c r="AZ29" s="32" t="s">
        <v>541</v>
      </c>
      <c r="BA29" s="29" t="s">
        <v>544</v>
      </c>
    </row>
    <row r="30" spans="1:53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18.229371903606548</v>
      </c>
      <c r="M30">
        <f t="shared" si="1"/>
        <v>32.530908379570342</v>
      </c>
      <c r="N30">
        <f t="shared" si="2"/>
        <v>32.145606231645409</v>
      </c>
      <c r="O30">
        <f t="shared" si="3"/>
        <v>18.229371903606548</v>
      </c>
      <c r="P30" t="str">
        <f t="shared" si="4"/>
        <v>Gizi Lebih</v>
      </c>
      <c r="T30">
        <v>21</v>
      </c>
      <c r="U30">
        <f t="shared" si="5"/>
        <v>1.0246950765959597</v>
      </c>
      <c r="V30">
        <f t="shared" si="6"/>
        <v>36.98121144581394</v>
      </c>
      <c r="W30">
        <f t="shared" si="7"/>
        <v>32.639852940845188</v>
      </c>
      <c r="X30">
        <f t="shared" si="8"/>
        <v>1.0246950765959597</v>
      </c>
      <c r="Y30" t="str">
        <f t="shared" si="9"/>
        <v>Gizi Lebih</v>
      </c>
      <c r="AC30">
        <v>21</v>
      </c>
      <c r="AD30">
        <f t="shared" si="10"/>
        <v>7.4572112750008621</v>
      </c>
      <c r="AE30">
        <f t="shared" si="11"/>
        <v>39.096419273381031</v>
      </c>
      <c r="AF30">
        <f t="shared" si="12"/>
        <v>29.240383034426891</v>
      </c>
      <c r="AG30">
        <f t="shared" si="13"/>
        <v>7.4572112750008621</v>
      </c>
      <c r="AH30" t="str">
        <f t="shared" si="14"/>
        <v>Gizi Lebih</v>
      </c>
      <c r="AL30">
        <v>21</v>
      </c>
      <c r="AM30">
        <f t="shared" si="15"/>
        <v>9.3429117516971125</v>
      </c>
      <c r="AN30">
        <f t="shared" si="16"/>
        <v>39.474675426151386</v>
      </c>
      <c r="AO30">
        <f t="shared" si="17"/>
        <v>20.575713839378697</v>
      </c>
      <c r="AP30">
        <f t="shared" si="18"/>
        <v>9.3429117516971125</v>
      </c>
      <c r="AQ30" t="str">
        <f t="shared" si="19"/>
        <v>Gizi Lebih</v>
      </c>
      <c r="AS30" s="27">
        <f>AS10/(AS10+AV10)</f>
        <v>0.875</v>
      </c>
      <c r="AT30" s="27">
        <f>AS14/(AS14+AV14)</f>
        <v>0.31111111111111112</v>
      </c>
      <c r="AU30" s="27">
        <f>AS18/(AS18+AV18)</f>
        <v>0.5</v>
      </c>
      <c r="AV30" s="25">
        <f>(AS30+AT30+AU30)/3</f>
        <v>0.562037037037037</v>
      </c>
      <c r="AX30" s="27">
        <f>AX10/(AX10+BA10)</f>
        <v>0.875</v>
      </c>
      <c r="AY30" s="27">
        <f>AX14/(AX14+BA14)</f>
        <v>0.34444444444444444</v>
      </c>
      <c r="AZ30" s="27">
        <f>AX18/(AX18+BA18)</f>
        <v>0.42857142857142855</v>
      </c>
      <c r="BA30" s="25">
        <f>(AX30+AY30+AZ30)/3</f>
        <v>0.54933862433862435</v>
      </c>
    </row>
    <row r="31" spans="1:53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18.146625030566977</v>
      </c>
      <c r="M31">
        <f t="shared" si="1"/>
        <v>32.51968634535087</v>
      </c>
      <c r="N31">
        <f t="shared" si="2"/>
        <v>32.096884584021552</v>
      </c>
      <c r="O31">
        <f t="shared" si="3"/>
        <v>18.146625030566977</v>
      </c>
      <c r="P31" t="str">
        <f t="shared" si="4"/>
        <v>Gizi Lebih</v>
      </c>
      <c r="T31">
        <v>22</v>
      </c>
      <c r="U31">
        <f t="shared" si="5"/>
        <v>0</v>
      </c>
      <c r="V31">
        <f t="shared" si="6"/>
        <v>36.971610730396911</v>
      </c>
      <c r="W31">
        <f t="shared" si="7"/>
        <v>32.616100318707637</v>
      </c>
      <c r="X31">
        <f t="shared" si="8"/>
        <v>0</v>
      </c>
      <c r="Y31" t="str">
        <f t="shared" si="9"/>
        <v>Gizi Lebih</v>
      </c>
      <c r="AC31">
        <v>22</v>
      </c>
      <c r="AD31">
        <f t="shared" si="10"/>
        <v>7.3116345641723628</v>
      </c>
      <c r="AE31">
        <f t="shared" si="11"/>
        <v>39.144092785502131</v>
      </c>
      <c r="AF31">
        <f t="shared" si="12"/>
        <v>29.248076859855249</v>
      </c>
      <c r="AG31">
        <f t="shared" si="13"/>
        <v>7.3116345641723628</v>
      </c>
      <c r="AH31" t="str">
        <f t="shared" si="14"/>
        <v>Gizi Lebih</v>
      </c>
      <c r="AL31">
        <v>22</v>
      </c>
      <c r="AM31">
        <f t="shared" si="15"/>
        <v>9.44986772394196</v>
      </c>
      <c r="AN31">
        <f t="shared" si="16"/>
        <v>39.518350167991578</v>
      </c>
      <c r="AO31">
        <f t="shared" si="17"/>
        <v>20.546775902802853</v>
      </c>
      <c r="AP31">
        <f t="shared" si="18"/>
        <v>9.44986772394196</v>
      </c>
      <c r="AQ31" t="str">
        <f t="shared" si="19"/>
        <v>Gizi Lebih</v>
      </c>
    </row>
    <row r="32" spans="1:53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15.541557193537587</v>
      </c>
      <c r="M32">
        <f t="shared" si="1"/>
        <v>29.921062815347987</v>
      </c>
      <c r="N32">
        <f t="shared" si="2"/>
        <v>29.515589101354561</v>
      </c>
      <c r="O32">
        <f t="shared" si="3"/>
        <v>15.541557193537587</v>
      </c>
      <c r="P32" t="str">
        <f t="shared" si="4"/>
        <v>Gizi Lebih</v>
      </c>
      <c r="T32">
        <v>23</v>
      </c>
      <c r="U32">
        <f t="shared" si="5"/>
        <v>2.6267851073127395</v>
      </c>
      <c r="V32">
        <f t="shared" si="6"/>
        <v>34.380226875342167</v>
      </c>
      <c r="W32">
        <f t="shared" si="7"/>
        <v>30.04812806149495</v>
      </c>
      <c r="X32">
        <f t="shared" si="8"/>
        <v>2.6267851073127395</v>
      </c>
      <c r="Y32" t="str">
        <f t="shared" si="9"/>
        <v>Gizi Lebih</v>
      </c>
      <c r="AC32">
        <v>23</v>
      </c>
      <c r="AD32">
        <f t="shared" si="10"/>
        <v>4.7244047244070853</v>
      </c>
      <c r="AE32">
        <f t="shared" si="11"/>
        <v>36.544219789181433</v>
      </c>
      <c r="AF32">
        <f t="shared" si="12"/>
        <v>26.670020622414224</v>
      </c>
      <c r="AG32">
        <f t="shared" si="13"/>
        <v>4.7244047244070853</v>
      </c>
      <c r="AH32" t="str">
        <f t="shared" si="14"/>
        <v>Gizi Lebih</v>
      </c>
      <c r="AL32">
        <v>23</v>
      </c>
      <c r="AM32">
        <f t="shared" si="15"/>
        <v>6.8483574673055729</v>
      </c>
      <c r="AN32">
        <f t="shared" si="16"/>
        <v>36.926142500943691</v>
      </c>
      <c r="AO32">
        <f t="shared" si="17"/>
        <v>17.93571855265353</v>
      </c>
      <c r="AP32">
        <f t="shared" si="18"/>
        <v>6.8483574673055729</v>
      </c>
      <c r="AQ32" t="str">
        <f t="shared" si="19"/>
        <v>Gizi Lebih</v>
      </c>
    </row>
    <row r="33" spans="1:43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12.616259350536511</v>
      </c>
      <c r="M33">
        <f t="shared" si="1"/>
        <v>26.860007446015349</v>
      </c>
      <c r="N33">
        <f t="shared" si="2"/>
        <v>26.520180994857487</v>
      </c>
      <c r="O33">
        <f t="shared" si="3"/>
        <v>12.616259350536511</v>
      </c>
      <c r="P33" t="str">
        <f t="shared" si="4"/>
        <v>Gizi Lebih</v>
      </c>
      <c r="T33">
        <v>24</v>
      </c>
      <c r="U33">
        <f t="shared" si="5"/>
        <v>5.8762232769015847</v>
      </c>
      <c r="V33">
        <f t="shared" si="6"/>
        <v>31.32107916403903</v>
      </c>
      <c r="W33">
        <f t="shared" si="7"/>
        <v>27.034422501692177</v>
      </c>
      <c r="X33">
        <f t="shared" si="8"/>
        <v>5.8762232769015847</v>
      </c>
      <c r="Y33" t="str">
        <f t="shared" si="9"/>
        <v>Gizi Lebih</v>
      </c>
      <c r="AC33">
        <v>24</v>
      </c>
      <c r="AD33">
        <f t="shared" si="10"/>
        <v>2.4758836806279887</v>
      </c>
      <c r="AE33">
        <f t="shared" si="11"/>
        <v>33.40853184442561</v>
      </c>
      <c r="AF33">
        <f t="shared" si="12"/>
        <v>23.608049474702479</v>
      </c>
      <c r="AG33">
        <f t="shared" si="13"/>
        <v>2.4758836806279887</v>
      </c>
      <c r="AH33" t="str">
        <f t="shared" si="14"/>
        <v>Gizi Lebih</v>
      </c>
      <c r="AL33">
        <v>24</v>
      </c>
      <c r="AM33">
        <f t="shared" si="15"/>
        <v>3.6262928728937487</v>
      </c>
      <c r="AN33">
        <f t="shared" si="16"/>
        <v>33.802218862080636</v>
      </c>
      <c r="AO33">
        <f t="shared" si="17"/>
        <v>14.903019828209315</v>
      </c>
      <c r="AP33">
        <f t="shared" si="18"/>
        <v>3.6262928728937487</v>
      </c>
      <c r="AQ33" t="str">
        <f t="shared" si="19"/>
        <v>Gizi Lebih</v>
      </c>
    </row>
    <row r="34" spans="1:43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5.3047148839499361</v>
      </c>
      <c r="M34">
        <f t="shared" si="1"/>
        <v>19.156461051039674</v>
      </c>
      <c r="N34">
        <f t="shared" si="2"/>
        <v>18.943864442082564</v>
      </c>
      <c r="O34">
        <f t="shared" si="3"/>
        <v>5.3047148839499361</v>
      </c>
      <c r="P34" t="str">
        <f t="shared" si="4"/>
        <v>Gizi Lebih</v>
      </c>
      <c r="T34">
        <v>25</v>
      </c>
      <c r="U34">
        <f t="shared" si="5"/>
        <v>13.729530217745982</v>
      </c>
      <c r="V34">
        <f t="shared" si="6"/>
        <v>23.632604596192948</v>
      </c>
      <c r="W34">
        <f t="shared" si="7"/>
        <v>19.516403357176245</v>
      </c>
      <c r="X34">
        <f t="shared" si="8"/>
        <v>13.729530217745982</v>
      </c>
      <c r="Y34" t="str">
        <f t="shared" si="9"/>
        <v>Gizi Lebih</v>
      </c>
      <c r="AC34">
        <v>25</v>
      </c>
      <c r="AD34">
        <f t="shared" si="10"/>
        <v>6.7542579163073135</v>
      </c>
      <c r="AE34">
        <f t="shared" si="11"/>
        <v>25.643322717619885</v>
      </c>
      <c r="AF34">
        <f t="shared" si="12"/>
        <v>16.040261843249318</v>
      </c>
      <c r="AG34">
        <f t="shared" si="13"/>
        <v>6.7542579163073135</v>
      </c>
      <c r="AH34" t="str">
        <f t="shared" si="14"/>
        <v>Gizi Lebih</v>
      </c>
      <c r="AL34">
        <v>25</v>
      </c>
      <c r="AM34">
        <f t="shared" si="15"/>
        <v>4.3127717305695645</v>
      </c>
      <c r="AN34">
        <f t="shared" si="16"/>
        <v>26.077576574520876</v>
      </c>
      <c r="AO34">
        <f t="shared" si="17"/>
        <v>7.2862884927787483</v>
      </c>
      <c r="AP34">
        <f t="shared" si="18"/>
        <v>4.3127717305695645</v>
      </c>
      <c r="AQ34" t="str">
        <f t="shared" si="19"/>
        <v>Gizi Lebih</v>
      </c>
    </row>
    <row r="35" spans="1:43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21.291077943589418</v>
      </c>
      <c r="M35">
        <f t="shared" si="1"/>
        <v>35.649684430580869</v>
      </c>
      <c r="N35">
        <f t="shared" si="2"/>
        <v>35.207101556362183</v>
      </c>
      <c r="O35">
        <f t="shared" si="3"/>
        <v>21.291077943589418</v>
      </c>
      <c r="P35" t="str">
        <f t="shared" si="4"/>
        <v>Gizi Lebih</v>
      </c>
      <c r="T35">
        <v>26</v>
      </c>
      <c r="U35">
        <f t="shared" si="5"/>
        <v>3.1638584039112749</v>
      </c>
      <c r="V35">
        <f t="shared" si="6"/>
        <v>40.093515685207748</v>
      </c>
      <c r="W35">
        <f t="shared" si="7"/>
        <v>35.712182795231101</v>
      </c>
      <c r="X35">
        <f t="shared" si="8"/>
        <v>3.1638584039112749</v>
      </c>
      <c r="Y35" t="str">
        <f t="shared" si="9"/>
        <v>Gizi Lebih</v>
      </c>
      <c r="AC35">
        <v>26</v>
      </c>
      <c r="AD35">
        <f t="shared" si="10"/>
        <v>10.452272480183435</v>
      </c>
      <c r="AE35">
        <f t="shared" si="11"/>
        <v>42.276352728209652</v>
      </c>
      <c r="AF35">
        <f t="shared" si="12"/>
        <v>32.358615545168185</v>
      </c>
      <c r="AG35">
        <f t="shared" si="13"/>
        <v>10.452272480183435</v>
      </c>
      <c r="AH35" t="str">
        <f t="shared" si="14"/>
        <v>Gizi Lebih</v>
      </c>
      <c r="AL35">
        <v>26</v>
      </c>
      <c r="AM35">
        <f t="shared" si="15"/>
        <v>12.598809467564783</v>
      </c>
      <c r="AN35">
        <f t="shared" si="16"/>
        <v>42.641880821558516</v>
      </c>
      <c r="AO35">
        <f t="shared" si="17"/>
        <v>23.6930369518135</v>
      </c>
      <c r="AP35">
        <f t="shared" si="18"/>
        <v>12.598809467564783</v>
      </c>
      <c r="AQ35" t="str">
        <f t="shared" si="19"/>
        <v>Gizi Lebih</v>
      </c>
    </row>
    <row r="36" spans="1:43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11.526057435220423</v>
      </c>
      <c r="M36">
        <f t="shared" si="1"/>
        <v>4.4294469180700231</v>
      </c>
      <c r="N36">
        <f t="shared" si="2"/>
        <v>5.1672042731055292</v>
      </c>
      <c r="O36">
        <f t="shared" si="3"/>
        <v>4.4294469180700231</v>
      </c>
      <c r="P36" t="str">
        <f t="shared" si="4"/>
        <v>Gizi Baik</v>
      </c>
      <c r="T36">
        <v>27</v>
      </c>
      <c r="U36">
        <f t="shared" si="5"/>
        <v>29.382137430758842</v>
      </c>
      <c r="V36">
        <f t="shared" si="6"/>
        <v>8.5258430668175009</v>
      </c>
      <c r="W36">
        <f t="shared" si="7"/>
        <v>6.0382116557802181</v>
      </c>
      <c r="X36">
        <f t="shared" si="8"/>
        <v>6.0382116557802181</v>
      </c>
      <c r="Y36" t="str">
        <f t="shared" si="9"/>
        <v>Gizi Kurang</v>
      </c>
      <c r="AC36">
        <v>27</v>
      </c>
      <c r="AD36">
        <f t="shared" si="10"/>
        <v>22.16957374421078</v>
      </c>
      <c r="AE36">
        <f t="shared" si="11"/>
        <v>10.288342918079667</v>
      </c>
      <c r="AF36">
        <f t="shared" si="12"/>
        <v>4.1593268686170868</v>
      </c>
      <c r="AG36">
        <f t="shared" si="13"/>
        <v>4.1593268686170868</v>
      </c>
      <c r="AH36" t="str">
        <f t="shared" si="14"/>
        <v>Gizi Kurang</v>
      </c>
      <c r="AL36">
        <v>27</v>
      </c>
      <c r="AM36">
        <f t="shared" si="15"/>
        <v>20.013245613842845</v>
      </c>
      <c r="AN36">
        <f t="shared" si="16"/>
        <v>10.865081684000359</v>
      </c>
      <c r="AO36">
        <f t="shared" si="17"/>
        <v>8.9899944382630164</v>
      </c>
      <c r="AP36">
        <f t="shared" si="18"/>
        <v>8.9899944382630164</v>
      </c>
      <c r="AQ36" t="str">
        <f t="shared" si="19"/>
        <v>Gizi Kurang</v>
      </c>
    </row>
    <row r="37" spans="1:43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9.8107084351742895</v>
      </c>
      <c r="M37">
        <f t="shared" si="1"/>
        <v>24.208263052106815</v>
      </c>
      <c r="N37">
        <f t="shared" si="2"/>
        <v>23.863361037372755</v>
      </c>
      <c r="O37">
        <f t="shared" si="3"/>
        <v>9.8107084351742895</v>
      </c>
      <c r="P37" t="str">
        <f t="shared" si="4"/>
        <v>Gizi Lebih</v>
      </c>
      <c r="T37">
        <v>28</v>
      </c>
      <c r="U37">
        <f t="shared" si="5"/>
        <v>8.4433405711246774</v>
      </c>
      <c r="V37">
        <f t="shared" si="6"/>
        <v>28.685710728514294</v>
      </c>
      <c r="W37">
        <f t="shared" si="7"/>
        <v>24.438903412387393</v>
      </c>
      <c r="X37">
        <f t="shared" si="8"/>
        <v>8.4433405711246774</v>
      </c>
      <c r="Y37" t="str">
        <f t="shared" si="9"/>
        <v>Gizi Lebih</v>
      </c>
      <c r="AC37">
        <v>28</v>
      </c>
      <c r="AD37">
        <f t="shared" si="10"/>
        <v>1.571623364550172</v>
      </c>
      <c r="AE37">
        <f t="shared" si="11"/>
        <v>30.818014212469954</v>
      </c>
      <c r="AF37">
        <f t="shared" si="12"/>
        <v>21.029027557164884</v>
      </c>
      <c r="AG37">
        <f t="shared" si="13"/>
        <v>1.571623364550172</v>
      </c>
      <c r="AH37" t="str">
        <f t="shared" si="14"/>
        <v>Gizi Lebih</v>
      </c>
      <c r="AL37">
        <v>28</v>
      </c>
      <c r="AM37">
        <f t="shared" si="15"/>
        <v>1.4177446878757824</v>
      </c>
      <c r="AN37">
        <f t="shared" si="16"/>
        <v>31.224509603835255</v>
      </c>
      <c r="AO37">
        <f t="shared" si="17"/>
        <v>12.190980272316086</v>
      </c>
      <c r="AP37">
        <f t="shared" si="18"/>
        <v>1.4177446878757824</v>
      </c>
      <c r="AQ37" t="str">
        <f t="shared" si="19"/>
        <v>Gizi Lebih</v>
      </c>
    </row>
    <row r="38" spans="1:43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15.627859738300694</v>
      </c>
      <c r="M38">
        <f t="shared" si="1"/>
        <v>30.139343058533971</v>
      </c>
      <c r="N38">
        <f t="shared" si="2"/>
        <v>29.716325479439746</v>
      </c>
      <c r="O38">
        <f t="shared" si="3"/>
        <v>15.627859738300694</v>
      </c>
      <c r="P38" t="str">
        <f t="shared" si="4"/>
        <v>Gizi Lebih</v>
      </c>
      <c r="T38">
        <v>29</v>
      </c>
      <c r="U38">
        <f t="shared" si="5"/>
        <v>2.700000000000002</v>
      </c>
      <c r="V38">
        <f t="shared" si="6"/>
        <v>34.607658112042195</v>
      </c>
      <c r="W38">
        <f t="shared" si="7"/>
        <v>30.297854709533482</v>
      </c>
      <c r="X38">
        <f t="shared" si="8"/>
        <v>2.700000000000002</v>
      </c>
      <c r="Y38" t="str">
        <f t="shared" si="9"/>
        <v>Gizi Lebih</v>
      </c>
      <c r="AC38">
        <v>29</v>
      </c>
      <c r="AD38">
        <f t="shared" si="10"/>
        <v>4.8093658625644151</v>
      </c>
      <c r="AE38">
        <f t="shared" si="11"/>
        <v>36.814806803784805</v>
      </c>
      <c r="AF38">
        <f t="shared" si="12"/>
        <v>26.944387170614956</v>
      </c>
      <c r="AG38">
        <f t="shared" si="13"/>
        <v>4.8093658625644151</v>
      </c>
      <c r="AH38" t="str">
        <f t="shared" si="14"/>
        <v>Gizi Lebih</v>
      </c>
      <c r="AL38">
        <v>29</v>
      </c>
      <c r="AM38">
        <f t="shared" si="15"/>
        <v>7.2449982746719792</v>
      </c>
      <c r="AN38">
        <f t="shared" si="16"/>
        <v>37.205510344571273</v>
      </c>
      <c r="AO38">
        <f t="shared" si="17"/>
        <v>18.122913673027302</v>
      </c>
      <c r="AP38">
        <f t="shared" si="18"/>
        <v>7.2449982746719792</v>
      </c>
      <c r="AQ38" t="str">
        <f t="shared" si="19"/>
        <v>Gizi Lebih</v>
      </c>
    </row>
    <row r="39" spans="1:43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8.0962954491545105</v>
      </c>
      <c r="M39">
        <f t="shared" si="1"/>
        <v>7.1288147682486462</v>
      </c>
      <c r="N39">
        <f t="shared" si="2"/>
        <v>7.2787361540311402</v>
      </c>
      <c r="O39">
        <f t="shared" si="3"/>
        <v>7.1288147682486462</v>
      </c>
      <c r="P39" t="str">
        <f t="shared" si="4"/>
        <v>Gizi Baik</v>
      </c>
      <c r="T39">
        <v>30</v>
      </c>
      <c r="U39">
        <f t="shared" si="5"/>
        <v>25.856720596394275</v>
      </c>
      <c r="V39">
        <f t="shared" si="6"/>
        <v>11.571084650973738</v>
      </c>
      <c r="W39">
        <f t="shared" si="7"/>
        <v>8.0498447189992479</v>
      </c>
      <c r="X39">
        <f t="shared" si="8"/>
        <v>8.0498447189992479</v>
      </c>
      <c r="Y39" t="str">
        <f t="shared" si="9"/>
        <v>Gizi Kurang</v>
      </c>
      <c r="AC39">
        <v>30</v>
      </c>
      <c r="AD39">
        <f t="shared" si="10"/>
        <v>18.653954004446351</v>
      </c>
      <c r="AE39">
        <f t="shared" si="11"/>
        <v>13.544371524733069</v>
      </c>
      <c r="AF39">
        <f t="shared" si="12"/>
        <v>4.8867166891482468</v>
      </c>
      <c r="AG39">
        <f t="shared" si="13"/>
        <v>4.8867166891482468</v>
      </c>
      <c r="AH39" t="str">
        <f t="shared" si="14"/>
        <v>Gizi Kurang</v>
      </c>
      <c r="AL39">
        <v>30</v>
      </c>
      <c r="AM39">
        <f t="shared" si="15"/>
        <v>16.5</v>
      </c>
      <c r="AN39">
        <f t="shared" si="16"/>
        <v>14.040299142112321</v>
      </c>
      <c r="AO39">
        <f t="shared" si="17"/>
        <v>5.4772255750516612</v>
      </c>
      <c r="AP39">
        <f t="shared" si="18"/>
        <v>5.4772255750516612</v>
      </c>
      <c r="AQ39" t="str">
        <f t="shared" si="19"/>
        <v>Gizi Kurang</v>
      </c>
    </row>
    <row r="40" spans="1:43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9.8356494447494391</v>
      </c>
      <c r="M40">
        <f t="shared" si="1"/>
        <v>24.220858779159752</v>
      </c>
      <c r="N40">
        <f t="shared" si="2"/>
        <v>23.871531161615923</v>
      </c>
      <c r="O40">
        <f t="shared" si="3"/>
        <v>9.8356494447494391</v>
      </c>
      <c r="P40" t="str">
        <f t="shared" si="4"/>
        <v>Gizi Lebih</v>
      </c>
      <c r="T40">
        <v>31</v>
      </c>
      <c r="U40">
        <f t="shared" si="5"/>
        <v>8.4118963379252349</v>
      </c>
      <c r="V40">
        <f t="shared" si="6"/>
        <v>28.696689704563486</v>
      </c>
      <c r="W40">
        <f t="shared" si="7"/>
        <v>24.442790348076063</v>
      </c>
      <c r="X40">
        <f t="shared" si="8"/>
        <v>8.4118963379252349</v>
      </c>
      <c r="Y40" t="str">
        <f t="shared" si="9"/>
        <v>Gizi Lebih</v>
      </c>
      <c r="AC40">
        <v>31</v>
      </c>
      <c r="AD40">
        <f t="shared" si="10"/>
        <v>1.5427248620541523</v>
      </c>
      <c r="AE40">
        <f t="shared" si="11"/>
        <v>30.832126102492509</v>
      </c>
      <c r="AF40">
        <f t="shared" si="12"/>
        <v>21.034495477667154</v>
      </c>
      <c r="AG40">
        <f t="shared" si="13"/>
        <v>1.5427248620541523</v>
      </c>
      <c r="AH40" t="str">
        <f t="shared" si="14"/>
        <v>Gizi Lebih</v>
      </c>
      <c r="AL40">
        <v>31</v>
      </c>
      <c r="AM40">
        <f t="shared" si="15"/>
        <v>1.4212670403551895</v>
      </c>
      <c r="AN40">
        <f t="shared" si="16"/>
        <v>31.236196951613685</v>
      </c>
      <c r="AO40">
        <f t="shared" si="17"/>
        <v>12.206965224821442</v>
      </c>
      <c r="AP40">
        <f t="shared" si="18"/>
        <v>1.4212670403551895</v>
      </c>
      <c r="AQ40" t="str">
        <f t="shared" si="19"/>
        <v>Gizi Lebih</v>
      </c>
    </row>
    <row r="41" spans="1:43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3.5916569992135914</v>
      </c>
      <c r="M41">
        <f t="shared" si="1"/>
        <v>18.071247881648905</v>
      </c>
      <c r="N41">
        <f t="shared" si="2"/>
        <v>17.737812717468859</v>
      </c>
      <c r="O41">
        <f t="shared" si="3"/>
        <v>3.5916569992135914</v>
      </c>
      <c r="P41" t="str">
        <f t="shared" si="4"/>
        <v>Gizi Lebih</v>
      </c>
      <c r="T41">
        <v>32</v>
      </c>
      <c r="U41">
        <f t="shared" si="5"/>
        <v>14.622585270737867</v>
      </c>
      <c r="V41">
        <f t="shared" si="6"/>
        <v>22.564130827488125</v>
      </c>
      <c r="W41">
        <f t="shared" si="7"/>
        <v>18.40787874797094</v>
      </c>
      <c r="X41">
        <f t="shared" si="8"/>
        <v>14.622585270737867</v>
      </c>
      <c r="Y41" t="str">
        <f t="shared" si="9"/>
        <v>Gizi Lebih</v>
      </c>
      <c r="AC41">
        <v>32</v>
      </c>
      <c r="AD41">
        <f t="shared" si="10"/>
        <v>7.3498299300051846</v>
      </c>
      <c r="AE41">
        <f t="shared" si="11"/>
        <v>24.752777621915484</v>
      </c>
      <c r="AF41">
        <f t="shared" si="12"/>
        <v>15.037619492459569</v>
      </c>
      <c r="AG41">
        <f t="shared" si="13"/>
        <v>7.3498299300051846</v>
      </c>
      <c r="AH41" t="str">
        <f t="shared" si="14"/>
        <v>Gizi Lebih</v>
      </c>
      <c r="AL41">
        <v>32</v>
      </c>
      <c r="AM41">
        <f t="shared" si="15"/>
        <v>5.5677643628300215</v>
      </c>
      <c r="AN41">
        <f t="shared" si="16"/>
        <v>25.176973606849572</v>
      </c>
      <c r="AO41">
        <f t="shared" si="17"/>
        <v>6.0207972893961479</v>
      </c>
      <c r="AP41">
        <f t="shared" si="18"/>
        <v>5.5677643628300215</v>
      </c>
      <c r="AQ41" t="str">
        <f t="shared" si="19"/>
        <v>Gizi Lebih</v>
      </c>
    </row>
    <row r="42" spans="1:43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0</v>
      </c>
      <c r="M42">
        <f t="shared" si="1"/>
        <v>14.747542168103813</v>
      </c>
      <c r="N42">
        <f t="shared" si="2"/>
        <v>14.414229081015749</v>
      </c>
      <c r="O42">
        <f t="shared" si="3"/>
        <v>0</v>
      </c>
      <c r="P42" t="str">
        <f t="shared" si="4"/>
        <v>Gizi Lebih</v>
      </c>
      <c r="T42">
        <v>33</v>
      </c>
      <c r="U42">
        <f t="shared" si="5"/>
        <v>18.146625030566977</v>
      </c>
      <c r="V42">
        <f t="shared" si="6"/>
        <v>19.239022844209114</v>
      </c>
      <c r="W42">
        <f t="shared" si="7"/>
        <v>15.210193950111229</v>
      </c>
      <c r="X42">
        <f t="shared" si="8"/>
        <v>15.210193950111229</v>
      </c>
      <c r="Y42" t="str">
        <f t="shared" si="9"/>
        <v>Gizi Kurang</v>
      </c>
      <c r="AC42">
        <v>33</v>
      </c>
      <c r="AD42">
        <f t="shared" si="10"/>
        <v>10.843431191278892</v>
      </c>
      <c r="AE42">
        <f t="shared" si="11"/>
        <v>21.495580941207429</v>
      </c>
      <c r="AF42">
        <f t="shared" si="12"/>
        <v>11.94110547646239</v>
      </c>
      <c r="AG42">
        <f t="shared" si="13"/>
        <v>10.843431191278892</v>
      </c>
      <c r="AH42" t="str">
        <f t="shared" si="14"/>
        <v>Gizi Lebih</v>
      </c>
      <c r="AL42">
        <v>33</v>
      </c>
      <c r="AM42">
        <f t="shared" si="15"/>
        <v>9.1465840618232974</v>
      </c>
      <c r="AN42">
        <f t="shared" si="16"/>
        <v>21.93946216296106</v>
      </c>
      <c r="AO42">
        <f t="shared" si="17"/>
        <v>2.9240383034426918</v>
      </c>
      <c r="AP42">
        <f t="shared" si="18"/>
        <v>2.9240383034426918</v>
      </c>
      <c r="AQ42" t="str">
        <f t="shared" si="19"/>
        <v>Gizi Kurang</v>
      </c>
    </row>
    <row r="43" spans="1:43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12.225383429569803</v>
      </c>
      <c r="M43">
        <f t="shared" si="1"/>
        <v>26.701498085313489</v>
      </c>
      <c r="N43">
        <f t="shared" si="2"/>
        <v>26.28136221735852</v>
      </c>
      <c r="O43">
        <f t="shared" si="3"/>
        <v>12.225383429569803</v>
      </c>
      <c r="P43" t="str">
        <f t="shared" si="4"/>
        <v>Gizi Lebih</v>
      </c>
      <c r="T43">
        <v>34</v>
      </c>
      <c r="U43">
        <f t="shared" si="5"/>
        <v>5.9380131357214099</v>
      </c>
      <c r="V43">
        <f t="shared" si="6"/>
        <v>31.170819687650177</v>
      </c>
      <c r="W43">
        <f t="shared" si="7"/>
        <v>26.868010719068881</v>
      </c>
      <c r="X43">
        <f t="shared" si="8"/>
        <v>5.9380131357214099</v>
      </c>
      <c r="Y43" t="str">
        <f t="shared" si="9"/>
        <v>Gizi Lebih</v>
      </c>
      <c r="AC43">
        <v>34</v>
      </c>
      <c r="AD43">
        <f t="shared" si="10"/>
        <v>1.3928388277184094</v>
      </c>
      <c r="AE43">
        <f t="shared" si="11"/>
        <v>33.384727046959661</v>
      </c>
      <c r="AF43">
        <f t="shared" si="12"/>
        <v>23.516164653276263</v>
      </c>
      <c r="AG43">
        <f t="shared" si="13"/>
        <v>1.3928388277184094</v>
      </c>
      <c r="AH43" t="str">
        <f t="shared" si="14"/>
        <v>Gizi Lebih</v>
      </c>
      <c r="AL43">
        <v>34</v>
      </c>
      <c r="AM43">
        <f t="shared" si="15"/>
        <v>4.0743097574926717</v>
      </c>
      <c r="AN43">
        <f t="shared" si="16"/>
        <v>33.775138785799236</v>
      </c>
      <c r="AO43">
        <f t="shared" si="17"/>
        <v>14.689111613708977</v>
      </c>
      <c r="AP43">
        <f t="shared" si="18"/>
        <v>4.0743097574926717</v>
      </c>
      <c r="AQ43" t="str">
        <f t="shared" si="19"/>
        <v>Gizi Lebih</v>
      </c>
    </row>
    <row r="44" spans="1:43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16.747238578344785</v>
      </c>
      <c r="M44">
        <f t="shared" si="1"/>
        <v>31.21954516004357</v>
      </c>
      <c r="N44">
        <f t="shared" si="2"/>
        <v>30.778888868833455</v>
      </c>
      <c r="O44">
        <f t="shared" si="3"/>
        <v>16.747238578344785</v>
      </c>
      <c r="P44" t="str">
        <f t="shared" si="4"/>
        <v>Gizi Lebih</v>
      </c>
      <c r="T44">
        <v>35</v>
      </c>
      <c r="U44">
        <f t="shared" si="5"/>
        <v>1.6763054614240229</v>
      </c>
      <c r="V44">
        <f t="shared" si="6"/>
        <v>35.680947296841765</v>
      </c>
      <c r="W44">
        <f t="shared" si="7"/>
        <v>31.344537004077761</v>
      </c>
      <c r="X44">
        <f t="shared" si="8"/>
        <v>1.6763054614240229</v>
      </c>
      <c r="Y44" t="str">
        <f t="shared" si="9"/>
        <v>Gizi Lebih</v>
      </c>
      <c r="AC44">
        <v>35</v>
      </c>
      <c r="AD44">
        <f t="shared" si="10"/>
        <v>5.9203040462462697</v>
      </c>
      <c r="AE44">
        <f t="shared" si="11"/>
        <v>37.898416853478189</v>
      </c>
      <c r="AF44">
        <f t="shared" si="12"/>
        <v>28.002142775152045</v>
      </c>
      <c r="AG44">
        <f t="shared" si="13"/>
        <v>5.9203040462462697</v>
      </c>
      <c r="AH44" t="str">
        <f t="shared" si="14"/>
        <v>Gizi Lebih</v>
      </c>
      <c r="AL44">
        <v>35</v>
      </c>
      <c r="AM44">
        <f t="shared" si="15"/>
        <v>8.3240615086626999</v>
      </c>
      <c r="AN44">
        <f t="shared" si="16"/>
        <v>38.28015151485166</v>
      </c>
      <c r="AO44">
        <f t="shared" si="17"/>
        <v>19.220822042774337</v>
      </c>
      <c r="AP44">
        <f t="shared" si="18"/>
        <v>8.3240615086626999</v>
      </c>
      <c r="AQ44" t="str">
        <f t="shared" si="19"/>
        <v>Gizi Lebih</v>
      </c>
    </row>
    <row r="45" spans="1:43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15.513220168617469</v>
      </c>
      <c r="M45">
        <f t="shared" si="1"/>
        <v>29.775661201726482</v>
      </c>
      <c r="N45">
        <f t="shared" si="2"/>
        <v>29.405611709331946</v>
      </c>
      <c r="O45">
        <f t="shared" si="3"/>
        <v>15.513220168617469</v>
      </c>
      <c r="P45" t="str">
        <f t="shared" si="4"/>
        <v>Gizi Lebih</v>
      </c>
      <c r="T45">
        <v>36</v>
      </c>
      <c r="U45">
        <f t="shared" si="5"/>
        <v>2.9899832775452131</v>
      </c>
      <c r="V45">
        <f t="shared" si="6"/>
        <v>34.226890013555128</v>
      </c>
      <c r="W45">
        <f t="shared" si="7"/>
        <v>29.901337762715571</v>
      </c>
      <c r="X45">
        <f t="shared" si="8"/>
        <v>2.9899832775452131</v>
      </c>
      <c r="Y45" t="str">
        <f t="shared" si="9"/>
        <v>Gizi Lebih</v>
      </c>
      <c r="AC45">
        <v>36</v>
      </c>
      <c r="AD45">
        <f t="shared" si="10"/>
        <v>4.8620983124572836</v>
      </c>
      <c r="AE45">
        <f t="shared" si="11"/>
        <v>36.332905196254259</v>
      </c>
      <c r="AF45">
        <f t="shared" si="12"/>
        <v>26.489431854986996</v>
      </c>
      <c r="AG45">
        <f t="shared" si="13"/>
        <v>4.8620983124572836</v>
      </c>
      <c r="AH45" t="str">
        <f t="shared" si="14"/>
        <v>Gizi Lebih</v>
      </c>
      <c r="AL45">
        <v>36</v>
      </c>
      <c r="AM45">
        <f t="shared" si="15"/>
        <v>6.5802735505448373</v>
      </c>
      <c r="AN45">
        <f t="shared" si="16"/>
        <v>36.714302390213</v>
      </c>
      <c r="AO45">
        <f t="shared" si="17"/>
        <v>17.826104453862037</v>
      </c>
      <c r="AP45">
        <f t="shared" si="18"/>
        <v>6.5802735505448373</v>
      </c>
      <c r="AQ45" t="str">
        <f t="shared" si="19"/>
        <v>Gizi Lebih</v>
      </c>
    </row>
    <row r="46" spans="1:43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4.1496987842492903</v>
      </c>
      <c r="M46">
        <f t="shared" si="1"/>
        <v>10.807867504739312</v>
      </c>
      <c r="N46">
        <f t="shared" si="2"/>
        <v>10.657860948614408</v>
      </c>
      <c r="O46">
        <f t="shared" si="3"/>
        <v>4.1496987842492903</v>
      </c>
      <c r="P46" t="str">
        <f t="shared" si="4"/>
        <v>Gizi Lebih</v>
      </c>
      <c r="T46">
        <v>37</v>
      </c>
      <c r="U46">
        <f t="shared" si="5"/>
        <v>22.083025155082357</v>
      </c>
      <c r="V46">
        <f t="shared" si="6"/>
        <v>15.302940893828216</v>
      </c>
      <c r="W46">
        <f t="shared" si="7"/>
        <v>11.477369036499613</v>
      </c>
      <c r="X46">
        <f t="shared" si="8"/>
        <v>11.477369036499613</v>
      </c>
      <c r="Y46" t="str">
        <f t="shared" si="9"/>
        <v>Gizi Kurang</v>
      </c>
      <c r="AC46">
        <v>37</v>
      </c>
      <c r="AD46">
        <f t="shared" si="10"/>
        <v>14.822280526288798</v>
      </c>
      <c r="AE46">
        <f t="shared" si="11"/>
        <v>17.439610087384406</v>
      </c>
      <c r="AF46">
        <f t="shared" si="12"/>
        <v>8.1957305958651396</v>
      </c>
      <c r="AG46">
        <f t="shared" si="13"/>
        <v>8.1957305958651396</v>
      </c>
      <c r="AH46" t="str">
        <f t="shared" si="14"/>
        <v>Gizi Kurang</v>
      </c>
      <c r="AL46">
        <v>37</v>
      </c>
      <c r="AM46">
        <f t="shared" si="15"/>
        <v>12.823416081528356</v>
      </c>
      <c r="AN46">
        <f t="shared" si="16"/>
        <v>17.914240145761134</v>
      </c>
      <c r="AO46">
        <f t="shared" si="17"/>
        <v>1.9209372712298562</v>
      </c>
      <c r="AP46">
        <f t="shared" si="18"/>
        <v>1.9209372712298562</v>
      </c>
      <c r="AQ46" t="str">
        <f t="shared" si="19"/>
        <v>Gizi Kurang</v>
      </c>
    </row>
    <row r="47" spans="1:43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8.1743501270743142</v>
      </c>
      <c r="M47">
        <f t="shared" si="1"/>
        <v>22.783546694928773</v>
      </c>
      <c r="N47">
        <f t="shared" si="2"/>
        <v>22.36090338067762</v>
      </c>
      <c r="O47">
        <f t="shared" si="3"/>
        <v>8.1743501270743142</v>
      </c>
      <c r="P47" t="str">
        <f t="shared" si="4"/>
        <v>Gizi Lebih</v>
      </c>
      <c r="T47">
        <v>38</v>
      </c>
      <c r="U47">
        <f t="shared" si="5"/>
        <v>10.067770358922582</v>
      </c>
      <c r="V47">
        <f t="shared" si="6"/>
        <v>27.262795161171567</v>
      </c>
      <c r="W47">
        <f t="shared" si="7"/>
        <v>23.031500168247835</v>
      </c>
      <c r="X47">
        <f t="shared" si="8"/>
        <v>10.067770358922582</v>
      </c>
      <c r="Y47" t="str">
        <f t="shared" si="9"/>
        <v>Gizi Lebih</v>
      </c>
      <c r="AC47">
        <v>38</v>
      </c>
      <c r="AD47">
        <f t="shared" si="10"/>
        <v>2.8106938645110455</v>
      </c>
      <c r="AE47">
        <f t="shared" si="11"/>
        <v>29.526598178591446</v>
      </c>
      <c r="AF47">
        <f t="shared" si="12"/>
        <v>19.718265643813599</v>
      </c>
      <c r="AG47">
        <f t="shared" si="13"/>
        <v>2.8106938645110455</v>
      </c>
      <c r="AH47" t="str">
        <f t="shared" si="14"/>
        <v>Gizi Lebih</v>
      </c>
      <c r="AL47">
        <v>38</v>
      </c>
      <c r="AM47">
        <f t="shared" si="15"/>
        <v>3.0430248109405884</v>
      </c>
      <c r="AN47">
        <f t="shared" si="16"/>
        <v>29.934261307070859</v>
      </c>
      <c r="AO47">
        <f t="shared" si="17"/>
        <v>10.767079455451226</v>
      </c>
      <c r="AP47">
        <f t="shared" si="18"/>
        <v>3.0430248109405884</v>
      </c>
      <c r="AQ47" t="str">
        <f t="shared" si="19"/>
        <v>Gizi Lebih</v>
      </c>
    </row>
    <row r="48" spans="1:43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12.046161214262407</v>
      </c>
      <c r="M48">
        <f t="shared" si="1"/>
        <v>26.310834270315336</v>
      </c>
      <c r="N48">
        <f t="shared" si="2"/>
        <v>25.987304592819935</v>
      </c>
      <c r="O48">
        <f t="shared" si="3"/>
        <v>12.046161214262407</v>
      </c>
      <c r="P48" t="str">
        <f t="shared" si="4"/>
        <v>Gizi Lebih</v>
      </c>
      <c r="T48">
        <v>39</v>
      </c>
      <c r="U48">
        <f t="shared" si="5"/>
        <v>6.4691575958543472</v>
      </c>
      <c r="V48">
        <f t="shared" si="6"/>
        <v>30.776776959259397</v>
      </c>
      <c r="W48">
        <f t="shared" si="7"/>
        <v>26.513392842109067</v>
      </c>
      <c r="X48">
        <f t="shared" si="8"/>
        <v>6.4691575958543472</v>
      </c>
      <c r="Y48" t="str">
        <f t="shared" si="9"/>
        <v>Gizi Lebih</v>
      </c>
      <c r="AC48">
        <v>39</v>
      </c>
      <c r="AD48">
        <f t="shared" si="10"/>
        <v>2.1931712199461302</v>
      </c>
      <c r="AE48">
        <f t="shared" si="11"/>
        <v>32.853158143472292</v>
      </c>
      <c r="AF48">
        <f t="shared" si="12"/>
        <v>23.078128173662613</v>
      </c>
      <c r="AG48">
        <f t="shared" si="13"/>
        <v>2.1931712199461302</v>
      </c>
      <c r="AH48" t="str">
        <f t="shared" si="14"/>
        <v>Gizi Lebih</v>
      </c>
      <c r="AL48">
        <v>39</v>
      </c>
      <c r="AM48">
        <f t="shared" si="15"/>
        <v>3.047950130825634</v>
      </c>
      <c r="AN48">
        <f t="shared" si="16"/>
        <v>33.254323027239629</v>
      </c>
      <c r="AO48">
        <f t="shared" si="17"/>
        <v>14.344336861632886</v>
      </c>
      <c r="AP48">
        <f t="shared" si="18"/>
        <v>3.047950130825634</v>
      </c>
      <c r="AQ48" t="str">
        <f t="shared" si="19"/>
        <v>Gizi Lebih</v>
      </c>
    </row>
    <row r="49" spans="1:43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2.024845673131658</v>
      </c>
      <c r="M49">
        <f t="shared" si="1"/>
        <v>15.045597362683877</v>
      </c>
      <c r="N49">
        <f t="shared" si="2"/>
        <v>14.846885195218562</v>
      </c>
      <c r="O49">
        <f t="shared" si="3"/>
        <v>2.024845673131658</v>
      </c>
      <c r="P49" t="str">
        <f t="shared" si="4"/>
        <v>Gizi Lebih</v>
      </c>
      <c r="T49">
        <v>40</v>
      </c>
      <c r="U49">
        <f t="shared" si="5"/>
        <v>17.748802776525519</v>
      </c>
      <c r="V49">
        <f t="shared" si="6"/>
        <v>19.538167774896397</v>
      </c>
      <c r="W49">
        <f t="shared" si="7"/>
        <v>15.506450270774423</v>
      </c>
      <c r="X49">
        <f t="shared" si="8"/>
        <v>15.506450270774423</v>
      </c>
      <c r="Y49" t="str">
        <f t="shared" si="9"/>
        <v>Gizi Kurang</v>
      </c>
      <c r="AC49">
        <v>40</v>
      </c>
      <c r="AD49">
        <f t="shared" si="10"/>
        <v>10.555567251455511</v>
      </c>
      <c r="AE49">
        <f t="shared" si="11"/>
        <v>21.6078689370331</v>
      </c>
      <c r="AF49">
        <f t="shared" si="12"/>
        <v>12.071868123865501</v>
      </c>
      <c r="AG49">
        <f t="shared" si="13"/>
        <v>10.555567251455511</v>
      </c>
      <c r="AH49" t="str">
        <f t="shared" si="14"/>
        <v>Gizi Lebih</v>
      </c>
      <c r="AL49">
        <v>40</v>
      </c>
      <c r="AM49">
        <f t="shared" si="15"/>
        <v>8.4142735871850522</v>
      </c>
      <c r="AN49">
        <f t="shared" si="16"/>
        <v>22.056291619399669</v>
      </c>
      <c r="AO49">
        <f t="shared" si="17"/>
        <v>3.2015621187164243</v>
      </c>
      <c r="AP49">
        <f t="shared" si="18"/>
        <v>3.2015621187164243</v>
      </c>
      <c r="AQ49" t="str">
        <f t="shared" si="19"/>
        <v>Gizi Kurang</v>
      </c>
    </row>
    <row r="50" spans="1:43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3.0903074280724865</v>
      </c>
      <c r="M50">
        <f t="shared" si="1"/>
        <v>17.065169205138286</v>
      </c>
      <c r="N50">
        <f t="shared" si="2"/>
        <v>16.822009392459631</v>
      </c>
      <c r="O50">
        <f t="shared" si="3"/>
        <v>3.0903074280724865</v>
      </c>
      <c r="P50" t="str">
        <f t="shared" si="4"/>
        <v>Gizi Lebih</v>
      </c>
      <c r="T50">
        <v>41</v>
      </c>
      <c r="U50">
        <f t="shared" si="5"/>
        <v>15.68980560746372</v>
      </c>
      <c r="V50">
        <f t="shared" si="6"/>
        <v>21.556669501571896</v>
      </c>
      <c r="W50">
        <f t="shared" si="7"/>
        <v>17.458522274236163</v>
      </c>
      <c r="X50">
        <f t="shared" si="8"/>
        <v>15.68980560746372</v>
      </c>
      <c r="Y50" t="str">
        <f t="shared" si="9"/>
        <v>Gizi Lebih</v>
      </c>
      <c r="AC50">
        <v>41</v>
      </c>
      <c r="AD50">
        <f t="shared" si="10"/>
        <v>8.5070558949615478</v>
      </c>
      <c r="AE50">
        <f t="shared" si="11"/>
        <v>23.64423819876631</v>
      </c>
      <c r="AF50">
        <f t="shared" si="12"/>
        <v>14.024264686606568</v>
      </c>
      <c r="AG50">
        <f t="shared" si="13"/>
        <v>8.5070558949615478</v>
      </c>
      <c r="AH50" t="str">
        <f t="shared" si="14"/>
        <v>Gizi Lebih</v>
      </c>
      <c r="AL50">
        <v>41</v>
      </c>
      <c r="AM50">
        <f t="shared" si="15"/>
        <v>6.3757352517180319</v>
      </c>
      <c r="AN50">
        <f t="shared" si="16"/>
        <v>24.081735817835057</v>
      </c>
      <c r="AO50">
        <f t="shared" si="17"/>
        <v>5.0990195135927845</v>
      </c>
      <c r="AP50">
        <f t="shared" si="18"/>
        <v>5.0990195135927845</v>
      </c>
      <c r="AQ50" t="str">
        <f t="shared" si="19"/>
        <v>Gizi Kurang</v>
      </c>
    </row>
    <row r="51" spans="1:43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6.5536249511243749</v>
      </c>
      <c r="M51">
        <f t="shared" si="1"/>
        <v>21.104975716640851</v>
      </c>
      <c r="N51">
        <f t="shared" si="2"/>
        <v>20.750421682462264</v>
      </c>
      <c r="O51">
        <f t="shared" si="3"/>
        <v>6.5536249511243749</v>
      </c>
      <c r="P51" t="str">
        <f t="shared" si="4"/>
        <v>Gizi Lebih</v>
      </c>
      <c r="T51">
        <v>42</v>
      </c>
      <c r="U51">
        <f t="shared" si="5"/>
        <v>11.61765897244363</v>
      </c>
      <c r="V51">
        <f t="shared" si="6"/>
        <v>25.59472601924076</v>
      </c>
      <c r="W51">
        <f t="shared" si="7"/>
        <v>21.400934559032702</v>
      </c>
      <c r="X51">
        <f t="shared" si="8"/>
        <v>11.61765897244363</v>
      </c>
      <c r="Y51" t="str">
        <f t="shared" si="9"/>
        <v>Gizi Lebih</v>
      </c>
      <c r="AC51">
        <v>42</v>
      </c>
      <c r="AD51">
        <f t="shared" si="10"/>
        <v>4.3324358044868951</v>
      </c>
      <c r="AE51">
        <f t="shared" si="11"/>
        <v>27.782188538702275</v>
      </c>
      <c r="AF51">
        <f t="shared" si="12"/>
        <v>18.029975041580062</v>
      </c>
      <c r="AG51">
        <f t="shared" si="13"/>
        <v>4.3324358044868951</v>
      </c>
      <c r="AH51" t="str">
        <f t="shared" si="14"/>
        <v>Gizi Lebih</v>
      </c>
      <c r="AL51">
        <v>42</v>
      </c>
      <c r="AM51">
        <f t="shared" si="15"/>
        <v>2.9748949561287037</v>
      </c>
      <c r="AN51">
        <f t="shared" si="16"/>
        <v>28.201595699534451</v>
      </c>
      <c r="AO51">
        <f t="shared" si="17"/>
        <v>9.0553851381374173</v>
      </c>
      <c r="AP51">
        <f t="shared" si="18"/>
        <v>2.9748949561287037</v>
      </c>
      <c r="AQ51" t="str">
        <f t="shared" si="19"/>
        <v>Gizi Lebih</v>
      </c>
    </row>
    <row r="52" spans="1:43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9.5655632348544941</v>
      </c>
      <c r="M52">
        <f t="shared" si="1"/>
        <v>24.140629652103112</v>
      </c>
      <c r="N52">
        <f t="shared" si="2"/>
        <v>23.770359694375689</v>
      </c>
      <c r="O52">
        <f t="shared" si="3"/>
        <v>9.5655632348544941</v>
      </c>
      <c r="P52" t="str">
        <f t="shared" si="4"/>
        <v>Gizi Lebih</v>
      </c>
      <c r="T52">
        <v>43</v>
      </c>
      <c r="U52">
        <f t="shared" si="5"/>
        <v>8.6382868671976851</v>
      </c>
      <c r="V52">
        <f t="shared" si="6"/>
        <v>28.627609051403507</v>
      </c>
      <c r="W52">
        <f t="shared" si="7"/>
        <v>24.405941899463748</v>
      </c>
      <c r="X52">
        <f t="shared" si="8"/>
        <v>8.6382868671976851</v>
      </c>
      <c r="Y52" t="str">
        <f t="shared" si="9"/>
        <v>Gizi Lebih</v>
      </c>
      <c r="AC52">
        <v>43</v>
      </c>
      <c r="AD52">
        <f t="shared" si="10"/>
        <v>1.4212670403551908</v>
      </c>
      <c r="AE52">
        <f t="shared" si="11"/>
        <v>30.813957876261206</v>
      </c>
      <c r="AF52">
        <f t="shared" si="12"/>
        <v>21.03639702990985</v>
      </c>
      <c r="AG52">
        <f t="shared" si="13"/>
        <v>1.4212670403551908</v>
      </c>
      <c r="AH52" t="str">
        <f t="shared" si="14"/>
        <v>Gizi Lebih</v>
      </c>
      <c r="AL52">
        <v>43</v>
      </c>
      <c r="AM52">
        <f t="shared" si="15"/>
        <v>2.2803508501982761</v>
      </c>
      <c r="AN52">
        <f t="shared" si="16"/>
        <v>31.229473258446099</v>
      </c>
      <c r="AO52">
        <f t="shared" si="17"/>
        <v>12.093386622447824</v>
      </c>
      <c r="AP52">
        <f t="shared" si="18"/>
        <v>2.2803508501982761</v>
      </c>
      <c r="AQ52" t="str">
        <f t="shared" si="19"/>
        <v>Gizi Lebih</v>
      </c>
    </row>
    <row r="53" spans="1:43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11.861703081766965</v>
      </c>
      <c r="M53">
        <f t="shared" si="1"/>
        <v>26.267280026679579</v>
      </c>
      <c r="N53">
        <f t="shared" si="2"/>
        <v>25.900386097508278</v>
      </c>
      <c r="O53">
        <f t="shared" si="3"/>
        <v>11.861703081766965</v>
      </c>
      <c r="P53" t="str">
        <f t="shared" si="4"/>
        <v>Gizi Lebih</v>
      </c>
      <c r="T53">
        <v>44</v>
      </c>
      <c r="U53">
        <f t="shared" si="5"/>
        <v>6.3576725301009329</v>
      </c>
      <c r="V53">
        <f t="shared" si="6"/>
        <v>30.739876382314876</v>
      </c>
      <c r="W53">
        <f t="shared" si="7"/>
        <v>26.462237244798487</v>
      </c>
      <c r="X53">
        <f t="shared" si="8"/>
        <v>6.3576725301009329</v>
      </c>
      <c r="Y53" t="str">
        <f t="shared" si="9"/>
        <v>Gizi Lebih</v>
      </c>
      <c r="AC53">
        <v>44</v>
      </c>
      <c r="AD53">
        <f t="shared" si="10"/>
        <v>1.3490737563232031</v>
      </c>
      <c r="AE53">
        <f t="shared" si="11"/>
        <v>32.883126372046803</v>
      </c>
      <c r="AF53">
        <f t="shared" si="12"/>
        <v>23.063607696975769</v>
      </c>
      <c r="AG53">
        <f t="shared" si="13"/>
        <v>1.3490737563232031</v>
      </c>
      <c r="AH53" t="str">
        <f t="shared" si="14"/>
        <v>Gizi Lebih</v>
      </c>
      <c r="AL53">
        <v>44</v>
      </c>
      <c r="AM53">
        <f t="shared" si="15"/>
        <v>3.2249030993194201</v>
      </c>
      <c r="AN53">
        <f t="shared" si="16"/>
        <v>33.281826872934722</v>
      </c>
      <c r="AO53">
        <f t="shared" si="17"/>
        <v>14.256577429383253</v>
      </c>
      <c r="AP53">
        <f t="shared" si="18"/>
        <v>3.2249030993194201</v>
      </c>
      <c r="AQ53" t="str">
        <f t="shared" si="19"/>
        <v>Gizi Lebih</v>
      </c>
    </row>
    <row r="54" spans="1:43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5.4221766846903767</v>
      </c>
      <c r="M54">
        <f t="shared" si="1"/>
        <v>19.270962612178973</v>
      </c>
      <c r="N54">
        <f t="shared" si="2"/>
        <v>19.045471902790961</v>
      </c>
      <c r="O54">
        <f t="shared" si="3"/>
        <v>5.4221766846903767</v>
      </c>
      <c r="P54" t="str">
        <f t="shared" si="4"/>
        <v>Gizi Lebih</v>
      </c>
      <c r="T54">
        <v>45</v>
      </c>
      <c r="U54">
        <f t="shared" si="5"/>
        <v>13.574240310234682</v>
      </c>
      <c r="V54">
        <f t="shared" si="6"/>
        <v>23.745736459415188</v>
      </c>
      <c r="W54">
        <f t="shared" si="7"/>
        <v>19.608926538696604</v>
      </c>
      <c r="X54">
        <f t="shared" si="8"/>
        <v>13.574240310234682</v>
      </c>
      <c r="Y54" t="str">
        <f t="shared" si="9"/>
        <v>Gizi Lebih</v>
      </c>
      <c r="AC54">
        <v>45</v>
      </c>
      <c r="AD54">
        <f t="shared" si="10"/>
        <v>6.6045438903833542</v>
      </c>
      <c r="AE54">
        <f t="shared" si="11"/>
        <v>25.765480783404755</v>
      </c>
      <c r="AF54">
        <f t="shared" si="12"/>
        <v>16.136604351597637</v>
      </c>
      <c r="AG54">
        <f t="shared" si="13"/>
        <v>6.6045438903833542</v>
      </c>
      <c r="AH54" t="str">
        <f t="shared" si="14"/>
        <v>Gizi Lebih</v>
      </c>
      <c r="AL54">
        <v>45</v>
      </c>
      <c r="AM54">
        <f t="shared" si="15"/>
        <v>4.1545156155682026</v>
      </c>
      <c r="AN54">
        <f t="shared" si="16"/>
        <v>26.194274183492844</v>
      </c>
      <c r="AO54">
        <f t="shared" si="17"/>
        <v>7.3939164182454702</v>
      </c>
      <c r="AP54">
        <f t="shared" si="18"/>
        <v>4.1545156155682026</v>
      </c>
      <c r="AQ54" t="str">
        <f t="shared" si="19"/>
        <v>Gizi Lebih</v>
      </c>
    </row>
    <row r="55" spans="1:43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4.3714985988788744</v>
      </c>
      <c r="M55">
        <f t="shared" si="1"/>
        <v>17.959398653629801</v>
      </c>
      <c r="N55">
        <f t="shared" si="2"/>
        <v>17.758941409892653</v>
      </c>
      <c r="O55">
        <f t="shared" si="3"/>
        <v>4.3714985988788744</v>
      </c>
      <c r="P55" t="str">
        <f t="shared" si="4"/>
        <v>Gizi Lebih</v>
      </c>
      <c r="T55">
        <v>46</v>
      </c>
      <c r="U55">
        <f t="shared" si="5"/>
        <v>14.900000000000002</v>
      </c>
      <c r="V55">
        <f t="shared" si="6"/>
        <v>22.433234274174552</v>
      </c>
      <c r="W55">
        <f t="shared" si="7"/>
        <v>18.328120471013936</v>
      </c>
      <c r="X55">
        <f t="shared" si="8"/>
        <v>14.900000000000002</v>
      </c>
      <c r="Y55" t="str">
        <f t="shared" si="9"/>
        <v>Gizi Lebih</v>
      </c>
      <c r="AC55">
        <v>46</v>
      </c>
      <c r="AD55">
        <f t="shared" si="10"/>
        <v>7.8822585595754262</v>
      </c>
      <c r="AE55">
        <f t="shared" si="11"/>
        <v>24.439517180173585</v>
      </c>
      <c r="AF55">
        <f t="shared" si="12"/>
        <v>14.847221962373968</v>
      </c>
      <c r="AG55">
        <f t="shared" si="13"/>
        <v>7.8822585595754262</v>
      </c>
      <c r="AH55" t="str">
        <f t="shared" si="14"/>
        <v>Gizi Lebih</v>
      </c>
      <c r="AL55">
        <v>46</v>
      </c>
      <c r="AM55">
        <f t="shared" si="15"/>
        <v>5.4744862772684009</v>
      </c>
      <c r="AN55">
        <f t="shared" si="16"/>
        <v>24.873479853048302</v>
      </c>
      <c r="AO55">
        <f t="shared" si="17"/>
        <v>6.1384037012891195</v>
      </c>
      <c r="AP55">
        <f t="shared" si="18"/>
        <v>5.4744862772684009</v>
      </c>
      <c r="AQ55" t="str">
        <f t="shared" si="19"/>
        <v>Gizi Lebih</v>
      </c>
    </row>
    <row r="56" spans="1:43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7.9322128060207682</v>
      </c>
      <c r="M56">
        <f t="shared" si="1"/>
        <v>22.27577159157455</v>
      </c>
      <c r="N56">
        <f t="shared" si="2"/>
        <v>21.942880394332917</v>
      </c>
      <c r="O56">
        <f t="shared" si="3"/>
        <v>7.9322128060207682</v>
      </c>
      <c r="P56" t="str">
        <f t="shared" si="4"/>
        <v>Gizi Lebih</v>
      </c>
      <c r="T56">
        <v>47</v>
      </c>
      <c r="U56">
        <f t="shared" si="5"/>
        <v>10.381714694596463</v>
      </c>
      <c r="V56">
        <f t="shared" si="6"/>
        <v>26.757055144391352</v>
      </c>
      <c r="W56">
        <f t="shared" si="7"/>
        <v>22.527982599425098</v>
      </c>
      <c r="X56">
        <f t="shared" si="8"/>
        <v>10.381714694596463</v>
      </c>
      <c r="Y56" t="str">
        <f t="shared" si="9"/>
        <v>Gizi Lebih</v>
      </c>
      <c r="AC56">
        <v>47</v>
      </c>
      <c r="AD56">
        <f t="shared" si="10"/>
        <v>3.3015148038438422</v>
      </c>
      <c r="AE56">
        <f t="shared" si="11"/>
        <v>28.886328946406461</v>
      </c>
      <c r="AF56">
        <f t="shared" si="12"/>
        <v>19.119361914038862</v>
      </c>
      <c r="AG56">
        <f t="shared" si="13"/>
        <v>3.3015148038438422</v>
      </c>
      <c r="AH56" t="str">
        <f t="shared" si="14"/>
        <v>Gizi Lebih</v>
      </c>
      <c r="AL56">
        <v>47</v>
      </c>
      <c r="AM56">
        <f t="shared" si="15"/>
        <v>1.4899664425751376</v>
      </c>
      <c r="AN56">
        <f t="shared" si="16"/>
        <v>29.296757499764368</v>
      </c>
      <c r="AO56">
        <f t="shared" si="17"/>
        <v>10.264014809030622</v>
      </c>
      <c r="AP56">
        <f t="shared" si="18"/>
        <v>1.4899664425751376</v>
      </c>
      <c r="AQ56" t="str">
        <f t="shared" si="19"/>
        <v>Gizi Lebih</v>
      </c>
    </row>
    <row r="57" spans="1:43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4.4598206241955491</v>
      </c>
      <c r="M57">
        <f t="shared" si="1"/>
        <v>18.616659206205608</v>
      </c>
      <c r="N57">
        <f t="shared" si="2"/>
        <v>18.329757226979307</v>
      </c>
      <c r="O57">
        <f t="shared" si="3"/>
        <v>4.4598206241955491</v>
      </c>
      <c r="P57" t="str">
        <f t="shared" si="4"/>
        <v>Gizi Lebih</v>
      </c>
      <c r="T57">
        <v>48</v>
      </c>
      <c r="U57">
        <f t="shared" si="5"/>
        <v>14.052401929919311</v>
      </c>
      <c r="V57">
        <f t="shared" si="6"/>
        <v>23.100865784641059</v>
      </c>
      <c r="W57">
        <f t="shared" si="7"/>
        <v>18.933039903829503</v>
      </c>
      <c r="X57">
        <f t="shared" si="8"/>
        <v>14.052401929919311</v>
      </c>
      <c r="Y57" t="str">
        <f t="shared" si="9"/>
        <v>Gizi Lebih</v>
      </c>
      <c r="AC57">
        <v>48</v>
      </c>
      <c r="AD57">
        <f t="shared" si="10"/>
        <v>6.8912988616080222</v>
      </c>
      <c r="AE57">
        <f t="shared" si="11"/>
        <v>25.211306987143686</v>
      </c>
      <c r="AF57">
        <f t="shared" si="12"/>
        <v>15.500322577288513</v>
      </c>
      <c r="AG57">
        <f t="shared" si="13"/>
        <v>6.8912988616080222</v>
      </c>
      <c r="AH57" t="str">
        <f t="shared" si="14"/>
        <v>Gizi Lebih</v>
      </c>
      <c r="AL57">
        <v>48</v>
      </c>
      <c r="AM57">
        <f t="shared" si="15"/>
        <v>4.7634021455258218</v>
      </c>
      <c r="AN57">
        <f t="shared" si="16"/>
        <v>25.63220630378899</v>
      </c>
      <c r="AO57">
        <f t="shared" si="17"/>
        <v>6.6166456758693073</v>
      </c>
      <c r="AP57">
        <f t="shared" si="18"/>
        <v>4.7634021455258218</v>
      </c>
      <c r="AQ57" t="str">
        <f t="shared" si="19"/>
        <v>Gizi Lebih</v>
      </c>
    </row>
    <row r="58" spans="1:43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5.5722526863020105</v>
      </c>
      <c r="M58">
        <f t="shared" si="1"/>
        <v>20.100746254803578</v>
      </c>
      <c r="N58">
        <f t="shared" si="2"/>
        <v>19.74993670875935</v>
      </c>
      <c r="O58">
        <f t="shared" si="3"/>
        <v>5.5722526863020105</v>
      </c>
      <c r="P58" t="str">
        <f t="shared" si="4"/>
        <v>Gizi Lebih</v>
      </c>
      <c r="T58">
        <v>49</v>
      </c>
      <c r="U58">
        <f t="shared" si="5"/>
        <v>12.597221915962265</v>
      </c>
      <c r="V58">
        <f t="shared" si="6"/>
        <v>24.590038633560543</v>
      </c>
      <c r="W58">
        <f t="shared" si="7"/>
        <v>20.402450833171986</v>
      </c>
      <c r="X58">
        <f t="shared" si="8"/>
        <v>12.597221915962265</v>
      </c>
      <c r="Y58" t="str">
        <f t="shared" si="9"/>
        <v>Gizi Lebih</v>
      </c>
      <c r="AC58">
        <v>49</v>
      </c>
      <c r="AD58">
        <f t="shared" si="10"/>
        <v>5.3169540152233798</v>
      </c>
      <c r="AE58">
        <f t="shared" si="11"/>
        <v>26.779656457841277</v>
      </c>
      <c r="AF58">
        <f t="shared" si="12"/>
        <v>17.029973576021778</v>
      </c>
      <c r="AG58">
        <f t="shared" si="13"/>
        <v>5.3169540152233798</v>
      </c>
      <c r="AH58" t="str">
        <f t="shared" si="14"/>
        <v>Gizi Lebih</v>
      </c>
      <c r="AL58">
        <v>49</v>
      </c>
      <c r="AM58">
        <f t="shared" si="15"/>
        <v>3.7429934544425802</v>
      </c>
      <c r="AN58">
        <f t="shared" si="16"/>
        <v>27.198713204855849</v>
      </c>
      <c r="AO58">
        <f t="shared" si="17"/>
        <v>8.0510868831481393</v>
      </c>
      <c r="AP58">
        <f t="shared" si="18"/>
        <v>3.7429934544425802</v>
      </c>
      <c r="AQ58" t="str">
        <f t="shared" si="19"/>
        <v>Gizi Lebih</v>
      </c>
    </row>
    <row r="59" spans="1:43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8.5521927012901173</v>
      </c>
      <c r="M59">
        <f t="shared" si="1"/>
        <v>23.125094594401123</v>
      </c>
      <c r="N59">
        <f t="shared" si="2"/>
        <v>22.761151113245571</v>
      </c>
      <c r="O59">
        <f t="shared" si="3"/>
        <v>8.5521927012901173</v>
      </c>
      <c r="P59" t="str">
        <f t="shared" si="4"/>
        <v>Gizi Lebih</v>
      </c>
      <c r="T59">
        <v>50</v>
      </c>
      <c r="U59">
        <f t="shared" si="5"/>
        <v>9.6384646080171912</v>
      </c>
      <c r="V59">
        <f t="shared" si="6"/>
        <v>27.613402542968153</v>
      </c>
      <c r="W59">
        <f t="shared" si="7"/>
        <v>23.402777612924503</v>
      </c>
      <c r="X59">
        <f t="shared" si="8"/>
        <v>9.6384646080171912</v>
      </c>
      <c r="Y59" t="str">
        <f t="shared" si="9"/>
        <v>Gizi Lebih</v>
      </c>
      <c r="AC59">
        <v>50</v>
      </c>
      <c r="AD59">
        <f t="shared" si="10"/>
        <v>2.370653918225941</v>
      </c>
      <c r="AE59">
        <f t="shared" si="11"/>
        <v>29.798993271585534</v>
      </c>
      <c r="AF59">
        <f t="shared" si="12"/>
        <v>20.032224040280699</v>
      </c>
      <c r="AG59">
        <f t="shared" si="13"/>
        <v>2.370653918225941</v>
      </c>
      <c r="AH59" t="str">
        <f t="shared" si="14"/>
        <v>Gizi Lebih</v>
      </c>
      <c r="AL59">
        <v>50</v>
      </c>
      <c r="AM59">
        <f t="shared" si="15"/>
        <v>2.0976176963403028</v>
      </c>
      <c r="AN59">
        <f t="shared" si="16"/>
        <v>30.216551755618973</v>
      </c>
      <c r="AO59">
        <f t="shared" si="17"/>
        <v>11.076551810017412</v>
      </c>
      <c r="AP59">
        <f t="shared" si="18"/>
        <v>2.0976176963403028</v>
      </c>
      <c r="AQ59" t="str">
        <f t="shared" si="19"/>
        <v>Gizi Lebih</v>
      </c>
    </row>
    <row r="60" spans="1:43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10.095543571299167</v>
      </c>
      <c r="M60">
        <f t="shared" si="1"/>
        <v>24.662724910277049</v>
      </c>
      <c r="N60">
        <f t="shared" si="2"/>
        <v>24.287651183265954</v>
      </c>
      <c r="O60">
        <f t="shared" si="3"/>
        <v>10.095543571299167</v>
      </c>
      <c r="P60" t="str">
        <f t="shared" si="4"/>
        <v>Gizi Lebih</v>
      </c>
      <c r="T60">
        <v>51</v>
      </c>
      <c r="U60">
        <f t="shared" si="5"/>
        <v>8.1055536516637776</v>
      </c>
      <c r="V60">
        <f t="shared" si="6"/>
        <v>29.146183283579344</v>
      </c>
      <c r="W60">
        <f t="shared" si="7"/>
        <v>24.914855006601993</v>
      </c>
      <c r="X60">
        <f t="shared" si="8"/>
        <v>8.1055536516637776</v>
      </c>
      <c r="Y60" t="str">
        <f t="shared" si="9"/>
        <v>Gizi Lebih</v>
      </c>
      <c r="AC60">
        <v>51</v>
      </c>
      <c r="AD60">
        <f t="shared" si="10"/>
        <v>0.96953597148326742</v>
      </c>
      <c r="AE60">
        <f t="shared" si="11"/>
        <v>31.334007084954838</v>
      </c>
      <c r="AF60">
        <f t="shared" si="12"/>
        <v>21.542284001470225</v>
      </c>
      <c r="AG60">
        <f t="shared" si="13"/>
        <v>0.96953597148326742</v>
      </c>
      <c r="AH60" t="str">
        <f t="shared" si="14"/>
        <v>Gizi Lebih</v>
      </c>
      <c r="AL60">
        <v>51</v>
      </c>
      <c r="AM60">
        <f t="shared" si="15"/>
        <v>2.5099800796022267</v>
      </c>
      <c r="AN60">
        <f t="shared" si="16"/>
        <v>31.746180872665612</v>
      </c>
      <c r="AO60">
        <f t="shared" si="17"/>
        <v>12.618637010390623</v>
      </c>
      <c r="AP60">
        <f t="shared" si="18"/>
        <v>2.5099800796022267</v>
      </c>
      <c r="AQ60" t="str">
        <f t="shared" si="19"/>
        <v>Gizi Lebih</v>
      </c>
    </row>
    <row r="61" spans="1:43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3.3090784215548581</v>
      </c>
      <c r="M61">
        <f t="shared" si="1"/>
        <v>16.162301816263675</v>
      </c>
      <c r="N61">
        <f t="shared" si="2"/>
        <v>15.986869612278699</v>
      </c>
      <c r="O61">
        <f t="shared" si="3"/>
        <v>3.3090784215548581</v>
      </c>
      <c r="P61" t="str">
        <f t="shared" si="4"/>
        <v>Gizi Lebih</v>
      </c>
      <c r="T61">
        <v>52</v>
      </c>
      <c r="U61">
        <f t="shared" si="5"/>
        <v>16.678429182629881</v>
      </c>
      <c r="V61">
        <f t="shared" si="6"/>
        <v>20.63225629929989</v>
      </c>
      <c r="W61">
        <f t="shared" si="7"/>
        <v>16.552945357246855</v>
      </c>
      <c r="X61">
        <f t="shared" si="8"/>
        <v>16.552945357246855</v>
      </c>
      <c r="Y61" t="str">
        <f t="shared" si="9"/>
        <v>Gizi Kurang</v>
      </c>
      <c r="AC61">
        <v>52</v>
      </c>
      <c r="AD61">
        <f t="shared" si="10"/>
        <v>9.6213304693269954</v>
      </c>
      <c r="AE61">
        <f t="shared" si="11"/>
        <v>22.628521825342457</v>
      </c>
      <c r="AF61">
        <f t="shared" si="12"/>
        <v>13.064455595240087</v>
      </c>
      <c r="AG61">
        <f t="shared" si="13"/>
        <v>9.6213304693269954</v>
      </c>
      <c r="AH61" t="str">
        <f t="shared" si="14"/>
        <v>Gizi Lebih</v>
      </c>
      <c r="AL61">
        <v>52</v>
      </c>
      <c r="AM61">
        <f t="shared" si="15"/>
        <v>7.2560319734686942</v>
      </c>
      <c r="AN61">
        <f t="shared" si="16"/>
        <v>23.063607696975769</v>
      </c>
      <c r="AO61">
        <f t="shared" si="17"/>
        <v>4.4721359549995796</v>
      </c>
      <c r="AP61">
        <f t="shared" si="18"/>
        <v>4.4721359549995796</v>
      </c>
      <c r="AQ61" t="str">
        <f t="shared" si="19"/>
        <v>Gizi Kurang</v>
      </c>
    </row>
    <row r="62" spans="1:43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6.8014704292527801</v>
      </c>
      <c r="M62">
        <f t="shared" si="1"/>
        <v>8.3839131674892755</v>
      </c>
      <c r="N62">
        <f t="shared" si="2"/>
        <v>8.3012047318446545</v>
      </c>
      <c r="O62">
        <f t="shared" si="3"/>
        <v>6.8014704292527801</v>
      </c>
      <c r="P62" t="str">
        <f t="shared" si="4"/>
        <v>Gizi Lebih</v>
      </c>
      <c r="T62">
        <v>53</v>
      </c>
      <c r="U62">
        <f t="shared" si="5"/>
        <v>24.917062427180291</v>
      </c>
      <c r="V62">
        <f t="shared" si="6"/>
        <v>12.807029319869619</v>
      </c>
      <c r="W62">
        <f t="shared" si="7"/>
        <v>9.3471920917460629</v>
      </c>
      <c r="X62">
        <f t="shared" si="8"/>
        <v>9.3471920917460629</v>
      </c>
      <c r="Y62" t="str">
        <f t="shared" si="9"/>
        <v>Gizi Kurang</v>
      </c>
      <c r="AC62">
        <v>53</v>
      </c>
      <c r="AD62">
        <f t="shared" si="10"/>
        <v>17.625549636819841</v>
      </c>
      <c r="AE62">
        <f t="shared" si="11"/>
        <v>15.003332963045247</v>
      </c>
      <c r="AF62">
        <f t="shared" si="12"/>
        <v>6.4753378290248325</v>
      </c>
      <c r="AG62">
        <f t="shared" si="13"/>
        <v>6.4753378290248325</v>
      </c>
      <c r="AH62" t="str">
        <f t="shared" si="14"/>
        <v>Gizi Kurang</v>
      </c>
      <c r="AL62">
        <v>53</v>
      </c>
      <c r="AM62">
        <f t="shared" si="15"/>
        <v>15.728954192825405</v>
      </c>
      <c r="AN62">
        <f t="shared" si="16"/>
        <v>15.513864766717546</v>
      </c>
      <c r="AO62">
        <f t="shared" si="17"/>
        <v>4.661544808322664</v>
      </c>
      <c r="AP62">
        <f t="shared" si="18"/>
        <v>4.661544808322664</v>
      </c>
      <c r="AQ62" t="str">
        <f t="shared" si="19"/>
        <v>Gizi Kurang</v>
      </c>
    </row>
    <row r="63" spans="1:43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4.5508241011930997</v>
      </c>
      <c r="M63">
        <f t="shared" si="1"/>
        <v>18.173056980046038</v>
      </c>
      <c r="N63">
        <f t="shared" si="2"/>
        <v>17.959398653629805</v>
      </c>
      <c r="O63">
        <f t="shared" si="3"/>
        <v>4.5508241011930997</v>
      </c>
      <c r="P63" t="str">
        <f t="shared" si="4"/>
        <v>Gizi Lebih</v>
      </c>
      <c r="T63">
        <v>54</v>
      </c>
      <c r="U63">
        <f t="shared" si="5"/>
        <v>14.650938536489736</v>
      </c>
      <c r="V63">
        <f t="shared" si="6"/>
        <v>22.645308564910302</v>
      </c>
      <c r="W63">
        <f t="shared" si="7"/>
        <v>18.519179247472071</v>
      </c>
      <c r="X63">
        <f t="shared" si="8"/>
        <v>14.650938536489736</v>
      </c>
      <c r="Y63" t="str">
        <f t="shared" si="9"/>
        <v>Gizi Lebih</v>
      </c>
      <c r="AC63">
        <v>54</v>
      </c>
      <c r="AD63">
        <f t="shared" si="10"/>
        <v>7.6426435217141995</v>
      </c>
      <c r="AE63">
        <f t="shared" si="11"/>
        <v>24.660291969074493</v>
      </c>
      <c r="AF63">
        <f t="shared" si="12"/>
        <v>15.039946808416577</v>
      </c>
      <c r="AG63">
        <f t="shared" si="13"/>
        <v>7.6426435217141995</v>
      </c>
      <c r="AH63" t="str">
        <f t="shared" si="14"/>
        <v>Gizi Lebih</v>
      </c>
      <c r="AL63">
        <v>54</v>
      </c>
      <c r="AM63">
        <f t="shared" si="15"/>
        <v>5.2239831546435909</v>
      </c>
      <c r="AN63">
        <f t="shared" si="16"/>
        <v>25.088842141477954</v>
      </c>
      <c r="AO63">
        <f t="shared" si="17"/>
        <v>6.3371918071019433</v>
      </c>
      <c r="AP63">
        <f t="shared" si="18"/>
        <v>5.2239831546435909</v>
      </c>
      <c r="AQ63" t="str">
        <f t="shared" si="19"/>
        <v>Gizi Lebih</v>
      </c>
    </row>
    <row r="64" spans="1:43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4.0816663263917121</v>
      </c>
      <c r="M64">
        <f t="shared" si="1"/>
        <v>12.165936051122411</v>
      </c>
      <c r="N64">
        <f t="shared" si="2"/>
        <v>12.132188590687177</v>
      </c>
      <c r="O64">
        <f t="shared" si="3"/>
        <v>4.0816663263917121</v>
      </c>
      <c r="P64" t="str">
        <f t="shared" si="4"/>
        <v>Gizi Lebih</v>
      </c>
      <c r="T64">
        <v>55</v>
      </c>
      <c r="U64">
        <f t="shared" si="5"/>
        <v>20.820662813657012</v>
      </c>
      <c r="V64">
        <f t="shared" si="6"/>
        <v>16.621070964291079</v>
      </c>
      <c r="W64">
        <f t="shared" si="7"/>
        <v>12.736168968728396</v>
      </c>
      <c r="X64">
        <f t="shared" si="8"/>
        <v>12.736168968728396</v>
      </c>
      <c r="Y64" t="str">
        <f t="shared" si="9"/>
        <v>Gizi Kurang</v>
      </c>
      <c r="AC64">
        <v>55</v>
      </c>
      <c r="AD64">
        <f t="shared" si="10"/>
        <v>13.706202975295531</v>
      </c>
      <c r="AE64">
        <f t="shared" si="11"/>
        <v>18.546697819288479</v>
      </c>
      <c r="AF64">
        <f t="shared" si="12"/>
        <v>9.2547285211398833</v>
      </c>
      <c r="AG64">
        <f t="shared" si="13"/>
        <v>9.2547285211398833</v>
      </c>
      <c r="AH64" t="str">
        <f t="shared" si="14"/>
        <v>Gizi Kurang</v>
      </c>
      <c r="AL64">
        <v>55</v>
      </c>
      <c r="AM64">
        <f t="shared" si="15"/>
        <v>11.403508232118746</v>
      </c>
      <c r="AN64">
        <f t="shared" si="16"/>
        <v>19.01052340152685</v>
      </c>
      <c r="AO64">
        <f t="shared" si="17"/>
        <v>2.2825424421026654</v>
      </c>
      <c r="AP64">
        <f t="shared" si="18"/>
        <v>2.2825424421026654</v>
      </c>
      <c r="AQ64" t="str">
        <f t="shared" si="19"/>
        <v>Gizi Kurang</v>
      </c>
    </row>
    <row r="65" spans="1:43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6.8256867786326056</v>
      </c>
      <c r="M65">
        <f t="shared" si="1"/>
        <v>21.149468078417481</v>
      </c>
      <c r="N65">
        <f t="shared" si="2"/>
        <v>20.833146665830395</v>
      </c>
      <c r="O65">
        <f t="shared" si="3"/>
        <v>6.8256867786326056</v>
      </c>
      <c r="P65" t="str">
        <f t="shared" si="4"/>
        <v>Gizi Lebih</v>
      </c>
      <c r="T65">
        <v>56</v>
      </c>
      <c r="U65">
        <f t="shared" si="5"/>
        <v>11.513904637437292</v>
      </c>
      <c r="V65">
        <f t="shared" si="6"/>
        <v>25.63220630378899</v>
      </c>
      <c r="W65">
        <f t="shared" si="7"/>
        <v>21.425218785347333</v>
      </c>
      <c r="X65">
        <f t="shared" si="8"/>
        <v>11.513904637437292</v>
      </c>
      <c r="Y65" t="str">
        <f t="shared" si="9"/>
        <v>Gizi Lebih</v>
      </c>
      <c r="AC65">
        <v>56</v>
      </c>
      <c r="AD65">
        <f t="shared" si="10"/>
        <v>4.3874821936960631</v>
      </c>
      <c r="AE65">
        <f t="shared" si="11"/>
        <v>27.753378172755834</v>
      </c>
      <c r="AF65">
        <f t="shared" si="12"/>
        <v>18.005554698481244</v>
      </c>
      <c r="AG65">
        <f t="shared" si="13"/>
        <v>4.3874821936960631</v>
      </c>
      <c r="AH65" t="str">
        <f t="shared" si="14"/>
        <v>Gizi Lebih</v>
      </c>
      <c r="AL65">
        <v>56</v>
      </c>
      <c r="AM65">
        <f t="shared" si="15"/>
        <v>2.3515952032609695</v>
      </c>
      <c r="AN65">
        <f t="shared" si="16"/>
        <v>28.16824453174177</v>
      </c>
      <c r="AO65">
        <f t="shared" si="17"/>
        <v>9.1345497973353886</v>
      </c>
      <c r="AP65">
        <f t="shared" si="18"/>
        <v>2.3515952032609695</v>
      </c>
      <c r="AQ65" t="str">
        <f t="shared" si="19"/>
        <v>Gizi Lebih</v>
      </c>
    </row>
    <row r="66" spans="1:43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4.4056781543821399</v>
      </c>
      <c r="M66">
        <f t="shared" si="1"/>
        <v>11.678184790454379</v>
      </c>
      <c r="N66">
        <f t="shared" si="2"/>
        <v>11.640446726822818</v>
      </c>
      <c r="O66">
        <f t="shared" si="3"/>
        <v>4.4056781543821399</v>
      </c>
      <c r="P66" t="str">
        <f t="shared" si="4"/>
        <v>Gizi Lebih</v>
      </c>
      <c r="T66">
        <v>57</v>
      </c>
      <c r="U66">
        <f t="shared" si="5"/>
        <v>21.248764669975522</v>
      </c>
      <c r="V66">
        <f t="shared" si="6"/>
        <v>16.128546121706073</v>
      </c>
      <c r="W66">
        <f t="shared" si="7"/>
        <v>12.222111110606061</v>
      </c>
      <c r="X66">
        <f t="shared" si="8"/>
        <v>12.222111110606061</v>
      </c>
      <c r="Y66" t="str">
        <f t="shared" si="9"/>
        <v>Gizi Kurang</v>
      </c>
      <c r="AC66">
        <v>57</v>
      </c>
      <c r="AD66">
        <f t="shared" si="10"/>
        <v>14.138246001537816</v>
      </c>
      <c r="AE66">
        <f t="shared" si="11"/>
        <v>18.062391868188442</v>
      </c>
      <c r="AF66">
        <f t="shared" si="12"/>
        <v>8.7258237433493928</v>
      </c>
      <c r="AG66">
        <f t="shared" si="13"/>
        <v>8.7258237433493928</v>
      </c>
      <c r="AH66" t="str">
        <f t="shared" si="14"/>
        <v>Gizi Kurang</v>
      </c>
      <c r="AL66">
        <v>57</v>
      </c>
      <c r="AM66">
        <f t="shared" si="15"/>
        <v>11.835962149314266</v>
      </c>
      <c r="AN66">
        <f t="shared" si="16"/>
        <v>18.517289218457435</v>
      </c>
      <c r="AO66">
        <f t="shared" si="17"/>
        <v>2.2583179581272432</v>
      </c>
      <c r="AP66">
        <f t="shared" si="18"/>
        <v>2.2583179581272432</v>
      </c>
      <c r="AQ66" t="str">
        <f t="shared" si="19"/>
        <v>Gizi Kurang</v>
      </c>
    </row>
    <row r="67" spans="1:43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3.0166206257996708</v>
      </c>
      <c r="M67">
        <f t="shared" si="1"/>
        <v>15.144966160411188</v>
      </c>
      <c r="N67">
        <f t="shared" si="2"/>
        <v>15.014326491721169</v>
      </c>
      <c r="O67">
        <f t="shared" si="3"/>
        <v>3.0166206257996708</v>
      </c>
      <c r="P67" t="str">
        <f t="shared" si="4"/>
        <v>Gizi Lebih</v>
      </c>
      <c r="T67">
        <v>58</v>
      </c>
      <c r="U67">
        <f t="shared" si="5"/>
        <v>17.776951369680908</v>
      </c>
      <c r="V67">
        <f t="shared" si="6"/>
        <v>19.614790337905731</v>
      </c>
      <c r="W67">
        <f t="shared" si="7"/>
        <v>15.602884348735017</v>
      </c>
      <c r="X67">
        <f t="shared" si="8"/>
        <v>15.602884348735017</v>
      </c>
      <c r="Y67" t="str">
        <f t="shared" si="9"/>
        <v>Gizi Kurang</v>
      </c>
      <c r="AC67">
        <v>58</v>
      </c>
      <c r="AD67">
        <f t="shared" si="10"/>
        <v>10.696728471827264</v>
      </c>
      <c r="AE67">
        <f t="shared" si="11"/>
        <v>21.584716815376567</v>
      </c>
      <c r="AF67">
        <f t="shared" si="12"/>
        <v>12.113215923114719</v>
      </c>
      <c r="AG67">
        <f t="shared" si="13"/>
        <v>10.696728471827264</v>
      </c>
      <c r="AH67" t="str">
        <f t="shared" si="14"/>
        <v>Gizi Lebih</v>
      </c>
      <c r="AL67">
        <v>58</v>
      </c>
      <c r="AM67">
        <f t="shared" si="15"/>
        <v>8.3546394296821695</v>
      </c>
      <c r="AN67">
        <f t="shared" si="16"/>
        <v>22.033610689126736</v>
      </c>
      <c r="AO67">
        <f t="shared" si="17"/>
        <v>3.640054944640259</v>
      </c>
      <c r="AP67">
        <f t="shared" si="18"/>
        <v>3.640054944640259</v>
      </c>
      <c r="AQ67" t="str">
        <f t="shared" si="19"/>
        <v>Gizi Kurang</v>
      </c>
    </row>
    <row r="68" spans="1:43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5.3207142377692094</v>
      </c>
      <c r="M68">
        <f t="shared" si="1"/>
        <v>19.164028803985868</v>
      </c>
      <c r="N68">
        <f t="shared" si="2"/>
        <v>18.945711915892741</v>
      </c>
      <c r="O68">
        <f t="shared" si="3"/>
        <v>5.3207142377692094</v>
      </c>
      <c r="P68" t="str">
        <f t="shared" si="4"/>
        <v>Gizi Lebih</v>
      </c>
      <c r="T68">
        <v>59</v>
      </c>
      <c r="U68">
        <f t="shared" si="5"/>
        <v>13.698540068197049</v>
      </c>
      <c r="V68">
        <f t="shared" si="6"/>
        <v>23.639162421710292</v>
      </c>
      <c r="W68">
        <f t="shared" si="7"/>
        <v>19.513072541247833</v>
      </c>
      <c r="X68">
        <f t="shared" si="8"/>
        <v>13.698540068197049</v>
      </c>
      <c r="Y68" t="str">
        <f t="shared" si="9"/>
        <v>Gizi Lebih</v>
      </c>
      <c r="AC68">
        <v>59</v>
      </c>
      <c r="AD68">
        <f t="shared" si="10"/>
        <v>6.7238381896056971</v>
      </c>
      <c r="AE68">
        <f t="shared" si="11"/>
        <v>25.654044515436546</v>
      </c>
      <c r="AF68">
        <f t="shared" si="12"/>
        <v>16.037456157383563</v>
      </c>
      <c r="AG68">
        <f t="shared" si="13"/>
        <v>6.7238381896056971</v>
      </c>
      <c r="AH68" t="str">
        <f t="shared" si="14"/>
        <v>Gizi Lebih</v>
      </c>
      <c r="AL68">
        <v>59</v>
      </c>
      <c r="AM68">
        <f t="shared" si="15"/>
        <v>4.2766809560686196</v>
      </c>
      <c r="AN68">
        <f t="shared" si="16"/>
        <v>26.085436549921877</v>
      </c>
      <c r="AO68">
        <f t="shared" si="17"/>
        <v>7.2910904534232737</v>
      </c>
      <c r="AP68">
        <f t="shared" si="18"/>
        <v>4.2766809560686196</v>
      </c>
      <c r="AQ68" t="str">
        <f t="shared" si="19"/>
        <v>Gizi Lebih</v>
      </c>
    </row>
    <row r="69" spans="1:43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7.6354436675284267</v>
      </c>
      <c r="M69">
        <f t="shared" si="1"/>
        <v>22.153329320894411</v>
      </c>
      <c r="N69">
        <f t="shared" si="2"/>
        <v>21.776822541408563</v>
      </c>
      <c r="O69">
        <f t="shared" si="3"/>
        <v>7.6354436675284267</v>
      </c>
      <c r="P69" t="str">
        <f t="shared" si="4"/>
        <v>Gizi Lebih</v>
      </c>
      <c r="T69">
        <v>60</v>
      </c>
      <c r="U69">
        <f t="shared" si="5"/>
        <v>10.517604289951205</v>
      </c>
      <c r="V69">
        <f t="shared" si="6"/>
        <v>26.637192044207662</v>
      </c>
      <c r="W69">
        <f t="shared" si="7"/>
        <v>22.406472279232183</v>
      </c>
      <c r="X69">
        <f t="shared" si="8"/>
        <v>10.517604289951205</v>
      </c>
      <c r="Y69" t="str">
        <f t="shared" si="9"/>
        <v>Gizi Lebih</v>
      </c>
      <c r="AC69">
        <v>60</v>
      </c>
      <c r="AD69">
        <f t="shared" si="10"/>
        <v>3.2280024783137962</v>
      </c>
      <c r="AE69">
        <f t="shared" si="11"/>
        <v>28.83574171059243</v>
      </c>
      <c r="AF69">
        <f t="shared" si="12"/>
        <v>19.040220586957496</v>
      </c>
      <c r="AG69">
        <f t="shared" si="13"/>
        <v>3.2280024783137962</v>
      </c>
      <c r="AH69" t="str">
        <f t="shared" si="14"/>
        <v>Gizi Lebih</v>
      </c>
      <c r="AL69">
        <v>60</v>
      </c>
      <c r="AM69">
        <f t="shared" si="15"/>
        <v>2.2803508501982761</v>
      </c>
      <c r="AN69">
        <f t="shared" si="16"/>
        <v>29.245170541475733</v>
      </c>
      <c r="AO69">
        <f t="shared" si="17"/>
        <v>10.111874208078342</v>
      </c>
      <c r="AP69">
        <f t="shared" si="18"/>
        <v>2.2803508501982761</v>
      </c>
      <c r="AQ69" t="str">
        <f t="shared" si="19"/>
        <v>Gizi Lebih</v>
      </c>
    </row>
    <row r="70" spans="1:43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13.789488750493977</v>
      </c>
      <c r="M70">
        <f t="shared" si="1"/>
        <v>28.298763223858391</v>
      </c>
      <c r="N70">
        <f t="shared" si="2"/>
        <v>27.881535108383115</v>
      </c>
      <c r="O70">
        <f t="shared" si="3"/>
        <v>13.789488750493977</v>
      </c>
      <c r="P70" t="str">
        <f t="shared" si="4"/>
        <v>Gizi Lebih</v>
      </c>
      <c r="T70">
        <v>61</v>
      </c>
      <c r="U70">
        <f t="shared" si="5"/>
        <v>4.4237992721189325</v>
      </c>
      <c r="V70">
        <f t="shared" si="6"/>
        <v>32.770260908329675</v>
      </c>
      <c r="W70">
        <f t="shared" si="7"/>
        <v>28.471037915748703</v>
      </c>
      <c r="X70">
        <f t="shared" si="8"/>
        <v>4.4237992721189325</v>
      </c>
      <c r="Y70" t="str">
        <f t="shared" si="9"/>
        <v>Gizi Lebih</v>
      </c>
      <c r="AC70">
        <v>61</v>
      </c>
      <c r="AD70">
        <f t="shared" si="10"/>
        <v>2.9614185789921676</v>
      </c>
      <c r="AE70">
        <f t="shared" si="11"/>
        <v>34.97785013404912</v>
      </c>
      <c r="AF70">
        <f t="shared" si="12"/>
        <v>25.11732469830336</v>
      </c>
      <c r="AG70">
        <f t="shared" si="13"/>
        <v>2.9614185789921676</v>
      </c>
      <c r="AH70" t="str">
        <f t="shared" si="14"/>
        <v>Gizi Lebih</v>
      </c>
      <c r="AL70">
        <v>61</v>
      </c>
      <c r="AM70">
        <f t="shared" si="15"/>
        <v>5.5</v>
      </c>
      <c r="AN70">
        <f t="shared" si="16"/>
        <v>35.371316062595128</v>
      </c>
      <c r="AO70">
        <f t="shared" si="17"/>
        <v>16.278820596099706</v>
      </c>
      <c r="AP70">
        <f t="shared" si="18"/>
        <v>5.5</v>
      </c>
      <c r="AQ70" t="str">
        <f t="shared" si="19"/>
        <v>Gizi Lebih</v>
      </c>
    </row>
    <row r="71" spans="1:43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3.8729833462074112</v>
      </c>
      <c r="M71">
        <f t="shared" si="1"/>
        <v>18.369812192834196</v>
      </c>
      <c r="N71">
        <f t="shared" si="2"/>
        <v>18.035797736723485</v>
      </c>
      <c r="O71">
        <f t="shared" si="3"/>
        <v>3.8729833462074112</v>
      </c>
      <c r="P71" t="str">
        <f t="shared" si="4"/>
        <v>Gizi Lebih</v>
      </c>
      <c r="T71">
        <v>62</v>
      </c>
      <c r="U71">
        <f t="shared" si="5"/>
        <v>14.336666279159882</v>
      </c>
      <c r="V71">
        <f t="shared" si="6"/>
        <v>22.86350804229307</v>
      </c>
      <c r="W71">
        <f t="shared" si="7"/>
        <v>18.706950579931515</v>
      </c>
      <c r="X71">
        <f t="shared" si="8"/>
        <v>14.336666279159882</v>
      </c>
      <c r="Y71" t="str">
        <f t="shared" si="9"/>
        <v>Gizi Lebih</v>
      </c>
      <c r="AC71">
        <v>62</v>
      </c>
      <c r="AD71">
        <f t="shared" si="10"/>
        <v>7.0611613775638968</v>
      </c>
      <c r="AE71">
        <f t="shared" si="11"/>
        <v>25.050748491811575</v>
      </c>
      <c r="AF71">
        <f t="shared" si="12"/>
        <v>15.33851361768799</v>
      </c>
      <c r="AG71">
        <f t="shared" si="13"/>
        <v>7.0611613775638968</v>
      </c>
      <c r="AH71" t="str">
        <f t="shared" si="14"/>
        <v>Gizi Lebih</v>
      </c>
      <c r="AL71">
        <v>62</v>
      </c>
      <c r="AM71">
        <f t="shared" si="15"/>
        <v>5.3047148839499405</v>
      </c>
      <c r="AN71">
        <f t="shared" si="16"/>
        <v>25.475870937025878</v>
      </c>
      <c r="AO71">
        <f t="shared" si="17"/>
        <v>6.3206012372241895</v>
      </c>
      <c r="AP71">
        <f t="shared" si="18"/>
        <v>5.3047148839499405</v>
      </c>
      <c r="AQ71" t="str">
        <f t="shared" si="19"/>
        <v>Gizi Lebih</v>
      </c>
    </row>
    <row r="72" spans="1:43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11.113505297609748</v>
      </c>
      <c r="M72">
        <f t="shared" si="1"/>
        <v>25.32311197305734</v>
      </c>
      <c r="N72">
        <f t="shared" si="2"/>
        <v>24.998799971198622</v>
      </c>
      <c r="O72">
        <f t="shared" si="3"/>
        <v>11.113505297609748</v>
      </c>
      <c r="P72" t="str">
        <f t="shared" si="4"/>
        <v>Gizi Lebih</v>
      </c>
      <c r="T72">
        <v>63</v>
      </c>
      <c r="U72">
        <f t="shared" si="5"/>
        <v>7.4060785845142094</v>
      </c>
      <c r="V72">
        <f t="shared" si="6"/>
        <v>29.786070569982876</v>
      </c>
      <c r="W72">
        <f t="shared" si="7"/>
        <v>25.517836898922297</v>
      </c>
      <c r="X72">
        <f t="shared" si="8"/>
        <v>7.4060785845142094</v>
      </c>
      <c r="Y72" t="str">
        <f t="shared" si="9"/>
        <v>Gizi Lebih</v>
      </c>
      <c r="AC72">
        <v>63</v>
      </c>
      <c r="AD72">
        <f t="shared" si="10"/>
        <v>2.0024984394500787</v>
      </c>
      <c r="AE72">
        <f t="shared" si="11"/>
        <v>31.864243283028078</v>
      </c>
      <c r="AF72">
        <f t="shared" si="12"/>
        <v>22.081666603768838</v>
      </c>
      <c r="AG72">
        <f t="shared" si="13"/>
        <v>2.0024984394500787</v>
      </c>
      <c r="AH72" t="str">
        <f t="shared" si="14"/>
        <v>Gizi Lebih</v>
      </c>
      <c r="AL72">
        <v>63</v>
      </c>
      <c r="AM72">
        <f t="shared" si="15"/>
        <v>2.0712315177207978</v>
      </c>
      <c r="AN72">
        <f t="shared" si="16"/>
        <v>32.262206992082852</v>
      </c>
      <c r="AO72">
        <f t="shared" si="17"/>
        <v>13.370115930686614</v>
      </c>
      <c r="AP72">
        <f t="shared" si="18"/>
        <v>2.0712315177207978</v>
      </c>
      <c r="AQ72" t="str">
        <f t="shared" si="19"/>
        <v>Gizi Lebih</v>
      </c>
    </row>
    <row r="73" spans="1:43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9.5005263012109058</v>
      </c>
      <c r="M73">
        <f t="shared" si="1"/>
        <v>6.0671245248469994</v>
      </c>
      <c r="N73">
        <f t="shared" si="2"/>
        <v>6.19112267686564</v>
      </c>
      <c r="O73">
        <f t="shared" si="3"/>
        <v>6.0671245248469994</v>
      </c>
      <c r="P73" t="str">
        <f t="shared" si="4"/>
        <v>Gizi Baik</v>
      </c>
      <c r="T73">
        <v>64</v>
      </c>
      <c r="U73">
        <f t="shared" si="5"/>
        <v>27.603622950620093</v>
      </c>
      <c r="V73">
        <f t="shared" si="6"/>
        <v>10.348912986396199</v>
      </c>
      <c r="W73">
        <f t="shared" si="7"/>
        <v>7.3925638313104871</v>
      </c>
      <c r="X73">
        <f t="shared" si="8"/>
        <v>7.3925638313104871</v>
      </c>
      <c r="Y73" t="str">
        <f t="shared" si="9"/>
        <v>Gizi Kurang</v>
      </c>
      <c r="AC73">
        <v>64</v>
      </c>
      <c r="AD73">
        <f t="shared" si="10"/>
        <v>20.315019074566489</v>
      </c>
      <c r="AE73">
        <f t="shared" si="11"/>
        <v>12.501999840025588</v>
      </c>
      <c r="AF73">
        <f t="shared" si="12"/>
        <v>5.1971145840745105</v>
      </c>
      <c r="AG73">
        <f t="shared" si="13"/>
        <v>5.1971145840745105</v>
      </c>
      <c r="AH73" t="str">
        <f t="shared" si="14"/>
        <v>Gizi Kurang</v>
      </c>
      <c r="AL73">
        <v>64</v>
      </c>
      <c r="AM73">
        <f t="shared" si="15"/>
        <v>18.385320231097424</v>
      </c>
      <c r="AN73">
        <f t="shared" si="16"/>
        <v>13.048371545905637</v>
      </c>
      <c r="AO73">
        <f t="shared" si="17"/>
        <v>7.2311824759163743</v>
      </c>
      <c r="AP73">
        <f t="shared" si="18"/>
        <v>7.2311824759163743</v>
      </c>
      <c r="AQ73" t="str">
        <f t="shared" si="19"/>
        <v>Gizi Kurang</v>
      </c>
    </row>
    <row r="74" spans="1:43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9.7087589320159733</v>
      </c>
      <c r="M74">
        <f t="shared" si="1"/>
        <v>24.212600025606502</v>
      </c>
      <c r="N74">
        <f t="shared" si="2"/>
        <v>23.815751090402337</v>
      </c>
      <c r="O74">
        <f t="shared" si="3"/>
        <v>9.7087589320159733</v>
      </c>
      <c r="P74" t="str">
        <f t="shared" si="4"/>
        <v>Gizi Lebih</v>
      </c>
      <c r="T74">
        <v>65</v>
      </c>
      <c r="U74">
        <f t="shared" si="5"/>
        <v>8.4415638361621124</v>
      </c>
      <c r="V74">
        <f t="shared" si="6"/>
        <v>28.690416518412555</v>
      </c>
      <c r="W74">
        <f t="shared" si="7"/>
        <v>24.425601323201857</v>
      </c>
      <c r="X74">
        <f t="shared" si="8"/>
        <v>8.4415638361621124</v>
      </c>
      <c r="Y74" t="str">
        <f t="shared" si="9"/>
        <v>Gizi Lebih</v>
      </c>
      <c r="AC74">
        <v>65</v>
      </c>
      <c r="AD74">
        <f t="shared" si="10"/>
        <v>1.1401754250991396</v>
      </c>
      <c r="AE74">
        <f t="shared" si="11"/>
        <v>30.895630759057177</v>
      </c>
      <c r="AF74">
        <f t="shared" si="12"/>
        <v>21.064899714928625</v>
      </c>
      <c r="AG74">
        <f t="shared" si="13"/>
        <v>1.1401754250991396</v>
      </c>
      <c r="AH74" t="str">
        <f t="shared" si="14"/>
        <v>Gizi Lebih</v>
      </c>
      <c r="AL74">
        <v>65</v>
      </c>
      <c r="AM74">
        <f t="shared" si="15"/>
        <v>2.2538855339169288</v>
      </c>
      <c r="AN74">
        <f t="shared" si="16"/>
        <v>31.296645187623547</v>
      </c>
      <c r="AO74">
        <f t="shared" si="17"/>
        <v>12.182364302548171</v>
      </c>
      <c r="AP74">
        <f t="shared" si="18"/>
        <v>2.2538855339169288</v>
      </c>
      <c r="AQ74" t="str">
        <f t="shared" si="19"/>
        <v>Gizi Lebih</v>
      </c>
    </row>
    <row r="75" spans="1:43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20">SQRT((C67-$J$5)^2+(D67-$K$5)^2+(E67-$L$5)^2+(F67-$M$5)^2)</f>
        <v>19.135046380921054</v>
      </c>
      <c r="M75">
        <f t="shared" ref="M75:M138" si="21">SQRT((C67-$J$6)^2+(D67-$K$6)^2+(E67-$L$6)^2+(F67-$M$6)^2)</f>
        <v>33.559201420772816</v>
      </c>
      <c r="N75">
        <f t="shared" ref="N75:N138" si="22">SQRT((C67-$J$7)^2+(D67-$K$7)^2+(E67-$L$7)^2+(F67-$M$7)^2)</f>
        <v>33.09652549739927</v>
      </c>
      <c r="O75">
        <f t="shared" ref="O75:O138" si="23">MIN(L75:N75)</f>
        <v>19.135046380921054</v>
      </c>
      <c r="P75" t="str">
        <f t="shared" ref="P75:P138" si="24">IF(L75=O75,$J$10,IF(M75=O75,$J$11,IF(N75=O75,$J$12,"")))</f>
        <v>Gizi Lebih</v>
      </c>
      <c r="T75">
        <v>66</v>
      </c>
      <c r="U75">
        <f t="shared" ref="U75:U138" si="25">SQRT((C67-$S$5)^2+(D67-$T$5)^2+(E67-$U$5)^2+(F67-$V$5)^2)</f>
        <v>1.4730919862656238</v>
      </c>
      <c r="V75">
        <f t="shared" ref="V75:V138" si="26">SQRT((C67-$S$6)^2+(D67-$T$6)^2+(E67-$U$6)^2+(F67-$V$6)^2)</f>
        <v>38.009077863057925</v>
      </c>
      <c r="W75">
        <f t="shared" ref="W75:W138" si="27">SQRT((C67-$S$7)^2+(D67-$T$7)^2+(E67-$U$7)^2+(F67-$V$7)^2)</f>
        <v>33.639262774323704</v>
      </c>
      <c r="X75">
        <f t="shared" ref="X75:X138" si="28">MIN(U75:W75)</f>
        <v>1.4730919862656238</v>
      </c>
      <c r="Y75" t="str">
        <f t="shared" ref="Y75:Y138" si="29">IF(U75=X75,$J$10,IF(V75=X75,$J$11,IF(W75=X75,$J$12,"")))</f>
        <v>Gizi Lebih</v>
      </c>
      <c r="AC75">
        <v>66</v>
      </c>
      <c r="AD75">
        <f t="shared" ref="AD75:AD138" si="30">SQRT((C67-$AB$5)^2+(D67-$AC$5)^2+(E67-$AD$5)^2+(F67-$AE$5)^2)</f>
        <v>8.316850365372698</v>
      </c>
      <c r="AE75">
        <f t="shared" ref="AE75:AE138" si="31">SQRT((C67-$AB$6)^2+(D67-$AC$6)^2+(E67-$AD$6)^2+(F67-$AE$6)^2)</f>
        <v>40.237420394453714</v>
      </c>
      <c r="AF75">
        <f t="shared" ref="AF75:AF138" si="32">SQRT((C67-$AB$7)^2+(D67-$AC$7)^2+(E67-$AD$7)^2+(F67-$AE$7)^2)</f>
        <v>30.309734409921838</v>
      </c>
      <c r="AG75">
        <f t="shared" ref="AG75:AG138" si="33">MIN(AD75:AF75)</f>
        <v>8.316850365372698</v>
      </c>
      <c r="AH75" t="str">
        <f t="shared" ref="AH75:AH138" si="34">IF(AD75=AG75,$J$10,IF(AE75=AG75,$J$11,IF(AF75=AG75,$J$12,"")))</f>
        <v>Gizi Lebih</v>
      </c>
      <c r="AL75">
        <v>66</v>
      </c>
      <c r="AM75">
        <f t="shared" ref="AM75:AM138" si="35">SQRT((C67-$AK$5)^2+(D67-$AL$5)^2+(E67-$AM$5)^2+(F67-$AN$5)^2)</f>
        <v>10.660675400742676</v>
      </c>
      <c r="AN75">
        <f t="shared" ref="AN75:AN138" si="36">SQRT((C67-$AK$6)^2+(D67-$AL$6)^2+(E67-$AM$6)^2+(F67-$AN$6)^2)</f>
        <v>40.607019097688024</v>
      </c>
      <c r="AO75">
        <f t="shared" ref="AO75:AO138" si="37">SQRT((C67-$AK$7)^2+(D67-$AL$7)^2+(E67-$AM$7)^2+(F67-$AN$7)^2)</f>
        <v>21.587033144922902</v>
      </c>
      <c r="AP75">
        <f t="shared" ref="AP75:AP138" si="38">MIN(AM75:AO75)</f>
        <v>10.660675400742676</v>
      </c>
      <c r="AQ75" t="str">
        <f t="shared" ref="AQ75:AQ138" si="39">IF(AM75=AP75,$J$10,IF(AN75=AP75,$J$11,IF(AO75=AP75,$J$12,"")))</f>
        <v>Gizi Lebih</v>
      </c>
    </row>
    <row r="76" spans="1:43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20"/>
        <v>9.7867257037274715</v>
      </c>
      <c r="M76">
        <f t="shared" si="21"/>
        <v>24.196074061715056</v>
      </c>
      <c r="N76">
        <f t="shared" si="22"/>
        <v>23.855607307297799</v>
      </c>
      <c r="O76">
        <f t="shared" si="23"/>
        <v>9.7867257037274715</v>
      </c>
      <c r="P76" t="str">
        <f t="shared" si="24"/>
        <v>Gizi Lebih</v>
      </c>
      <c r="T76">
        <v>67</v>
      </c>
      <c r="U76">
        <f t="shared" si="25"/>
        <v>8.4758480401668361</v>
      </c>
      <c r="V76">
        <f t="shared" si="26"/>
        <v>28.675076285861909</v>
      </c>
      <c r="W76">
        <f t="shared" si="27"/>
        <v>24.43542510373004</v>
      </c>
      <c r="X76">
        <f t="shared" si="28"/>
        <v>8.4758480401668361</v>
      </c>
      <c r="Y76" t="str">
        <f t="shared" si="29"/>
        <v>Gizi Lebih</v>
      </c>
      <c r="AC76">
        <v>67</v>
      </c>
      <c r="AD76">
        <f t="shared" si="30"/>
        <v>1.6062378404209019</v>
      </c>
      <c r="AE76">
        <f t="shared" si="31"/>
        <v>30.804220490056228</v>
      </c>
      <c r="AF76">
        <f t="shared" si="32"/>
        <v>21.024033866030564</v>
      </c>
      <c r="AG76">
        <f t="shared" si="33"/>
        <v>1.6062378404209019</v>
      </c>
      <c r="AH76" t="str">
        <f t="shared" si="34"/>
        <v>Gizi Lebih</v>
      </c>
      <c r="AL76">
        <v>67</v>
      </c>
      <c r="AM76">
        <f t="shared" si="35"/>
        <v>1.4212670403551895</v>
      </c>
      <c r="AN76">
        <f t="shared" si="36"/>
        <v>31.213138259393272</v>
      </c>
      <c r="AO76">
        <f t="shared" si="37"/>
        <v>12.175795661885921</v>
      </c>
      <c r="AP76">
        <f t="shared" si="38"/>
        <v>1.4212670403551895</v>
      </c>
      <c r="AQ76" t="str">
        <f t="shared" si="39"/>
        <v>Gizi Lebih</v>
      </c>
    </row>
    <row r="77" spans="1:43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20"/>
        <v>3.5171010790138002</v>
      </c>
      <c r="M77">
        <f t="shared" si="21"/>
        <v>11.34988986730708</v>
      </c>
      <c r="N77">
        <f t="shared" si="22"/>
        <v>11.095945205344158</v>
      </c>
      <c r="O77">
        <f t="shared" si="23"/>
        <v>3.5171010790138002</v>
      </c>
      <c r="P77" t="str">
        <f t="shared" si="24"/>
        <v>Gizi Lebih</v>
      </c>
      <c r="T77">
        <v>68</v>
      </c>
      <c r="U77">
        <f t="shared" si="25"/>
        <v>21.644629818964336</v>
      </c>
      <c r="V77">
        <f t="shared" si="26"/>
        <v>15.833192981834078</v>
      </c>
      <c r="W77">
        <f t="shared" si="27"/>
        <v>11.98916177220076</v>
      </c>
      <c r="X77">
        <f t="shared" si="28"/>
        <v>11.98916177220076</v>
      </c>
      <c r="Y77" t="str">
        <f t="shared" si="29"/>
        <v>Gizi Kurang</v>
      </c>
      <c r="AC77">
        <v>68</v>
      </c>
      <c r="AD77">
        <f t="shared" si="30"/>
        <v>14.348867551134484</v>
      </c>
      <c r="AE77">
        <f t="shared" si="31"/>
        <v>18.078993334807109</v>
      </c>
      <c r="AF77">
        <f t="shared" si="32"/>
        <v>8.8170289780628472</v>
      </c>
      <c r="AG77">
        <f t="shared" si="33"/>
        <v>8.8170289780628472</v>
      </c>
      <c r="AH77" t="str">
        <f t="shared" si="34"/>
        <v>Gizi Kurang</v>
      </c>
      <c r="AL77">
        <v>68</v>
      </c>
      <c r="AM77">
        <f t="shared" si="35"/>
        <v>12.521581369779142</v>
      </c>
      <c r="AN77">
        <f t="shared" si="36"/>
        <v>18.546967407099196</v>
      </c>
      <c r="AO77">
        <f t="shared" si="37"/>
        <v>1.8601075237738289</v>
      </c>
      <c r="AP77">
        <f t="shared" si="38"/>
        <v>1.8601075237738289</v>
      </c>
      <c r="AQ77" t="str">
        <f t="shared" si="39"/>
        <v>Gizi Kurang</v>
      </c>
    </row>
    <row r="78" spans="1:43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20"/>
        <v>15.991872935963439</v>
      </c>
      <c r="M78">
        <f t="shared" si="21"/>
        <v>30.398190735634252</v>
      </c>
      <c r="N78">
        <f t="shared" si="22"/>
        <v>29.997833255086942</v>
      </c>
      <c r="O78">
        <f t="shared" si="23"/>
        <v>15.991872935963439</v>
      </c>
      <c r="P78" t="str">
        <f t="shared" si="24"/>
        <v>Gizi Lebih</v>
      </c>
      <c r="T78">
        <v>69</v>
      </c>
      <c r="U78">
        <f t="shared" si="25"/>
        <v>2.1954498400100149</v>
      </c>
      <c r="V78">
        <f t="shared" si="26"/>
        <v>34.860579455883979</v>
      </c>
      <c r="W78">
        <f t="shared" si="27"/>
        <v>30.536699232235307</v>
      </c>
      <c r="X78">
        <f t="shared" si="28"/>
        <v>2.1954498400100149</v>
      </c>
      <c r="Y78" t="str">
        <f t="shared" si="29"/>
        <v>Gizi Lebih</v>
      </c>
      <c r="AC78">
        <v>69</v>
      </c>
      <c r="AD78">
        <f t="shared" si="30"/>
        <v>5.1672042731055239</v>
      </c>
      <c r="AE78">
        <f t="shared" si="31"/>
        <v>37.020264720825537</v>
      </c>
      <c r="AF78">
        <f t="shared" si="32"/>
        <v>27.156030637779153</v>
      </c>
      <c r="AG78">
        <f t="shared" si="33"/>
        <v>5.1672042731055239</v>
      </c>
      <c r="AH78" t="str">
        <f t="shared" si="34"/>
        <v>Gizi Lebih</v>
      </c>
      <c r="AL78">
        <v>69</v>
      </c>
      <c r="AM78">
        <f t="shared" si="35"/>
        <v>7.2993150363578634</v>
      </c>
      <c r="AN78">
        <f t="shared" si="36"/>
        <v>37.405881890419323</v>
      </c>
      <c r="AO78">
        <f t="shared" si="37"/>
        <v>18.403532269648672</v>
      </c>
      <c r="AP78">
        <f t="shared" si="38"/>
        <v>7.2993150363578634</v>
      </c>
      <c r="AQ78" t="str">
        <f t="shared" si="39"/>
        <v>Gizi Lebih</v>
      </c>
    </row>
    <row r="79" spans="1:43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20"/>
        <v>6.7483331275211924</v>
      </c>
      <c r="M79">
        <f t="shared" si="21"/>
        <v>20.727517941133232</v>
      </c>
      <c r="N79">
        <f t="shared" si="22"/>
        <v>20.462893246068607</v>
      </c>
      <c r="O79">
        <f t="shared" si="23"/>
        <v>6.7483331275211924</v>
      </c>
      <c r="P79" t="str">
        <f t="shared" si="24"/>
        <v>Gizi Lebih</v>
      </c>
      <c r="T79">
        <v>70</v>
      </c>
      <c r="U79">
        <f t="shared" si="25"/>
        <v>12.034118164618461</v>
      </c>
      <c r="V79">
        <f t="shared" si="26"/>
        <v>25.19523764523764</v>
      </c>
      <c r="W79">
        <f t="shared" si="27"/>
        <v>21.00023809388837</v>
      </c>
      <c r="X79">
        <f t="shared" si="28"/>
        <v>12.034118164618461</v>
      </c>
      <c r="Y79" t="str">
        <f t="shared" si="29"/>
        <v>Gizi Lebih</v>
      </c>
      <c r="AC79">
        <v>70</v>
      </c>
      <c r="AD79">
        <f t="shared" si="30"/>
        <v>5.1613951602255774</v>
      </c>
      <c r="AE79">
        <f t="shared" si="31"/>
        <v>27.238942710758803</v>
      </c>
      <c r="AF79">
        <f t="shared" si="32"/>
        <v>17.533111532183899</v>
      </c>
      <c r="AG79">
        <f t="shared" si="33"/>
        <v>5.1613951602255774</v>
      </c>
      <c r="AH79" t="str">
        <f t="shared" si="34"/>
        <v>Gizi Lebih</v>
      </c>
      <c r="AL79">
        <v>70</v>
      </c>
      <c r="AM79">
        <f t="shared" si="35"/>
        <v>2.5961509971494343</v>
      </c>
      <c r="AN79">
        <f t="shared" si="36"/>
        <v>27.652486325826111</v>
      </c>
      <c r="AO79">
        <f t="shared" si="37"/>
        <v>8.8164618753783532</v>
      </c>
      <c r="AP79">
        <f t="shared" si="38"/>
        <v>2.5961509971494343</v>
      </c>
      <c r="AQ79" t="str">
        <f t="shared" si="39"/>
        <v>Gizi Lebih</v>
      </c>
    </row>
    <row r="80" spans="1:43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20"/>
        <v>4.237924020083419</v>
      </c>
      <c r="M80">
        <f t="shared" si="21"/>
        <v>16.226213359869277</v>
      </c>
      <c r="N80">
        <f t="shared" si="22"/>
        <v>16.104968177553172</v>
      </c>
      <c r="O80">
        <f t="shared" si="23"/>
        <v>4.237924020083419</v>
      </c>
      <c r="P80" t="str">
        <f t="shared" si="24"/>
        <v>Gizi Lebih</v>
      </c>
      <c r="T80">
        <v>71</v>
      </c>
      <c r="U80">
        <f t="shared" si="25"/>
        <v>16.841021346699844</v>
      </c>
      <c r="V80">
        <f t="shared" si="26"/>
        <v>20.662526467012697</v>
      </c>
      <c r="W80">
        <f t="shared" si="27"/>
        <v>16.598493907580902</v>
      </c>
      <c r="X80">
        <f t="shared" si="28"/>
        <v>16.598493907580902</v>
      </c>
      <c r="Y80" t="str">
        <f t="shared" si="29"/>
        <v>Gizi Kurang</v>
      </c>
      <c r="AC80">
        <v>71</v>
      </c>
      <c r="AD80">
        <f t="shared" si="30"/>
        <v>9.9508793581270965</v>
      </c>
      <c r="AE80">
        <f t="shared" si="31"/>
        <v>22.566789758403836</v>
      </c>
      <c r="AF80">
        <f t="shared" si="32"/>
        <v>13.082430966758439</v>
      </c>
      <c r="AG80">
        <f t="shared" si="33"/>
        <v>9.9508793581270965</v>
      </c>
      <c r="AH80" t="str">
        <f t="shared" si="34"/>
        <v>Gizi Lebih</v>
      </c>
      <c r="AL80">
        <v>71</v>
      </c>
      <c r="AM80">
        <f t="shared" si="35"/>
        <v>7.4094534211370764</v>
      </c>
      <c r="AN80">
        <f t="shared" si="36"/>
        <v>22.997825984209907</v>
      </c>
      <c r="AO80">
        <f t="shared" si="37"/>
        <v>4.9305172142484244</v>
      </c>
      <c r="AP80">
        <f t="shared" si="38"/>
        <v>4.9305172142484244</v>
      </c>
      <c r="AQ80" t="str">
        <f t="shared" si="39"/>
        <v>Gizi Kurang</v>
      </c>
    </row>
    <row r="81" spans="1:43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20"/>
        <v>3.1527765540868873</v>
      </c>
      <c r="M81">
        <f t="shared" si="21"/>
        <v>17.08712965948348</v>
      </c>
      <c r="N81">
        <f t="shared" si="22"/>
        <v>16.824684246665676</v>
      </c>
      <c r="O81">
        <f t="shared" si="23"/>
        <v>3.1527765540868873</v>
      </c>
      <c r="P81" t="str">
        <f t="shared" si="24"/>
        <v>Gizi Lebih</v>
      </c>
      <c r="T81">
        <v>72</v>
      </c>
      <c r="U81">
        <f t="shared" si="25"/>
        <v>15.604486534327235</v>
      </c>
      <c r="V81">
        <f t="shared" si="26"/>
        <v>21.575449010391416</v>
      </c>
      <c r="W81">
        <f t="shared" si="27"/>
        <v>17.443910112127963</v>
      </c>
      <c r="X81">
        <f t="shared" si="28"/>
        <v>15.604486534327235</v>
      </c>
      <c r="Y81" t="str">
        <f t="shared" si="29"/>
        <v>Gizi Lebih</v>
      </c>
      <c r="AC81">
        <v>72</v>
      </c>
      <c r="AD81">
        <f t="shared" si="30"/>
        <v>8.4273364712701504</v>
      </c>
      <c r="AE81">
        <f t="shared" si="31"/>
        <v>23.676570697632712</v>
      </c>
      <c r="AF81">
        <f t="shared" si="32"/>
        <v>14.010353314602741</v>
      </c>
      <c r="AG81">
        <f t="shared" si="33"/>
        <v>8.4273364712701504</v>
      </c>
      <c r="AH81" t="str">
        <f t="shared" si="34"/>
        <v>Gizi Lebih</v>
      </c>
      <c r="AL81">
        <v>72</v>
      </c>
      <c r="AM81">
        <f t="shared" si="35"/>
        <v>6.2928530890209098</v>
      </c>
      <c r="AN81">
        <f t="shared" si="36"/>
        <v>24.1047713119208</v>
      </c>
      <c r="AO81">
        <f t="shared" si="37"/>
        <v>5.1078371156488531</v>
      </c>
      <c r="AP81">
        <f t="shared" si="38"/>
        <v>5.1078371156488531</v>
      </c>
      <c r="AQ81" t="str">
        <f t="shared" si="39"/>
        <v>Gizi Kurang</v>
      </c>
    </row>
    <row r="82" spans="1:43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20"/>
        <v>12.366891282775962</v>
      </c>
      <c r="M82">
        <f t="shared" si="21"/>
        <v>2.7404379212089442</v>
      </c>
      <c r="N82">
        <f t="shared" si="22"/>
        <v>3.0347981810987057</v>
      </c>
      <c r="O82">
        <f t="shared" si="23"/>
        <v>2.7404379212089442</v>
      </c>
      <c r="P82" t="str">
        <f t="shared" si="24"/>
        <v>Gizi Baik</v>
      </c>
      <c r="T82">
        <v>73</v>
      </c>
      <c r="U82">
        <f t="shared" si="25"/>
        <v>29.956301507362355</v>
      </c>
      <c r="V82">
        <f t="shared" si="26"/>
        <v>7.0992957397195395</v>
      </c>
      <c r="W82">
        <f t="shared" si="27"/>
        <v>3.4597687784012434</v>
      </c>
      <c r="X82">
        <f t="shared" si="28"/>
        <v>3.4597687784012434</v>
      </c>
      <c r="Y82" t="str">
        <f t="shared" si="29"/>
        <v>Gizi Kurang</v>
      </c>
      <c r="AC82">
        <v>73</v>
      </c>
      <c r="AD82">
        <f t="shared" si="30"/>
        <v>22.82104292095346</v>
      </c>
      <c r="AE82">
        <f t="shared" si="31"/>
        <v>9.2412120417183381</v>
      </c>
      <c r="AF82">
        <f t="shared" si="32"/>
        <v>1.5394804318340658</v>
      </c>
      <c r="AG82">
        <f t="shared" si="33"/>
        <v>1.5394804318340658</v>
      </c>
      <c r="AH82" t="str">
        <f t="shared" si="34"/>
        <v>Gizi Kurang</v>
      </c>
      <c r="AL82">
        <v>73</v>
      </c>
      <c r="AM82">
        <f t="shared" si="35"/>
        <v>20.679941972839288</v>
      </c>
      <c r="AN82">
        <f t="shared" si="36"/>
        <v>9.6239285117876889</v>
      </c>
      <c r="AO82">
        <f t="shared" si="37"/>
        <v>9.573400649716902</v>
      </c>
      <c r="AP82">
        <f t="shared" si="38"/>
        <v>9.573400649716902</v>
      </c>
      <c r="AQ82" t="str">
        <f t="shared" si="39"/>
        <v>Gizi Kurang</v>
      </c>
    </row>
    <row r="83" spans="1:43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20"/>
        <v>6.9706527671373797</v>
      </c>
      <c r="M83">
        <f t="shared" si="21"/>
        <v>8.5240835284504364</v>
      </c>
      <c r="N83">
        <f t="shared" si="22"/>
        <v>8.2109682742049426</v>
      </c>
      <c r="O83">
        <f t="shared" si="23"/>
        <v>6.9706527671373797</v>
      </c>
      <c r="P83" t="str">
        <f t="shared" si="24"/>
        <v>Gizi Lebih</v>
      </c>
      <c r="T83">
        <v>74</v>
      </c>
      <c r="U83">
        <f t="shared" si="25"/>
        <v>24.07259853027919</v>
      </c>
      <c r="V83">
        <f t="shared" si="26"/>
        <v>12.92942380773405</v>
      </c>
      <c r="W83">
        <f t="shared" si="27"/>
        <v>8.6579443287653532</v>
      </c>
      <c r="X83">
        <f t="shared" si="28"/>
        <v>8.6579443287653532</v>
      </c>
      <c r="Y83" t="str">
        <f t="shared" si="29"/>
        <v>Gizi Kurang</v>
      </c>
      <c r="AC83">
        <v>74</v>
      </c>
      <c r="AD83">
        <f t="shared" si="30"/>
        <v>16.988525539316235</v>
      </c>
      <c r="AE83">
        <f t="shared" si="31"/>
        <v>15.126466871017834</v>
      </c>
      <c r="AF83">
        <f t="shared" si="32"/>
        <v>5.219195340279958</v>
      </c>
      <c r="AG83">
        <f t="shared" si="33"/>
        <v>5.219195340279958</v>
      </c>
      <c r="AH83" t="str">
        <f t="shared" si="34"/>
        <v>Gizi Kurang</v>
      </c>
      <c r="AL83">
        <v>74</v>
      </c>
      <c r="AM83">
        <f t="shared" si="35"/>
        <v>14.866405079910876</v>
      </c>
      <c r="AN83">
        <f t="shared" si="36"/>
        <v>15.47546445183472</v>
      </c>
      <c r="AO83">
        <f t="shared" si="37"/>
        <v>4.0595566260368852</v>
      </c>
      <c r="AP83">
        <f t="shared" si="38"/>
        <v>4.0595566260368852</v>
      </c>
      <c r="AQ83" t="str">
        <f t="shared" si="39"/>
        <v>Gizi Kurang</v>
      </c>
    </row>
    <row r="84" spans="1:43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20"/>
        <v>4.6335731352812424</v>
      </c>
      <c r="M84">
        <f t="shared" si="21"/>
        <v>11.048076755707299</v>
      </c>
      <c r="N84">
        <f t="shared" si="22"/>
        <v>10.739646176667089</v>
      </c>
      <c r="O84">
        <f t="shared" si="23"/>
        <v>4.6335731352812424</v>
      </c>
      <c r="P84" t="str">
        <f t="shared" si="24"/>
        <v>Gizi Lebih</v>
      </c>
      <c r="T84">
        <v>75</v>
      </c>
      <c r="U84">
        <f t="shared" si="25"/>
        <v>21.503720608304047</v>
      </c>
      <c r="V84">
        <f t="shared" si="26"/>
        <v>15.489673979784078</v>
      </c>
      <c r="W84">
        <f t="shared" si="27"/>
        <v>11.246332735607643</v>
      </c>
      <c r="X84">
        <f t="shared" si="28"/>
        <v>11.246332735607643</v>
      </c>
      <c r="Y84" t="str">
        <f t="shared" si="29"/>
        <v>Gizi Kurang</v>
      </c>
      <c r="AC84">
        <v>75</v>
      </c>
      <c r="AD84">
        <f t="shared" si="30"/>
        <v>14.40312466098937</v>
      </c>
      <c r="AE84">
        <f t="shared" si="31"/>
        <v>17.660407696313239</v>
      </c>
      <c r="AF84">
        <f t="shared" si="32"/>
        <v>7.8051265204351399</v>
      </c>
      <c r="AG84">
        <f t="shared" si="33"/>
        <v>7.8051265204351399</v>
      </c>
      <c r="AH84" t="str">
        <f t="shared" si="34"/>
        <v>Gizi Kurang</v>
      </c>
      <c r="AL84">
        <v>75</v>
      </c>
      <c r="AM84">
        <f t="shared" si="35"/>
        <v>12.275585525749884</v>
      </c>
      <c r="AN84">
        <f t="shared" si="36"/>
        <v>18.032470712578458</v>
      </c>
      <c r="AO84">
        <f t="shared" si="37"/>
        <v>1.8547236990991425</v>
      </c>
      <c r="AP84">
        <f t="shared" si="38"/>
        <v>1.8547236990991425</v>
      </c>
      <c r="AQ84" t="str">
        <f t="shared" si="39"/>
        <v>Gizi Kurang</v>
      </c>
    </row>
    <row r="85" spans="1:43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20"/>
        <v>19.768914992988368</v>
      </c>
      <c r="M85">
        <f t="shared" si="21"/>
        <v>5.100980297942745</v>
      </c>
      <c r="N85">
        <f t="shared" si="22"/>
        <v>5.9548299723837648</v>
      </c>
      <c r="O85">
        <f t="shared" si="23"/>
        <v>5.100980297942745</v>
      </c>
      <c r="P85" t="str">
        <f t="shared" si="24"/>
        <v>Gizi Baik</v>
      </c>
      <c r="T85">
        <v>76</v>
      </c>
      <c r="U85">
        <f t="shared" si="25"/>
        <v>37.504533059351644</v>
      </c>
      <c r="V85">
        <f t="shared" si="26"/>
        <v>1.4177446878757842</v>
      </c>
      <c r="W85">
        <f t="shared" si="27"/>
        <v>5.5551777649324601</v>
      </c>
      <c r="X85">
        <f t="shared" si="28"/>
        <v>1.4177446878757842</v>
      </c>
      <c r="Y85" t="str">
        <f t="shared" si="29"/>
        <v>Gizi Baik</v>
      </c>
      <c r="AC85">
        <v>76</v>
      </c>
      <c r="AD85">
        <f t="shared" si="30"/>
        <v>30.352759347380601</v>
      </c>
      <c r="AE85">
        <f t="shared" si="31"/>
        <v>1.951922129594309</v>
      </c>
      <c r="AF85">
        <f t="shared" si="32"/>
        <v>8.4249629079302242</v>
      </c>
      <c r="AG85">
        <f t="shared" si="33"/>
        <v>1.951922129594309</v>
      </c>
      <c r="AH85" t="str">
        <f t="shared" si="34"/>
        <v>Gizi Baik</v>
      </c>
      <c r="AL85">
        <v>76</v>
      </c>
      <c r="AM85">
        <f t="shared" si="35"/>
        <v>28.20585045695308</v>
      </c>
      <c r="AN85">
        <f t="shared" si="36"/>
        <v>2.3937418407171598</v>
      </c>
      <c r="AO85">
        <f t="shared" si="37"/>
        <v>17.060480649735521</v>
      </c>
      <c r="AP85">
        <f t="shared" si="38"/>
        <v>2.3937418407171598</v>
      </c>
      <c r="AQ85" t="str">
        <f t="shared" si="39"/>
        <v>Gizi Baik</v>
      </c>
    </row>
    <row r="86" spans="1:43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20"/>
        <v>21.93946216296106</v>
      </c>
      <c r="M86">
        <f t="shared" si="21"/>
        <v>7.3109506905736961</v>
      </c>
      <c r="N86">
        <f t="shared" si="22"/>
        <v>8.088881257627655</v>
      </c>
      <c r="O86">
        <f t="shared" si="23"/>
        <v>7.3109506905736961</v>
      </c>
      <c r="P86" t="str">
        <f t="shared" si="24"/>
        <v>Gizi Baik</v>
      </c>
      <c r="T86">
        <v>77</v>
      </c>
      <c r="U86">
        <f t="shared" si="25"/>
        <v>39.518350167991578</v>
      </c>
      <c r="V86">
        <f t="shared" si="26"/>
        <v>3.246536616149585</v>
      </c>
      <c r="W86">
        <f t="shared" si="27"/>
        <v>7.4168726563154586</v>
      </c>
      <c r="X86">
        <f t="shared" si="28"/>
        <v>3.246536616149585</v>
      </c>
      <c r="Y86" t="str">
        <f t="shared" si="29"/>
        <v>Gizi Baik</v>
      </c>
      <c r="AC86">
        <v>77</v>
      </c>
      <c r="AD86">
        <f t="shared" si="30"/>
        <v>32.423139884964876</v>
      </c>
      <c r="AE86">
        <f t="shared" si="31"/>
        <v>0.86023252670426353</v>
      </c>
      <c r="AF86">
        <f t="shared" si="32"/>
        <v>10.35615758860399</v>
      </c>
      <c r="AG86">
        <f t="shared" si="33"/>
        <v>0.86023252670426353</v>
      </c>
      <c r="AH86" t="str">
        <f t="shared" si="34"/>
        <v>Gizi Baik</v>
      </c>
      <c r="AL86">
        <v>77</v>
      </c>
      <c r="AM86">
        <f t="shared" si="35"/>
        <v>30.215227948834013</v>
      </c>
      <c r="AN86">
        <f t="shared" si="36"/>
        <v>0</v>
      </c>
      <c r="AO86">
        <f t="shared" si="37"/>
        <v>19.181501505356664</v>
      </c>
      <c r="AP86">
        <f t="shared" si="38"/>
        <v>0</v>
      </c>
      <c r="AQ86" t="str">
        <f t="shared" si="39"/>
        <v>Gizi Baik</v>
      </c>
    </row>
    <row r="87" spans="1:43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20"/>
        <v>18.826045787684681</v>
      </c>
      <c r="M87">
        <f t="shared" si="21"/>
        <v>4.1291645644125161</v>
      </c>
      <c r="N87">
        <f t="shared" si="22"/>
        <v>4.9183330509431729</v>
      </c>
      <c r="O87">
        <f t="shared" si="23"/>
        <v>4.1291645644125161</v>
      </c>
      <c r="P87" t="str">
        <f t="shared" si="24"/>
        <v>Gizi Baik</v>
      </c>
      <c r="T87">
        <v>78</v>
      </c>
      <c r="U87">
        <f t="shared" si="25"/>
        <v>36.481502162054674</v>
      </c>
      <c r="V87">
        <f t="shared" si="26"/>
        <v>1.1401754250991381</v>
      </c>
      <c r="W87">
        <f t="shared" si="27"/>
        <v>4.3874821936960569</v>
      </c>
      <c r="X87">
        <f t="shared" si="28"/>
        <v>1.1401754250991381</v>
      </c>
      <c r="Y87" t="str">
        <f t="shared" si="29"/>
        <v>Gizi Baik</v>
      </c>
      <c r="AC87">
        <v>78</v>
      </c>
      <c r="AD87">
        <f t="shared" si="30"/>
        <v>29.352001635322932</v>
      </c>
      <c r="AE87">
        <f t="shared" si="31"/>
        <v>2.9359836511806394</v>
      </c>
      <c r="AF87">
        <f t="shared" si="32"/>
        <v>7.3191529564560955</v>
      </c>
      <c r="AG87">
        <f t="shared" si="33"/>
        <v>2.9359836511806394</v>
      </c>
      <c r="AH87" t="str">
        <f t="shared" si="34"/>
        <v>Gizi Baik</v>
      </c>
      <c r="AL87">
        <v>78</v>
      </c>
      <c r="AM87">
        <f t="shared" si="35"/>
        <v>27.210292170426982</v>
      </c>
      <c r="AN87">
        <f t="shared" si="36"/>
        <v>3.212475680841802</v>
      </c>
      <c r="AO87">
        <f t="shared" si="37"/>
        <v>16.085086260259843</v>
      </c>
      <c r="AP87">
        <f t="shared" si="38"/>
        <v>3.212475680841802</v>
      </c>
      <c r="AQ87" t="str">
        <f t="shared" si="39"/>
        <v>Gizi Baik</v>
      </c>
    </row>
    <row r="88" spans="1:43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20"/>
        <v>15.936749982352115</v>
      </c>
      <c r="M88">
        <f t="shared" si="21"/>
        <v>1.2529964086141694</v>
      </c>
      <c r="N88">
        <f t="shared" si="22"/>
        <v>2.0760539492026697</v>
      </c>
      <c r="O88">
        <f t="shared" si="23"/>
        <v>1.2529964086141694</v>
      </c>
      <c r="P88" t="str">
        <f t="shared" si="24"/>
        <v>Gizi Baik</v>
      </c>
      <c r="T88">
        <v>79</v>
      </c>
      <c r="U88">
        <f t="shared" si="25"/>
        <v>33.667491739064857</v>
      </c>
      <c r="V88">
        <f t="shared" si="26"/>
        <v>3.3196385345395636</v>
      </c>
      <c r="W88">
        <f t="shared" si="27"/>
        <v>2.0999999999999992</v>
      </c>
      <c r="X88">
        <f t="shared" si="28"/>
        <v>2.0999999999999992</v>
      </c>
      <c r="Y88" t="str">
        <f t="shared" si="29"/>
        <v>Gizi Kurang</v>
      </c>
      <c r="AC88">
        <v>79</v>
      </c>
      <c r="AD88">
        <f t="shared" si="30"/>
        <v>26.506980212766599</v>
      </c>
      <c r="AE88">
        <f t="shared" si="31"/>
        <v>5.8600341295934424</v>
      </c>
      <c r="AF88">
        <f t="shared" si="32"/>
        <v>4.6400431032480753</v>
      </c>
      <c r="AG88">
        <f t="shared" si="33"/>
        <v>4.6400431032480753</v>
      </c>
      <c r="AH88" t="str">
        <f t="shared" si="34"/>
        <v>Gizi Kurang</v>
      </c>
      <c r="AL88">
        <v>79</v>
      </c>
      <c r="AM88">
        <f t="shared" si="35"/>
        <v>24.443404018262271</v>
      </c>
      <c r="AN88">
        <f t="shared" si="36"/>
        <v>6.1870833193032047</v>
      </c>
      <c r="AO88">
        <f t="shared" si="37"/>
        <v>13.232157798333576</v>
      </c>
      <c r="AP88">
        <f t="shared" si="38"/>
        <v>6.1870833193032047</v>
      </c>
      <c r="AQ88" t="str">
        <f t="shared" si="39"/>
        <v>Gizi Baik</v>
      </c>
    </row>
    <row r="89" spans="1:43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20"/>
        <v>11.36045773725689</v>
      </c>
      <c r="M89">
        <f t="shared" si="21"/>
        <v>3.6069377593742917</v>
      </c>
      <c r="N89">
        <f t="shared" si="22"/>
        <v>3.2726136343907224</v>
      </c>
      <c r="O89">
        <f t="shared" si="23"/>
        <v>3.2726136343907224</v>
      </c>
      <c r="P89" t="str">
        <f t="shared" si="24"/>
        <v>Gizi Kurang</v>
      </c>
      <c r="T89">
        <v>80</v>
      </c>
      <c r="U89">
        <f t="shared" si="25"/>
        <v>28.969294088741613</v>
      </c>
      <c r="V89">
        <f t="shared" si="26"/>
        <v>8.0062475604992436</v>
      </c>
      <c r="W89">
        <f t="shared" si="27"/>
        <v>3.9102429592034418</v>
      </c>
      <c r="X89">
        <f t="shared" si="28"/>
        <v>3.9102429592034418</v>
      </c>
      <c r="Y89" t="str">
        <f t="shared" si="29"/>
        <v>Gizi Kurang</v>
      </c>
      <c r="AC89">
        <v>80</v>
      </c>
      <c r="AD89">
        <f t="shared" si="30"/>
        <v>21.821548982599744</v>
      </c>
      <c r="AE89">
        <f t="shared" si="31"/>
        <v>10.406728592598162</v>
      </c>
      <c r="AF89">
        <f t="shared" si="32"/>
        <v>1.3000000000000023</v>
      </c>
      <c r="AG89">
        <f t="shared" si="33"/>
        <v>1.3000000000000023</v>
      </c>
      <c r="AH89" t="str">
        <f t="shared" si="34"/>
        <v>Gizi Kurang</v>
      </c>
      <c r="AL89">
        <v>80</v>
      </c>
      <c r="AM89">
        <f t="shared" si="35"/>
        <v>19.784842683225961</v>
      </c>
      <c r="AN89">
        <f t="shared" si="36"/>
        <v>10.744300814850639</v>
      </c>
      <c r="AO89">
        <f t="shared" si="37"/>
        <v>8.6005813756978036</v>
      </c>
      <c r="AP89">
        <f t="shared" si="38"/>
        <v>8.6005813756978036</v>
      </c>
      <c r="AQ89" t="str">
        <f t="shared" si="39"/>
        <v>Gizi Kurang</v>
      </c>
    </row>
    <row r="90" spans="1:43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20"/>
        <v>8.4148677945645733</v>
      </c>
      <c r="M90">
        <f t="shared" si="21"/>
        <v>6.8629439747093954</v>
      </c>
      <c r="N90">
        <f t="shared" si="22"/>
        <v>6.3827893588931817</v>
      </c>
      <c r="O90">
        <f t="shared" si="23"/>
        <v>6.3827893588931817</v>
      </c>
      <c r="P90" t="str">
        <f t="shared" si="24"/>
        <v>Gizi Kurang</v>
      </c>
      <c r="T90">
        <v>81</v>
      </c>
      <c r="U90">
        <f t="shared" si="25"/>
        <v>25.758687854780181</v>
      </c>
      <c r="V90">
        <f t="shared" si="26"/>
        <v>11.237882362794158</v>
      </c>
      <c r="W90">
        <f t="shared" si="27"/>
        <v>6.903622237637288</v>
      </c>
      <c r="X90">
        <f t="shared" si="28"/>
        <v>6.903622237637288</v>
      </c>
      <c r="Y90" t="str">
        <f t="shared" si="29"/>
        <v>Gizi Kurang</v>
      </c>
      <c r="AC90">
        <v>81</v>
      </c>
      <c r="AD90">
        <f t="shared" si="30"/>
        <v>18.645374761586318</v>
      </c>
      <c r="AE90">
        <f t="shared" si="31"/>
        <v>13.612126946219682</v>
      </c>
      <c r="AF90">
        <f t="shared" si="32"/>
        <v>3.6578682316343762</v>
      </c>
      <c r="AG90">
        <f t="shared" si="33"/>
        <v>3.6578682316343762</v>
      </c>
      <c r="AH90" t="str">
        <f t="shared" si="34"/>
        <v>Gizi Kurang</v>
      </c>
      <c r="AL90">
        <v>81</v>
      </c>
      <c r="AM90">
        <f t="shared" si="35"/>
        <v>16.641213898030397</v>
      </c>
      <c r="AN90">
        <f t="shared" si="36"/>
        <v>13.933054223679745</v>
      </c>
      <c r="AO90">
        <f t="shared" si="37"/>
        <v>5.6089214649520631</v>
      </c>
      <c r="AP90">
        <f t="shared" si="38"/>
        <v>5.6089214649520631</v>
      </c>
      <c r="AQ90" t="str">
        <f t="shared" si="39"/>
        <v>Gizi Kurang</v>
      </c>
    </row>
    <row r="91" spans="1:43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20"/>
        <v>9.9548982917958568</v>
      </c>
      <c r="M91">
        <f t="shared" si="21"/>
        <v>5.3450912059571074</v>
      </c>
      <c r="N91">
        <f t="shared" si="22"/>
        <v>5.1410115736107835</v>
      </c>
      <c r="O91">
        <f t="shared" si="23"/>
        <v>5.1410115736107835</v>
      </c>
      <c r="P91" t="str">
        <f t="shared" si="24"/>
        <v>Gizi Kurang</v>
      </c>
      <c r="T91">
        <v>82</v>
      </c>
      <c r="U91">
        <f t="shared" si="25"/>
        <v>27.309705234586477</v>
      </c>
      <c r="V91">
        <f t="shared" si="26"/>
        <v>9.7025769772777384</v>
      </c>
      <c r="W91">
        <f t="shared" si="27"/>
        <v>5.518151864528563</v>
      </c>
      <c r="X91">
        <f t="shared" si="28"/>
        <v>5.518151864528563</v>
      </c>
      <c r="Y91" t="str">
        <f t="shared" si="29"/>
        <v>Gizi Kurang</v>
      </c>
      <c r="AC91">
        <v>82</v>
      </c>
      <c r="AD91">
        <f t="shared" si="30"/>
        <v>20.214351337601709</v>
      </c>
      <c r="AE91">
        <f t="shared" si="31"/>
        <v>11.903780911962384</v>
      </c>
      <c r="AF91">
        <f t="shared" si="32"/>
        <v>2.0322401432901578</v>
      </c>
      <c r="AG91">
        <f t="shared" si="33"/>
        <v>2.0322401432901578</v>
      </c>
      <c r="AH91" t="str">
        <f t="shared" si="34"/>
        <v>Gizi Kurang</v>
      </c>
      <c r="AL91">
        <v>82</v>
      </c>
      <c r="AM91">
        <f t="shared" si="35"/>
        <v>18.083141320025124</v>
      </c>
      <c r="AN91">
        <f t="shared" si="36"/>
        <v>12.242548754242312</v>
      </c>
      <c r="AO91">
        <f t="shared" si="37"/>
        <v>7.0887234393789127</v>
      </c>
      <c r="AP91">
        <f t="shared" si="38"/>
        <v>7.0887234393789127</v>
      </c>
      <c r="AQ91" t="str">
        <f t="shared" si="39"/>
        <v>Gizi Kurang</v>
      </c>
    </row>
    <row r="92" spans="1:43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20"/>
        <v>20.116659762495363</v>
      </c>
      <c r="M92">
        <f t="shared" si="21"/>
        <v>5.397221507405451</v>
      </c>
      <c r="N92">
        <f t="shared" si="22"/>
        <v>6.09015599143404</v>
      </c>
      <c r="O92">
        <f t="shared" si="23"/>
        <v>5.397221507405451</v>
      </c>
      <c r="P92" t="str">
        <f t="shared" si="24"/>
        <v>Gizi Baik</v>
      </c>
      <c r="T92">
        <v>83</v>
      </c>
      <c r="U92">
        <f t="shared" si="25"/>
        <v>37.764268826497883</v>
      </c>
      <c r="V92">
        <f t="shared" si="26"/>
        <v>1.2884098726725108</v>
      </c>
      <c r="W92">
        <f t="shared" si="27"/>
        <v>5.5054518434003148</v>
      </c>
      <c r="X92">
        <f t="shared" si="28"/>
        <v>1.2884098726725108</v>
      </c>
      <c r="Y92" t="str">
        <f t="shared" si="29"/>
        <v>Gizi Baik</v>
      </c>
      <c r="AC92">
        <v>83</v>
      </c>
      <c r="AD92">
        <f t="shared" si="30"/>
        <v>30.640822443270025</v>
      </c>
      <c r="AE92">
        <f t="shared" si="31"/>
        <v>1.9339079605813734</v>
      </c>
      <c r="AF92">
        <f t="shared" si="32"/>
        <v>8.5667963673709409</v>
      </c>
      <c r="AG92">
        <f t="shared" si="33"/>
        <v>1.9339079605813734</v>
      </c>
      <c r="AH92" t="str">
        <f t="shared" si="34"/>
        <v>Gizi Baik</v>
      </c>
      <c r="AL92">
        <v>83</v>
      </c>
      <c r="AM92">
        <f t="shared" si="35"/>
        <v>28.49947367935064</v>
      </c>
      <c r="AN92">
        <f t="shared" si="36"/>
        <v>2.0346989949375827</v>
      </c>
      <c r="AO92">
        <f t="shared" si="37"/>
        <v>17.37785947693213</v>
      </c>
      <c r="AP92">
        <f t="shared" si="38"/>
        <v>2.0346989949375827</v>
      </c>
      <c r="AQ92" t="str">
        <f t="shared" si="39"/>
        <v>Gizi Baik</v>
      </c>
    </row>
    <row r="93" spans="1:43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20"/>
        <v>9.778036612735713</v>
      </c>
      <c r="M93">
        <f t="shared" si="21"/>
        <v>6.5467549213331617</v>
      </c>
      <c r="N93">
        <f t="shared" si="22"/>
        <v>5.547972602672079</v>
      </c>
      <c r="O93">
        <f t="shared" si="23"/>
        <v>5.547972602672079</v>
      </c>
      <c r="P93" t="str">
        <f t="shared" si="24"/>
        <v>Gizi Kurang</v>
      </c>
      <c r="T93">
        <v>84</v>
      </c>
      <c r="U93">
        <f t="shared" si="25"/>
        <v>27.199080866823426</v>
      </c>
      <c r="V93">
        <f t="shared" si="26"/>
        <v>10.549407566304373</v>
      </c>
      <c r="W93">
        <f t="shared" si="27"/>
        <v>6.4513564465157271</v>
      </c>
      <c r="X93">
        <f t="shared" si="28"/>
        <v>6.4513564465157271</v>
      </c>
      <c r="Y93" t="str">
        <f t="shared" si="29"/>
        <v>Gizi Kurang</v>
      </c>
      <c r="AC93">
        <v>84</v>
      </c>
      <c r="AD93">
        <f t="shared" si="30"/>
        <v>20.056171120131584</v>
      </c>
      <c r="AE93">
        <f t="shared" si="31"/>
        <v>13.340539719216757</v>
      </c>
      <c r="AF93">
        <f t="shared" si="32"/>
        <v>4.645427859734772</v>
      </c>
      <c r="AG93">
        <f t="shared" si="33"/>
        <v>4.645427859734772</v>
      </c>
      <c r="AH93" t="str">
        <f t="shared" si="34"/>
        <v>Gizi Kurang</v>
      </c>
      <c r="AL93">
        <v>84</v>
      </c>
      <c r="AM93">
        <f t="shared" si="35"/>
        <v>18.403532269648675</v>
      </c>
      <c r="AN93">
        <f t="shared" si="36"/>
        <v>13.613596145030892</v>
      </c>
      <c r="AO93">
        <f t="shared" si="37"/>
        <v>7.4551995278463234</v>
      </c>
      <c r="AP93">
        <f t="shared" si="38"/>
        <v>7.4551995278463234</v>
      </c>
      <c r="AQ93" t="str">
        <f t="shared" si="39"/>
        <v>Gizi Kurang</v>
      </c>
    </row>
    <row r="94" spans="1:43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20"/>
        <v>16.164467204334326</v>
      </c>
      <c r="M94">
        <f t="shared" si="21"/>
        <v>2.3706539182259387</v>
      </c>
      <c r="N94">
        <f t="shared" si="22"/>
        <v>3.2496153618543819</v>
      </c>
      <c r="O94">
        <f t="shared" si="23"/>
        <v>2.3706539182259387</v>
      </c>
      <c r="P94" t="str">
        <f t="shared" si="24"/>
        <v>Gizi Baik</v>
      </c>
      <c r="T94">
        <v>85</v>
      </c>
      <c r="U94">
        <f t="shared" si="25"/>
        <v>34.170894047419942</v>
      </c>
      <c r="V94">
        <f t="shared" si="26"/>
        <v>3.7161808352124126</v>
      </c>
      <c r="W94">
        <f t="shared" si="27"/>
        <v>4.0422765862815462</v>
      </c>
      <c r="X94">
        <f t="shared" si="28"/>
        <v>3.7161808352124126</v>
      </c>
      <c r="Y94" t="str">
        <f t="shared" si="29"/>
        <v>Gizi Baik</v>
      </c>
      <c r="AC94">
        <v>85</v>
      </c>
      <c r="AD94">
        <f t="shared" si="30"/>
        <v>26.926009730370371</v>
      </c>
      <c r="AE94">
        <f t="shared" si="31"/>
        <v>6.0174745533321561</v>
      </c>
      <c r="AF94">
        <f t="shared" si="32"/>
        <v>5.9548299723837612</v>
      </c>
      <c r="AG94">
        <f t="shared" si="33"/>
        <v>5.9548299723837612</v>
      </c>
      <c r="AH94" t="str">
        <f t="shared" si="34"/>
        <v>Gizi Kurang</v>
      </c>
      <c r="AL94">
        <v>85</v>
      </c>
      <c r="AM94">
        <f t="shared" si="35"/>
        <v>24.931706720559664</v>
      </c>
      <c r="AN94">
        <f t="shared" si="36"/>
        <v>6.5352888229978054</v>
      </c>
      <c r="AO94">
        <f t="shared" si="37"/>
        <v>13.62864630108214</v>
      </c>
      <c r="AP94">
        <f t="shared" si="38"/>
        <v>6.5352888229978054</v>
      </c>
      <c r="AQ94" t="str">
        <f t="shared" si="39"/>
        <v>Gizi Baik</v>
      </c>
    </row>
    <row r="95" spans="1:43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20"/>
        <v>11.268096556206823</v>
      </c>
      <c r="M95">
        <f t="shared" si="21"/>
        <v>4.235563716909474</v>
      </c>
      <c r="N95">
        <f t="shared" si="22"/>
        <v>3.364520768252147</v>
      </c>
      <c r="O95">
        <f t="shared" si="23"/>
        <v>3.364520768252147</v>
      </c>
      <c r="P95" t="str">
        <f t="shared" si="24"/>
        <v>Gizi Kurang</v>
      </c>
      <c r="T95">
        <v>86</v>
      </c>
      <c r="U95">
        <f t="shared" si="25"/>
        <v>28.993964889266181</v>
      </c>
      <c r="V95">
        <f t="shared" si="26"/>
        <v>8.3648072302952681</v>
      </c>
      <c r="W95">
        <f t="shared" si="27"/>
        <v>4.4564559910314436</v>
      </c>
      <c r="X95">
        <f t="shared" si="28"/>
        <v>4.4564559910314436</v>
      </c>
      <c r="Y95" t="str">
        <f t="shared" si="29"/>
        <v>Gizi Kurang</v>
      </c>
      <c r="AC95">
        <v>86</v>
      </c>
      <c r="AD95">
        <f t="shared" si="30"/>
        <v>21.803898733942059</v>
      </c>
      <c r="AE95">
        <f t="shared" si="31"/>
        <v>11.083771921146699</v>
      </c>
      <c r="AF95">
        <f t="shared" si="32"/>
        <v>3.1144823004794877</v>
      </c>
      <c r="AG95">
        <f t="shared" si="33"/>
        <v>3.1144823004794877</v>
      </c>
      <c r="AH95" t="str">
        <f t="shared" si="34"/>
        <v>Gizi Kurang</v>
      </c>
      <c r="AL95">
        <v>86</v>
      </c>
      <c r="AM95">
        <f t="shared" si="35"/>
        <v>19.980740727010097</v>
      </c>
      <c r="AN95">
        <f t="shared" si="36"/>
        <v>11.399561395071302</v>
      </c>
      <c r="AO95">
        <f t="shared" si="37"/>
        <v>8.7349871207689826</v>
      </c>
      <c r="AP95">
        <f t="shared" si="38"/>
        <v>8.7349871207689826</v>
      </c>
      <c r="AQ95" t="str">
        <f t="shared" si="39"/>
        <v>Gizi Kurang</v>
      </c>
    </row>
    <row r="96" spans="1:43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20"/>
        <v>12.56423495482316</v>
      </c>
      <c r="M96">
        <f t="shared" si="21"/>
        <v>2.6664583251946743</v>
      </c>
      <c r="N96">
        <f t="shared" si="22"/>
        <v>2.8513154858766505</v>
      </c>
      <c r="O96">
        <f t="shared" si="23"/>
        <v>2.6664583251946743</v>
      </c>
      <c r="P96" t="str">
        <f t="shared" si="24"/>
        <v>Gizi Baik</v>
      </c>
      <c r="T96">
        <v>87</v>
      </c>
      <c r="U96">
        <f t="shared" si="25"/>
        <v>30.085544701733426</v>
      </c>
      <c r="V96">
        <f t="shared" si="26"/>
        <v>6.9455021416741323</v>
      </c>
      <c r="W96">
        <f t="shared" si="27"/>
        <v>3.1256999216175587</v>
      </c>
      <c r="X96">
        <f t="shared" si="28"/>
        <v>3.1256999216175587</v>
      </c>
      <c r="Y96" t="str">
        <f t="shared" si="29"/>
        <v>Gizi Kurang</v>
      </c>
      <c r="AC96">
        <v>87</v>
      </c>
      <c r="AD96">
        <f t="shared" si="30"/>
        <v>22.96954505426697</v>
      </c>
      <c r="AE96">
        <f t="shared" si="31"/>
        <v>9.1279789657952186</v>
      </c>
      <c r="AF96">
        <f t="shared" si="32"/>
        <v>1.2369316876852998</v>
      </c>
      <c r="AG96">
        <f t="shared" si="33"/>
        <v>1.2369316876852998</v>
      </c>
      <c r="AH96" t="str">
        <f t="shared" si="34"/>
        <v>Gizi Kurang</v>
      </c>
      <c r="AL96">
        <v>87</v>
      </c>
      <c r="AM96">
        <f t="shared" si="35"/>
        <v>20.831226560142831</v>
      </c>
      <c r="AN96">
        <f t="shared" si="36"/>
        <v>9.4752308678997341</v>
      </c>
      <c r="AO96">
        <f t="shared" si="37"/>
        <v>9.753460924205319</v>
      </c>
      <c r="AP96">
        <f t="shared" si="38"/>
        <v>9.4752308678997341</v>
      </c>
      <c r="AQ96" t="str">
        <f t="shared" si="39"/>
        <v>Gizi Baik</v>
      </c>
    </row>
    <row r="97" spans="1:43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20"/>
        <v>21.222629431811693</v>
      </c>
      <c r="M97">
        <f t="shared" si="21"/>
        <v>6.6098411478642936</v>
      </c>
      <c r="N97">
        <f t="shared" si="22"/>
        <v>7.3355299740373177</v>
      </c>
      <c r="O97">
        <f t="shared" si="23"/>
        <v>6.6098411478642936</v>
      </c>
      <c r="P97" t="str">
        <f t="shared" si="24"/>
        <v>Gizi Baik</v>
      </c>
      <c r="T97">
        <v>88</v>
      </c>
      <c r="U97">
        <f t="shared" si="25"/>
        <v>38.735255259259617</v>
      </c>
      <c r="V97">
        <f t="shared" si="26"/>
        <v>2.6944387170614941</v>
      </c>
      <c r="W97">
        <f t="shared" si="27"/>
        <v>6.5749524713110974</v>
      </c>
      <c r="X97">
        <f t="shared" si="28"/>
        <v>2.6944387170614941</v>
      </c>
      <c r="Y97" t="str">
        <f t="shared" si="29"/>
        <v>Gizi Baik</v>
      </c>
      <c r="AC97">
        <v>88</v>
      </c>
      <c r="AD97">
        <f t="shared" si="30"/>
        <v>31.657858424094325</v>
      </c>
      <c r="AE97">
        <f t="shared" si="31"/>
        <v>1.3490737563232054</v>
      </c>
      <c r="AF97">
        <f t="shared" si="32"/>
        <v>9.5493455273123278</v>
      </c>
      <c r="AG97">
        <f t="shared" si="33"/>
        <v>1.3490737563232054</v>
      </c>
      <c r="AH97" t="str">
        <f t="shared" si="34"/>
        <v>Gizi Baik</v>
      </c>
      <c r="AL97">
        <v>88</v>
      </c>
      <c r="AM97">
        <f t="shared" si="35"/>
        <v>29.454710998412459</v>
      </c>
      <c r="AN97">
        <f t="shared" si="36"/>
        <v>0.96953597148326776</v>
      </c>
      <c r="AO97">
        <f t="shared" si="37"/>
        <v>18.442071467164418</v>
      </c>
      <c r="AP97">
        <f t="shared" si="38"/>
        <v>0.96953597148326776</v>
      </c>
      <c r="AQ97" t="str">
        <f t="shared" si="39"/>
        <v>Gizi Baik</v>
      </c>
    </row>
    <row r="98" spans="1:43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20"/>
        <v>16.200308639035249</v>
      </c>
      <c r="M98">
        <f t="shared" si="21"/>
        <v>1.9026297590440446</v>
      </c>
      <c r="N98">
        <f t="shared" si="22"/>
        <v>1.8920887928424472</v>
      </c>
      <c r="O98">
        <f t="shared" si="23"/>
        <v>1.8920887928424472</v>
      </c>
      <c r="P98" t="str">
        <f t="shared" si="24"/>
        <v>Gizi Kurang</v>
      </c>
      <c r="T98">
        <v>89</v>
      </c>
      <c r="U98">
        <f t="shared" si="25"/>
        <v>33.945102739570551</v>
      </c>
      <c r="V98">
        <f t="shared" si="26"/>
        <v>3.2388269481403293</v>
      </c>
      <c r="W98">
        <f t="shared" si="27"/>
        <v>2.1213203435596397</v>
      </c>
      <c r="X98">
        <f t="shared" si="28"/>
        <v>2.1213203435596397</v>
      </c>
      <c r="Y98" t="str">
        <f t="shared" si="29"/>
        <v>Gizi Kurang</v>
      </c>
      <c r="AC98">
        <v>89</v>
      </c>
      <c r="AD98">
        <f t="shared" si="30"/>
        <v>26.776295486866736</v>
      </c>
      <c r="AE98">
        <f t="shared" si="31"/>
        <v>6.1359595826569784</v>
      </c>
      <c r="AF98">
        <f t="shared" si="32"/>
        <v>5.0970579749498635</v>
      </c>
      <c r="AG98">
        <f t="shared" si="33"/>
        <v>5.0970579749498635</v>
      </c>
      <c r="AH98" t="str">
        <f t="shared" si="34"/>
        <v>Gizi Kurang</v>
      </c>
      <c r="AL98">
        <v>89</v>
      </c>
      <c r="AM98">
        <f t="shared" si="35"/>
        <v>24.800201612083722</v>
      </c>
      <c r="AN98">
        <f t="shared" si="36"/>
        <v>6.3820059542435397</v>
      </c>
      <c r="AO98">
        <f t="shared" si="37"/>
        <v>13.546217184144066</v>
      </c>
      <c r="AP98">
        <f t="shared" si="38"/>
        <v>6.3820059542435397</v>
      </c>
      <c r="AQ98" t="str">
        <f t="shared" si="39"/>
        <v>Gizi Baik</v>
      </c>
    </row>
    <row r="99" spans="1:43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20"/>
        <v>22.759393665034228</v>
      </c>
      <c r="M99">
        <f t="shared" si="21"/>
        <v>8.031189202104505</v>
      </c>
      <c r="N99">
        <f t="shared" si="22"/>
        <v>8.5568685861125591</v>
      </c>
      <c r="O99">
        <f t="shared" si="23"/>
        <v>8.031189202104505</v>
      </c>
      <c r="P99" t="str">
        <f t="shared" si="24"/>
        <v>Gizi Baik</v>
      </c>
      <c r="T99">
        <v>90</v>
      </c>
      <c r="U99">
        <f t="shared" si="25"/>
        <v>40.521229004066498</v>
      </c>
      <c r="V99">
        <f t="shared" si="26"/>
        <v>3.5510561809129411</v>
      </c>
      <c r="W99">
        <f t="shared" si="27"/>
        <v>8.101851640211633</v>
      </c>
      <c r="X99">
        <f t="shared" si="28"/>
        <v>3.5510561809129411</v>
      </c>
      <c r="Y99" t="str">
        <f t="shared" si="29"/>
        <v>Gizi Baik</v>
      </c>
      <c r="AC99">
        <v>90</v>
      </c>
      <c r="AD99">
        <f t="shared" si="30"/>
        <v>33.365401241405749</v>
      </c>
      <c r="AE99">
        <f t="shared" si="31"/>
        <v>2.5787593916455251</v>
      </c>
      <c r="AF99">
        <f t="shared" si="32"/>
        <v>11.349008767288886</v>
      </c>
      <c r="AG99">
        <f t="shared" si="33"/>
        <v>2.5787593916455251</v>
      </c>
      <c r="AH99" t="str">
        <f t="shared" si="34"/>
        <v>Gizi Baik</v>
      </c>
      <c r="AL99">
        <v>90</v>
      </c>
      <c r="AM99">
        <f t="shared" si="35"/>
        <v>31.2846607780874</v>
      </c>
      <c r="AN99">
        <f t="shared" si="36"/>
        <v>2.2472205054244232</v>
      </c>
      <c r="AO99">
        <f t="shared" si="37"/>
        <v>20.08083663595718</v>
      </c>
      <c r="AP99">
        <f t="shared" si="38"/>
        <v>2.2472205054244232</v>
      </c>
      <c r="AQ99" t="str">
        <f t="shared" si="39"/>
        <v>Gizi Baik</v>
      </c>
    </row>
    <row r="100" spans="1:43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20"/>
        <v>12.920526305069775</v>
      </c>
      <c r="M100">
        <f t="shared" si="21"/>
        <v>3.0610455730027955</v>
      </c>
      <c r="N100">
        <f t="shared" si="22"/>
        <v>4.0012498047485145</v>
      </c>
      <c r="O100">
        <f t="shared" si="23"/>
        <v>3.0610455730027955</v>
      </c>
      <c r="P100" t="str">
        <f t="shared" si="24"/>
        <v>Gizi Baik</v>
      </c>
      <c r="T100">
        <v>91</v>
      </c>
      <c r="U100">
        <f t="shared" si="25"/>
        <v>30.495901363953809</v>
      </c>
      <c r="V100">
        <f t="shared" si="26"/>
        <v>7.0185468581466379</v>
      </c>
      <c r="W100">
        <f t="shared" si="27"/>
        <v>4.3231932642434625</v>
      </c>
      <c r="X100">
        <f t="shared" si="28"/>
        <v>4.3231932642434625</v>
      </c>
      <c r="Y100" t="str">
        <f t="shared" si="29"/>
        <v>Gizi Kurang</v>
      </c>
      <c r="AC100">
        <v>91</v>
      </c>
      <c r="AD100">
        <f t="shared" si="30"/>
        <v>23.367926737303847</v>
      </c>
      <c r="AE100">
        <f t="shared" si="31"/>
        <v>8.7212384441660618</v>
      </c>
      <c r="AF100">
        <f t="shared" si="32"/>
        <v>2.9000000000000008</v>
      </c>
      <c r="AG100">
        <f t="shared" si="33"/>
        <v>2.9000000000000008</v>
      </c>
      <c r="AH100" t="str">
        <f t="shared" si="34"/>
        <v>Gizi Kurang</v>
      </c>
      <c r="AL100">
        <v>91</v>
      </c>
      <c r="AM100">
        <f t="shared" si="35"/>
        <v>21.126760281690135</v>
      </c>
      <c r="AN100">
        <f t="shared" si="36"/>
        <v>9.2010868923187576</v>
      </c>
      <c r="AO100">
        <f t="shared" si="37"/>
        <v>10.163168797181317</v>
      </c>
      <c r="AP100">
        <f t="shared" si="38"/>
        <v>9.2010868923187576</v>
      </c>
      <c r="AQ100" t="str">
        <f t="shared" si="39"/>
        <v>Gizi Baik</v>
      </c>
    </row>
    <row r="101" spans="1:43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20"/>
        <v>6.7334983478129722</v>
      </c>
      <c r="M101">
        <f t="shared" si="21"/>
        <v>8.8673558629390747</v>
      </c>
      <c r="N101">
        <f t="shared" si="22"/>
        <v>8.5399063226712304</v>
      </c>
      <c r="O101">
        <f t="shared" si="23"/>
        <v>6.7334983478129722</v>
      </c>
      <c r="P101" t="str">
        <f t="shared" si="24"/>
        <v>Gizi Lebih</v>
      </c>
      <c r="T101">
        <v>92</v>
      </c>
      <c r="U101">
        <f t="shared" si="25"/>
        <v>23.744894188014399</v>
      </c>
      <c r="V101">
        <f t="shared" si="26"/>
        <v>13.258959235173776</v>
      </c>
      <c r="W101">
        <f t="shared" si="27"/>
        <v>8.9671623159168981</v>
      </c>
      <c r="X101">
        <f t="shared" si="28"/>
        <v>8.9671623159168981</v>
      </c>
      <c r="Y101" t="str">
        <f t="shared" si="29"/>
        <v>Gizi Kurang</v>
      </c>
      <c r="AC101">
        <v>92</v>
      </c>
      <c r="AD101">
        <f t="shared" si="30"/>
        <v>16.674531477675771</v>
      </c>
      <c r="AE101">
        <f t="shared" si="31"/>
        <v>15.458331087151679</v>
      </c>
      <c r="AF101">
        <f t="shared" si="32"/>
        <v>5.5145262715848951</v>
      </c>
      <c r="AG101">
        <f t="shared" si="33"/>
        <v>5.5145262715848951</v>
      </c>
      <c r="AH101" t="str">
        <f t="shared" si="34"/>
        <v>Gizi Kurang</v>
      </c>
      <c r="AL101">
        <v>92</v>
      </c>
      <c r="AM101">
        <f t="shared" si="35"/>
        <v>14.551288602732063</v>
      </c>
      <c r="AN101">
        <f t="shared" si="36"/>
        <v>15.800632898716431</v>
      </c>
      <c r="AO101">
        <f t="shared" si="37"/>
        <v>3.8379682124790975</v>
      </c>
      <c r="AP101">
        <f t="shared" si="38"/>
        <v>3.8379682124790975</v>
      </c>
      <c r="AQ101" t="str">
        <f t="shared" si="39"/>
        <v>Gizi Kurang</v>
      </c>
    </row>
    <row r="102" spans="1:43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20"/>
        <v>9.060905032059436</v>
      </c>
      <c r="M102">
        <f t="shared" si="21"/>
        <v>5.7714816122032335</v>
      </c>
      <c r="N102">
        <f t="shared" si="22"/>
        <v>5.5036351623268107</v>
      </c>
      <c r="O102">
        <f t="shared" si="23"/>
        <v>5.5036351623268107</v>
      </c>
      <c r="P102" t="str">
        <f t="shared" si="24"/>
        <v>Gizi Kurang</v>
      </c>
      <c r="T102">
        <v>93</v>
      </c>
      <c r="U102">
        <f t="shared" si="25"/>
        <v>26.753317551286976</v>
      </c>
      <c r="V102">
        <f t="shared" si="26"/>
        <v>10.248902380255169</v>
      </c>
      <c r="W102">
        <f t="shared" si="27"/>
        <v>6.2201286160336027</v>
      </c>
      <c r="X102">
        <f t="shared" si="28"/>
        <v>6.2201286160336027</v>
      </c>
      <c r="Y102" t="str">
        <f t="shared" si="29"/>
        <v>Gizi Kurang</v>
      </c>
      <c r="AC102">
        <v>93</v>
      </c>
      <c r="AD102">
        <f t="shared" si="30"/>
        <v>19.573451407454943</v>
      </c>
      <c r="AE102">
        <f t="shared" si="31"/>
        <v>12.558662349151682</v>
      </c>
      <c r="AF102">
        <f t="shared" si="32"/>
        <v>3.0545048698602555</v>
      </c>
      <c r="AG102">
        <f t="shared" si="33"/>
        <v>3.0545048698602555</v>
      </c>
      <c r="AH102" t="str">
        <f t="shared" si="34"/>
        <v>Gizi Kurang</v>
      </c>
      <c r="AL102">
        <v>93</v>
      </c>
      <c r="AM102">
        <f t="shared" si="35"/>
        <v>17.542519773396293</v>
      </c>
      <c r="AN102">
        <f t="shared" si="36"/>
        <v>12.945269406234853</v>
      </c>
      <c r="AO102">
        <f t="shared" si="37"/>
        <v>6.3031738037277663</v>
      </c>
      <c r="AP102">
        <f t="shared" si="38"/>
        <v>6.3031738037277663</v>
      </c>
      <c r="AQ102" t="str">
        <f t="shared" si="39"/>
        <v>Gizi Kurang</v>
      </c>
    </row>
    <row r="103" spans="1:43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20"/>
        <v>5.3712196007983168</v>
      </c>
      <c r="M103">
        <f t="shared" si="21"/>
        <v>9.6197713070529911</v>
      </c>
      <c r="N103">
        <f t="shared" si="22"/>
        <v>9.2714615891994114</v>
      </c>
      <c r="O103">
        <f t="shared" si="23"/>
        <v>5.3712196007983168</v>
      </c>
      <c r="P103" t="str">
        <f t="shared" si="24"/>
        <v>Gizi Lebih</v>
      </c>
      <c r="T103">
        <v>94</v>
      </c>
      <c r="U103">
        <f t="shared" si="25"/>
        <v>22.910477952238359</v>
      </c>
      <c r="V103">
        <f t="shared" si="26"/>
        <v>14.091486791676738</v>
      </c>
      <c r="W103">
        <f t="shared" si="27"/>
        <v>9.9227012451247436</v>
      </c>
      <c r="X103">
        <f t="shared" si="28"/>
        <v>9.9227012451247436</v>
      </c>
      <c r="Y103" t="str">
        <f t="shared" si="29"/>
        <v>Gizi Kurang</v>
      </c>
      <c r="AC103">
        <v>94</v>
      </c>
      <c r="AD103">
        <f t="shared" si="30"/>
        <v>15.728000508646991</v>
      </c>
      <c r="AE103">
        <f t="shared" si="31"/>
        <v>16.366123548354388</v>
      </c>
      <c r="AF103">
        <f t="shared" si="32"/>
        <v>6.5893854038142283</v>
      </c>
      <c r="AG103">
        <f t="shared" si="33"/>
        <v>6.5893854038142283</v>
      </c>
      <c r="AH103" t="str">
        <f t="shared" si="34"/>
        <v>Gizi Kurang</v>
      </c>
      <c r="AL103">
        <v>94</v>
      </c>
      <c r="AM103">
        <f t="shared" si="35"/>
        <v>13.729894391436519</v>
      </c>
      <c r="AN103">
        <f t="shared" si="36"/>
        <v>16.753208647897871</v>
      </c>
      <c r="AO103">
        <f t="shared" si="37"/>
        <v>2.5337718918639855</v>
      </c>
      <c r="AP103">
        <f t="shared" si="38"/>
        <v>2.5337718918639855</v>
      </c>
      <c r="AQ103" t="str">
        <f t="shared" si="39"/>
        <v>Gizi Kurang</v>
      </c>
    </row>
    <row r="104" spans="1:43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20"/>
        <v>12.251530516633425</v>
      </c>
      <c r="M104">
        <f t="shared" si="21"/>
        <v>2.7331300737432893</v>
      </c>
      <c r="N104">
        <f t="shared" si="22"/>
        <v>2.4351591323771866</v>
      </c>
      <c r="O104">
        <f t="shared" si="23"/>
        <v>2.4351591323771866</v>
      </c>
      <c r="P104" t="str">
        <f t="shared" si="24"/>
        <v>Gizi Kurang</v>
      </c>
      <c r="T104">
        <v>95</v>
      </c>
      <c r="U104">
        <f t="shared" si="25"/>
        <v>29.873399538720061</v>
      </c>
      <c r="V104">
        <f t="shared" si="26"/>
        <v>7.1021123618258812</v>
      </c>
      <c r="W104">
        <f t="shared" si="27"/>
        <v>3.0740852297878845</v>
      </c>
      <c r="X104">
        <f t="shared" si="28"/>
        <v>3.0740852297878845</v>
      </c>
      <c r="Y104" t="str">
        <f t="shared" si="29"/>
        <v>Gizi Kurang</v>
      </c>
      <c r="AC104">
        <v>95</v>
      </c>
      <c r="AD104">
        <f t="shared" si="30"/>
        <v>22.727076362788068</v>
      </c>
      <c r="AE104">
        <f t="shared" si="31"/>
        <v>9.5289033996572758</v>
      </c>
      <c r="AF104">
        <f t="shared" si="32"/>
        <v>1.3892443989449808</v>
      </c>
      <c r="AG104">
        <f t="shared" si="33"/>
        <v>1.3892443989449808</v>
      </c>
      <c r="AH104" t="str">
        <f t="shared" si="34"/>
        <v>Gizi Kurang</v>
      </c>
      <c r="AL104">
        <v>95</v>
      </c>
      <c r="AM104">
        <f t="shared" si="35"/>
        <v>20.685743883167461</v>
      </c>
      <c r="AN104">
        <f t="shared" si="36"/>
        <v>9.8579916818792253</v>
      </c>
      <c r="AO104">
        <f t="shared" si="37"/>
        <v>9.5</v>
      </c>
      <c r="AP104">
        <f t="shared" si="38"/>
        <v>9.5</v>
      </c>
      <c r="AQ104" t="str">
        <f t="shared" si="39"/>
        <v>Gizi Kurang</v>
      </c>
    </row>
    <row r="105" spans="1:43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20"/>
        <v>2.3515952032609704</v>
      </c>
      <c r="M105">
        <f t="shared" si="21"/>
        <v>14.244999122499095</v>
      </c>
      <c r="N105">
        <f t="shared" si="22"/>
        <v>13.831124321616088</v>
      </c>
      <c r="O105">
        <f t="shared" si="23"/>
        <v>2.3515952032609704</v>
      </c>
      <c r="P105" t="str">
        <f t="shared" si="24"/>
        <v>Gizi Lebih</v>
      </c>
      <c r="T105">
        <v>96</v>
      </c>
      <c r="U105">
        <f t="shared" si="25"/>
        <v>18.293441447688295</v>
      </c>
      <c r="V105">
        <f t="shared" si="26"/>
        <v>18.698395653103503</v>
      </c>
      <c r="W105">
        <f t="shared" si="27"/>
        <v>14.417350658147985</v>
      </c>
      <c r="X105">
        <f t="shared" si="28"/>
        <v>14.417350658147985</v>
      </c>
      <c r="Y105" t="str">
        <f t="shared" si="29"/>
        <v>Gizi Kurang</v>
      </c>
      <c r="AC105">
        <v>96</v>
      </c>
      <c r="AD105">
        <f t="shared" si="30"/>
        <v>11.140466776576286</v>
      </c>
      <c r="AE105">
        <f t="shared" si="31"/>
        <v>20.963539777432629</v>
      </c>
      <c r="AF105">
        <f t="shared" si="32"/>
        <v>11.067971810589327</v>
      </c>
      <c r="AG105">
        <f t="shared" si="33"/>
        <v>11.067971810589327</v>
      </c>
      <c r="AH105" t="str">
        <f t="shared" si="34"/>
        <v>Gizi Kurang</v>
      </c>
      <c r="AL105">
        <v>96</v>
      </c>
      <c r="AM105">
        <f t="shared" si="35"/>
        <v>9.2287593965819692</v>
      </c>
      <c r="AN105">
        <f t="shared" si="36"/>
        <v>21.33658829335187</v>
      </c>
      <c r="AO105">
        <f t="shared" si="37"/>
        <v>2.5179356624028344</v>
      </c>
      <c r="AP105">
        <f t="shared" si="38"/>
        <v>2.5179356624028344</v>
      </c>
      <c r="AQ105" t="str">
        <f t="shared" si="39"/>
        <v>Gizi Kurang</v>
      </c>
    </row>
    <row r="106" spans="1:43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20"/>
        <v>19.750949344272041</v>
      </c>
      <c r="M106">
        <f t="shared" si="21"/>
        <v>5.0169711978443727</v>
      </c>
      <c r="N106">
        <f t="shared" si="22"/>
        <v>5.6062465161639095</v>
      </c>
      <c r="O106">
        <f t="shared" si="23"/>
        <v>5.0169711978443727</v>
      </c>
      <c r="P106" t="str">
        <f t="shared" si="24"/>
        <v>Gizi Baik</v>
      </c>
      <c r="T106">
        <v>97</v>
      </c>
      <c r="U106">
        <f t="shared" si="25"/>
        <v>37.512931103820719</v>
      </c>
      <c r="V106">
        <f t="shared" si="26"/>
        <v>0.58309518948453043</v>
      </c>
      <c r="W106">
        <f t="shared" si="27"/>
        <v>5.2392747589718889</v>
      </c>
      <c r="X106">
        <f t="shared" si="28"/>
        <v>0.58309518948453043</v>
      </c>
      <c r="Y106" t="str">
        <f t="shared" si="29"/>
        <v>Gizi Baik</v>
      </c>
      <c r="AC106">
        <v>97</v>
      </c>
      <c r="AD106">
        <f t="shared" si="30"/>
        <v>30.351606217793485</v>
      </c>
      <c r="AE106">
        <f t="shared" si="31"/>
        <v>2.6645825188948455</v>
      </c>
      <c r="AF106">
        <f t="shared" si="32"/>
        <v>8.3862983490930016</v>
      </c>
      <c r="AG106">
        <f t="shared" si="33"/>
        <v>2.6645825188948455</v>
      </c>
      <c r="AH106" t="str">
        <f t="shared" si="34"/>
        <v>Gizi Baik</v>
      </c>
      <c r="AL106">
        <v>97</v>
      </c>
      <c r="AM106">
        <f t="shared" si="35"/>
        <v>28.277199295545518</v>
      </c>
      <c r="AN106">
        <f t="shared" si="36"/>
        <v>2.8425340807103789</v>
      </c>
      <c r="AO106">
        <f t="shared" si="37"/>
        <v>17.066048165876012</v>
      </c>
      <c r="AP106">
        <f t="shared" si="38"/>
        <v>2.8425340807103789</v>
      </c>
      <c r="AQ106" t="str">
        <f t="shared" si="39"/>
        <v>Gizi Baik</v>
      </c>
    </row>
    <row r="107" spans="1:43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20"/>
        <v>19.775237040298659</v>
      </c>
      <c r="M107">
        <f t="shared" si="21"/>
        <v>5.0645829048402398</v>
      </c>
      <c r="N107">
        <f t="shared" si="22"/>
        <v>5.7262553208881606</v>
      </c>
      <c r="O107">
        <f t="shared" si="23"/>
        <v>5.0645829048402398</v>
      </c>
      <c r="P107" t="str">
        <f t="shared" si="24"/>
        <v>Gizi Baik</v>
      </c>
      <c r="T107">
        <v>98</v>
      </c>
      <c r="U107">
        <f t="shared" si="25"/>
        <v>37.580047897787466</v>
      </c>
      <c r="V107">
        <f t="shared" si="26"/>
        <v>0.86023252670426353</v>
      </c>
      <c r="W107">
        <f t="shared" si="27"/>
        <v>5.4415071441651115</v>
      </c>
      <c r="X107">
        <f t="shared" si="28"/>
        <v>0.86023252670426353</v>
      </c>
      <c r="Y107" t="str">
        <f t="shared" si="29"/>
        <v>Gizi Baik</v>
      </c>
      <c r="AC107">
        <v>98</v>
      </c>
      <c r="AD107">
        <f t="shared" si="30"/>
        <v>30.405591591021544</v>
      </c>
      <c r="AE107">
        <f t="shared" si="31"/>
        <v>2.5573423705088842</v>
      </c>
      <c r="AF107">
        <f t="shared" si="32"/>
        <v>8.5047045804072479</v>
      </c>
      <c r="AG107">
        <f t="shared" si="33"/>
        <v>2.5573423705088842</v>
      </c>
      <c r="AH107" t="str">
        <f t="shared" si="34"/>
        <v>Gizi Baik</v>
      </c>
      <c r="AL107">
        <v>98</v>
      </c>
      <c r="AM107">
        <f t="shared" si="35"/>
        <v>28.328077943976361</v>
      </c>
      <c r="AN107">
        <f t="shared" si="36"/>
        <v>2.8425340807103789</v>
      </c>
      <c r="AO107">
        <f t="shared" si="37"/>
        <v>17.105846953600398</v>
      </c>
      <c r="AP107">
        <f t="shared" si="38"/>
        <v>2.8425340807103789</v>
      </c>
      <c r="AQ107" t="str">
        <f t="shared" si="39"/>
        <v>Gizi Baik</v>
      </c>
    </row>
    <row r="108" spans="1:43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20"/>
        <v>15.054235284463976</v>
      </c>
      <c r="M108">
        <f t="shared" si="21"/>
        <v>1.3190905958272932</v>
      </c>
      <c r="N108">
        <f t="shared" si="22"/>
        <v>2.664582518894846</v>
      </c>
      <c r="O108">
        <f t="shared" si="23"/>
        <v>1.3190905958272932</v>
      </c>
      <c r="P108" t="str">
        <f t="shared" si="24"/>
        <v>Gizi Baik</v>
      </c>
      <c r="T108">
        <v>99</v>
      </c>
      <c r="U108">
        <f t="shared" si="25"/>
        <v>32.967408148048278</v>
      </c>
      <c r="V108">
        <f t="shared" si="26"/>
        <v>4.4643028571099403</v>
      </c>
      <c r="W108">
        <f t="shared" si="27"/>
        <v>3.4117444218463966</v>
      </c>
      <c r="X108">
        <f t="shared" si="28"/>
        <v>3.4117444218463966</v>
      </c>
      <c r="Y108" t="str">
        <f t="shared" si="29"/>
        <v>Gizi Kurang</v>
      </c>
      <c r="AC108">
        <v>99</v>
      </c>
      <c r="AD108">
        <f t="shared" si="30"/>
        <v>25.751310646256439</v>
      </c>
      <c r="AE108">
        <f t="shared" si="31"/>
        <v>6.6128662469461732</v>
      </c>
      <c r="AF108">
        <f t="shared" si="32"/>
        <v>4.6389654018972832</v>
      </c>
      <c r="AG108">
        <f t="shared" si="33"/>
        <v>4.6389654018972832</v>
      </c>
      <c r="AH108" t="str">
        <f t="shared" si="34"/>
        <v>Gizi Kurang</v>
      </c>
      <c r="AL108">
        <v>99</v>
      </c>
      <c r="AM108">
        <f t="shared" si="35"/>
        <v>23.680582763099395</v>
      </c>
      <c r="AN108">
        <f t="shared" si="36"/>
        <v>7.1253070109294212</v>
      </c>
      <c r="AO108">
        <f t="shared" si="37"/>
        <v>12.433824833895644</v>
      </c>
      <c r="AP108">
        <f t="shared" si="38"/>
        <v>7.1253070109294212</v>
      </c>
      <c r="AQ108" t="str">
        <f t="shared" si="39"/>
        <v>Gizi Baik</v>
      </c>
    </row>
    <row r="109" spans="1:43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20"/>
        <v>8.051086883148141</v>
      </c>
      <c r="M109">
        <f t="shared" si="21"/>
        <v>7.2972597596632118</v>
      </c>
      <c r="N109">
        <f t="shared" si="22"/>
        <v>7.0278019323256427</v>
      </c>
      <c r="O109">
        <f t="shared" si="23"/>
        <v>7.0278019323256427</v>
      </c>
      <c r="P109" t="str">
        <f t="shared" si="24"/>
        <v>Gizi Kurang</v>
      </c>
      <c r="T109">
        <v>100</v>
      </c>
      <c r="U109">
        <f t="shared" si="25"/>
        <v>25.304149857286255</v>
      </c>
      <c r="V109">
        <f t="shared" si="26"/>
        <v>11.700427342623003</v>
      </c>
      <c r="W109">
        <f t="shared" si="27"/>
        <v>7.4732857566133575</v>
      </c>
      <c r="X109">
        <f t="shared" si="28"/>
        <v>7.4732857566133575</v>
      </c>
      <c r="Y109" t="str">
        <f t="shared" si="29"/>
        <v>Gizi Kurang</v>
      </c>
      <c r="AC109">
        <v>100</v>
      </c>
      <c r="AD109">
        <f t="shared" si="30"/>
        <v>18.208239892971534</v>
      </c>
      <c r="AE109">
        <f t="shared" si="31"/>
        <v>13.893163786553444</v>
      </c>
      <c r="AF109">
        <f t="shared" si="32"/>
        <v>4.0211938525766202</v>
      </c>
      <c r="AG109">
        <f t="shared" si="33"/>
        <v>4.0211938525766202</v>
      </c>
      <c r="AH109" t="str">
        <f t="shared" si="34"/>
        <v>Gizi Kurang</v>
      </c>
      <c r="AL109">
        <v>100</v>
      </c>
      <c r="AM109">
        <f t="shared" si="35"/>
        <v>16.081044742180154</v>
      </c>
      <c r="AN109">
        <f t="shared" si="36"/>
        <v>14.244999122499095</v>
      </c>
      <c r="AO109">
        <f t="shared" si="37"/>
        <v>5.1507281038703638</v>
      </c>
      <c r="AP109">
        <f t="shared" si="38"/>
        <v>5.1507281038703638</v>
      </c>
      <c r="AQ109" t="str">
        <f t="shared" si="39"/>
        <v>Gizi Kurang</v>
      </c>
    </row>
    <row r="110" spans="1:43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20"/>
        <v>11.447270417003347</v>
      </c>
      <c r="M110">
        <f t="shared" si="21"/>
        <v>4.5000000000000027</v>
      </c>
      <c r="N110">
        <f t="shared" si="22"/>
        <v>4.5661800227323539</v>
      </c>
      <c r="O110">
        <f t="shared" si="23"/>
        <v>4.5000000000000027</v>
      </c>
      <c r="P110" t="str">
        <f t="shared" si="24"/>
        <v>Gizi Baik</v>
      </c>
      <c r="T110">
        <v>101</v>
      </c>
      <c r="U110">
        <f t="shared" si="25"/>
        <v>28.613633114304097</v>
      </c>
      <c r="V110">
        <f t="shared" si="26"/>
        <v>8.6104587566517061</v>
      </c>
      <c r="W110">
        <f t="shared" si="27"/>
        <v>4.5902069670114081</v>
      </c>
      <c r="X110">
        <f t="shared" si="28"/>
        <v>4.5902069670114081</v>
      </c>
      <c r="Y110" t="str">
        <f t="shared" si="29"/>
        <v>Gizi Kurang</v>
      </c>
      <c r="AC110">
        <v>101</v>
      </c>
      <c r="AD110">
        <f t="shared" si="30"/>
        <v>21.577302889842372</v>
      </c>
      <c r="AE110">
        <f t="shared" si="31"/>
        <v>10.608487168300675</v>
      </c>
      <c r="AF110">
        <f t="shared" si="32"/>
        <v>1.2922847983320103</v>
      </c>
      <c r="AG110">
        <f t="shared" si="33"/>
        <v>1.2922847983320103</v>
      </c>
      <c r="AH110" t="str">
        <f t="shared" si="34"/>
        <v>Gizi Kurang</v>
      </c>
      <c r="AL110">
        <v>101</v>
      </c>
      <c r="AM110">
        <f t="shared" si="35"/>
        <v>19.353035937547368</v>
      </c>
      <c r="AN110">
        <f t="shared" si="36"/>
        <v>10.927945827098524</v>
      </c>
      <c r="AO110">
        <f t="shared" si="37"/>
        <v>8.5527773266933576</v>
      </c>
      <c r="AP110">
        <f t="shared" si="38"/>
        <v>8.5527773266933576</v>
      </c>
      <c r="AQ110" t="str">
        <f t="shared" si="39"/>
        <v>Gizi Kurang</v>
      </c>
    </row>
    <row r="111" spans="1:43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20"/>
        <v>15.49870962370739</v>
      </c>
      <c r="M111">
        <f t="shared" si="21"/>
        <v>2.2934689882359431</v>
      </c>
      <c r="N111">
        <f t="shared" si="22"/>
        <v>3.1208973068654462</v>
      </c>
      <c r="O111">
        <f t="shared" si="23"/>
        <v>2.2934689882359431</v>
      </c>
      <c r="P111" t="str">
        <f t="shared" si="24"/>
        <v>Gizi Baik</v>
      </c>
      <c r="T111">
        <v>102</v>
      </c>
      <c r="U111">
        <f t="shared" si="25"/>
        <v>32.853462526802254</v>
      </c>
      <c r="V111">
        <f t="shared" si="26"/>
        <v>4.6054315758677822</v>
      </c>
      <c r="W111">
        <f t="shared" si="27"/>
        <v>2.2934689882359427</v>
      </c>
      <c r="X111">
        <f t="shared" si="28"/>
        <v>2.2934689882359427</v>
      </c>
      <c r="Y111" t="str">
        <f t="shared" si="29"/>
        <v>Gizi Kurang</v>
      </c>
      <c r="AC111">
        <v>102</v>
      </c>
      <c r="AD111">
        <f t="shared" si="30"/>
        <v>25.799418598100232</v>
      </c>
      <c r="AE111">
        <f t="shared" si="31"/>
        <v>6.4288412641781729</v>
      </c>
      <c r="AF111">
        <f t="shared" si="32"/>
        <v>3.7549966711037177</v>
      </c>
      <c r="AG111">
        <f t="shared" si="33"/>
        <v>3.7549966711037177</v>
      </c>
      <c r="AH111" t="str">
        <f t="shared" si="34"/>
        <v>Gizi Kurang</v>
      </c>
      <c r="AL111">
        <v>102</v>
      </c>
      <c r="AM111">
        <f t="shared" si="35"/>
        <v>23.58580081320115</v>
      </c>
      <c r="AN111">
        <f t="shared" si="36"/>
        <v>6.6970142601012883</v>
      </c>
      <c r="AO111">
        <f t="shared" si="37"/>
        <v>12.659383871263245</v>
      </c>
      <c r="AP111">
        <f t="shared" si="38"/>
        <v>6.6970142601012883</v>
      </c>
      <c r="AQ111" t="str">
        <f t="shared" si="39"/>
        <v>Gizi Baik</v>
      </c>
    </row>
    <row r="112" spans="1:43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20"/>
        <v>17.939899665271263</v>
      </c>
      <c r="M112">
        <f t="shared" si="21"/>
        <v>3.287856444554714</v>
      </c>
      <c r="N112">
        <f t="shared" si="22"/>
        <v>4.2391036788453222</v>
      </c>
      <c r="O112">
        <f t="shared" si="23"/>
        <v>3.287856444554714</v>
      </c>
      <c r="P112" t="str">
        <f t="shared" si="24"/>
        <v>Gizi Baik</v>
      </c>
      <c r="T112">
        <v>103</v>
      </c>
      <c r="U112">
        <f t="shared" si="25"/>
        <v>35.626114017669671</v>
      </c>
      <c r="V112">
        <f t="shared" si="26"/>
        <v>1.7492855684535948</v>
      </c>
      <c r="W112">
        <f t="shared" si="27"/>
        <v>3.8249182997810474</v>
      </c>
      <c r="X112">
        <f t="shared" si="28"/>
        <v>1.7492855684535948</v>
      </c>
      <c r="Y112" t="str">
        <f t="shared" si="29"/>
        <v>Gizi Baik</v>
      </c>
      <c r="AC112">
        <v>103</v>
      </c>
      <c r="AD112">
        <f t="shared" si="30"/>
        <v>28.486136979239564</v>
      </c>
      <c r="AE112">
        <f t="shared" si="31"/>
        <v>3.6578682316343816</v>
      </c>
      <c r="AF112">
        <f t="shared" si="32"/>
        <v>6.5199693250812105</v>
      </c>
      <c r="AG112">
        <f t="shared" si="33"/>
        <v>3.6578682316343816</v>
      </c>
      <c r="AH112" t="str">
        <f t="shared" si="34"/>
        <v>Gizi Baik</v>
      </c>
      <c r="AL112">
        <v>103</v>
      </c>
      <c r="AM112">
        <f t="shared" si="35"/>
        <v>26.339703870772727</v>
      </c>
      <c r="AN112">
        <f t="shared" si="36"/>
        <v>4.0323690307311955</v>
      </c>
      <c r="AO112">
        <f t="shared" si="37"/>
        <v>15.207563907477088</v>
      </c>
      <c r="AP112">
        <f t="shared" si="38"/>
        <v>4.0323690307311955</v>
      </c>
      <c r="AQ112" t="str">
        <f t="shared" si="39"/>
        <v>Gizi Baik</v>
      </c>
    </row>
    <row r="113" spans="1:43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20"/>
        <v>22.794955582321286</v>
      </c>
      <c r="M113">
        <f t="shared" si="21"/>
        <v>8.122807396460912</v>
      </c>
      <c r="N113">
        <f t="shared" si="22"/>
        <v>8.8667919790643595</v>
      </c>
      <c r="O113">
        <f t="shared" si="23"/>
        <v>8.122807396460912</v>
      </c>
      <c r="P113" t="str">
        <f t="shared" si="24"/>
        <v>Gizi Baik</v>
      </c>
      <c r="T113">
        <v>104</v>
      </c>
      <c r="U113">
        <f t="shared" si="25"/>
        <v>40.562421032280611</v>
      </c>
      <c r="V113">
        <f t="shared" si="26"/>
        <v>3.8483762809787763</v>
      </c>
      <c r="W113">
        <f t="shared" si="27"/>
        <v>8.4249629079302171</v>
      </c>
      <c r="X113">
        <f t="shared" si="28"/>
        <v>3.8483762809787763</v>
      </c>
      <c r="Y113" t="str">
        <f t="shared" si="29"/>
        <v>Gizi Baik</v>
      </c>
      <c r="AC113">
        <v>104</v>
      </c>
      <c r="AD113">
        <f t="shared" si="30"/>
        <v>33.406735847729877</v>
      </c>
      <c r="AE113">
        <f t="shared" si="31"/>
        <v>1.7578395831246989</v>
      </c>
      <c r="AF113">
        <f t="shared" si="32"/>
        <v>11.449890829173881</v>
      </c>
      <c r="AG113">
        <f t="shared" si="33"/>
        <v>1.7578395831246989</v>
      </c>
      <c r="AH113" t="str">
        <f t="shared" si="34"/>
        <v>Gizi Baik</v>
      </c>
      <c r="AL113">
        <v>104</v>
      </c>
      <c r="AM113">
        <f t="shared" si="35"/>
        <v>31.257159179938288</v>
      </c>
      <c r="AN113">
        <f t="shared" si="36"/>
        <v>1.6881943016134162</v>
      </c>
      <c r="AO113">
        <f t="shared" si="37"/>
        <v>20.107212636265629</v>
      </c>
      <c r="AP113">
        <f t="shared" si="38"/>
        <v>1.6881943016134162</v>
      </c>
      <c r="AQ113" t="str">
        <f t="shared" si="39"/>
        <v>Gizi Baik</v>
      </c>
    </row>
    <row r="114" spans="1:43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20"/>
        <v>14.747542168103813</v>
      </c>
      <c r="M114">
        <f t="shared" si="21"/>
        <v>0</v>
      </c>
      <c r="N114">
        <f t="shared" si="22"/>
        <v>1.5297058540778345</v>
      </c>
      <c r="O114">
        <f t="shared" si="23"/>
        <v>0</v>
      </c>
      <c r="P114" t="str">
        <f t="shared" si="24"/>
        <v>Gizi Baik</v>
      </c>
      <c r="T114">
        <v>105</v>
      </c>
      <c r="U114">
        <f t="shared" si="25"/>
        <v>32.51968634535087</v>
      </c>
      <c r="V114">
        <f t="shared" si="26"/>
        <v>4.5022216737961713</v>
      </c>
      <c r="W114">
        <f t="shared" si="27"/>
        <v>2.1400934559032705</v>
      </c>
      <c r="X114">
        <f t="shared" si="28"/>
        <v>2.1400934559032705</v>
      </c>
      <c r="Y114" t="str">
        <f t="shared" si="29"/>
        <v>Gizi Kurang</v>
      </c>
      <c r="AC114">
        <v>105</v>
      </c>
      <c r="AD114">
        <f t="shared" si="30"/>
        <v>25.343046383574332</v>
      </c>
      <c r="AE114">
        <f t="shared" si="31"/>
        <v>6.9303679555994719</v>
      </c>
      <c r="AF114">
        <f t="shared" si="32"/>
        <v>3.7013511046643495</v>
      </c>
      <c r="AG114">
        <f t="shared" si="33"/>
        <v>3.7013511046643495</v>
      </c>
      <c r="AH114" t="str">
        <f t="shared" si="34"/>
        <v>Gizi Kurang</v>
      </c>
      <c r="AL114">
        <v>105</v>
      </c>
      <c r="AM114">
        <f t="shared" si="35"/>
        <v>23.28282628891948</v>
      </c>
      <c r="AN114">
        <f t="shared" si="36"/>
        <v>7.3109506905736961</v>
      </c>
      <c r="AO114">
        <f t="shared" si="37"/>
        <v>12.050726119201283</v>
      </c>
      <c r="AP114">
        <f t="shared" si="38"/>
        <v>7.3109506905736961</v>
      </c>
      <c r="AQ114" t="str">
        <f t="shared" si="39"/>
        <v>Gizi Baik</v>
      </c>
    </row>
    <row r="115" spans="1:43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20"/>
        <v>21.495580941207429</v>
      </c>
      <c r="M115">
        <f t="shared" si="21"/>
        <v>6.9303679555994719</v>
      </c>
      <c r="N115">
        <f t="shared" si="22"/>
        <v>7.8262379212492617</v>
      </c>
      <c r="O115">
        <f t="shared" si="23"/>
        <v>6.9303679555994719</v>
      </c>
      <c r="P115" t="str">
        <f t="shared" si="24"/>
        <v>Gizi Baik</v>
      </c>
      <c r="T115">
        <v>106</v>
      </c>
      <c r="U115">
        <f t="shared" si="25"/>
        <v>39.144092785502131</v>
      </c>
      <c r="V115">
        <f t="shared" si="26"/>
        <v>3.0789608636681307</v>
      </c>
      <c r="W115">
        <f t="shared" si="27"/>
        <v>7.2753006810715348</v>
      </c>
      <c r="X115">
        <f t="shared" si="28"/>
        <v>3.0789608636681307</v>
      </c>
      <c r="Y115" t="str">
        <f t="shared" si="29"/>
        <v>Gizi Baik</v>
      </c>
      <c r="AC115">
        <v>106</v>
      </c>
      <c r="AD115">
        <f t="shared" si="30"/>
        <v>32.025614748198045</v>
      </c>
      <c r="AE115">
        <f t="shared" si="31"/>
        <v>0</v>
      </c>
      <c r="AF115">
        <f t="shared" si="32"/>
        <v>10.074224535913423</v>
      </c>
      <c r="AG115">
        <f t="shared" si="33"/>
        <v>0</v>
      </c>
      <c r="AH115" t="str">
        <f t="shared" si="34"/>
        <v>Gizi Baik</v>
      </c>
      <c r="AL115">
        <v>106</v>
      </c>
      <c r="AM115">
        <f t="shared" si="35"/>
        <v>29.811742652854093</v>
      </c>
      <c r="AN115">
        <f t="shared" si="36"/>
        <v>0.86023252670426353</v>
      </c>
      <c r="AO115">
        <f t="shared" si="37"/>
        <v>18.76299549645525</v>
      </c>
      <c r="AP115">
        <f t="shared" si="38"/>
        <v>0.86023252670426353</v>
      </c>
      <c r="AQ115" t="str">
        <f t="shared" si="39"/>
        <v>Gizi Baik</v>
      </c>
    </row>
    <row r="116" spans="1:43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20"/>
        <v>8.5205633616563237</v>
      </c>
      <c r="M116">
        <f t="shared" si="21"/>
        <v>6.4999999999999964</v>
      </c>
      <c r="N116">
        <f t="shared" si="22"/>
        <v>6.1065538563088104</v>
      </c>
      <c r="O116">
        <f t="shared" si="23"/>
        <v>6.1065538563088104</v>
      </c>
      <c r="P116" t="str">
        <f t="shared" si="24"/>
        <v>Gizi Kurang</v>
      </c>
      <c r="T116">
        <v>107</v>
      </c>
      <c r="U116">
        <f t="shared" si="25"/>
        <v>26.044961124946994</v>
      </c>
      <c r="V116">
        <f t="shared" si="26"/>
        <v>10.933434958877285</v>
      </c>
      <c r="W116">
        <f t="shared" si="27"/>
        <v>6.7193749709329387</v>
      </c>
      <c r="X116">
        <f t="shared" si="28"/>
        <v>6.7193749709329387</v>
      </c>
      <c r="Y116" t="str">
        <f t="shared" si="29"/>
        <v>Gizi Kurang</v>
      </c>
      <c r="AC116">
        <v>107</v>
      </c>
      <c r="AD116">
        <f t="shared" si="30"/>
        <v>18.896031329355914</v>
      </c>
      <c r="AE116">
        <f t="shared" si="31"/>
        <v>13.279307210844996</v>
      </c>
      <c r="AF116">
        <f t="shared" si="32"/>
        <v>3.4741905532080395</v>
      </c>
      <c r="AG116">
        <f t="shared" si="33"/>
        <v>3.4741905532080395</v>
      </c>
      <c r="AH116" t="str">
        <f t="shared" si="34"/>
        <v>Gizi Kurang</v>
      </c>
      <c r="AL116">
        <v>107</v>
      </c>
      <c r="AM116">
        <f t="shared" si="35"/>
        <v>16.880165875962241</v>
      </c>
      <c r="AN116">
        <f t="shared" si="36"/>
        <v>13.631580979475563</v>
      </c>
      <c r="AO116">
        <f t="shared" si="37"/>
        <v>5.7227615711298014</v>
      </c>
      <c r="AP116">
        <f t="shared" si="38"/>
        <v>5.7227615711298014</v>
      </c>
      <c r="AQ116" t="str">
        <f t="shared" si="39"/>
        <v>Gizi Kurang</v>
      </c>
    </row>
    <row r="117" spans="1:43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20"/>
        <v>7.5219678276365922</v>
      </c>
      <c r="M117">
        <f t="shared" si="21"/>
        <v>7.6922038454528803</v>
      </c>
      <c r="N117">
        <f t="shared" si="22"/>
        <v>7.2422372233999708</v>
      </c>
      <c r="O117">
        <f t="shared" si="23"/>
        <v>7.2422372233999708</v>
      </c>
      <c r="P117" t="str">
        <f t="shared" si="24"/>
        <v>Gizi Kurang</v>
      </c>
      <c r="T117">
        <v>108</v>
      </c>
      <c r="U117">
        <f t="shared" si="25"/>
        <v>24.882925872975626</v>
      </c>
      <c r="V117">
        <f t="shared" si="26"/>
        <v>12.102065939334496</v>
      </c>
      <c r="W117">
        <f t="shared" si="27"/>
        <v>7.8006409993025683</v>
      </c>
      <c r="X117">
        <f t="shared" si="28"/>
        <v>7.8006409993025683</v>
      </c>
      <c r="Y117" t="str">
        <f t="shared" si="29"/>
        <v>Gizi Kurang</v>
      </c>
      <c r="AC117">
        <v>108</v>
      </c>
      <c r="AD117">
        <f t="shared" si="30"/>
        <v>17.755562508690055</v>
      </c>
      <c r="AE117">
        <f t="shared" si="31"/>
        <v>14.451989482420757</v>
      </c>
      <c r="AF117">
        <f t="shared" si="32"/>
        <v>4.5265881191025157</v>
      </c>
      <c r="AG117">
        <f t="shared" si="33"/>
        <v>4.5265881191025157</v>
      </c>
      <c r="AH117" t="str">
        <f t="shared" si="34"/>
        <v>Gizi Kurang</v>
      </c>
      <c r="AL117">
        <v>108</v>
      </c>
      <c r="AM117">
        <f t="shared" si="35"/>
        <v>15.756268593801002</v>
      </c>
      <c r="AN117">
        <f t="shared" si="36"/>
        <v>14.789861392183504</v>
      </c>
      <c r="AO117">
        <f t="shared" si="37"/>
        <v>4.7085029467974158</v>
      </c>
      <c r="AP117">
        <f t="shared" si="38"/>
        <v>4.7085029467974158</v>
      </c>
      <c r="AQ117" t="str">
        <f t="shared" si="39"/>
        <v>Gizi Kurang</v>
      </c>
    </row>
    <row r="118" spans="1:43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20"/>
        <v>9.7565362706239167</v>
      </c>
      <c r="M118">
        <f t="shared" si="21"/>
        <v>5.0099900199501395</v>
      </c>
      <c r="N118">
        <f t="shared" si="22"/>
        <v>4.8805737367649744</v>
      </c>
      <c r="O118">
        <f t="shared" si="23"/>
        <v>4.8805737367649744</v>
      </c>
      <c r="P118" t="str">
        <f t="shared" si="24"/>
        <v>Gizi Kurang</v>
      </c>
      <c r="T118">
        <v>109</v>
      </c>
      <c r="U118">
        <f t="shared" si="25"/>
        <v>27.553039759707094</v>
      </c>
      <c r="V118">
        <f t="shared" si="26"/>
        <v>9.5084173236138518</v>
      </c>
      <c r="W118">
        <f t="shared" si="27"/>
        <v>5.6956123463592627</v>
      </c>
      <c r="X118">
        <f t="shared" si="28"/>
        <v>5.6956123463592627</v>
      </c>
      <c r="Y118" t="str">
        <f t="shared" si="29"/>
        <v>Gizi Kurang</v>
      </c>
      <c r="AC118">
        <v>109</v>
      </c>
      <c r="AD118">
        <f t="shared" si="30"/>
        <v>20.35313243704762</v>
      </c>
      <c r="AE118">
        <f t="shared" si="31"/>
        <v>11.783462988442743</v>
      </c>
      <c r="AF118">
        <f t="shared" si="32"/>
        <v>2.7568097504180451</v>
      </c>
      <c r="AG118">
        <f t="shared" si="33"/>
        <v>2.7568097504180451</v>
      </c>
      <c r="AH118" t="str">
        <f t="shared" si="34"/>
        <v>Gizi Kurang</v>
      </c>
      <c r="AL118">
        <v>109</v>
      </c>
      <c r="AM118">
        <f t="shared" si="35"/>
        <v>18.312017911743098</v>
      </c>
      <c r="AN118">
        <f t="shared" si="36"/>
        <v>12.200409829181968</v>
      </c>
      <c r="AO118">
        <f t="shared" si="37"/>
        <v>7.0455659815234153</v>
      </c>
      <c r="AP118">
        <f t="shared" si="38"/>
        <v>7.0455659815234153</v>
      </c>
      <c r="AQ118" t="str">
        <f t="shared" si="39"/>
        <v>Gizi Kurang</v>
      </c>
    </row>
    <row r="119" spans="1:43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20"/>
        <v>13.147243057006284</v>
      </c>
      <c r="M119">
        <f t="shared" si="21"/>
        <v>2.8248893783651106</v>
      </c>
      <c r="N119">
        <f t="shared" si="22"/>
        <v>3.4496376621320719</v>
      </c>
      <c r="O119">
        <f t="shared" si="23"/>
        <v>2.8248893783651106</v>
      </c>
      <c r="P119" t="str">
        <f t="shared" si="24"/>
        <v>Gizi Baik</v>
      </c>
      <c r="T119">
        <v>110</v>
      </c>
      <c r="U119">
        <f t="shared" si="25"/>
        <v>30.545539772608368</v>
      </c>
      <c r="V119">
        <f t="shared" si="26"/>
        <v>6.7416615162732754</v>
      </c>
      <c r="W119">
        <f t="shared" si="27"/>
        <v>3.4029399054347187</v>
      </c>
      <c r="X119">
        <f t="shared" si="28"/>
        <v>3.4029399054347187</v>
      </c>
      <c r="Y119" t="str">
        <f t="shared" si="29"/>
        <v>Gizi Kurang</v>
      </c>
      <c r="AC119">
        <v>110</v>
      </c>
      <c r="AD119">
        <f t="shared" si="30"/>
        <v>23.465932753675055</v>
      </c>
      <c r="AE119">
        <f t="shared" si="31"/>
        <v>8.6145226217127142</v>
      </c>
      <c r="AF119">
        <f t="shared" si="32"/>
        <v>1.9849433241279182</v>
      </c>
      <c r="AG119">
        <f t="shared" si="33"/>
        <v>1.9849433241279182</v>
      </c>
      <c r="AH119" t="str">
        <f t="shared" si="34"/>
        <v>Gizi Kurang</v>
      </c>
      <c r="AL119">
        <v>110</v>
      </c>
      <c r="AM119">
        <f t="shared" si="35"/>
        <v>21.236996021094878</v>
      </c>
      <c r="AN119">
        <f t="shared" si="36"/>
        <v>8.9827612681179563</v>
      </c>
      <c r="AO119">
        <f t="shared" si="37"/>
        <v>10.308249123881314</v>
      </c>
      <c r="AP119">
        <f t="shared" si="38"/>
        <v>8.9827612681179563</v>
      </c>
      <c r="AQ119" t="str">
        <f t="shared" si="39"/>
        <v>Gizi Baik</v>
      </c>
    </row>
    <row r="120" spans="1:43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20"/>
        <v>14.419084575658756</v>
      </c>
      <c r="M120">
        <f t="shared" si="21"/>
        <v>2.2759613353482071</v>
      </c>
      <c r="N120">
        <f t="shared" si="22"/>
        <v>3.0364452901377947</v>
      </c>
      <c r="O120">
        <f t="shared" si="23"/>
        <v>2.2759613353482071</v>
      </c>
      <c r="P120" t="str">
        <f t="shared" si="24"/>
        <v>Gizi Baik</v>
      </c>
      <c r="T120">
        <v>111</v>
      </c>
      <c r="U120">
        <f t="shared" si="25"/>
        <v>31.780654492945867</v>
      </c>
      <c r="V120">
        <f t="shared" si="26"/>
        <v>5.568662316930336</v>
      </c>
      <c r="W120">
        <f t="shared" si="27"/>
        <v>2.545584412271571</v>
      </c>
      <c r="X120">
        <f t="shared" si="28"/>
        <v>2.545584412271571</v>
      </c>
      <c r="Y120" t="str">
        <f t="shared" si="29"/>
        <v>Gizi Kurang</v>
      </c>
      <c r="AC120">
        <v>111</v>
      </c>
      <c r="AD120">
        <f t="shared" si="30"/>
        <v>24.718616466137426</v>
      </c>
      <c r="AE120">
        <f t="shared" si="31"/>
        <v>7.4357245780085162</v>
      </c>
      <c r="AF120">
        <f t="shared" si="32"/>
        <v>2.792848008753793</v>
      </c>
      <c r="AG120">
        <f t="shared" si="33"/>
        <v>2.792848008753793</v>
      </c>
      <c r="AH120" t="str">
        <f t="shared" si="34"/>
        <v>Gizi Kurang</v>
      </c>
      <c r="AL120">
        <v>111</v>
      </c>
      <c r="AM120">
        <f t="shared" si="35"/>
        <v>22.499111093552123</v>
      </c>
      <c r="AN120">
        <f t="shared" si="36"/>
        <v>7.7491935064237438</v>
      </c>
      <c r="AO120">
        <f t="shared" si="37"/>
        <v>11.575836902790231</v>
      </c>
      <c r="AP120">
        <f t="shared" si="38"/>
        <v>7.7491935064237438</v>
      </c>
      <c r="AQ120" t="str">
        <f t="shared" si="39"/>
        <v>Gizi Baik</v>
      </c>
    </row>
    <row r="121" spans="1:43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20"/>
        <v>7.7627314780301422</v>
      </c>
      <c r="M121">
        <f t="shared" si="21"/>
        <v>8.0343014631018175</v>
      </c>
      <c r="N121">
        <f t="shared" si="22"/>
        <v>7.64787552199956</v>
      </c>
      <c r="O121">
        <f t="shared" si="23"/>
        <v>7.64787552199956</v>
      </c>
      <c r="P121" t="str">
        <f t="shared" si="24"/>
        <v>Gizi Kurang</v>
      </c>
      <c r="T121">
        <v>112</v>
      </c>
      <c r="U121">
        <f t="shared" si="25"/>
        <v>24.683192662214505</v>
      </c>
      <c r="V121">
        <f t="shared" si="26"/>
        <v>12.362847568420474</v>
      </c>
      <c r="W121">
        <f t="shared" si="27"/>
        <v>7.9881161734166142</v>
      </c>
      <c r="X121">
        <f t="shared" si="28"/>
        <v>7.9881161734166142</v>
      </c>
      <c r="Y121" t="str">
        <f t="shared" si="29"/>
        <v>Gizi Kurang</v>
      </c>
      <c r="AC121">
        <v>112</v>
      </c>
      <c r="AD121">
        <f t="shared" si="30"/>
        <v>17.64652940382329</v>
      </c>
      <c r="AE121">
        <f t="shared" si="31"/>
        <v>14.595889832415152</v>
      </c>
      <c r="AF121">
        <f t="shared" si="32"/>
        <v>4.57493169347915</v>
      </c>
      <c r="AG121">
        <f t="shared" si="33"/>
        <v>4.57493169347915</v>
      </c>
      <c r="AH121" t="str">
        <f t="shared" si="34"/>
        <v>Gizi Kurang</v>
      </c>
      <c r="AL121">
        <v>112</v>
      </c>
      <c r="AM121">
        <f t="shared" si="35"/>
        <v>15.536408851468861</v>
      </c>
      <c r="AN121">
        <f t="shared" si="36"/>
        <v>14.905703606338079</v>
      </c>
      <c r="AO121">
        <f t="shared" si="37"/>
        <v>4.879549159502341</v>
      </c>
      <c r="AP121">
        <f t="shared" si="38"/>
        <v>4.879549159502341</v>
      </c>
      <c r="AQ121" t="str">
        <f t="shared" si="39"/>
        <v>Gizi Kurang</v>
      </c>
    </row>
    <row r="122" spans="1:43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20"/>
        <v>7.2546536788464353</v>
      </c>
      <c r="M122">
        <f t="shared" si="21"/>
        <v>7.79358710735948</v>
      </c>
      <c r="N122">
        <f t="shared" si="22"/>
        <v>7.4094534211370782</v>
      </c>
      <c r="O122">
        <f t="shared" si="23"/>
        <v>7.2546536788464353</v>
      </c>
      <c r="P122" t="str">
        <f t="shared" si="24"/>
        <v>Gizi Lebih</v>
      </c>
      <c r="T122">
        <v>113</v>
      </c>
      <c r="U122">
        <f t="shared" si="25"/>
        <v>24.74611080553872</v>
      </c>
      <c r="V122">
        <f t="shared" si="26"/>
        <v>12.234786471369244</v>
      </c>
      <c r="W122">
        <f t="shared" si="27"/>
        <v>8.0199750623053685</v>
      </c>
      <c r="X122">
        <f t="shared" si="28"/>
        <v>8.0199750623053685</v>
      </c>
      <c r="Y122" t="str">
        <f t="shared" si="29"/>
        <v>Gizi Kurang</v>
      </c>
      <c r="AC122">
        <v>113</v>
      </c>
      <c r="AD122">
        <f t="shared" si="30"/>
        <v>17.593464695732909</v>
      </c>
      <c r="AE122">
        <f t="shared" si="31"/>
        <v>14.553693689232292</v>
      </c>
      <c r="AF122">
        <f t="shared" si="32"/>
        <v>4.711687595755893</v>
      </c>
      <c r="AG122">
        <f t="shared" si="33"/>
        <v>4.711687595755893</v>
      </c>
      <c r="AH122" t="str">
        <f t="shared" si="34"/>
        <v>Gizi Kurang</v>
      </c>
      <c r="AL122">
        <v>113</v>
      </c>
      <c r="AM122">
        <f t="shared" si="35"/>
        <v>15.583645273170207</v>
      </c>
      <c r="AN122">
        <f t="shared" si="36"/>
        <v>14.914757792200309</v>
      </c>
      <c r="AO122">
        <f t="shared" si="37"/>
        <v>4.4452221541785795</v>
      </c>
      <c r="AP122">
        <f t="shared" si="38"/>
        <v>4.4452221541785795</v>
      </c>
      <c r="AQ122" t="str">
        <f t="shared" si="39"/>
        <v>Gizi Kurang</v>
      </c>
    </row>
    <row r="123" spans="1:43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20"/>
        <v>12.0523856559604</v>
      </c>
      <c r="M123">
        <f t="shared" si="21"/>
        <v>2.7037011669191577</v>
      </c>
      <c r="N123">
        <f t="shared" si="22"/>
        <v>2.8017851452243847</v>
      </c>
      <c r="O123">
        <f t="shared" si="23"/>
        <v>2.7037011669191577</v>
      </c>
      <c r="P123" t="str">
        <f t="shared" si="24"/>
        <v>Gizi Baik</v>
      </c>
      <c r="T123">
        <v>114</v>
      </c>
      <c r="U123">
        <f t="shared" si="25"/>
        <v>29.847277932836686</v>
      </c>
      <c r="V123">
        <f t="shared" si="26"/>
        <v>7.2027772421476453</v>
      </c>
      <c r="W123">
        <f t="shared" si="27"/>
        <v>3.6945906403822404</v>
      </c>
      <c r="X123">
        <f t="shared" si="28"/>
        <v>3.6945906403822404</v>
      </c>
      <c r="Y123" t="str">
        <f t="shared" si="29"/>
        <v>Gizi Kurang</v>
      </c>
      <c r="AC123">
        <v>114</v>
      </c>
      <c r="AD123">
        <f t="shared" si="30"/>
        <v>22.656566377101363</v>
      </c>
      <c r="AE123">
        <f t="shared" si="31"/>
        <v>9.5205041883295269</v>
      </c>
      <c r="AF123">
        <f t="shared" si="32"/>
        <v>2.0904544960366875</v>
      </c>
      <c r="AG123">
        <f t="shared" si="33"/>
        <v>2.0904544960366875</v>
      </c>
      <c r="AH123" t="str">
        <f t="shared" si="34"/>
        <v>Gizi Kurang</v>
      </c>
      <c r="AL123">
        <v>114</v>
      </c>
      <c r="AM123">
        <f t="shared" si="35"/>
        <v>20.604368468846598</v>
      </c>
      <c r="AN123">
        <f t="shared" si="36"/>
        <v>9.9307602931497669</v>
      </c>
      <c r="AO123">
        <f t="shared" si="37"/>
        <v>9.3536089291780815</v>
      </c>
      <c r="AP123">
        <f t="shared" si="38"/>
        <v>9.3536089291780815</v>
      </c>
      <c r="AQ123" t="str">
        <f t="shared" si="39"/>
        <v>Gizi Kurang</v>
      </c>
    </row>
    <row r="124" spans="1:43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20"/>
        <v>18.966549501688498</v>
      </c>
      <c r="M124">
        <f t="shared" si="21"/>
        <v>4.4899888641287298</v>
      </c>
      <c r="N124">
        <f t="shared" si="22"/>
        <v>5.4571054598568987</v>
      </c>
      <c r="O124">
        <f t="shared" si="23"/>
        <v>4.4899888641287298</v>
      </c>
      <c r="P124" t="str">
        <f t="shared" si="24"/>
        <v>Gizi Baik</v>
      </c>
      <c r="T124">
        <v>115</v>
      </c>
      <c r="U124">
        <f t="shared" si="25"/>
        <v>36.527386985657763</v>
      </c>
      <c r="V124">
        <f t="shared" si="26"/>
        <v>2.0856653614614213</v>
      </c>
      <c r="W124">
        <f t="shared" si="27"/>
        <v>4.8187135212626986</v>
      </c>
      <c r="X124">
        <f t="shared" si="28"/>
        <v>2.0856653614614213</v>
      </c>
      <c r="Y124" t="str">
        <f t="shared" si="29"/>
        <v>Gizi Baik</v>
      </c>
      <c r="AC124">
        <v>115</v>
      </c>
      <c r="AD124">
        <f t="shared" si="30"/>
        <v>29.428387655459485</v>
      </c>
      <c r="AE124">
        <f t="shared" si="31"/>
        <v>2.6739483914241875</v>
      </c>
      <c r="AF124">
        <f t="shared" si="32"/>
        <v>7.441773982055623</v>
      </c>
      <c r="AG124">
        <f t="shared" si="33"/>
        <v>2.6739483914241875</v>
      </c>
      <c r="AH124" t="str">
        <f t="shared" si="34"/>
        <v>Gizi Baik</v>
      </c>
      <c r="AL124">
        <v>115</v>
      </c>
      <c r="AM124">
        <f t="shared" si="35"/>
        <v>27.214885632682712</v>
      </c>
      <c r="AN124">
        <f t="shared" si="36"/>
        <v>3.0215889859476253</v>
      </c>
      <c r="AO124">
        <f t="shared" si="37"/>
        <v>16.194443491518935</v>
      </c>
      <c r="AP124">
        <f t="shared" si="38"/>
        <v>3.0215889859476253</v>
      </c>
      <c r="AQ124" t="str">
        <f t="shared" si="39"/>
        <v>Gizi Baik</v>
      </c>
    </row>
    <row r="125" spans="1:43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20"/>
        <v>6.9065186599328001</v>
      </c>
      <c r="M125">
        <f t="shared" si="21"/>
        <v>8.8504237186702035</v>
      </c>
      <c r="N125">
        <f t="shared" si="22"/>
        <v>8.4823345842993092</v>
      </c>
      <c r="O125">
        <f t="shared" si="23"/>
        <v>6.9065186599328001</v>
      </c>
      <c r="P125" t="str">
        <f t="shared" si="24"/>
        <v>Gizi Lebih</v>
      </c>
      <c r="T125">
        <v>116</v>
      </c>
      <c r="U125">
        <f t="shared" si="25"/>
        <v>23.802940994759442</v>
      </c>
      <c r="V125">
        <f t="shared" si="26"/>
        <v>13.217412757419666</v>
      </c>
      <c r="W125">
        <f t="shared" si="27"/>
        <v>8.8729927307532606</v>
      </c>
      <c r="X125">
        <f t="shared" si="28"/>
        <v>8.8729927307532606</v>
      </c>
      <c r="Y125" t="str">
        <f t="shared" si="29"/>
        <v>Gizi Kurang</v>
      </c>
      <c r="AC125">
        <v>116</v>
      </c>
      <c r="AD125">
        <f t="shared" si="30"/>
        <v>16.754103974847471</v>
      </c>
      <c r="AE125">
        <f t="shared" si="31"/>
        <v>15.43567296880833</v>
      </c>
      <c r="AF125">
        <f t="shared" si="32"/>
        <v>5.4488530903301164</v>
      </c>
      <c r="AG125">
        <f t="shared" si="33"/>
        <v>5.4488530903301164</v>
      </c>
      <c r="AH125" t="str">
        <f t="shared" si="34"/>
        <v>Gizi Kurang</v>
      </c>
      <c r="AL125">
        <v>116</v>
      </c>
      <c r="AM125">
        <f t="shared" si="35"/>
        <v>14.64103821455295</v>
      </c>
      <c r="AN125">
        <f t="shared" si="36"/>
        <v>15.761979571107183</v>
      </c>
      <c r="AO125">
        <f t="shared" si="37"/>
        <v>4.0261644278394737</v>
      </c>
      <c r="AP125">
        <f t="shared" si="38"/>
        <v>4.0261644278394737</v>
      </c>
      <c r="AQ125" t="str">
        <f t="shared" si="39"/>
        <v>Gizi Kurang</v>
      </c>
    </row>
    <row r="126" spans="1:43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20"/>
        <v>18.753666308218239</v>
      </c>
      <c r="M126">
        <f t="shared" si="21"/>
        <v>4.4418464629025598</v>
      </c>
      <c r="N126">
        <f t="shared" si="22"/>
        <v>5.4230987451824948</v>
      </c>
      <c r="O126">
        <f t="shared" si="23"/>
        <v>4.4418464629025598</v>
      </c>
      <c r="P126" t="str">
        <f t="shared" si="24"/>
        <v>Gizi Baik</v>
      </c>
      <c r="T126">
        <v>117</v>
      </c>
      <c r="U126">
        <f t="shared" si="25"/>
        <v>36.697138853049566</v>
      </c>
      <c r="V126">
        <f t="shared" si="26"/>
        <v>2.3108440016582703</v>
      </c>
      <c r="W126">
        <f t="shared" si="27"/>
        <v>5.5614746245937274</v>
      </c>
      <c r="X126">
        <f t="shared" si="28"/>
        <v>2.3108440016582703</v>
      </c>
      <c r="Y126" t="str">
        <f t="shared" si="29"/>
        <v>Gizi Baik</v>
      </c>
      <c r="AC126">
        <v>117</v>
      </c>
      <c r="AD126">
        <f t="shared" si="30"/>
        <v>29.476431262959903</v>
      </c>
      <c r="AE126">
        <f t="shared" si="31"/>
        <v>3.5185224171518383</v>
      </c>
      <c r="AF126">
        <f t="shared" si="32"/>
        <v>8.0603970125546525</v>
      </c>
      <c r="AG126">
        <f t="shared" si="33"/>
        <v>3.5185224171518383</v>
      </c>
      <c r="AH126" t="str">
        <f t="shared" si="34"/>
        <v>Gizi Baik</v>
      </c>
      <c r="AL126">
        <v>117</v>
      </c>
      <c r="AM126">
        <f t="shared" si="35"/>
        <v>27.393794917827648</v>
      </c>
      <c r="AN126">
        <f t="shared" si="36"/>
        <v>4.1496987842492885</v>
      </c>
      <c r="AO126">
        <f t="shared" si="37"/>
        <v>16.161992451427512</v>
      </c>
      <c r="AP126">
        <f t="shared" si="38"/>
        <v>4.1496987842492885</v>
      </c>
      <c r="AQ126" t="str">
        <f t="shared" si="39"/>
        <v>Gizi Baik</v>
      </c>
    </row>
    <row r="127" spans="1:43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20"/>
        <v>9.5786220303340084</v>
      </c>
      <c r="M127">
        <f t="shared" si="21"/>
        <v>5.3609700614720861</v>
      </c>
      <c r="N127">
        <f t="shared" si="22"/>
        <v>5.0139804546886753</v>
      </c>
      <c r="O127">
        <f t="shared" si="23"/>
        <v>5.0139804546886753</v>
      </c>
      <c r="P127" t="str">
        <f t="shared" si="24"/>
        <v>Gizi Kurang</v>
      </c>
      <c r="T127">
        <v>118</v>
      </c>
      <c r="U127">
        <f t="shared" si="25"/>
        <v>27.177380300536694</v>
      </c>
      <c r="V127">
        <f t="shared" si="26"/>
        <v>9.8005101908012957</v>
      </c>
      <c r="W127">
        <f t="shared" si="27"/>
        <v>5.6603886792339706</v>
      </c>
      <c r="X127">
        <f t="shared" si="28"/>
        <v>5.6603886792339706</v>
      </c>
      <c r="Y127" t="str">
        <f t="shared" si="29"/>
        <v>Gizi Kurang</v>
      </c>
      <c r="AC127">
        <v>118</v>
      </c>
      <c r="AD127">
        <f t="shared" si="30"/>
        <v>20.02123872291622</v>
      </c>
      <c r="AE127">
        <f t="shared" si="31"/>
        <v>12.152777460317459</v>
      </c>
      <c r="AF127">
        <f t="shared" si="32"/>
        <v>2.497999199359362</v>
      </c>
      <c r="AG127">
        <f t="shared" si="33"/>
        <v>2.497999199359362</v>
      </c>
      <c r="AH127" t="str">
        <f t="shared" si="34"/>
        <v>Gizi Kurang</v>
      </c>
      <c r="AL127">
        <v>118</v>
      </c>
      <c r="AM127">
        <f t="shared" si="35"/>
        <v>17.993609976877902</v>
      </c>
      <c r="AN127">
        <f t="shared" si="36"/>
        <v>12.509596316428443</v>
      </c>
      <c r="AO127">
        <f t="shared" si="37"/>
        <v>6.8029405406779766</v>
      </c>
      <c r="AP127">
        <f t="shared" si="38"/>
        <v>6.8029405406779766</v>
      </c>
      <c r="AQ127" t="str">
        <f t="shared" si="39"/>
        <v>Gizi Kurang</v>
      </c>
    </row>
    <row r="128" spans="1:43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20"/>
        <v>17.759786034747155</v>
      </c>
      <c r="M128">
        <f t="shared" si="21"/>
        <v>3.4525353003264114</v>
      </c>
      <c r="N128">
        <f t="shared" si="22"/>
        <v>4.424929377967513</v>
      </c>
      <c r="O128">
        <f t="shared" si="23"/>
        <v>3.4525353003264114</v>
      </c>
      <c r="P128" t="str">
        <f t="shared" si="24"/>
        <v>Gizi Baik</v>
      </c>
      <c r="T128">
        <v>119</v>
      </c>
      <c r="U128">
        <f t="shared" si="25"/>
        <v>35.246134539832873</v>
      </c>
      <c r="V128">
        <f t="shared" si="26"/>
        <v>2.6438608132804586</v>
      </c>
      <c r="W128">
        <f t="shared" si="27"/>
        <v>3.668787265568823</v>
      </c>
      <c r="X128">
        <f t="shared" si="28"/>
        <v>2.6438608132804586</v>
      </c>
      <c r="Y128" t="str">
        <f t="shared" si="29"/>
        <v>Gizi Baik</v>
      </c>
      <c r="AC128">
        <v>119</v>
      </c>
      <c r="AD128">
        <f t="shared" si="30"/>
        <v>28.165759354222992</v>
      </c>
      <c r="AE128">
        <f t="shared" si="31"/>
        <v>3.9937451095431742</v>
      </c>
      <c r="AF128">
        <f t="shared" si="32"/>
        <v>6.1269894728161542</v>
      </c>
      <c r="AG128">
        <f t="shared" si="33"/>
        <v>3.9937451095431742</v>
      </c>
      <c r="AH128" t="str">
        <f t="shared" si="34"/>
        <v>Gizi Baik</v>
      </c>
      <c r="AL128">
        <v>119</v>
      </c>
      <c r="AM128">
        <f t="shared" si="35"/>
        <v>25.951685879726579</v>
      </c>
      <c r="AN128">
        <f t="shared" si="36"/>
        <v>4.2766809560686223</v>
      </c>
      <c r="AO128">
        <f t="shared" si="37"/>
        <v>14.961951744341375</v>
      </c>
      <c r="AP128">
        <f t="shared" si="38"/>
        <v>4.2766809560686223</v>
      </c>
      <c r="AQ128" t="str">
        <f t="shared" si="39"/>
        <v>Gizi Baik</v>
      </c>
    </row>
    <row r="129" spans="1:43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20"/>
        <v>5.2182372502598993</v>
      </c>
      <c r="M129">
        <f t="shared" si="21"/>
        <v>15.02863932629964</v>
      </c>
      <c r="N129">
        <f t="shared" si="22"/>
        <v>14.732956254601456</v>
      </c>
      <c r="O129">
        <f t="shared" si="23"/>
        <v>5.2182372502598993</v>
      </c>
      <c r="P129" t="str">
        <f t="shared" si="24"/>
        <v>Gizi Lebih</v>
      </c>
      <c r="T129">
        <v>120</v>
      </c>
      <c r="U129">
        <f t="shared" si="25"/>
        <v>18.004721602957371</v>
      </c>
      <c r="V129">
        <f t="shared" si="26"/>
        <v>19.357944105715362</v>
      </c>
      <c r="W129">
        <f t="shared" si="27"/>
        <v>15.01332741266906</v>
      </c>
      <c r="X129">
        <f t="shared" si="28"/>
        <v>15.01332741266906</v>
      </c>
      <c r="Y129" t="str">
        <f t="shared" si="29"/>
        <v>Gizi Kurang</v>
      </c>
      <c r="AC129">
        <v>120</v>
      </c>
      <c r="AD129">
        <f t="shared" si="30"/>
        <v>11.314150432091663</v>
      </c>
      <c r="AE129">
        <f t="shared" si="31"/>
        <v>21.370306502247463</v>
      </c>
      <c r="AF129">
        <f t="shared" si="32"/>
        <v>11.558546621439914</v>
      </c>
      <c r="AG129">
        <f t="shared" si="33"/>
        <v>11.314150432091663</v>
      </c>
      <c r="AH129" t="str">
        <f t="shared" si="34"/>
        <v>Gizi Lebih</v>
      </c>
      <c r="AL129">
        <v>120</v>
      </c>
      <c r="AM129">
        <f t="shared" si="35"/>
        <v>8.9112288714856813</v>
      </c>
      <c r="AN129">
        <f t="shared" si="36"/>
        <v>21.699078321440293</v>
      </c>
      <c r="AO129">
        <f t="shared" si="37"/>
        <v>4.6604720790924192</v>
      </c>
      <c r="AP129">
        <f t="shared" si="38"/>
        <v>4.6604720790924192</v>
      </c>
      <c r="AQ129" t="str">
        <f t="shared" si="39"/>
        <v>Gizi Kurang</v>
      </c>
    </row>
    <row r="130" spans="1:43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20"/>
        <v>6.3616035714275689</v>
      </c>
      <c r="M130">
        <f t="shared" si="21"/>
        <v>9.5676538398919959</v>
      </c>
      <c r="N130">
        <f t="shared" si="22"/>
        <v>9.4159439250666797</v>
      </c>
      <c r="O130">
        <f t="shared" si="23"/>
        <v>6.3616035714275689</v>
      </c>
      <c r="P130" t="str">
        <f t="shared" si="24"/>
        <v>Gizi Lebih</v>
      </c>
      <c r="T130">
        <v>121</v>
      </c>
      <c r="U130">
        <f t="shared" si="25"/>
        <v>23.170023737579552</v>
      </c>
      <c r="V130">
        <f t="shared" si="26"/>
        <v>13.961733416735907</v>
      </c>
      <c r="W130">
        <f t="shared" si="27"/>
        <v>9.8163129534464293</v>
      </c>
      <c r="X130">
        <f t="shared" si="28"/>
        <v>9.8163129534464293</v>
      </c>
      <c r="Y130" t="str">
        <f t="shared" si="29"/>
        <v>Gizi Kurang</v>
      </c>
      <c r="AC130">
        <v>121</v>
      </c>
      <c r="AD130">
        <f t="shared" si="30"/>
        <v>16.126065856246523</v>
      </c>
      <c r="AE130">
        <f t="shared" si="31"/>
        <v>15.985305752471552</v>
      </c>
      <c r="AF130">
        <f t="shared" si="32"/>
        <v>6.2864934582006873</v>
      </c>
      <c r="AG130">
        <f t="shared" si="33"/>
        <v>6.2864934582006873</v>
      </c>
      <c r="AH130" t="str">
        <f t="shared" si="34"/>
        <v>Gizi Kurang</v>
      </c>
      <c r="AL130">
        <v>121</v>
      </c>
      <c r="AM130">
        <f t="shared" si="35"/>
        <v>13.862539449898778</v>
      </c>
      <c r="AN130">
        <f t="shared" si="36"/>
        <v>16.363679292872984</v>
      </c>
      <c r="AO130">
        <f t="shared" si="37"/>
        <v>3.4928498393145939</v>
      </c>
      <c r="AP130">
        <f t="shared" si="38"/>
        <v>3.4928498393145939</v>
      </c>
      <c r="AQ130" t="str">
        <f t="shared" si="39"/>
        <v>Gizi Kurang</v>
      </c>
    </row>
    <row r="131" spans="1:43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20"/>
        <v>4.178516483155243</v>
      </c>
      <c r="M131">
        <f t="shared" si="21"/>
        <v>11.22096252555902</v>
      </c>
      <c r="N131">
        <f t="shared" si="22"/>
        <v>10.989540481748996</v>
      </c>
      <c r="O131">
        <f t="shared" si="23"/>
        <v>4.178516483155243</v>
      </c>
      <c r="P131" t="str">
        <f t="shared" si="24"/>
        <v>Gizi Lebih</v>
      </c>
      <c r="T131">
        <v>122</v>
      </c>
      <c r="U131">
        <f t="shared" si="25"/>
        <v>21.358370724378773</v>
      </c>
      <c r="V131">
        <f t="shared" si="26"/>
        <v>15.694585053450755</v>
      </c>
      <c r="W131">
        <f t="shared" si="27"/>
        <v>11.57281296833229</v>
      </c>
      <c r="X131">
        <f t="shared" si="28"/>
        <v>11.57281296833229</v>
      </c>
      <c r="Y131" t="str">
        <f t="shared" si="29"/>
        <v>Gizi Kurang</v>
      </c>
      <c r="AC131">
        <v>122</v>
      </c>
      <c r="AD131">
        <f t="shared" si="30"/>
        <v>14.207040508142439</v>
      </c>
      <c r="AE131">
        <f t="shared" si="31"/>
        <v>17.820213242270693</v>
      </c>
      <c r="AF131">
        <f t="shared" si="32"/>
        <v>8.1246538387798353</v>
      </c>
      <c r="AG131">
        <f t="shared" si="33"/>
        <v>8.1246538387798353</v>
      </c>
      <c r="AH131" t="str">
        <f t="shared" si="34"/>
        <v>Gizi Kurang</v>
      </c>
      <c r="AL131">
        <v>122</v>
      </c>
      <c r="AM131">
        <f t="shared" si="35"/>
        <v>12.063996021219509</v>
      </c>
      <c r="AN131">
        <f t="shared" si="36"/>
        <v>18.228000438885221</v>
      </c>
      <c r="AO131">
        <f t="shared" si="37"/>
        <v>1.360147050873548</v>
      </c>
      <c r="AP131">
        <f t="shared" si="38"/>
        <v>1.360147050873548</v>
      </c>
      <c r="AQ131" t="str">
        <f t="shared" si="39"/>
        <v>Gizi Kurang</v>
      </c>
    </row>
    <row r="132" spans="1:43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20"/>
        <v>4.2825226210727738</v>
      </c>
      <c r="M132">
        <f t="shared" si="21"/>
        <v>11.134181604410806</v>
      </c>
      <c r="N132">
        <f t="shared" si="22"/>
        <v>10.8935760886864</v>
      </c>
      <c r="O132">
        <f t="shared" si="23"/>
        <v>4.2825226210727738</v>
      </c>
      <c r="P132" t="str">
        <f t="shared" si="24"/>
        <v>Gizi Lebih</v>
      </c>
      <c r="T132">
        <v>123</v>
      </c>
      <c r="U132">
        <f t="shared" si="25"/>
        <v>21.435951110226018</v>
      </c>
      <c r="V132">
        <f t="shared" si="26"/>
        <v>15.604486534327235</v>
      </c>
      <c r="W132">
        <f t="shared" si="27"/>
        <v>11.46690891216984</v>
      </c>
      <c r="X132">
        <f t="shared" si="28"/>
        <v>11.46690891216984</v>
      </c>
      <c r="Y132" t="str">
        <f t="shared" si="29"/>
        <v>Gizi Kurang</v>
      </c>
      <c r="AC132">
        <v>123</v>
      </c>
      <c r="AD132">
        <f t="shared" si="30"/>
        <v>14.290556322271014</v>
      </c>
      <c r="AE132">
        <f t="shared" si="31"/>
        <v>17.736403243047899</v>
      </c>
      <c r="AF132">
        <f t="shared" si="32"/>
        <v>8.0181045141604397</v>
      </c>
      <c r="AG132">
        <f t="shared" si="33"/>
        <v>8.0181045141604397</v>
      </c>
      <c r="AH132" t="str">
        <f t="shared" si="34"/>
        <v>Gizi Kurang</v>
      </c>
      <c r="AL132">
        <v>123</v>
      </c>
      <c r="AM132">
        <f t="shared" si="35"/>
        <v>12.149074038789951</v>
      </c>
      <c r="AN132">
        <f t="shared" si="36"/>
        <v>18.139459749397169</v>
      </c>
      <c r="AO132">
        <f t="shared" si="37"/>
        <v>1.4456832294800963</v>
      </c>
      <c r="AP132">
        <f t="shared" si="38"/>
        <v>1.4456832294800963</v>
      </c>
      <c r="AQ132" t="str">
        <f t="shared" si="39"/>
        <v>Gizi Kurang</v>
      </c>
    </row>
    <row r="133" spans="1:43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20"/>
        <v>5.1244511901275853</v>
      </c>
      <c r="M133">
        <f t="shared" si="21"/>
        <v>18.832153355365399</v>
      </c>
      <c r="N133">
        <f t="shared" si="22"/>
        <v>18.364912196904193</v>
      </c>
      <c r="O133">
        <f t="shared" si="23"/>
        <v>5.1244511901275853</v>
      </c>
      <c r="P133" t="str">
        <f t="shared" si="24"/>
        <v>Gizi Lebih</v>
      </c>
      <c r="T133">
        <v>124</v>
      </c>
      <c r="U133">
        <f t="shared" si="25"/>
        <v>13.74263439082914</v>
      </c>
      <c r="V133">
        <f t="shared" si="26"/>
        <v>23.264995164409562</v>
      </c>
      <c r="W133">
        <f t="shared" si="27"/>
        <v>18.900000000000013</v>
      </c>
      <c r="X133">
        <f t="shared" si="28"/>
        <v>13.74263439082914</v>
      </c>
      <c r="Y133" t="str">
        <f t="shared" si="29"/>
        <v>Gizi Lebih</v>
      </c>
      <c r="AC133">
        <v>124</v>
      </c>
      <c r="AD133">
        <f t="shared" si="30"/>
        <v>6.7216069507224194</v>
      </c>
      <c r="AE133">
        <f t="shared" si="31"/>
        <v>25.536248745655662</v>
      </c>
      <c r="AF133">
        <f t="shared" si="32"/>
        <v>15.574658904772205</v>
      </c>
      <c r="AG133">
        <f t="shared" si="33"/>
        <v>6.7216069507224194</v>
      </c>
      <c r="AH133" t="str">
        <f t="shared" si="34"/>
        <v>Gizi Lebih</v>
      </c>
      <c r="AL133">
        <v>124</v>
      </c>
      <c r="AM133">
        <f t="shared" si="35"/>
        <v>5.1146847410177632</v>
      </c>
      <c r="AN133">
        <f t="shared" si="36"/>
        <v>25.890538812469707</v>
      </c>
      <c r="AO133">
        <f t="shared" si="37"/>
        <v>7.0292247083159944</v>
      </c>
      <c r="AP133">
        <f t="shared" si="38"/>
        <v>5.1146847410177632</v>
      </c>
      <c r="AQ133" t="str">
        <f t="shared" si="39"/>
        <v>Gizi Lebih</v>
      </c>
    </row>
    <row r="134" spans="1:43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20"/>
        <v>24.354260407575513</v>
      </c>
      <c r="M134">
        <f t="shared" si="21"/>
        <v>9.8447955793911763</v>
      </c>
      <c r="N134">
        <f t="shared" si="22"/>
        <v>10.707940978544848</v>
      </c>
      <c r="O134">
        <f t="shared" si="23"/>
        <v>9.8447955793911763</v>
      </c>
      <c r="P134" t="str">
        <f t="shared" si="24"/>
        <v>Gizi Baik</v>
      </c>
      <c r="T134">
        <v>125</v>
      </c>
      <c r="U134">
        <f t="shared" si="25"/>
        <v>41.926721789331445</v>
      </c>
      <c r="V134">
        <f t="shared" si="26"/>
        <v>5.8369512590049988</v>
      </c>
      <c r="W134">
        <f t="shared" si="27"/>
        <v>10.082658379613978</v>
      </c>
      <c r="X134">
        <f t="shared" si="28"/>
        <v>5.8369512590049988</v>
      </c>
      <c r="Y134" t="str">
        <f t="shared" si="29"/>
        <v>Gizi Baik</v>
      </c>
      <c r="AC134">
        <v>125</v>
      </c>
      <c r="AD134">
        <f t="shared" si="30"/>
        <v>34.837766862989369</v>
      </c>
      <c r="AE134">
        <f t="shared" si="31"/>
        <v>2.9647934160747211</v>
      </c>
      <c r="AF134">
        <f t="shared" si="32"/>
        <v>12.914333122542567</v>
      </c>
      <c r="AG134">
        <f t="shared" si="33"/>
        <v>2.9647934160747211</v>
      </c>
      <c r="AH134" t="str">
        <f t="shared" si="34"/>
        <v>Gizi Baik</v>
      </c>
      <c r="AL134">
        <v>125</v>
      </c>
      <c r="AM134">
        <f t="shared" si="35"/>
        <v>32.574990406752235</v>
      </c>
      <c r="AN134">
        <f t="shared" si="36"/>
        <v>2.7440845468024513</v>
      </c>
      <c r="AO134">
        <f t="shared" si="37"/>
        <v>21.608794505941329</v>
      </c>
      <c r="AP134">
        <f t="shared" si="38"/>
        <v>2.7440845468024513</v>
      </c>
      <c r="AQ134" t="str">
        <f t="shared" si="39"/>
        <v>Gizi Baik</v>
      </c>
    </row>
    <row r="135" spans="1:43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20"/>
        <v>17.86784821963742</v>
      </c>
      <c r="M135">
        <f t="shared" si="21"/>
        <v>3.2634337744161441</v>
      </c>
      <c r="N135">
        <f t="shared" si="22"/>
        <v>4.3116122274620174</v>
      </c>
      <c r="O135">
        <f t="shared" si="23"/>
        <v>3.2634337744161441</v>
      </c>
      <c r="P135" t="str">
        <f t="shared" si="24"/>
        <v>Gizi Baik</v>
      </c>
      <c r="T135">
        <v>126</v>
      </c>
      <c r="U135">
        <f t="shared" si="25"/>
        <v>35.598595477911765</v>
      </c>
      <c r="V135">
        <f t="shared" si="26"/>
        <v>1.933907960581372</v>
      </c>
      <c r="W135">
        <f t="shared" si="27"/>
        <v>4.0261644278394755</v>
      </c>
      <c r="X135">
        <f t="shared" si="28"/>
        <v>1.933907960581372</v>
      </c>
      <c r="Y135" t="str">
        <f t="shared" si="29"/>
        <v>Gizi Baik</v>
      </c>
      <c r="AC135">
        <v>126</v>
      </c>
      <c r="AD135">
        <f t="shared" si="30"/>
        <v>28.444683158720544</v>
      </c>
      <c r="AE135">
        <f t="shared" si="31"/>
        <v>3.6796738985948196</v>
      </c>
      <c r="AF135">
        <f t="shared" si="32"/>
        <v>6.5825526963329359</v>
      </c>
      <c r="AG135">
        <f t="shared" si="33"/>
        <v>3.6796738985948196</v>
      </c>
      <c r="AH135" t="str">
        <f t="shared" si="34"/>
        <v>Gizi Baik</v>
      </c>
      <c r="AL135">
        <v>126</v>
      </c>
      <c r="AM135">
        <f t="shared" si="35"/>
        <v>26.296007301489709</v>
      </c>
      <c r="AN135">
        <f t="shared" si="36"/>
        <v>4.132795663954365</v>
      </c>
      <c r="AO135">
        <f t="shared" si="37"/>
        <v>15.152887513606112</v>
      </c>
      <c r="AP135">
        <f t="shared" si="38"/>
        <v>4.132795663954365</v>
      </c>
      <c r="AQ135" t="str">
        <f t="shared" si="39"/>
        <v>Gizi Baik</v>
      </c>
    </row>
    <row r="136" spans="1:43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20"/>
        <v>19.750189872505022</v>
      </c>
      <c r="M136">
        <f t="shared" si="21"/>
        <v>5.2172789842982299</v>
      </c>
      <c r="N136">
        <f t="shared" si="22"/>
        <v>6.1008196170678524</v>
      </c>
      <c r="O136">
        <f t="shared" si="23"/>
        <v>5.2172789842982299</v>
      </c>
      <c r="P136" t="str">
        <f t="shared" si="24"/>
        <v>Gizi Baik</v>
      </c>
      <c r="T136">
        <v>127</v>
      </c>
      <c r="U136">
        <f t="shared" si="25"/>
        <v>37.299463803116524</v>
      </c>
      <c r="V136">
        <f t="shared" si="26"/>
        <v>2.0420577856662132</v>
      </c>
      <c r="W136">
        <f t="shared" si="27"/>
        <v>5.4110997033874666</v>
      </c>
      <c r="X136">
        <f t="shared" si="28"/>
        <v>2.0420577856662132</v>
      </c>
      <c r="Y136" t="str">
        <f t="shared" si="29"/>
        <v>Gizi Baik</v>
      </c>
      <c r="AC136">
        <v>127</v>
      </c>
      <c r="AD136">
        <f t="shared" si="30"/>
        <v>30.207449412355224</v>
      </c>
      <c r="AE136">
        <f t="shared" si="31"/>
        <v>1.9723082923316044</v>
      </c>
      <c r="AF136">
        <f t="shared" si="32"/>
        <v>8.1657822650374392</v>
      </c>
      <c r="AG136">
        <f t="shared" si="33"/>
        <v>1.9723082923316044</v>
      </c>
      <c r="AH136" t="str">
        <f t="shared" si="34"/>
        <v>Gizi Baik</v>
      </c>
      <c r="AL136">
        <v>127</v>
      </c>
      <c r="AM136">
        <f t="shared" si="35"/>
        <v>27.995178156246833</v>
      </c>
      <c r="AN136">
        <f t="shared" si="36"/>
        <v>2.2203603311174542</v>
      </c>
      <c r="AO136">
        <f t="shared" si="37"/>
        <v>16.977632343763364</v>
      </c>
      <c r="AP136">
        <f t="shared" si="38"/>
        <v>2.2203603311174542</v>
      </c>
      <c r="AQ136" t="str">
        <f t="shared" si="39"/>
        <v>Gizi Baik</v>
      </c>
    </row>
    <row r="137" spans="1:43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20"/>
        <v>19.239022844209114</v>
      </c>
      <c r="M137">
        <f t="shared" si="21"/>
        <v>4.5022216737961713</v>
      </c>
      <c r="N137">
        <f t="shared" si="22"/>
        <v>5.0566787519082101</v>
      </c>
      <c r="O137">
        <f t="shared" si="23"/>
        <v>4.5022216737961713</v>
      </c>
      <c r="P137" t="str">
        <f t="shared" si="24"/>
        <v>Gizi Baik</v>
      </c>
      <c r="T137">
        <v>128</v>
      </c>
      <c r="U137">
        <f t="shared" si="25"/>
        <v>36.971610730396911</v>
      </c>
      <c r="V137">
        <f t="shared" si="26"/>
        <v>0</v>
      </c>
      <c r="W137">
        <f t="shared" si="27"/>
        <v>4.6572524088780014</v>
      </c>
      <c r="X137">
        <f t="shared" si="28"/>
        <v>0</v>
      </c>
      <c r="Y137" t="str">
        <f t="shared" si="29"/>
        <v>Gizi Baik</v>
      </c>
      <c r="AC137">
        <v>128</v>
      </c>
      <c r="AD137">
        <f t="shared" si="30"/>
        <v>29.818115299260619</v>
      </c>
      <c r="AE137">
        <f t="shared" si="31"/>
        <v>3.0789608636681307</v>
      </c>
      <c r="AF137">
        <f t="shared" si="32"/>
        <v>7.8287930104199335</v>
      </c>
      <c r="AG137">
        <f t="shared" si="33"/>
        <v>3.0789608636681307</v>
      </c>
      <c r="AH137" t="str">
        <f t="shared" si="34"/>
        <v>Gizi Baik</v>
      </c>
      <c r="AL137">
        <v>128</v>
      </c>
      <c r="AM137">
        <f t="shared" si="35"/>
        <v>27.747071917591594</v>
      </c>
      <c r="AN137">
        <f t="shared" si="36"/>
        <v>3.246536616149585</v>
      </c>
      <c r="AO137">
        <f t="shared" si="37"/>
        <v>16.543578814754685</v>
      </c>
      <c r="AP137">
        <f t="shared" si="38"/>
        <v>3.246536616149585</v>
      </c>
      <c r="AQ137" t="str">
        <f t="shared" si="39"/>
        <v>Gizi Baik</v>
      </c>
    </row>
    <row r="138" spans="1:43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20"/>
        <v>11.116654172906525</v>
      </c>
      <c r="M138">
        <f t="shared" si="21"/>
        <v>4.5133136385587029</v>
      </c>
      <c r="N138">
        <f t="shared" si="22"/>
        <v>4.7906158268013961</v>
      </c>
      <c r="O138">
        <f t="shared" si="23"/>
        <v>4.5133136385587029</v>
      </c>
      <c r="P138" t="str">
        <f t="shared" si="24"/>
        <v>Gizi Baik</v>
      </c>
      <c r="T138">
        <v>129</v>
      </c>
      <c r="U138">
        <f t="shared" si="25"/>
        <v>28.479817415145064</v>
      </c>
      <c r="V138">
        <f t="shared" si="26"/>
        <v>8.7624197571218883</v>
      </c>
      <c r="W138">
        <f t="shared" si="27"/>
        <v>5.0606323715520025</v>
      </c>
      <c r="X138">
        <f t="shared" si="28"/>
        <v>5.0606323715520025</v>
      </c>
      <c r="Y138" t="str">
        <f t="shared" si="29"/>
        <v>Gizi Kurang</v>
      </c>
      <c r="AC138">
        <v>129</v>
      </c>
      <c r="AD138">
        <f t="shared" si="30"/>
        <v>21.392989505910577</v>
      </c>
      <c r="AE138">
        <f t="shared" si="31"/>
        <v>10.678014796768171</v>
      </c>
      <c r="AF138">
        <f t="shared" si="32"/>
        <v>1.9621416870348589</v>
      </c>
      <c r="AG138">
        <f t="shared" si="33"/>
        <v>1.9621416870348589</v>
      </c>
      <c r="AH138" t="str">
        <f t="shared" si="34"/>
        <v>Gizi Kurang</v>
      </c>
      <c r="AL138">
        <v>129</v>
      </c>
      <c r="AM138">
        <f t="shared" si="35"/>
        <v>19.155155963865187</v>
      </c>
      <c r="AN138">
        <f t="shared" si="36"/>
        <v>11.072488428533127</v>
      </c>
      <c r="AO138">
        <f t="shared" si="37"/>
        <v>8.263776376451629</v>
      </c>
      <c r="AP138">
        <f t="shared" si="38"/>
        <v>8.263776376451629</v>
      </c>
      <c r="AQ138" t="str">
        <f t="shared" si="39"/>
        <v>Gizi Kurang</v>
      </c>
    </row>
    <row r="139" spans="1:43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40">SQRT((C131-$J$5)^2+(D131-$K$5)^2+(E131-$L$5)^2+(F131-$M$5)^2)</f>
        <v>8.9364422450995598</v>
      </c>
      <c r="M139">
        <f t="shared" ref="M139:M202" si="41">SQRT((C131-$J$6)^2+(D131-$K$6)^2+(E131-$L$6)^2+(F131-$M$6)^2)</f>
        <v>7.2463784057969258</v>
      </c>
      <c r="N139">
        <f t="shared" ref="N139:N202" si="42">SQRT((C131-$J$7)^2+(D131-$K$7)^2+(E131-$L$7)^2+(F131-$M$7)^2)</f>
        <v>7.034912934784626</v>
      </c>
      <c r="O139">
        <f t="shared" ref="O139:O202" si="43">MIN(L139:N139)</f>
        <v>7.034912934784626</v>
      </c>
      <c r="P139" t="str">
        <f t="shared" ref="P139:P202" si="44">IF(L139=O139,$J$10,IF(M139=O139,$J$11,IF(N139=O139,$J$12,"")))</f>
        <v>Gizi Kurang</v>
      </c>
      <c r="T139">
        <v>130</v>
      </c>
      <c r="U139">
        <f t="shared" ref="U139:U202" si="45">SQRT((C131-$S$5)^2+(D131-$T$5)^2+(E131-$U$5)^2+(F131-$V$5)^2)</f>
        <v>25.71964229922337</v>
      </c>
      <c r="V139">
        <f t="shared" ref="V139:V202" si="46">SQRT((C131-$S$6)^2+(D131-$T$6)^2+(E131-$U$6)^2+(F131-$V$6)^2)</f>
        <v>11.478675881825394</v>
      </c>
      <c r="W139">
        <f t="shared" ref="W139:W202" si="47">SQRT((C131-$S$7)^2+(D131-$T$7)^2+(E131-$U$7)^2+(F131-$V$7)^2)</f>
        <v>7.197916365171249</v>
      </c>
      <c r="X139">
        <f t="shared" ref="X139:X202" si="48">MIN(U139:W139)</f>
        <v>7.197916365171249</v>
      </c>
      <c r="Y139" t="str">
        <f t="shared" ref="Y139:Y202" si="49">IF(U139=X139,$J$10,IF(V139=X139,$J$11,IF(W139=X139,$J$12,"")))</f>
        <v>Gizi Kurang</v>
      </c>
      <c r="AC139">
        <v>130</v>
      </c>
      <c r="AD139">
        <f t="shared" ref="AD139:AD202" si="50">SQRT((C131-$AB$5)^2+(D131-$AC$5)^2+(E131-$AD$5)^2+(F131-$AE$5)^2)</f>
        <v>18.733926443754392</v>
      </c>
      <c r="AE139">
        <f t="shared" ref="AE139:AE202" si="51">SQRT((C131-$AB$6)^2+(D131-$AC$6)^2+(E131-$AD$6)^2+(F131-$AE$6)^2)</f>
        <v>13.545478950557637</v>
      </c>
      <c r="AF139">
        <f t="shared" ref="AF139:AF202" si="52">SQRT((C131-$AB$7)^2+(D131-$AC$7)^2+(E131-$AD$7)^2+(F131-$AE$7)^2)</f>
        <v>3.6945906403822333</v>
      </c>
      <c r="AG139">
        <f t="shared" ref="AG139:AG202" si="53">MIN(AD139:AF139)</f>
        <v>3.6945906403822333</v>
      </c>
      <c r="AH139" t="str">
        <f t="shared" ref="AH139:AH202" si="54">IF(AD139=AG139,$J$10,IF(AE139=AG139,$J$11,IF(AF139=AG139,$J$12,"")))</f>
        <v>Gizi Kurang</v>
      </c>
      <c r="AL139">
        <v>130</v>
      </c>
      <c r="AM139">
        <f t="shared" ref="AM139:AM202" si="55">SQRT((C131-$AK$5)^2+(D131-$AL$5)^2+(E131-$AM$5)^2+(F131-$AN$5)^2)</f>
        <v>16.50878553982697</v>
      </c>
      <c r="AN139">
        <f t="shared" ref="AN139:AN202" si="56">SQRT((C131-$AK$6)^2+(D131-$AL$6)^2+(E131-$AM$6)^2+(F131-$AN$6)^2)</f>
        <v>13.852797551397336</v>
      </c>
      <c r="AO139">
        <f t="shared" ref="AO139:AO202" si="57">SQRT((C131-$AK$7)^2+(D131-$AL$7)^2+(E131-$AM$7)^2+(F131-$AN$7)^2)</f>
        <v>6.0174745533321534</v>
      </c>
      <c r="AP139">
        <f t="shared" ref="AP139:AP202" si="58">MIN(AM139:AO139)</f>
        <v>6.0174745533321534</v>
      </c>
      <c r="AQ139" t="str">
        <f t="shared" ref="AQ139:AQ202" si="59">IF(AM139=AP139,$J$10,IF(AN139=AP139,$J$11,IF(AO139=AP139,$J$12,"")))</f>
        <v>Gizi Kurang</v>
      </c>
    </row>
    <row r="140" spans="1:43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40"/>
        <v>10.532331175955305</v>
      </c>
      <c r="M140">
        <f t="shared" si="41"/>
        <v>5.1555795018600961</v>
      </c>
      <c r="N140">
        <f t="shared" si="42"/>
        <v>4.8207883172775823</v>
      </c>
      <c r="O140">
        <f t="shared" si="43"/>
        <v>4.8207883172775823</v>
      </c>
      <c r="P140" t="str">
        <f t="shared" si="44"/>
        <v>Gizi Kurang</v>
      </c>
      <c r="T140">
        <v>131</v>
      </c>
      <c r="U140">
        <f t="shared" si="45"/>
        <v>27.709384691833197</v>
      </c>
      <c r="V140">
        <f t="shared" si="46"/>
        <v>9.3685644578024867</v>
      </c>
      <c r="W140">
        <f t="shared" si="47"/>
        <v>5.0139804546886753</v>
      </c>
      <c r="X140">
        <f t="shared" si="48"/>
        <v>5.0139804546886753</v>
      </c>
      <c r="Y140" t="str">
        <f t="shared" si="49"/>
        <v>Gizi Kurang</v>
      </c>
      <c r="AC140">
        <v>131</v>
      </c>
      <c r="AD140">
        <f t="shared" si="50"/>
        <v>20.659380436015017</v>
      </c>
      <c r="AE140">
        <f t="shared" si="51"/>
        <v>11.61765897244363</v>
      </c>
      <c r="AF140">
        <f t="shared" si="52"/>
        <v>1.5556349186104041</v>
      </c>
      <c r="AG140">
        <f t="shared" si="53"/>
        <v>1.5556349186104041</v>
      </c>
      <c r="AH140" t="str">
        <f t="shared" si="54"/>
        <v>Gizi Kurang</v>
      </c>
      <c r="AL140">
        <v>131</v>
      </c>
      <c r="AM140">
        <f t="shared" si="55"/>
        <v>18.540496217739157</v>
      </c>
      <c r="AN140">
        <f t="shared" si="56"/>
        <v>11.902520741422801</v>
      </c>
      <c r="AO140">
        <f t="shared" si="57"/>
        <v>7.6615925237511817</v>
      </c>
      <c r="AP140">
        <f t="shared" si="58"/>
        <v>7.6615925237511817</v>
      </c>
      <c r="AQ140" t="str">
        <f t="shared" si="59"/>
        <v>Gizi Kurang</v>
      </c>
    </row>
    <row r="141" spans="1:43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40"/>
        <v>4.9305172142484226</v>
      </c>
      <c r="M141">
        <f t="shared" si="41"/>
        <v>10.143963722332607</v>
      </c>
      <c r="N141">
        <f t="shared" si="42"/>
        <v>9.7744565066299245</v>
      </c>
      <c r="O141">
        <f t="shared" si="43"/>
        <v>4.9305172142484226</v>
      </c>
      <c r="P141" t="str">
        <f t="shared" si="44"/>
        <v>Gizi Lebih</v>
      </c>
      <c r="T141">
        <v>132</v>
      </c>
      <c r="U141">
        <f t="shared" si="45"/>
        <v>22.383252668010517</v>
      </c>
      <c r="V141">
        <f t="shared" si="46"/>
        <v>14.611296999240006</v>
      </c>
      <c r="W141">
        <f t="shared" si="47"/>
        <v>10.409610943738489</v>
      </c>
      <c r="X141">
        <f t="shared" si="48"/>
        <v>10.409610943738489</v>
      </c>
      <c r="Y141" t="str">
        <f t="shared" si="49"/>
        <v>Gizi Kurang</v>
      </c>
      <c r="AC141">
        <v>132</v>
      </c>
      <c r="AD141">
        <f t="shared" si="50"/>
        <v>15.206906325745551</v>
      </c>
      <c r="AE141">
        <f t="shared" si="51"/>
        <v>16.890529891036575</v>
      </c>
      <c r="AF141">
        <f t="shared" si="52"/>
        <v>7.0767224051816529</v>
      </c>
      <c r="AG141">
        <f t="shared" si="53"/>
        <v>7.0767224051816529</v>
      </c>
      <c r="AH141" t="str">
        <f t="shared" si="54"/>
        <v>Gizi Kurang</v>
      </c>
      <c r="AL141">
        <v>132</v>
      </c>
      <c r="AM141">
        <f t="shared" si="55"/>
        <v>13.218547575282241</v>
      </c>
      <c r="AN141">
        <f t="shared" si="56"/>
        <v>17.272232050317065</v>
      </c>
      <c r="AO141">
        <f t="shared" si="57"/>
        <v>2.0880613017821097</v>
      </c>
      <c r="AP141">
        <f t="shared" si="58"/>
        <v>2.0880613017821097</v>
      </c>
      <c r="AQ141" t="str">
        <f t="shared" si="59"/>
        <v>Gizi Kurang</v>
      </c>
    </row>
    <row r="142" spans="1:43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40"/>
        <v>24.484484883288847</v>
      </c>
      <c r="M142">
        <f t="shared" si="41"/>
        <v>9.8397154430400064</v>
      </c>
      <c r="N142">
        <f t="shared" si="42"/>
        <v>10.602829810951411</v>
      </c>
      <c r="O142">
        <f t="shared" si="43"/>
        <v>9.8397154430400064</v>
      </c>
      <c r="P142" t="str">
        <f t="shared" si="44"/>
        <v>Gizi Baik</v>
      </c>
      <c r="T142">
        <v>133</v>
      </c>
      <c r="U142">
        <f t="shared" si="45"/>
        <v>42.149139967501114</v>
      </c>
      <c r="V142">
        <f t="shared" si="46"/>
        <v>5.5901699437494745</v>
      </c>
      <c r="W142">
        <f t="shared" si="47"/>
        <v>10.026963648084095</v>
      </c>
      <c r="X142">
        <f t="shared" si="48"/>
        <v>5.5901699437494745</v>
      </c>
      <c r="Y142" t="str">
        <f t="shared" si="49"/>
        <v>Gizi Baik</v>
      </c>
      <c r="AC142">
        <v>133</v>
      </c>
      <c r="AD142">
        <f t="shared" si="50"/>
        <v>35.03098628357472</v>
      </c>
      <c r="AE142">
        <f t="shared" si="51"/>
        <v>3.0215889859476253</v>
      </c>
      <c r="AF142">
        <f t="shared" si="52"/>
        <v>13.020752666416792</v>
      </c>
      <c r="AG142">
        <f t="shared" si="53"/>
        <v>3.0215889859476253</v>
      </c>
      <c r="AH142" t="str">
        <f t="shared" si="54"/>
        <v>Gizi Baik</v>
      </c>
      <c r="AL142">
        <v>133</v>
      </c>
      <c r="AM142">
        <f t="shared" si="55"/>
        <v>32.824533507728638</v>
      </c>
      <c r="AN142">
        <f t="shared" si="56"/>
        <v>2.7</v>
      </c>
      <c r="AO142">
        <f t="shared" si="57"/>
        <v>21.760974242896388</v>
      </c>
      <c r="AP142">
        <f t="shared" si="58"/>
        <v>2.7</v>
      </c>
      <c r="AQ142" t="str">
        <f t="shared" si="59"/>
        <v>Gizi Baik</v>
      </c>
    </row>
    <row r="143" spans="1:43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40"/>
        <v>19.06672494163589</v>
      </c>
      <c r="M143">
        <f t="shared" si="41"/>
        <v>4.750789408087881</v>
      </c>
      <c r="N143">
        <f t="shared" si="42"/>
        <v>5.905082556577848</v>
      </c>
      <c r="O143">
        <f t="shared" si="43"/>
        <v>4.750789408087881</v>
      </c>
      <c r="P143" t="str">
        <f t="shared" si="44"/>
        <v>Gizi Baik</v>
      </c>
      <c r="T143">
        <v>134</v>
      </c>
      <c r="U143">
        <f t="shared" si="45"/>
        <v>36.746428397872897</v>
      </c>
      <c r="V143">
        <f t="shared" si="46"/>
        <v>2.5495097567963922</v>
      </c>
      <c r="W143">
        <f t="shared" si="47"/>
        <v>5.5398555937858118</v>
      </c>
      <c r="X143">
        <f t="shared" si="48"/>
        <v>2.5495097567963922</v>
      </c>
      <c r="Y143" t="str">
        <f t="shared" si="49"/>
        <v>Gizi Baik</v>
      </c>
      <c r="AC143">
        <v>134</v>
      </c>
      <c r="AD143">
        <f t="shared" si="50"/>
        <v>29.611146549905833</v>
      </c>
      <c r="AE143">
        <f t="shared" si="51"/>
        <v>2.5258661880630173</v>
      </c>
      <c r="AF143">
        <f t="shared" si="52"/>
        <v>7.8924014089502572</v>
      </c>
      <c r="AG143">
        <f t="shared" si="53"/>
        <v>2.5258661880630173</v>
      </c>
      <c r="AH143" t="str">
        <f t="shared" si="54"/>
        <v>Gizi Baik</v>
      </c>
      <c r="AL143">
        <v>134</v>
      </c>
      <c r="AM143">
        <f t="shared" si="55"/>
        <v>27.389779115575212</v>
      </c>
      <c r="AN143">
        <f t="shared" si="56"/>
        <v>3.1685959035509716</v>
      </c>
      <c r="AO143">
        <f t="shared" si="57"/>
        <v>16.349006085998013</v>
      </c>
      <c r="AP143">
        <f t="shared" si="58"/>
        <v>3.1685959035509716</v>
      </c>
      <c r="AQ143" t="str">
        <f t="shared" si="59"/>
        <v>Gizi Baik</v>
      </c>
    </row>
    <row r="144" spans="1:43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40"/>
        <v>25.421644321325871</v>
      </c>
      <c r="M144">
        <f t="shared" si="41"/>
        <v>10.886229834061007</v>
      </c>
      <c r="N144">
        <f t="shared" si="42"/>
        <v>11.723907198540932</v>
      </c>
      <c r="O144">
        <f t="shared" si="43"/>
        <v>10.886229834061007</v>
      </c>
      <c r="P144" t="str">
        <f t="shared" si="44"/>
        <v>Gizi Baik</v>
      </c>
      <c r="T144">
        <v>135</v>
      </c>
      <c r="U144">
        <f t="shared" si="45"/>
        <v>43.177077251708454</v>
      </c>
      <c r="V144">
        <f t="shared" si="46"/>
        <v>6.7438861200349436</v>
      </c>
      <c r="W144">
        <f t="shared" si="47"/>
        <v>11.271645842555552</v>
      </c>
      <c r="X144">
        <f t="shared" si="48"/>
        <v>6.7438861200349436</v>
      </c>
      <c r="Y144" t="str">
        <f t="shared" si="49"/>
        <v>Gizi Baik</v>
      </c>
      <c r="AC144">
        <v>135</v>
      </c>
      <c r="AD144">
        <f t="shared" si="50"/>
        <v>36.029432412959267</v>
      </c>
      <c r="AE144">
        <f t="shared" si="51"/>
        <v>4.1279534881100561</v>
      </c>
      <c r="AF144">
        <f t="shared" si="52"/>
        <v>14.17638882085279</v>
      </c>
      <c r="AG144">
        <f t="shared" si="53"/>
        <v>4.1279534881100561</v>
      </c>
      <c r="AH144" t="str">
        <f t="shared" si="54"/>
        <v>Gizi Baik</v>
      </c>
      <c r="AL144">
        <v>135</v>
      </c>
      <c r="AM144">
        <f t="shared" si="55"/>
        <v>33.819225301594358</v>
      </c>
      <c r="AN144">
        <f t="shared" si="56"/>
        <v>4.0274061131204517</v>
      </c>
      <c r="AO144">
        <f t="shared" si="57"/>
        <v>22.744010200490148</v>
      </c>
      <c r="AP144">
        <f t="shared" si="58"/>
        <v>4.0274061131204517</v>
      </c>
      <c r="AQ144" t="str">
        <f t="shared" si="59"/>
        <v>Gizi Baik</v>
      </c>
    </row>
    <row r="145" spans="1:43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40"/>
        <v>26.11091725696361</v>
      </c>
      <c r="M145">
        <f t="shared" si="41"/>
        <v>11.550324670761423</v>
      </c>
      <c r="N145">
        <f t="shared" si="42"/>
        <v>12.358397954427586</v>
      </c>
      <c r="O145">
        <f t="shared" si="43"/>
        <v>11.550324670761423</v>
      </c>
      <c r="P145" t="str">
        <f t="shared" si="44"/>
        <v>Gizi Baik</v>
      </c>
      <c r="T145">
        <v>136</v>
      </c>
      <c r="U145">
        <f t="shared" si="45"/>
        <v>43.863424398922618</v>
      </c>
      <c r="V145">
        <f t="shared" si="46"/>
        <v>7.3552702193733177</v>
      </c>
      <c r="W145">
        <f t="shared" si="47"/>
        <v>11.889911690168262</v>
      </c>
      <c r="X145">
        <f t="shared" si="48"/>
        <v>7.3552702193733177</v>
      </c>
      <c r="Y145" t="str">
        <f t="shared" si="49"/>
        <v>Gizi Baik</v>
      </c>
      <c r="AC145">
        <v>136</v>
      </c>
      <c r="AD145">
        <f t="shared" si="50"/>
        <v>36.717570725743826</v>
      </c>
      <c r="AE145">
        <f t="shared" si="51"/>
        <v>4.7853944456021598</v>
      </c>
      <c r="AF145">
        <f t="shared" si="52"/>
        <v>14.836778626103444</v>
      </c>
      <c r="AG145">
        <f t="shared" si="53"/>
        <v>4.7853944456021598</v>
      </c>
      <c r="AH145" t="str">
        <f t="shared" si="54"/>
        <v>Gizi Baik</v>
      </c>
      <c r="AL145">
        <v>136</v>
      </c>
      <c r="AM145">
        <f t="shared" si="55"/>
        <v>34.509419004092202</v>
      </c>
      <c r="AN145">
        <f t="shared" si="56"/>
        <v>4.6238512086787571</v>
      </c>
      <c r="AO145">
        <f t="shared" si="57"/>
        <v>23.430962421548116</v>
      </c>
      <c r="AP145">
        <f t="shared" si="58"/>
        <v>4.6238512086787571</v>
      </c>
      <c r="AQ145" t="str">
        <f t="shared" si="59"/>
        <v>Gizi Baik</v>
      </c>
    </row>
    <row r="146" spans="1:43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40"/>
        <v>20.027481119701502</v>
      </c>
      <c r="M146">
        <f t="shared" si="41"/>
        <v>5.6364882684167812</v>
      </c>
      <c r="N146">
        <f t="shared" si="42"/>
        <v>6.6655832452981914</v>
      </c>
      <c r="O146">
        <f t="shared" si="43"/>
        <v>5.6364882684167812</v>
      </c>
      <c r="P146" t="str">
        <f t="shared" si="44"/>
        <v>Gizi Baik</v>
      </c>
      <c r="T146">
        <v>137</v>
      </c>
      <c r="U146">
        <f t="shared" si="45"/>
        <v>37.876377862725995</v>
      </c>
      <c r="V146">
        <f t="shared" si="46"/>
        <v>2.5573423705088851</v>
      </c>
      <c r="W146">
        <f t="shared" si="47"/>
        <v>6.5153664517047654</v>
      </c>
      <c r="X146">
        <f t="shared" si="48"/>
        <v>2.5573423705088851</v>
      </c>
      <c r="Y146" t="str">
        <f t="shared" si="49"/>
        <v>Gizi Baik</v>
      </c>
      <c r="AC146">
        <v>137</v>
      </c>
      <c r="AD146">
        <f t="shared" si="50"/>
        <v>30.689086007895384</v>
      </c>
      <c r="AE146">
        <f t="shared" si="51"/>
        <v>2.1213203435596424</v>
      </c>
      <c r="AF146">
        <f t="shared" si="52"/>
        <v>9.0846023578360331</v>
      </c>
      <c r="AG146">
        <f t="shared" si="53"/>
        <v>2.1213203435596424</v>
      </c>
      <c r="AH146" t="str">
        <f t="shared" si="54"/>
        <v>Gizi Baik</v>
      </c>
      <c r="AL146">
        <v>137</v>
      </c>
      <c r="AM146">
        <f t="shared" si="55"/>
        <v>28.53419001829209</v>
      </c>
      <c r="AN146">
        <f t="shared" si="56"/>
        <v>2.8774989139876324</v>
      </c>
      <c r="AO146">
        <f t="shared" si="57"/>
        <v>17.38533865071371</v>
      </c>
      <c r="AP146">
        <f t="shared" si="58"/>
        <v>2.8774989139876324</v>
      </c>
      <c r="AQ146" t="str">
        <f t="shared" si="59"/>
        <v>Gizi Baik</v>
      </c>
    </row>
    <row r="147" spans="1:43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40"/>
        <v>12.082632163564364</v>
      </c>
      <c r="M147">
        <f t="shared" si="41"/>
        <v>3.7175260590882213</v>
      </c>
      <c r="N147">
        <f t="shared" si="42"/>
        <v>4.0521599178709637</v>
      </c>
      <c r="O147">
        <f t="shared" si="43"/>
        <v>3.7175260590882213</v>
      </c>
      <c r="P147" t="str">
        <f t="shared" si="44"/>
        <v>Gizi Baik</v>
      </c>
      <c r="T147">
        <v>138</v>
      </c>
      <c r="U147">
        <f t="shared" si="45"/>
        <v>29.41173235292338</v>
      </c>
      <c r="V147">
        <f t="shared" si="46"/>
        <v>7.8262379212492643</v>
      </c>
      <c r="W147">
        <f t="shared" si="47"/>
        <v>4.1279534881100632</v>
      </c>
      <c r="X147">
        <f t="shared" si="48"/>
        <v>4.1279534881100632</v>
      </c>
      <c r="Y147" t="str">
        <f t="shared" si="49"/>
        <v>Gizi Kurang</v>
      </c>
      <c r="AC147">
        <v>138</v>
      </c>
      <c r="AD147">
        <f t="shared" si="50"/>
        <v>22.342112702249089</v>
      </c>
      <c r="AE147">
        <f t="shared" si="51"/>
        <v>9.7534609242053154</v>
      </c>
      <c r="AF147">
        <f t="shared" si="52"/>
        <v>1.42828568570857</v>
      </c>
      <c r="AG147">
        <f t="shared" si="53"/>
        <v>1.42828568570857</v>
      </c>
      <c r="AH147" t="str">
        <f t="shared" si="54"/>
        <v>Gizi Kurang</v>
      </c>
      <c r="AL147">
        <v>138</v>
      </c>
      <c r="AM147">
        <f t="shared" si="55"/>
        <v>20.110942295178514</v>
      </c>
      <c r="AN147">
        <f t="shared" si="56"/>
        <v>10.113851887386922</v>
      </c>
      <c r="AO147">
        <f t="shared" si="57"/>
        <v>9.2217135067188032</v>
      </c>
      <c r="AP147">
        <f t="shared" si="58"/>
        <v>9.2217135067188032</v>
      </c>
      <c r="AQ147" t="str">
        <f t="shared" si="59"/>
        <v>Gizi Kurang</v>
      </c>
    </row>
    <row r="148" spans="1:43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40"/>
        <v>9.9287461444031351</v>
      </c>
      <c r="M148">
        <f t="shared" si="41"/>
        <v>5.9152345684680983</v>
      </c>
      <c r="N148">
        <f t="shared" si="42"/>
        <v>5.8694122363316756</v>
      </c>
      <c r="O148">
        <f t="shared" si="43"/>
        <v>5.8694122363316756</v>
      </c>
      <c r="P148" t="str">
        <f t="shared" si="44"/>
        <v>Gizi Kurang</v>
      </c>
      <c r="T148">
        <v>139</v>
      </c>
      <c r="U148">
        <f t="shared" si="45"/>
        <v>27.016661525806626</v>
      </c>
      <c r="V148">
        <f t="shared" si="46"/>
        <v>10.162676812729998</v>
      </c>
      <c r="W148">
        <f t="shared" si="47"/>
        <v>6.0572270883631258</v>
      </c>
      <c r="X148">
        <f t="shared" si="48"/>
        <v>6.0572270883631258</v>
      </c>
      <c r="Y148" t="str">
        <f t="shared" si="49"/>
        <v>Gizi Kurang</v>
      </c>
      <c r="AC148">
        <v>139</v>
      </c>
      <c r="AD148">
        <f t="shared" si="50"/>
        <v>19.981991892701792</v>
      </c>
      <c r="AE148">
        <f t="shared" si="51"/>
        <v>12.177027551911014</v>
      </c>
      <c r="AF148">
        <f t="shared" si="52"/>
        <v>2.52388589282479</v>
      </c>
      <c r="AG148">
        <f t="shared" si="53"/>
        <v>2.52388589282479</v>
      </c>
      <c r="AH148" t="str">
        <f t="shared" si="54"/>
        <v>Gizi Kurang</v>
      </c>
      <c r="AL148">
        <v>139</v>
      </c>
      <c r="AM148">
        <f t="shared" si="55"/>
        <v>17.748802776525523</v>
      </c>
      <c r="AN148">
        <f t="shared" si="56"/>
        <v>12.514791248758403</v>
      </c>
      <c r="AO148">
        <f t="shared" si="57"/>
        <v>7.0178344238091022</v>
      </c>
      <c r="AP148">
        <f t="shared" si="58"/>
        <v>7.0178344238091022</v>
      </c>
      <c r="AQ148" t="str">
        <f t="shared" si="59"/>
        <v>Gizi Kurang</v>
      </c>
    </row>
    <row r="149" spans="1:43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40"/>
        <v>2.9240383034426918</v>
      </c>
      <c r="M149">
        <f t="shared" si="41"/>
        <v>12.050726119201283</v>
      </c>
      <c r="N149">
        <f t="shared" si="42"/>
        <v>11.746488837095113</v>
      </c>
      <c r="O149">
        <f t="shared" si="43"/>
        <v>2.9240383034426918</v>
      </c>
      <c r="P149" t="str">
        <f t="shared" si="44"/>
        <v>Gizi Lebih</v>
      </c>
      <c r="T149">
        <v>140</v>
      </c>
      <c r="U149">
        <f t="shared" si="45"/>
        <v>20.546775902802853</v>
      </c>
      <c r="V149">
        <f t="shared" si="46"/>
        <v>16.543578814754685</v>
      </c>
      <c r="W149">
        <f t="shared" si="47"/>
        <v>12.441864811996638</v>
      </c>
      <c r="X149">
        <f t="shared" si="48"/>
        <v>12.441864811996638</v>
      </c>
      <c r="Y149" t="str">
        <f t="shared" si="49"/>
        <v>Gizi Kurang</v>
      </c>
      <c r="AC149">
        <v>140</v>
      </c>
      <c r="AD149">
        <f t="shared" si="50"/>
        <v>13.318032887780388</v>
      </c>
      <c r="AE149">
        <f t="shared" si="51"/>
        <v>18.76299549645525</v>
      </c>
      <c r="AF149">
        <f t="shared" si="52"/>
        <v>9.092854337335444</v>
      </c>
      <c r="AG149">
        <f t="shared" si="53"/>
        <v>9.092854337335444</v>
      </c>
      <c r="AH149" t="str">
        <f t="shared" si="54"/>
        <v>Gizi Kurang</v>
      </c>
      <c r="AL149">
        <v>140</v>
      </c>
      <c r="AM149">
        <f t="shared" si="55"/>
        <v>11.342398335449166</v>
      </c>
      <c r="AN149">
        <f t="shared" si="56"/>
        <v>19.181501505356664</v>
      </c>
      <c r="AO149">
        <f t="shared" si="57"/>
        <v>0</v>
      </c>
      <c r="AP149">
        <f t="shared" si="58"/>
        <v>0</v>
      </c>
      <c r="AQ149" t="str">
        <f t="shared" si="59"/>
        <v>Gizi Kurang</v>
      </c>
    </row>
    <row r="150" spans="1:43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40"/>
        <v>7.5299402388066774</v>
      </c>
      <c r="M150">
        <f t="shared" si="41"/>
        <v>21.498139454380699</v>
      </c>
      <c r="N150">
        <f t="shared" si="42"/>
        <v>21.019752615099925</v>
      </c>
      <c r="O150">
        <f t="shared" si="43"/>
        <v>7.5299402388066774</v>
      </c>
      <c r="P150" t="str">
        <f t="shared" si="44"/>
        <v>Gizi Lebih</v>
      </c>
      <c r="T150">
        <v>141</v>
      </c>
      <c r="U150">
        <f t="shared" si="45"/>
        <v>11.10045044131093</v>
      </c>
      <c r="V150">
        <f t="shared" si="46"/>
        <v>25.929519856719292</v>
      </c>
      <c r="W150">
        <f t="shared" si="47"/>
        <v>21.546461426415249</v>
      </c>
      <c r="X150">
        <f t="shared" si="48"/>
        <v>11.10045044131093</v>
      </c>
      <c r="Y150" t="str">
        <f t="shared" si="49"/>
        <v>Gizi Lebih</v>
      </c>
      <c r="AC150">
        <v>141</v>
      </c>
      <c r="AD150">
        <f t="shared" si="50"/>
        <v>4.2449970553582261</v>
      </c>
      <c r="AE150">
        <f t="shared" si="51"/>
        <v>28.197517621237512</v>
      </c>
      <c r="AF150">
        <f t="shared" si="52"/>
        <v>18.229920460605417</v>
      </c>
      <c r="AG150">
        <f t="shared" si="53"/>
        <v>4.2449970553582261</v>
      </c>
      <c r="AH150" t="str">
        <f t="shared" si="54"/>
        <v>Gizi Lebih</v>
      </c>
      <c r="AL150">
        <v>141</v>
      </c>
      <c r="AM150">
        <f t="shared" si="55"/>
        <v>3.2557641192199411</v>
      </c>
      <c r="AN150">
        <f t="shared" si="56"/>
        <v>28.549605951746514</v>
      </c>
      <c r="AO150">
        <f t="shared" si="57"/>
        <v>9.6566039579139833</v>
      </c>
      <c r="AP150">
        <f t="shared" si="58"/>
        <v>3.2557641192199411</v>
      </c>
      <c r="AQ150" t="str">
        <f t="shared" si="59"/>
        <v>Gizi Lebih</v>
      </c>
    </row>
    <row r="151" spans="1:43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40"/>
        <v>2.7018512172212596</v>
      </c>
      <c r="M151">
        <f t="shared" si="41"/>
        <v>14.00392802038057</v>
      </c>
      <c r="N151">
        <f t="shared" si="42"/>
        <v>13.560604706280621</v>
      </c>
      <c r="O151">
        <f t="shared" si="43"/>
        <v>2.7018512172212596</v>
      </c>
      <c r="P151" t="str">
        <f t="shared" si="44"/>
        <v>Gizi Lebih</v>
      </c>
      <c r="T151">
        <v>142</v>
      </c>
      <c r="U151">
        <f t="shared" si="45"/>
        <v>18.540226535832833</v>
      </c>
      <c r="V151">
        <f t="shared" si="46"/>
        <v>18.445595680270131</v>
      </c>
      <c r="W151">
        <f t="shared" si="47"/>
        <v>14.124092891226686</v>
      </c>
      <c r="X151">
        <f t="shared" si="48"/>
        <v>14.124092891226686</v>
      </c>
      <c r="Y151" t="str">
        <f t="shared" si="49"/>
        <v>Gizi Kurang</v>
      </c>
      <c r="AC151">
        <v>142</v>
      </c>
      <c r="AD151">
        <f t="shared" si="50"/>
        <v>11.415778554264268</v>
      </c>
      <c r="AE151">
        <f t="shared" si="51"/>
        <v>20.729688854394322</v>
      </c>
      <c r="AF151">
        <f t="shared" si="52"/>
        <v>10.794906206169653</v>
      </c>
      <c r="AG151">
        <f t="shared" si="53"/>
        <v>10.794906206169653</v>
      </c>
      <c r="AH151" t="str">
        <f t="shared" si="54"/>
        <v>Gizi Kurang</v>
      </c>
      <c r="AL151">
        <v>142</v>
      </c>
      <c r="AM151">
        <f t="shared" si="55"/>
        <v>9.5152509162922208</v>
      </c>
      <c r="AN151">
        <f t="shared" si="56"/>
        <v>21.089807964986313</v>
      </c>
      <c r="AO151">
        <f t="shared" si="57"/>
        <v>2.4758836806279918</v>
      </c>
      <c r="AP151">
        <f t="shared" si="58"/>
        <v>2.4758836806279918</v>
      </c>
      <c r="AQ151" t="str">
        <f t="shared" si="59"/>
        <v>Gizi Kurang</v>
      </c>
    </row>
    <row r="152" spans="1:43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40"/>
        <v>5.6973678132976433</v>
      </c>
      <c r="M152">
        <f t="shared" si="41"/>
        <v>19.45893111144597</v>
      </c>
      <c r="N152">
        <f t="shared" si="42"/>
        <v>18.983940581449367</v>
      </c>
      <c r="O152">
        <f t="shared" si="43"/>
        <v>5.6973678132976433</v>
      </c>
      <c r="P152" t="str">
        <f t="shared" si="44"/>
        <v>Gizi Lebih</v>
      </c>
      <c r="T152">
        <v>143</v>
      </c>
      <c r="U152">
        <f t="shared" si="45"/>
        <v>13.124785712536415</v>
      </c>
      <c r="V152">
        <f t="shared" si="46"/>
        <v>23.890165340574772</v>
      </c>
      <c r="W152">
        <f t="shared" si="47"/>
        <v>19.514353691577906</v>
      </c>
      <c r="X152">
        <f t="shared" si="48"/>
        <v>13.124785712536415</v>
      </c>
      <c r="Y152" t="str">
        <f t="shared" si="49"/>
        <v>Gizi Lebih</v>
      </c>
      <c r="AC152">
        <v>143</v>
      </c>
      <c r="AD152">
        <f t="shared" si="50"/>
        <v>6.1400325732035022</v>
      </c>
      <c r="AE152">
        <f t="shared" si="51"/>
        <v>26.163715332498171</v>
      </c>
      <c r="AF152">
        <f t="shared" si="52"/>
        <v>16.196604582442578</v>
      </c>
      <c r="AG152">
        <f t="shared" si="53"/>
        <v>6.1400325732035022</v>
      </c>
      <c r="AH152" t="str">
        <f t="shared" si="54"/>
        <v>Gizi Lebih</v>
      </c>
      <c r="AL152">
        <v>143</v>
      </c>
      <c r="AM152">
        <f t="shared" si="55"/>
        <v>4.6346520905025868</v>
      </c>
      <c r="AN152">
        <f t="shared" si="56"/>
        <v>26.515655752781225</v>
      </c>
      <c r="AO152">
        <f t="shared" si="57"/>
        <v>7.6557168181692825</v>
      </c>
      <c r="AP152">
        <f t="shared" si="58"/>
        <v>4.6346520905025868</v>
      </c>
      <c r="AQ152" t="str">
        <f t="shared" si="59"/>
        <v>Gizi Lebih</v>
      </c>
    </row>
    <row r="153" spans="1:43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40"/>
        <v>22.69647549731015</v>
      </c>
      <c r="M153">
        <f t="shared" si="41"/>
        <v>8.0249610590955491</v>
      </c>
      <c r="N153">
        <f t="shared" si="42"/>
        <v>8.7715449038353501</v>
      </c>
      <c r="O153">
        <f t="shared" si="43"/>
        <v>8.0249610590955491</v>
      </c>
      <c r="P153" t="str">
        <f t="shared" si="44"/>
        <v>Gizi Baik</v>
      </c>
      <c r="T153">
        <v>144</v>
      </c>
      <c r="U153">
        <f t="shared" si="45"/>
        <v>40.464428823350509</v>
      </c>
      <c r="V153">
        <f t="shared" si="46"/>
        <v>3.7616485747608031</v>
      </c>
      <c r="W153">
        <f t="shared" si="47"/>
        <v>8.3342666144058448</v>
      </c>
      <c r="X153">
        <f t="shared" si="48"/>
        <v>3.7616485747608031</v>
      </c>
      <c r="Y153" t="str">
        <f t="shared" si="49"/>
        <v>Gizi Baik</v>
      </c>
      <c r="AC153">
        <v>144</v>
      </c>
      <c r="AD153">
        <f t="shared" si="50"/>
        <v>33.308107121240013</v>
      </c>
      <c r="AE153">
        <f t="shared" si="51"/>
        <v>1.6941074346097393</v>
      </c>
      <c r="AF153">
        <f t="shared" si="52"/>
        <v>11.356936206565569</v>
      </c>
      <c r="AG153">
        <f t="shared" si="53"/>
        <v>1.6941074346097393</v>
      </c>
      <c r="AH153" t="str">
        <f t="shared" si="54"/>
        <v>Gizi Baik</v>
      </c>
      <c r="AL153">
        <v>144</v>
      </c>
      <c r="AM153">
        <f t="shared" si="55"/>
        <v>31.159107817779375</v>
      </c>
      <c r="AN153">
        <f t="shared" si="56"/>
        <v>1.6522711641858292</v>
      </c>
      <c r="AO153">
        <f t="shared" si="57"/>
        <v>20.008498194517248</v>
      </c>
      <c r="AP153">
        <f t="shared" si="58"/>
        <v>1.6522711641858292</v>
      </c>
      <c r="AQ153" t="str">
        <f t="shared" si="59"/>
        <v>Gizi Baik</v>
      </c>
    </row>
    <row r="154" spans="1:43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40"/>
        <v>14.737367471838384</v>
      </c>
      <c r="M154">
        <f t="shared" si="41"/>
        <v>0.90553851381374195</v>
      </c>
      <c r="N154">
        <f t="shared" si="42"/>
        <v>1.1045361017187252</v>
      </c>
      <c r="O154">
        <f t="shared" si="43"/>
        <v>0.90553851381374195</v>
      </c>
      <c r="P154" t="str">
        <f t="shared" si="44"/>
        <v>Gizi Baik</v>
      </c>
      <c r="T154">
        <v>145</v>
      </c>
      <c r="U154">
        <f t="shared" si="45"/>
        <v>32.373600355845504</v>
      </c>
      <c r="V154">
        <f t="shared" si="46"/>
        <v>4.6097722286464435</v>
      </c>
      <c r="W154">
        <f t="shared" si="47"/>
        <v>1.2806248474865709</v>
      </c>
      <c r="X154">
        <f t="shared" si="48"/>
        <v>1.2806248474865709</v>
      </c>
      <c r="Y154" t="str">
        <f t="shared" si="49"/>
        <v>Gizi Kurang</v>
      </c>
      <c r="AC154">
        <v>145</v>
      </c>
      <c r="AD154">
        <f t="shared" si="50"/>
        <v>25.234302050978151</v>
      </c>
      <c r="AE154">
        <f t="shared" si="51"/>
        <v>7.1505244562899026</v>
      </c>
      <c r="AF154">
        <f t="shared" si="52"/>
        <v>3.3226495451672298</v>
      </c>
      <c r="AG154">
        <f t="shared" si="53"/>
        <v>3.3226495451672298</v>
      </c>
      <c r="AH154" t="str">
        <f t="shared" si="54"/>
        <v>Gizi Kurang</v>
      </c>
      <c r="AL154">
        <v>145</v>
      </c>
      <c r="AM154">
        <f t="shared" si="55"/>
        <v>23.182967885928669</v>
      </c>
      <c r="AN154">
        <f t="shared" si="56"/>
        <v>7.4357245780085215</v>
      </c>
      <c r="AO154">
        <f t="shared" si="57"/>
        <v>12.001666550941998</v>
      </c>
      <c r="AP154">
        <f t="shared" si="58"/>
        <v>7.4357245780085215</v>
      </c>
      <c r="AQ154" t="str">
        <f t="shared" si="59"/>
        <v>Gizi Baik</v>
      </c>
    </row>
    <row r="155" spans="1:43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40"/>
        <v>11.582745788456211</v>
      </c>
      <c r="M155">
        <f t="shared" si="41"/>
        <v>3.453983207834106</v>
      </c>
      <c r="N155">
        <f t="shared" si="42"/>
        <v>3.7215588131856792</v>
      </c>
      <c r="O155">
        <f t="shared" si="43"/>
        <v>3.453983207834106</v>
      </c>
      <c r="P155" t="str">
        <f t="shared" si="44"/>
        <v>Gizi Baik</v>
      </c>
      <c r="T155">
        <v>146</v>
      </c>
      <c r="U155">
        <f t="shared" si="45"/>
        <v>29.222936197446007</v>
      </c>
      <c r="V155">
        <f t="shared" si="46"/>
        <v>7.8701969479803973</v>
      </c>
      <c r="W155">
        <f t="shared" si="47"/>
        <v>4.2790185790669364</v>
      </c>
      <c r="X155">
        <f t="shared" si="48"/>
        <v>4.2790185790669364</v>
      </c>
      <c r="Y155" t="str">
        <f t="shared" si="49"/>
        <v>Gizi Kurang</v>
      </c>
      <c r="AC155">
        <v>146</v>
      </c>
      <c r="AD155">
        <f t="shared" si="50"/>
        <v>22.071248265560335</v>
      </c>
      <c r="AE155">
        <f t="shared" si="51"/>
        <v>9.9689518004652804</v>
      </c>
      <c r="AF155">
        <f t="shared" si="52"/>
        <v>1.7521415467935237</v>
      </c>
      <c r="AG155">
        <f t="shared" si="53"/>
        <v>1.7521415467935237</v>
      </c>
      <c r="AH155" t="str">
        <f t="shared" si="54"/>
        <v>Gizi Kurang</v>
      </c>
      <c r="AL155">
        <v>146</v>
      </c>
      <c r="AM155">
        <f t="shared" si="55"/>
        <v>19.925360724463687</v>
      </c>
      <c r="AN155">
        <f t="shared" si="56"/>
        <v>10.383640979926065</v>
      </c>
      <c r="AO155">
        <f t="shared" si="57"/>
        <v>8.8039763743435877</v>
      </c>
      <c r="AP155">
        <f t="shared" si="58"/>
        <v>8.8039763743435877</v>
      </c>
      <c r="AQ155" t="str">
        <f t="shared" si="59"/>
        <v>Gizi Kurang</v>
      </c>
    </row>
    <row r="156" spans="1:43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40"/>
        <v>3.6959437225152714</v>
      </c>
      <c r="M156">
        <f t="shared" si="41"/>
        <v>12.35758876156671</v>
      </c>
      <c r="N156">
        <f t="shared" si="42"/>
        <v>12.032040558442276</v>
      </c>
      <c r="O156">
        <f t="shared" si="43"/>
        <v>3.6959437225152714</v>
      </c>
      <c r="P156" t="str">
        <f t="shared" si="44"/>
        <v>Gizi Lebih</v>
      </c>
      <c r="T156">
        <v>147</v>
      </c>
      <c r="U156">
        <f t="shared" si="45"/>
        <v>20.188610650562367</v>
      </c>
      <c r="V156">
        <f t="shared" si="46"/>
        <v>16.802380783686573</v>
      </c>
      <c r="W156">
        <f t="shared" si="47"/>
        <v>12.543125607279871</v>
      </c>
      <c r="X156">
        <f t="shared" si="48"/>
        <v>12.543125607279871</v>
      </c>
      <c r="Y156" t="str">
        <f t="shared" si="49"/>
        <v>Gizi Kurang</v>
      </c>
      <c r="AC156">
        <v>147</v>
      </c>
      <c r="AD156">
        <f t="shared" si="50"/>
        <v>13.093509842666334</v>
      </c>
      <c r="AE156">
        <f t="shared" si="51"/>
        <v>18.972611839174906</v>
      </c>
      <c r="AF156">
        <f t="shared" si="52"/>
        <v>9.1109823839144752</v>
      </c>
      <c r="AG156">
        <f t="shared" si="53"/>
        <v>9.1109823839144752</v>
      </c>
      <c r="AH156" t="str">
        <f t="shared" si="54"/>
        <v>Gizi Kurang</v>
      </c>
      <c r="AL156">
        <v>147</v>
      </c>
      <c r="AM156">
        <f t="shared" si="55"/>
        <v>10.969958978957038</v>
      </c>
      <c r="AN156">
        <f t="shared" si="56"/>
        <v>19.345800577903198</v>
      </c>
      <c r="AO156">
        <f t="shared" si="57"/>
        <v>1.5652475842498519</v>
      </c>
      <c r="AP156">
        <f t="shared" si="58"/>
        <v>1.5652475842498519</v>
      </c>
      <c r="AQ156" t="str">
        <f t="shared" si="59"/>
        <v>Gizi Kurang</v>
      </c>
    </row>
    <row r="157" spans="1:43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40"/>
        <v>7.0007142492748606</v>
      </c>
      <c r="M157">
        <f t="shared" si="41"/>
        <v>7.89176786277954</v>
      </c>
      <c r="N157">
        <f t="shared" si="42"/>
        <v>7.5696763471102244</v>
      </c>
      <c r="O157">
        <f t="shared" si="43"/>
        <v>7.0007142492748606</v>
      </c>
      <c r="P157" t="str">
        <f t="shared" si="44"/>
        <v>Gizi Lebih</v>
      </c>
      <c r="T157">
        <v>148</v>
      </c>
      <c r="U157">
        <f t="shared" si="45"/>
        <v>24.635949342373639</v>
      </c>
      <c r="V157">
        <f t="shared" si="46"/>
        <v>12.368912644206034</v>
      </c>
      <c r="W157">
        <f t="shared" si="47"/>
        <v>8.2498484834571393</v>
      </c>
      <c r="X157">
        <f t="shared" si="48"/>
        <v>8.2498484834571393</v>
      </c>
      <c r="Y157" t="str">
        <f t="shared" si="49"/>
        <v>Gizi Kurang</v>
      </c>
      <c r="AC157">
        <v>148</v>
      </c>
      <c r="AD157">
        <f t="shared" si="50"/>
        <v>17.45250698323883</v>
      </c>
      <c r="AE157">
        <f t="shared" si="51"/>
        <v>14.657080200367327</v>
      </c>
      <c r="AF157">
        <f t="shared" si="52"/>
        <v>4.9618544920221082</v>
      </c>
      <c r="AG157">
        <f t="shared" si="53"/>
        <v>4.9618544920221082</v>
      </c>
      <c r="AH157" t="str">
        <f t="shared" si="54"/>
        <v>Gizi Kurang</v>
      </c>
      <c r="AL157">
        <v>148</v>
      </c>
      <c r="AM157">
        <f t="shared" si="55"/>
        <v>15.439235732380023</v>
      </c>
      <c r="AN157">
        <f t="shared" si="56"/>
        <v>15.045597362683873</v>
      </c>
      <c r="AO157">
        <f t="shared" si="57"/>
        <v>4.2023802778901418</v>
      </c>
      <c r="AP157">
        <f t="shared" si="58"/>
        <v>4.2023802778901418</v>
      </c>
      <c r="AQ157" t="str">
        <f t="shared" si="59"/>
        <v>Gizi Kurang</v>
      </c>
    </row>
    <row r="158" spans="1:43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40"/>
        <v>20.843704085406706</v>
      </c>
      <c r="M158">
        <f t="shared" si="41"/>
        <v>6.1359595826569784</v>
      </c>
      <c r="N158">
        <f t="shared" si="42"/>
        <v>6.8840395117982842</v>
      </c>
      <c r="O158">
        <f t="shared" si="43"/>
        <v>6.1359595826569784</v>
      </c>
      <c r="P158" t="str">
        <f t="shared" si="44"/>
        <v>Gizi Baik</v>
      </c>
      <c r="T158">
        <v>149</v>
      </c>
      <c r="U158">
        <f t="shared" si="45"/>
        <v>38.552042747434278</v>
      </c>
      <c r="V158">
        <f t="shared" si="46"/>
        <v>1.933907960581372</v>
      </c>
      <c r="W158">
        <f t="shared" si="47"/>
        <v>6.3882705014737704</v>
      </c>
      <c r="X158">
        <f t="shared" si="48"/>
        <v>1.933907960581372</v>
      </c>
      <c r="Y158" t="str">
        <f t="shared" si="49"/>
        <v>Gizi Baik</v>
      </c>
      <c r="AC158">
        <v>149</v>
      </c>
      <c r="AD158">
        <f t="shared" si="50"/>
        <v>31.411781229341326</v>
      </c>
      <c r="AE158">
        <f t="shared" si="51"/>
        <v>1.2409673645990857</v>
      </c>
      <c r="AF158">
        <f t="shared" si="52"/>
        <v>9.3984041198492854</v>
      </c>
      <c r="AG158">
        <f t="shared" si="53"/>
        <v>1.2409673645990857</v>
      </c>
      <c r="AH158" t="str">
        <f t="shared" si="54"/>
        <v>Gizi Baik</v>
      </c>
      <c r="AL158">
        <v>149</v>
      </c>
      <c r="AM158">
        <f t="shared" si="55"/>
        <v>29.265679558144555</v>
      </c>
      <c r="AN158">
        <f t="shared" si="56"/>
        <v>1.4422205101855958</v>
      </c>
      <c r="AO158">
        <f t="shared" si="57"/>
        <v>18.127603261324978</v>
      </c>
      <c r="AP158">
        <f t="shared" si="58"/>
        <v>1.4422205101855958</v>
      </c>
      <c r="AQ158" t="str">
        <f t="shared" si="59"/>
        <v>Gizi Baik</v>
      </c>
    </row>
    <row r="159" spans="1:43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40"/>
        <v>14.236923825040298</v>
      </c>
      <c r="M159">
        <f t="shared" si="41"/>
        <v>0.64807406984078619</v>
      </c>
      <c r="N159">
        <f t="shared" si="42"/>
        <v>1.2727922061357855</v>
      </c>
      <c r="O159">
        <f t="shared" si="43"/>
        <v>0.64807406984078619</v>
      </c>
      <c r="P159" t="str">
        <f t="shared" si="44"/>
        <v>Gizi Baik</v>
      </c>
      <c r="T159">
        <v>150</v>
      </c>
      <c r="U159">
        <f t="shared" si="45"/>
        <v>31.958566926569159</v>
      </c>
      <c r="V159">
        <f t="shared" si="46"/>
        <v>5.024937810560445</v>
      </c>
      <c r="W159">
        <f t="shared" si="47"/>
        <v>1.9339079605813736</v>
      </c>
      <c r="X159">
        <f t="shared" si="48"/>
        <v>1.9339079605813736</v>
      </c>
      <c r="Y159" t="str">
        <f t="shared" si="49"/>
        <v>Gizi Kurang</v>
      </c>
      <c r="AC159">
        <v>150</v>
      </c>
      <c r="AD159">
        <f t="shared" si="50"/>
        <v>24.794555854057965</v>
      </c>
      <c r="AE159">
        <f t="shared" si="51"/>
        <v>7.4786362393152945</v>
      </c>
      <c r="AF159">
        <f t="shared" si="52"/>
        <v>3.0886890422961</v>
      </c>
      <c r="AG159">
        <f t="shared" si="53"/>
        <v>3.0886890422961</v>
      </c>
      <c r="AH159" t="str">
        <f t="shared" si="54"/>
        <v>Gizi Kurang</v>
      </c>
      <c r="AL159">
        <v>150</v>
      </c>
      <c r="AM159">
        <f t="shared" si="55"/>
        <v>22.73873347396464</v>
      </c>
      <c r="AN159">
        <f t="shared" si="56"/>
        <v>7.8287930104199335</v>
      </c>
      <c r="AO159">
        <f t="shared" si="57"/>
        <v>11.52128465059344</v>
      </c>
      <c r="AP159">
        <f t="shared" si="58"/>
        <v>7.8287930104199335</v>
      </c>
      <c r="AQ159" t="str">
        <f t="shared" si="59"/>
        <v>Gizi Baik</v>
      </c>
    </row>
    <row r="160" spans="1:43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40"/>
        <v>14.200352108310556</v>
      </c>
      <c r="M160">
        <f t="shared" si="41"/>
        <v>1.2727922061357855</v>
      </c>
      <c r="N160">
        <f t="shared" si="42"/>
        <v>0.61644140029689853</v>
      </c>
      <c r="O160">
        <f t="shared" si="43"/>
        <v>0.61644140029689853</v>
      </c>
      <c r="P160" t="str">
        <f t="shared" si="44"/>
        <v>Gizi Kurang</v>
      </c>
      <c r="T160">
        <v>151</v>
      </c>
      <c r="U160">
        <f t="shared" si="45"/>
        <v>31.972957323338107</v>
      </c>
      <c r="V160">
        <f t="shared" si="46"/>
        <v>5.1468436929831078</v>
      </c>
      <c r="W160">
        <f t="shared" si="47"/>
        <v>2.0248456731316611</v>
      </c>
      <c r="X160">
        <f t="shared" si="48"/>
        <v>2.0248456731316611</v>
      </c>
      <c r="Y160" t="str">
        <f t="shared" si="49"/>
        <v>Gizi Kurang</v>
      </c>
      <c r="AC160">
        <v>151</v>
      </c>
      <c r="AD160">
        <f t="shared" si="50"/>
        <v>24.7905223825558</v>
      </c>
      <c r="AE160">
        <f t="shared" si="51"/>
        <v>7.8517513969814408</v>
      </c>
      <c r="AF160">
        <f t="shared" si="52"/>
        <v>3.4612136599753565</v>
      </c>
      <c r="AG160">
        <f t="shared" si="53"/>
        <v>3.4612136599753565</v>
      </c>
      <c r="AH160" t="str">
        <f t="shared" si="54"/>
        <v>Gizi Kurang</v>
      </c>
      <c r="AL160">
        <v>151</v>
      </c>
      <c r="AM160">
        <f t="shared" si="55"/>
        <v>22.826519664635693</v>
      </c>
      <c r="AN160">
        <f t="shared" si="56"/>
        <v>8.1688432473637302</v>
      </c>
      <c r="AO160">
        <f t="shared" si="57"/>
        <v>11.554220008291344</v>
      </c>
      <c r="AP160">
        <f t="shared" si="58"/>
        <v>8.1688432473637302</v>
      </c>
      <c r="AQ160" t="str">
        <f t="shared" si="59"/>
        <v>Gizi Baik</v>
      </c>
    </row>
    <row r="161" spans="1:43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40"/>
        <v>13.046838697554286</v>
      </c>
      <c r="M161">
        <f t="shared" si="41"/>
        <v>2.6057628441590781</v>
      </c>
      <c r="N161">
        <f t="shared" si="42"/>
        <v>1.5524174696260074</v>
      </c>
      <c r="O161">
        <f t="shared" si="43"/>
        <v>1.5524174696260074</v>
      </c>
      <c r="P161" t="str">
        <f t="shared" si="44"/>
        <v>Gizi Kurang</v>
      </c>
      <c r="T161">
        <v>152</v>
      </c>
      <c r="U161">
        <f t="shared" si="45"/>
        <v>30.628418176588877</v>
      </c>
      <c r="V161">
        <f t="shared" si="46"/>
        <v>6.5329931884244319</v>
      </c>
      <c r="W161">
        <f t="shared" si="47"/>
        <v>2.36854385646541</v>
      </c>
      <c r="X161">
        <f t="shared" si="48"/>
        <v>2.36854385646541</v>
      </c>
      <c r="Y161" t="str">
        <f t="shared" si="49"/>
        <v>Gizi Kurang</v>
      </c>
      <c r="AC161">
        <v>152</v>
      </c>
      <c r="AD161">
        <f t="shared" si="50"/>
        <v>23.490423580684958</v>
      </c>
      <c r="AE161">
        <f t="shared" si="51"/>
        <v>9.2347171044921605</v>
      </c>
      <c r="AF161">
        <f t="shared" si="52"/>
        <v>2.4020824298928614</v>
      </c>
      <c r="AG161">
        <f t="shared" si="53"/>
        <v>2.4020824298928614</v>
      </c>
      <c r="AH161" t="str">
        <f t="shared" si="54"/>
        <v>Gizi Kurang</v>
      </c>
      <c r="AL161">
        <v>152</v>
      </c>
      <c r="AM161">
        <f t="shared" si="55"/>
        <v>21.550406028657555</v>
      </c>
      <c r="AN161">
        <f t="shared" si="56"/>
        <v>9.4878870145043379</v>
      </c>
      <c r="AO161">
        <f t="shared" si="57"/>
        <v>10.365809182114051</v>
      </c>
      <c r="AP161">
        <f t="shared" si="58"/>
        <v>9.4878870145043379</v>
      </c>
      <c r="AQ161" t="str">
        <f t="shared" si="59"/>
        <v>Gizi Baik</v>
      </c>
    </row>
    <row r="162" spans="1:43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40"/>
        <v>8.2764726786234277</v>
      </c>
      <c r="M162">
        <f t="shared" si="41"/>
        <v>6.5015382795150876</v>
      </c>
      <c r="N162">
        <f t="shared" si="42"/>
        <v>6.3663176169588045</v>
      </c>
      <c r="O162">
        <f t="shared" si="43"/>
        <v>6.3663176169588045</v>
      </c>
      <c r="P162" t="str">
        <f t="shared" si="44"/>
        <v>Gizi Kurang</v>
      </c>
      <c r="T162">
        <v>153</v>
      </c>
      <c r="U162">
        <f t="shared" si="45"/>
        <v>26.126997531289355</v>
      </c>
      <c r="V162">
        <f t="shared" si="46"/>
        <v>11.001818031580054</v>
      </c>
      <c r="W162">
        <f t="shared" si="47"/>
        <v>7.1867934435323848</v>
      </c>
      <c r="X162">
        <f t="shared" si="48"/>
        <v>7.1867934435323848</v>
      </c>
      <c r="Y162" t="str">
        <f t="shared" si="49"/>
        <v>Gizi Kurang</v>
      </c>
      <c r="AC162">
        <v>153</v>
      </c>
      <c r="AD162">
        <f t="shared" si="50"/>
        <v>18.908199279677586</v>
      </c>
      <c r="AE162">
        <f t="shared" si="51"/>
        <v>13.228756555322953</v>
      </c>
      <c r="AF162">
        <f t="shared" si="52"/>
        <v>4.0657102700512242</v>
      </c>
      <c r="AG162">
        <f t="shared" si="53"/>
        <v>4.0657102700512242</v>
      </c>
      <c r="AH162" t="str">
        <f t="shared" si="54"/>
        <v>Gizi Kurang</v>
      </c>
      <c r="AL162">
        <v>153</v>
      </c>
      <c r="AM162">
        <f t="shared" si="55"/>
        <v>16.873055443517039</v>
      </c>
      <c r="AN162">
        <f t="shared" si="56"/>
        <v>13.666747967237853</v>
      </c>
      <c r="AO162">
        <f t="shared" si="57"/>
        <v>5.5901699437494745</v>
      </c>
      <c r="AP162">
        <f t="shared" si="58"/>
        <v>5.5901699437494745</v>
      </c>
      <c r="AQ162" t="str">
        <f t="shared" si="59"/>
        <v>Gizi Kurang</v>
      </c>
    </row>
    <row r="163" spans="1:43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40"/>
        <v>7.1965269401288312</v>
      </c>
      <c r="M163">
        <f t="shared" si="41"/>
        <v>8.3845095265018337</v>
      </c>
      <c r="N163">
        <f t="shared" si="42"/>
        <v>8.051086883148141</v>
      </c>
      <c r="O163">
        <f t="shared" si="43"/>
        <v>7.1965269401288312</v>
      </c>
      <c r="P163" t="str">
        <f t="shared" si="44"/>
        <v>Gizi Lebih</v>
      </c>
      <c r="T163">
        <v>154</v>
      </c>
      <c r="U163">
        <f t="shared" si="45"/>
        <v>24.239843233816512</v>
      </c>
      <c r="V163">
        <f t="shared" si="46"/>
        <v>12.767536959022284</v>
      </c>
      <c r="W163">
        <f t="shared" si="47"/>
        <v>8.464041587799537</v>
      </c>
      <c r="X163">
        <f t="shared" si="48"/>
        <v>8.464041587799537</v>
      </c>
      <c r="Y163" t="str">
        <f t="shared" si="49"/>
        <v>Gizi Kurang</v>
      </c>
      <c r="AC163">
        <v>154</v>
      </c>
      <c r="AD163">
        <f t="shared" si="50"/>
        <v>17.171196813268434</v>
      </c>
      <c r="AE163">
        <f t="shared" si="51"/>
        <v>14.974979131871937</v>
      </c>
      <c r="AF163">
        <f t="shared" si="52"/>
        <v>5.0199601592044534</v>
      </c>
      <c r="AG163">
        <f t="shared" si="53"/>
        <v>5.0199601592044534</v>
      </c>
      <c r="AH163" t="str">
        <f t="shared" si="54"/>
        <v>Gizi Kurang</v>
      </c>
      <c r="AL163">
        <v>154</v>
      </c>
      <c r="AM163">
        <f t="shared" si="55"/>
        <v>15.050913593533117</v>
      </c>
      <c r="AN163">
        <f t="shared" si="56"/>
        <v>15.311760186209813</v>
      </c>
      <c r="AO163">
        <f t="shared" si="57"/>
        <v>4.2941821107167772</v>
      </c>
      <c r="AP163">
        <f t="shared" si="58"/>
        <v>4.2941821107167772</v>
      </c>
      <c r="AQ163" t="str">
        <f t="shared" si="59"/>
        <v>Gizi Kurang</v>
      </c>
    </row>
    <row r="164" spans="1:43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40"/>
        <v>6.7867518003828629</v>
      </c>
      <c r="M164">
        <f t="shared" si="41"/>
        <v>8.9168380045843616</v>
      </c>
      <c r="N164">
        <f t="shared" si="42"/>
        <v>8.5609578903297994</v>
      </c>
      <c r="O164">
        <f t="shared" si="43"/>
        <v>6.7867518003828629</v>
      </c>
      <c r="P164" t="str">
        <f t="shared" si="44"/>
        <v>Gizi Lebih</v>
      </c>
      <c r="T164">
        <v>155</v>
      </c>
      <c r="U164">
        <f t="shared" si="45"/>
        <v>23.717082451262844</v>
      </c>
      <c r="V164">
        <f t="shared" si="46"/>
        <v>13.295111883696203</v>
      </c>
      <c r="W164">
        <f t="shared" si="47"/>
        <v>8.9671623159168981</v>
      </c>
      <c r="X164">
        <f t="shared" si="48"/>
        <v>8.9671623159168981</v>
      </c>
      <c r="Y164" t="str">
        <f t="shared" si="49"/>
        <v>Gizi Kurang</v>
      </c>
      <c r="AC164">
        <v>155</v>
      </c>
      <c r="AD164">
        <f t="shared" si="50"/>
        <v>16.660132052297786</v>
      </c>
      <c r="AE164">
        <f t="shared" si="51"/>
        <v>15.507417579984104</v>
      </c>
      <c r="AF164">
        <f t="shared" si="52"/>
        <v>5.5362442142665635</v>
      </c>
      <c r="AG164">
        <f t="shared" si="53"/>
        <v>5.5362442142665635</v>
      </c>
      <c r="AH164" t="str">
        <f t="shared" si="54"/>
        <v>Gizi Kurang</v>
      </c>
      <c r="AL164">
        <v>155</v>
      </c>
      <c r="AM164">
        <f t="shared" si="55"/>
        <v>14.544414735560864</v>
      </c>
      <c r="AN164">
        <f t="shared" si="56"/>
        <v>15.839823231336895</v>
      </c>
      <c r="AO164">
        <f t="shared" si="57"/>
        <v>3.9</v>
      </c>
      <c r="AP164">
        <f t="shared" si="58"/>
        <v>3.9</v>
      </c>
      <c r="AQ164" t="str">
        <f t="shared" si="59"/>
        <v>Gizi Kurang</v>
      </c>
    </row>
    <row r="165" spans="1:43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40"/>
        <v>17.830872104302692</v>
      </c>
      <c r="M165">
        <f t="shared" si="41"/>
        <v>3.1160872901765706</v>
      </c>
      <c r="N165">
        <f t="shared" si="42"/>
        <v>3.6455452267116288</v>
      </c>
      <c r="O165">
        <f t="shared" si="43"/>
        <v>3.1160872901765706</v>
      </c>
      <c r="P165" t="str">
        <f t="shared" si="44"/>
        <v>Gizi Baik</v>
      </c>
      <c r="T165">
        <v>156</v>
      </c>
      <c r="U165">
        <f t="shared" si="45"/>
        <v>35.527172699217139</v>
      </c>
      <c r="V165">
        <f t="shared" si="46"/>
        <v>1.4560219778561088</v>
      </c>
      <c r="W165">
        <f t="shared" si="47"/>
        <v>3.2511536414017628</v>
      </c>
      <c r="X165">
        <f t="shared" si="48"/>
        <v>1.4560219778561088</v>
      </c>
      <c r="Y165" t="str">
        <f t="shared" si="49"/>
        <v>Gizi Baik</v>
      </c>
      <c r="AC165">
        <v>156</v>
      </c>
      <c r="AD165">
        <f t="shared" si="50"/>
        <v>28.380979546167882</v>
      </c>
      <c r="AE165">
        <f t="shared" si="51"/>
        <v>4.2614551505325071</v>
      </c>
      <c r="AF165">
        <f t="shared" si="52"/>
        <v>6.3882705014737695</v>
      </c>
      <c r="AG165">
        <f t="shared" si="53"/>
        <v>4.2614551505325071</v>
      </c>
      <c r="AH165" t="str">
        <f t="shared" si="54"/>
        <v>Gizi Baik</v>
      </c>
      <c r="AL165">
        <v>156</v>
      </c>
      <c r="AM165">
        <f t="shared" si="55"/>
        <v>26.316154734307208</v>
      </c>
      <c r="AN165">
        <f t="shared" si="56"/>
        <v>4.4788391353117429</v>
      </c>
      <c r="AO165">
        <f t="shared" si="57"/>
        <v>15.121177202850307</v>
      </c>
      <c r="AP165">
        <f t="shared" si="58"/>
        <v>4.4788391353117429</v>
      </c>
      <c r="AQ165" t="str">
        <f t="shared" si="59"/>
        <v>Gizi Baik</v>
      </c>
    </row>
    <row r="166" spans="1:43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40"/>
        <v>13.874797295816617</v>
      </c>
      <c r="M166">
        <f t="shared" si="41"/>
        <v>1.4491376746189439</v>
      </c>
      <c r="N166">
        <f t="shared" si="42"/>
        <v>2.5573423705088851</v>
      </c>
      <c r="O166">
        <f t="shared" si="43"/>
        <v>1.4491376746189439</v>
      </c>
      <c r="P166" t="str">
        <f t="shared" si="44"/>
        <v>Gizi Baik</v>
      </c>
      <c r="T166">
        <v>157</v>
      </c>
      <c r="U166">
        <f t="shared" si="45"/>
        <v>31.575465158885624</v>
      </c>
      <c r="V166">
        <f t="shared" si="46"/>
        <v>5.5937465083787981</v>
      </c>
      <c r="W166">
        <f t="shared" si="47"/>
        <v>2.9597297173897514</v>
      </c>
      <c r="X166">
        <f t="shared" si="48"/>
        <v>2.9597297173897514</v>
      </c>
      <c r="Y166" t="str">
        <f t="shared" si="49"/>
        <v>Gizi Kurang</v>
      </c>
      <c r="AC166">
        <v>157</v>
      </c>
      <c r="AD166">
        <f t="shared" si="50"/>
        <v>24.418230894149563</v>
      </c>
      <c r="AE166">
        <f t="shared" si="51"/>
        <v>7.6347887986505558</v>
      </c>
      <c r="AF166">
        <f t="shared" si="52"/>
        <v>2.9799328851502689</v>
      </c>
      <c r="AG166">
        <f t="shared" si="53"/>
        <v>2.9799328851502689</v>
      </c>
      <c r="AH166" t="str">
        <f t="shared" si="54"/>
        <v>Gizi Kurang</v>
      </c>
      <c r="AL166">
        <v>157</v>
      </c>
      <c r="AM166">
        <f t="shared" si="55"/>
        <v>22.269485849475736</v>
      </c>
      <c r="AN166">
        <f t="shared" si="56"/>
        <v>8.0703159789440715</v>
      </c>
      <c r="AO166">
        <f t="shared" si="57"/>
        <v>11.133732527773425</v>
      </c>
      <c r="AP166">
        <f t="shared" si="58"/>
        <v>8.0703159789440715</v>
      </c>
      <c r="AQ166" t="str">
        <f t="shared" si="59"/>
        <v>Gizi Baik</v>
      </c>
    </row>
    <row r="167" spans="1:43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40"/>
        <v>6.7193749709329387</v>
      </c>
      <c r="M167">
        <f t="shared" si="41"/>
        <v>8.0684571015777227</v>
      </c>
      <c r="N167">
        <f t="shared" si="42"/>
        <v>7.7807454655707664</v>
      </c>
      <c r="O167">
        <f t="shared" si="43"/>
        <v>6.7193749709329387</v>
      </c>
      <c r="P167" t="str">
        <f t="shared" si="44"/>
        <v>Gizi Lebih</v>
      </c>
      <c r="T167">
        <v>158</v>
      </c>
      <c r="U167">
        <f t="shared" si="45"/>
        <v>24.725897354797866</v>
      </c>
      <c r="V167">
        <f t="shared" si="46"/>
        <v>12.543125607279871</v>
      </c>
      <c r="W167">
        <f t="shared" si="47"/>
        <v>8.7017239671228417</v>
      </c>
      <c r="X167">
        <f t="shared" si="48"/>
        <v>8.7017239671228417</v>
      </c>
      <c r="Y167" t="str">
        <f t="shared" si="49"/>
        <v>Gizi Kurang</v>
      </c>
      <c r="AC167">
        <v>158</v>
      </c>
      <c r="AD167">
        <f t="shared" si="50"/>
        <v>17.464535493393463</v>
      </c>
      <c r="AE167">
        <f t="shared" si="51"/>
        <v>14.8731301345749</v>
      </c>
      <c r="AF167">
        <f t="shared" si="52"/>
        <v>5.6780278266313564</v>
      </c>
      <c r="AG167">
        <f t="shared" si="53"/>
        <v>5.6780278266313564</v>
      </c>
      <c r="AH167" t="str">
        <f t="shared" si="54"/>
        <v>Gizi Kurang</v>
      </c>
      <c r="AL167">
        <v>158</v>
      </c>
      <c r="AM167">
        <f t="shared" si="55"/>
        <v>15.569521508382973</v>
      </c>
      <c r="AN167">
        <f t="shared" si="56"/>
        <v>15.313066316058322</v>
      </c>
      <c r="AO167">
        <f t="shared" si="57"/>
        <v>4.2473521163190604</v>
      </c>
      <c r="AP167">
        <f t="shared" si="58"/>
        <v>4.2473521163190604</v>
      </c>
      <c r="AQ167" t="str">
        <f t="shared" si="59"/>
        <v>Gizi Kurang</v>
      </c>
    </row>
    <row r="168" spans="1:43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40"/>
        <v>8.0205984814102269</v>
      </c>
      <c r="M168">
        <f t="shared" si="41"/>
        <v>7.4672618810377873</v>
      </c>
      <c r="N168">
        <f t="shared" si="42"/>
        <v>6.9411814556313134</v>
      </c>
      <c r="O168">
        <f t="shared" si="43"/>
        <v>6.9411814556313134</v>
      </c>
      <c r="P168" t="str">
        <f t="shared" si="44"/>
        <v>Gizi Kurang</v>
      </c>
      <c r="T168">
        <v>159</v>
      </c>
      <c r="U168">
        <f t="shared" si="45"/>
        <v>25.212100269513446</v>
      </c>
      <c r="V168">
        <f t="shared" si="46"/>
        <v>11.813128290169374</v>
      </c>
      <c r="W168">
        <f t="shared" si="47"/>
        <v>7.4175467642610844</v>
      </c>
      <c r="X168">
        <f t="shared" si="48"/>
        <v>7.4175467642610844</v>
      </c>
      <c r="Y168" t="str">
        <f t="shared" si="49"/>
        <v>Gizi Kurang</v>
      </c>
      <c r="AC168">
        <v>159</v>
      </c>
      <c r="AD168">
        <f t="shared" si="50"/>
        <v>18.122637777100774</v>
      </c>
      <c r="AE168">
        <f t="shared" si="51"/>
        <v>14.19683063222211</v>
      </c>
      <c r="AF168">
        <f t="shared" si="52"/>
        <v>4.1928510586473253</v>
      </c>
      <c r="AG168">
        <f t="shared" si="53"/>
        <v>4.1928510586473253</v>
      </c>
      <c r="AH168" t="str">
        <f t="shared" si="54"/>
        <v>Gizi Kurang</v>
      </c>
      <c r="AL168">
        <v>159</v>
      </c>
      <c r="AM168">
        <f t="shared" si="55"/>
        <v>16.132265804901678</v>
      </c>
      <c r="AN168">
        <f t="shared" si="56"/>
        <v>14.502758358326183</v>
      </c>
      <c r="AO168">
        <f t="shared" si="57"/>
        <v>5.2211109928826449</v>
      </c>
      <c r="AP168">
        <f t="shared" si="58"/>
        <v>5.2211109928826449</v>
      </c>
      <c r="AQ168" t="str">
        <f t="shared" si="59"/>
        <v>Gizi Kurang</v>
      </c>
    </row>
    <row r="169" spans="1:43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40"/>
        <v>20.136533961930986</v>
      </c>
      <c r="M169">
        <f t="shared" si="41"/>
        <v>5.4267854204860519</v>
      </c>
      <c r="N169">
        <f t="shared" si="42"/>
        <v>6.1878914017619877</v>
      </c>
      <c r="O169">
        <f t="shared" si="43"/>
        <v>5.4267854204860519</v>
      </c>
      <c r="P169" t="str">
        <f t="shared" si="44"/>
        <v>Gizi Baik</v>
      </c>
      <c r="T169">
        <v>160</v>
      </c>
      <c r="U169">
        <f t="shared" si="45"/>
        <v>37.828824988360395</v>
      </c>
      <c r="V169">
        <f t="shared" si="46"/>
        <v>1.3784048752090206</v>
      </c>
      <c r="W169">
        <f t="shared" si="47"/>
        <v>5.6841885964489176</v>
      </c>
      <c r="X169">
        <f t="shared" si="48"/>
        <v>1.3784048752090206</v>
      </c>
      <c r="Y169" t="str">
        <f t="shared" si="49"/>
        <v>Gizi Baik</v>
      </c>
      <c r="AC169">
        <v>160</v>
      </c>
      <c r="AD169">
        <f t="shared" si="50"/>
        <v>30.691692687109978</v>
      </c>
      <c r="AE169">
        <f t="shared" si="51"/>
        <v>1.7378147196982792</v>
      </c>
      <c r="AF169">
        <f t="shared" si="52"/>
        <v>8.6735229290064115</v>
      </c>
      <c r="AG169">
        <f t="shared" si="53"/>
        <v>1.7378147196982792</v>
      </c>
      <c r="AH169" t="str">
        <f t="shared" si="54"/>
        <v>Gizi Baik</v>
      </c>
      <c r="AL169">
        <v>160</v>
      </c>
      <c r="AM169">
        <f t="shared" si="55"/>
        <v>28.547153973732652</v>
      </c>
      <c r="AN169">
        <f t="shared" si="56"/>
        <v>1.9949937343260027</v>
      </c>
      <c r="AO169">
        <f t="shared" si="57"/>
        <v>17.412351937633236</v>
      </c>
      <c r="AP169">
        <f t="shared" si="58"/>
        <v>1.9949937343260027</v>
      </c>
      <c r="AQ169" t="str">
        <f t="shared" si="59"/>
        <v>Gizi Baik</v>
      </c>
    </row>
    <row r="170" spans="1:43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40"/>
        <v>20.875104790156147</v>
      </c>
      <c r="M170">
        <f t="shared" si="41"/>
        <v>6.212889826803627</v>
      </c>
      <c r="N170">
        <f t="shared" si="42"/>
        <v>7.0242437315343746</v>
      </c>
      <c r="O170">
        <f t="shared" si="43"/>
        <v>6.212889826803627</v>
      </c>
      <c r="P170" t="str">
        <f t="shared" si="44"/>
        <v>Gizi Baik</v>
      </c>
      <c r="T170">
        <v>161</v>
      </c>
      <c r="U170">
        <f t="shared" si="45"/>
        <v>38.621884987659527</v>
      </c>
      <c r="V170">
        <f t="shared" si="46"/>
        <v>2.1330729007701548</v>
      </c>
      <c r="W170">
        <f t="shared" si="47"/>
        <v>6.5954529791364553</v>
      </c>
      <c r="X170">
        <f t="shared" si="48"/>
        <v>2.1330729007701548</v>
      </c>
      <c r="Y170" t="str">
        <f t="shared" si="49"/>
        <v>Gizi Baik</v>
      </c>
      <c r="AC170">
        <v>161</v>
      </c>
      <c r="AD170">
        <f t="shared" si="50"/>
        <v>31.470462341694315</v>
      </c>
      <c r="AE170">
        <f t="shared" si="51"/>
        <v>1.1269427669584644</v>
      </c>
      <c r="AF170">
        <f t="shared" si="52"/>
        <v>9.5194537658418206</v>
      </c>
      <c r="AG170">
        <f t="shared" si="53"/>
        <v>1.1269427669584644</v>
      </c>
      <c r="AH170" t="str">
        <f t="shared" si="54"/>
        <v>Gizi Baik</v>
      </c>
      <c r="AL170">
        <v>161</v>
      </c>
      <c r="AM170">
        <f t="shared" si="55"/>
        <v>29.319788539483021</v>
      </c>
      <c r="AN170">
        <f t="shared" si="56"/>
        <v>1.5394804318340658</v>
      </c>
      <c r="AO170">
        <f t="shared" si="57"/>
        <v>18.176358271116907</v>
      </c>
      <c r="AP170">
        <f t="shared" si="58"/>
        <v>1.5394804318340658</v>
      </c>
      <c r="AQ170" t="str">
        <f t="shared" si="59"/>
        <v>Gizi Baik</v>
      </c>
    </row>
    <row r="171" spans="1:43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40"/>
        <v>7.9303215571627383</v>
      </c>
      <c r="M171">
        <f t="shared" si="41"/>
        <v>7.3375745311376566</v>
      </c>
      <c r="N171">
        <f t="shared" si="42"/>
        <v>6.8658575575087513</v>
      </c>
      <c r="O171">
        <f t="shared" si="43"/>
        <v>6.8658575575087513</v>
      </c>
      <c r="P171" t="str">
        <f t="shared" si="44"/>
        <v>Gizi Kurang</v>
      </c>
      <c r="T171">
        <v>162</v>
      </c>
      <c r="U171">
        <f t="shared" si="45"/>
        <v>25.264401833409789</v>
      </c>
      <c r="V171">
        <f t="shared" si="46"/>
        <v>11.728171212938529</v>
      </c>
      <c r="W171">
        <f t="shared" si="47"/>
        <v>7.4013512279853391</v>
      </c>
      <c r="X171">
        <f t="shared" si="48"/>
        <v>7.4013512279853391</v>
      </c>
      <c r="Y171" t="str">
        <f t="shared" si="49"/>
        <v>Gizi Kurang</v>
      </c>
      <c r="AC171">
        <v>162</v>
      </c>
      <c r="AD171">
        <f t="shared" si="50"/>
        <v>18.146900561803939</v>
      </c>
      <c r="AE171">
        <f t="shared" si="51"/>
        <v>14.092196422133776</v>
      </c>
      <c r="AF171">
        <f t="shared" si="52"/>
        <v>4.1448763552125412</v>
      </c>
      <c r="AG171">
        <f t="shared" si="53"/>
        <v>4.1448763552125412</v>
      </c>
      <c r="AH171" t="str">
        <f t="shared" si="54"/>
        <v>Gizi Kurang</v>
      </c>
      <c r="AL171">
        <v>162</v>
      </c>
      <c r="AM171">
        <f t="shared" si="55"/>
        <v>16.147135968957468</v>
      </c>
      <c r="AN171">
        <f t="shared" si="56"/>
        <v>14.419778084284099</v>
      </c>
      <c r="AO171">
        <f t="shared" si="57"/>
        <v>5.1205468457968433</v>
      </c>
      <c r="AP171">
        <f t="shared" si="58"/>
        <v>5.1205468457968433</v>
      </c>
      <c r="AQ171" t="str">
        <f t="shared" si="59"/>
        <v>Gizi Kurang</v>
      </c>
    </row>
    <row r="172" spans="1:43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40"/>
        <v>23.901673581571643</v>
      </c>
      <c r="M172">
        <f t="shared" si="41"/>
        <v>9.5864487689654876</v>
      </c>
      <c r="N172">
        <f t="shared" si="42"/>
        <v>9.7139075556647043</v>
      </c>
      <c r="O172">
        <f t="shared" si="43"/>
        <v>9.5864487689654876</v>
      </c>
      <c r="P172" t="str">
        <f t="shared" si="44"/>
        <v>Gizi Baik</v>
      </c>
      <c r="T172">
        <v>163</v>
      </c>
      <c r="U172">
        <f t="shared" si="45"/>
        <v>41.728287767412645</v>
      </c>
      <c r="V172">
        <f t="shared" si="46"/>
        <v>5.4963624334645136</v>
      </c>
      <c r="W172">
        <f t="shared" si="47"/>
        <v>9.5110462095397157</v>
      </c>
      <c r="X172">
        <f t="shared" si="48"/>
        <v>5.4963624334645136</v>
      </c>
      <c r="Y172" t="str">
        <f t="shared" si="49"/>
        <v>Gizi Baik</v>
      </c>
      <c r="AC172">
        <v>163</v>
      </c>
      <c r="AD172">
        <f t="shared" si="50"/>
        <v>34.541134897394436</v>
      </c>
      <c r="AE172">
        <f t="shared" si="51"/>
        <v>5.7314919523628376</v>
      </c>
      <c r="AF172">
        <f t="shared" si="52"/>
        <v>12.935996289424324</v>
      </c>
      <c r="AG172">
        <f t="shared" si="53"/>
        <v>5.7314919523628376</v>
      </c>
      <c r="AH172" t="str">
        <f t="shared" si="54"/>
        <v>Gizi Baik</v>
      </c>
      <c r="AL172">
        <v>163</v>
      </c>
      <c r="AM172">
        <f t="shared" si="55"/>
        <v>32.655627386409215</v>
      </c>
      <c r="AN172">
        <f t="shared" si="56"/>
        <v>5.439669107583657</v>
      </c>
      <c r="AO172">
        <f t="shared" si="57"/>
        <v>21.358370724378762</v>
      </c>
      <c r="AP172">
        <f t="shared" si="58"/>
        <v>5.439669107583657</v>
      </c>
      <c r="AQ172" t="str">
        <f t="shared" si="59"/>
        <v>Gizi Baik</v>
      </c>
    </row>
    <row r="173" spans="1:43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40"/>
        <v>8.7097646351666764</v>
      </c>
      <c r="M173">
        <f t="shared" si="41"/>
        <v>7.0135582980395883</v>
      </c>
      <c r="N173">
        <f t="shared" si="42"/>
        <v>6.2841069373459906</v>
      </c>
      <c r="O173">
        <f t="shared" si="43"/>
        <v>6.2841069373459906</v>
      </c>
      <c r="P173" t="str">
        <f t="shared" si="44"/>
        <v>Gizi Kurang</v>
      </c>
      <c r="T173">
        <v>164</v>
      </c>
      <c r="U173">
        <f t="shared" si="45"/>
        <v>25.929519856719295</v>
      </c>
      <c r="V173">
        <f t="shared" si="46"/>
        <v>11.255221010713203</v>
      </c>
      <c r="W173">
        <f t="shared" si="47"/>
        <v>6.8330081223426067</v>
      </c>
      <c r="X173">
        <f t="shared" si="48"/>
        <v>6.8330081223426067</v>
      </c>
      <c r="Y173" t="str">
        <f t="shared" si="49"/>
        <v>Gizi Kurang</v>
      </c>
      <c r="AC173">
        <v>164</v>
      </c>
      <c r="AD173">
        <f t="shared" si="50"/>
        <v>18.837197243751529</v>
      </c>
      <c r="AE173">
        <f t="shared" si="51"/>
        <v>13.801449199268891</v>
      </c>
      <c r="AF173">
        <f t="shared" si="52"/>
        <v>3.9862262855989474</v>
      </c>
      <c r="AG173">
        <f t="shared" si="53"/>
        <v>3.9862262855989474</v>
      </c>
      <c r="AH173" t="str">
        <f t="shared" si="54"/>
        <v>Gizi Kurang</v>
      </c>
      <c r="AL173">
        <v>164</v>
      </c>
      <c r="AM173">
        <f t="shared" si="55"/>
        <v>16.967616214424467</v>
      </c>
      <c r="AN173">
        <f t="shared" si="56"/>
        <v>14.076221083799442</v>
      </c>
      <c r="AO173">
        <f t="shared" si="57"/>
        <v>6.0638271743182157</v>
      </c>
      <c r="AP173">
        <f t="shared" si="58"/>
        <v>6.0638271743182157</v>
      </c>
      <c r="AQ173" t="str">
        <f t="shared" si="59"/>
        <v>Gizi Kurang</v>
      </c>
    </row>
    <row r="174" spans="1:43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40"/>
        <v>5.0378566871240009</v>
      </c>
      <c r="M174">
        <f t="shared" si="41"/>
        <v>12.687395319765203</v>
      </c>
      <c r="N174">
        <f t="shared" si="42"/>
        <v>12.33490980915548</v>
      </c>
      <c r="O174">
        <f t="shared" si="43"/>
        <v>5.0378566871240009</v>
      </c>
      <c r="P174" t="str">
        <f t="shared" si="44"/>
        <v>Gizi Lebih</v>
      </c>
      <c r="T174">
        <v>165</v>
      </c>
      <c r="U174">
        <f t="shared" si="45"/>
        <v>20.137030565602267</v>
      </c>
      <c r="V174">
        <f t="shared" si="46"/>
        <v>17.028799135582052</v>
      </c>
      <c r="W174">
        <f t="shared" si="47"/>
        <v>12.649505919204913</v>
      </c>
      <c r="X174">
        <f t="shared" si="48"/>
        <v>12.649505919204913</v>
      </c>
      <c r="Y174" t="str">
        <f t="shared" si="49"/>
        <v>Gizi Kurang</v>
      </c>
      <c r="AC174">
        <v>165</v>
      </c>
      <c r="AD174">
        <f t="shared" si="50"/>
        <v>13.253678734600445</v>
      </c>
      <c r="AE174">
        <f t="shared" si="51"/>
        <v>19.142100198254109</v>
      </c>
      <c r="AF174">
        <f t="shared" si="52"/>
        <v>9.2222556893636387</v>
      </c>
      <c r="AG174">
        <f t="shared" si="53"/>
        <v>9.2222556893636387</v>
      </c>
      <c r="AH174" t="str">
        <f t="shared" si="54"/>
        <v>Gizi Kurang</v>
      </c>
      <c r="AL174">
        <v>165</v>
      </c>
      <c r="AM174">
        <f t="shared" si="55"/>
        <v>11.023611023616535</v>
      </c>
      <c r="AN174">
        <f t="shared" si="56"/>
        <v>19.462785001124583</v>
      </c>
      <c r="AO174">
        <f t="shared" si="57"/>
        <v>3.2078029864690878</v>
      </c>
      <c r="AP174">
        <f t="shared" si="58"/>
        <v>3.2078029864690878</v>
      </c>
      <c r="AQ174" t="str">
        <f t="shared" si="59"/>
        <v>Gizi Kurang</v>
      </c>
    </row>
    <row r="175" spans="1:43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40"/>
        <v>4.4113490000225584</v>
      </c>
      <c r="M175">
        <f t="shared" si="41"/>
        <v>13.071725211310095</v>
      </c>
      <c r="N175">
        <f t="shared" si="42"/>
        <v>12.429400629153443</v>
      </c>
      <c r="O175">
        <f t="shared" si="43"/>
        <v>4.4113490000225584</v>
      </c>
      <c r="P175" t="str">
        <f t="shared" si="44"/>
        <v>Gizi Lebih</v>
      </c>
      <c r="T175">
        <v>166</v>
      </c>
      <c r="U175">
        <f t="shared" si="45"/>
        <v>19.85094456190939</v>
      </c>
      <c r="V175">
        <f t="shared" si="46"/>
        <v>17.396551382386104</v>
      </c>
      <c r="W175">
        <f t="shared" si="47"/>
        <v>12.934063553268945</v>
      </c>
      <c r="X175">
        <f t="shared" si="48"/>
        <v>12.934063553268945</v>
      </c>
      <c r="Y175" t="str">
        <f t="shared" si="49"/>
        <v>Gizi Kurang</v>
      </c>
      <c r="AC175">
        <v>166</v>
      </c>
      <c r="AD175">
        <f t="shared" si="50"/>
        <v>12.865457628860316</v>
      </c>
      <c r="AE175">
        <f t="shared" si="51"/>
        <v>19.844394674567422</v>
      </c>
      <c r="AF175">
        <f t="shared" si="52"/>
        <v>9.8107084351742895</v>
      </c>
      <c r="AG175">
        <f t="shared" si="53"/>
        <v>9.8107084351742895</v>
      </c>
      <c r="AH175" t="str">
        <f t="shared" si="54"/>
        <v>Gizi Kurang</v>
      </c>
      <c r="AL175">
        <v>166</v>
      </c>
      <c r="AM175">
        <f t="shared" si="55"/>
        <v>11.188386836358495</v>
      </c>
      <c r="AN175">
        <f t="shared" si="56"/>
        <v>20.137030565602267</v>
      </c>
      <c r="AO175">
        <f t="shared" si="57"/>
        <v>3.3719430600174731</v>
      </c>
      <c r="AP175">
        <f t="shared" si="58"/>
        <v>3.3719430600174731</v>
      </c>
      <c r="AQ175" t="str">
        <f t="shared" si="59"/>
        <v>Gizi Kurang</v>
      </c>
    </row>
    <row r="176" spans="1:43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40"/>
        <v>12.290646850349255</v>
      </c>
      <c r="M176">
        <f t="shared" si="41"/>
        <v>3.0248966924508345</v>
      </c>
      <c r="N176">
        <f t="shared" si="42"/>
        <v>2.5079872407968926</v>
      </c>
      <c r="O176">
        <f t="shared" si="43"/>
        <v>2.5079872407968926</v>
      </c>
      <c r="P176" t="str">
        <f t="shared" si="44"/>
        <v>Gizi Kurang</v>
      </c>
      <c r="T176">
        <v>167</v>
      </c>
      <c r="U176">
        <f t="shared" si="45"/>
        <v>29.78690987665555</v>
      </c>
      <c r="V176">
        <f t="shared" si="46"/>
        <v>7.2277243998370606</v>
      </c>
      <c r="W176">
        <f t="shared" si="47"/>
        <v>2.9342801502242475</v>
      </c>
      <c r="X176">
        <f t="shared" si="48"/>
        <v>2.9342801502242475</v>
      </c>
      <c r="Y176" t="str">
        <f t="shared" si="49"/>
        <v>Gizi Kurang</v>
      </c>
      <c r="AC176">
        <v>167</v>
      </c>
      <c r="AD176">
        <f t="shared" si="50"/>
        <v>22.671568097509269</v>
      </c>
      <c r="AE176">
        <f t="shared" si="51"/>
        <v>9.6974223379205249</v>
      </c>
      <c r="AF176">
        <f t="shared" si="52"/>
        <v>1.1532562594670799</v>
      </c>
      <c r="AG176">
        <f t="shared" si="53"/>
        <v>1.1532562594670799</v>
      </c>
      <c r="AH176" t="str">
        <f t="shared" si="54"/>
        <v>Gizi Kurang</v>
      </c>
      <c r="AL176">
        <v>167</v>
      </c>
      <c r="AM176">
        <f t="shared" si="55"/>
        <v>20.639282933280409</v>
      </c>
      <c r="AN176">
        <f t="shared" si="56"/>
        <v>9.9789779035730906</v>
      </c>
      <c r="AO176">
        <f t="shared" si="57"/>
        <v>9.5189285111298112</v>
      </c>
      <c r="AP176">
        <f t="shared" si="58"/>
        <v>9.5189285111298112</v>
      </c>
      <c r="AQ176" t="str">
        <f t="shared" si="59"/>
        <v>Gizi Kurang</v>
      </c>
    </row>
    <row r="177" spans="1:43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40"/>
        <v>14.414229081015749</v>
      </c>
      <c r="M177">
        <f t="shared" si="41"/>
        <v>1.5297058540778345</v>
      </c>
      <c r="N177">
        <f t="shared" si="42"/>
        <v>0</v>
      </c>
      <c r="O177">
        <f t="shared" si="43"/>
        <v>0</v>
      </c>
      <c r="P177" t="str">
        <f t="shared" si="44"/>
        <v>Gizi Kurang</v>
      </c>
      <c r="T177">
        <v>168</v>
      </c>
      <c r="U177">
        <f t="shared" si="45"/>
        <v>32.096884584021552</v>
      </c>
      <c r="V177">
        <f t="shared" si="46"/>
        <v>5.0566787519082101</v>
      </c>
      <c r="W177">
        <f t="shared" si="47"/>
        <v>1.5811388300841909</v>
      </c>
      <c r="X177">
        <f t="shared" si="48"/>
        <v>1.5811388300841909</v>
      </c>
      <c r="Y177" t="str">
        <f t="shared" si="49"/>
        <v>Gizi Kurang</v>
      </c>
      <c r="AC177">
        <v>168</v>
      </c>
      <c r="AD177">
        <f t="shared" si="50"/>
        <v>24.937722430085717</v>
      </c>
      <c r="AE177">
        <f t="shared" si="51"/>
        <v>7.8262379212492617</v>
      </c>
      <c r="AF177">
        <f t="shared" si="52"/>
        <v>3.4899856733230319</v>
      </c>
      <c r="AG177">
        <f t="shared" si="53"/>
        <v>3.4899856733230319</v>
      </c>
      <c r="AH177" t="str">
        <f t="shared" si="54"/>
        <v>Gizi Kurang</v>
      </c>
      <c r="AL177">
        <v>168</v>
      </c>
      <c r="AM177">
        <f t="shared" si="55"/>
        <v>22.981514310419147</v>
      </c>
      <c r="AN177">
        <f t="shared" si="56"/>
        <v>8.088881257627655</v>
      </c>
      <c r="AO177">
        <f t="shared" si="57"/>
        <v>11.746488837095113</v>
      </c>
      <c r="AP177">
        <f t="shared" si="58"/>
        <v>8.088881257627655</v>
      </c>
      <c r="AQ177" t="str">
        <f t="shared" si="59"/>
        <v>Gizi Baik</v>
      </c>
    </row>
    <row r="178" spans="1:43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40"/>
        <v>11.739250401963501</v>
      </c>
      <c r="M178">
        <f t="shared" si="41"/>
        <v>3.7496666518505299</v>
      </c>
      <c r="N178">
        <f t="shared" si="42"/>
        <v>3.1622776601683769</v>
      </c>
      <c r="O178">
        <f t="shared" si="43"/>
        <v>3.1622776601683769</v>
      </c>
      <c r="P178" t="str">
        <f t="shared" si="44"/>
        <v>Gizi Kurang</v>
      </c>
      <c r="T178">
        <v>169</v>
      </c>
      <c r="U178">
        <f t="shared" si="45"/>
        <v>29.140521615098113</v>
      </c>
      <c r="V178">
        <f t="shared" si="46"/>
        <v>7.9126481028793334</v>
      </c>
      <c r="W178">
        <f t="shared" si="47"/>
        <v>3.5128336140500593</v>
      </c>
      <c r="X178">
        <f t="shared" si="48"/>
        <v>3.5128336140500593</v>
      </c>
      <c r="Y178" t="str">
        <f t="shared" si="49"/>
        <v>Gizi Kurang</v>
      </c>
      <c r="AC178">
        <v>169</v>
      </c>
      <c r="AD178">
        <f t="shared" si="50"/>
        <v>22.044727260730635</v>
      </c>
      <c r="AE178">
        <f t="shared" si="51"/>
        <v>10.379306335203712</v>
      </c>
      <c r="AF178">
        <f t="shared" si="52"/>
        <v>1.0295630140986993</v>
      </c>
      <c r="AG178">
        <f t="shared" si="53"/>
        <v>1.0295630140986993</v>
      </c>
      <c r="AH178" t="str">
        <f t="shared" si="54"/>
        <v>Gizi Kurang</v>
      </c>
      <c r="AL178">
        <v>169</v>
      </c>
      <c r="AM178">
        <f t="shared" si="55"/>
        <v>20.020739247090759</v>
      </c>
      <c r="AN178">
        <f t="shared" si="56"/>
        <v>10.644716999526098</v>
      </c>
      <c r="AO178">
        <f t="shared" si="57"/>
        <v>8.9565618403492362</v>
      </c>
      <c r="AP178">
        <f t="shared" si="58"/>
        <v>8.9565618403492362</v>
      </c>
      <c r="AQ178" t="str">
        <f t="shared" si="59"/>
        <v>Gizi Kurang</v>
      </c>
    </row>
    <row r="179" spans="1:43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40"/>
        <v>27.034977344173971</v>
      </c>
      <c r="M179">
        <f t="shared" si="41"/>
        <v>12.332882874656674</v>
      </c>
      <c r="N179">
        <f t="shared" si="42"/>
        <v>12.983065893693977</v>
      </c>
      <c r="O179">
        <f t="shared" si="43"/>
        <v>12.332882874656674</v>
      </c>
      <c r="P179" t="str">
        <f t="shared" si="44"/>
        <v>Gizi Baik</v>
      </c>
      <c r="T179">
        <v>170</v>
      </c>
      <c r="U179">
        <f t="shared" si="45"/>
        <v>44.663743685454754</v>
      </c>
      <c r="V179">
        <f t="shared" si="46"/>
        <v>7.9504716841203775</v>
      </c>
      <c r="W179">
        <f t="shared" si="47"/>
        <v>12.347469376353995</v>
      </c>
      <c r="X179">
        <f t="shared" si="48"/>
        <v>7.9504716841203775</v>
      </c>
      <c r="Y179" t="str">
        <f t="shared" si="49"/>
        <v>Gizi Baik</v>
      </c>
      <c r="AC179">
        <v>170</v>
      </c>
      <c r="AD179">
        <f t="shared" si="50"/>
        <v>37.561815717560826</v>
      </c>
      <c r="AE179">
        <f t="shared" si="51"/>
        <v>5.6080299571239749</v>
      </c>
      <c r="AF179">
        <f t="shared" si="52"/>
        <v>15.470617311536079</v>
      </c>
      <c r="AG179">
        <f t="shared" si="53"/>
        <v>5.6080299571239749</v>
      </c>
      <c r="AH179" t="str">
        <f t="shared" si="54"/>
        <v>Gizi Baik</v>
      </c>
      <c r="AL179">
        <v>170</v>
      </c>
      <c r="AM179">
        <f t="shared" si="55"/>
        <v>35.363681935002177</v>
      </c>
      <c r="AN179">
        <f t="shared" si="56"/>
        <v>5.1565492337414893</v>
      </c>
      <c r="AO179">
        <f t="shared" si="57"/>
        <v>24.301851781294356</v>
      </c>
      <c r="AP179">
        <f t="shared" si="58"/>
        <v>5.1565492337414893</v>
      </c>
      <c r="AQ179" t="str">
        <f t="shared" si="59"/>
        <v>Gizi Baik</v>
      </c>
    </row>
    <row r="180" spans="1:43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40"/>
        <v>12.163058825805299</v>
      </c>
      <c r="M180">
        <f t="shared" si="41"/>
        <v>3.3181320046074063</v>
      </c>
      <c r="N180">
        <f t="shared" si="42"/>
        <v>2.4062418831031902</v>
      </c>
      <c r="O180">
        <f t="shared" si="43"/>
        <v>2.4062418831031902</v>
      </c>
      <c r="P180" t="str">
        <f t="shared" si="44"/>
        <v>Gizi Kurang</v>
      </c>
      <c r="T180">
        <v>171</v>
      </c>
      <c r="U180">
        <f t="shared" si="45"/>
        <v>29.726419226001646</v>
      </c>
      <c r="V180">
        <f t="shared" si="46"/>
        <v>7.4202425836356536</v>
      </c>
      <c r="W180">
        <f t="shared" si="47"/>
        <v>3.1764760348537182</v>
      </c>
      <c r="X180">
        <f t="shared" si="48"/>
        <v>3.1764760348537182</v>
      </c>
      <c r="Y180" t="str">
        <f t="shared" si="49"/>
        <v>Gizi Kurang</v>
      </c>
      <c r="AC180">
        <v>171</v>
      </c>
      <c r="AD180">
        <f t="shared" si="50"/>
        <v>22.587164496678206</v>
      </c>
      <c r="AE180">
        <f t="shared" si="51"/>
        <v>10.078690391117286</v>
      </c>
      <c r="AF180">
        <f t="shared" si="52"/>
        <v>2.0808652046684823</v>
      </c>
      <c r="AG180">
        <f t="shared" si="53"/>
        <v>2.0808652046684823</v>
      </c>
      <c r="AH180" t="str">
        <f t="shared" si="54"/>
        <v>Gizi Kurang</v>
      </c>
      <c r="AL180">
        <v>171</v>
      </c>
      <c r="AM180">
        <f t="shared" si="55"/>
        <v>20.658170296519494</v>
      </c>
      <c r="AN180">
        <f t="shared" si="56"/>
        <v>10.347946656221218</v>
      </c>
      <c r="AO180">
        <f t="shared" si="57"/>
        <v>9.4810336989170185</v>
      </c>
      <c r="AP180">
        <f t="shared" si="58"/>
        <v>9.4810336989170185</v>
      </c>
      <c r="AQ180" t="str">
        <f t="shared" si="59"/>
        <v>Gizi Kurang</v>
      </c>
    </row>
    <row r="181" spans="1:43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40"/>
        <v>25.803875677889948</v>
      </c>
      <c r="M181">
        <f t="shared" si="41"/>
        <v>11.098198051936185</v>
      </c>
      <c r="N181">
        <f t="shared" si="42"/>
        <v>11.720494870098278</v>
      </c>
      <c r="O181">
        <f t="shared" si="43"/>
        <v>11.098198051936185</v>
      </c>
      <c r="P181" t="str">
        <f t="shared" si="44"/>
        <v>Gizi Baik</v>
      </c>
      <c r="T181">
        <v>172</v>
      </c>
      <c r="U181">
        <f t="shared" si="45"/>
        <v>43.372110854787785</v>
      </c>
      <c r="V181">
        <f t="shared" si="46"/>
        <v>6.7245817713817768</v>
      </c>
      <c r="W181">
        <f t="shared" si="47"/>
        <v>11.024971655292362</v>
      </c>
      <c r="X181">
        <f t="shared" si="48"/>
        <v>6.7245817713817768</v>
      </c>
      <c r="Y181" t="str">
        <f t="shared" si="49"/>
        <v>Gizi Baik</v>
      </c>
      <c r="AC181">
        <v>172</v>
      </c>
      <c r="AD181">
        <f t="shared" si="50"/>
        <v>36.288014550261636</v>
      </c>
      <c r="AE181">
        <f t="shared" si="51"/>
        <v>4.4654227123532273</v>
      </c>
      <c r="AF181">
        <f t="shared" si="52"/>
        <v>14.161567709826485</v>
      </c>
      <c r="AG181">
        <f t="shared" si="53"/>
        <v>4.4654227123532273</v>
      </c>
      <c r="AH181" t="str">
        <f t="shared" si="54"/>
        <v>Gizi Baik</v>
      </c>
      <c r="AL181">
        <v>172</v>
      </c>
      <c r="AM181">
        <f t="shared" si="55"/>
        <v>34.091934530032177</v>
      </c>
      <c r="AN181">
        <f t="shared" si="56"/>
        <v>3.9115214431215946</v>
      </c>
      <c r="AO181">
        <f t="shared" si="57"/>
        <v>23.050162689230639</v>
      </c>
      <c r="AP181">
        <f t="shared" si="58"/>
        <v>3.9115214431215946</v>
      </c>
      <c r="AQ181" t="str">
        <f t="shared" si="59"/>
        <v>Gizi Baik</v>
      </c>
    </row>
    <row r="182" spans="1:43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40"/>
        <v>12.805858034509052</v>
      </c>
      <c r="M182">
        <f t="shared" si="41"/>
        <v>2.7604347483684526</v>
      </c>
      <c r="N182">
        <f t="shared" si="42"/>
        <v>2.1494185260204701</v>
      </c>
      <c r="O182">
        <f t="shared" si="43"/>
        <v>2.1494185260204701</v>
      </c>
      <c r="P182" t="str">
        <f t="shared" si="44"/>
        <v>Gizi Kurang</v>
      </c>
      <c r="T182">
        <v>173</v>
      </c>
      <c r="U182">
        <f t="shared" si="45"/>
        <v>30.25640428074691</v>
      </c>
      <c r="V182">
        <f t="shared" si="46"/>
        <v>6.800735254367722</v>
      </c>
      <c r="W182">
        <f t="shared" si="47"/>
        <v>2.4166091947189199</v>
      </c>
      <c r="X182">
        <f t="shared" si="48"/>
        <v>2.4166091947189199</v>
      </c>
      <c r="Y182" t="str">
        <f t="shared" si="49"/>
        <v>Gizi Kurang</v>
      </c>
      <c r="AC182">
        <v>173</v>
      </c>
      <c r="AD182">
        <f t="shared" si="50"/>
        <v>23.155344955322949</v>
      </c>
      <c r="AE182">
        <f t="shared" si="51"/>
        <v>9.302150289046077</v>
      </c>
      <c r="AF182">
        <f t="shared" si="52"/>
        <v>1.42828568570857</v>
      </c>
      <c r="AG182">
        <f t="shared" si="53"/>
        <v>1.42828568570857</v>
      </c>
      <c r="AH182" t="str">
        <f t="shared" si="54"/>
        <v>Gizi Kurang</v>
      </c>
      <c r="AL182">
        <v>173</v>
      </c>
      <c r="AM182">
        <f t="shared" si="55"/>
        <v>21.124630174277609</v>
      </c>
      <c r="AN182">
        <f t="shared" si="56"/>
        <v>9.5545800535659335</v>
      </c>
      <c r="AO182">
        <f t="shared" si="57"/>
        <v>10.031948963187562</v>
      </c>
      <c r="AP182">
        <f t="shared" si="58"/>
        <v>9.5545800535659335</v>
      </c>
      <c r="AQ182" t="str">
        <f t="shared" si="59"/>
        <v>Gizi Baik</v>
      </c>
    </row>
    <row r="183" spans="1:43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40"/>
        <v>27.830558743941886</v>
      </c>
      <c r="M183">
        <f t="shared" si="41"/>
        <v>13.093891705677116</v>
      </c>
      <c r="N183">
        <f t="shared" si="42"/>
        <v>13.648076787591719</v>
      </c>
      <c r="O183">
        <f t="shared" si="43"/>
        <v>13.093891705677116</v>
      </c>
      <c r="P183" t="str">
        <f t="shared" si="44"/>
        <v>Gizi Baik</v>
      </c>
      <c r="T183">
        <v>174</v>
      </c>
      <c r="U183">
        <f t="shared" si="45"/>
        <v>45.526036506596967</v>
      </c>
      <c r="V183">
        <f t="shared" si="46"/>
        <v>8.6290208019218504</v>
      </c>
      <c r="W183">
        <f t="shared" si="47"/>
        <v>13.064838307457151</v>
      </c>
      <c r="X183">
        <f t="shared" si="48"/>
        <v>8.6290208019218504</v>
      </c>
      <c r="Y183" t="str">
        <f t="shared" si="49"/>
        <v>Gizi Baik</v>
      </c>
      <c r="AC183">
        <v>174</v>
      </c>
      <c r="AD183">
        <f t="shared" si="50"/>
        <v>38.401822873400164</v>
      </c>
      <c r="AE183">
        <f t="shared" si="51"/>
        <v>6.58027355054484</v>
      </c>
      <c r="AF183">
        <f t="shared" si="52"/>
        <v>16.298772959950085</v>
      </c>
      <c r="AG183">
        <f t="shared" si="53"/>
        <v>6.58027355054484</v>
      </c>
      <c r="AH183" t="str">
        <f t="shared" si="54"/>
        <v>Gizi Baik</v>
      </c>
      <c r="AL183">
        <v>174</v>
      </c>
      <c r="AM183">
        <f t="shared" si="55"/>
        <v>36.258516241015712</v>
      </c>
      <c r="AN183">
        <f t="shared" si="56"/>
        <v>6.1155539405682617</v>
      </c>
      <c r="AO183">
        <f t="shared" si="57"/>
        <v>25.125485069944421</v>
      </c>
      <c r="AP183">
        <f t="shared" si="58"/>
        <v>6.1155539405682617</v>
      </c>
      <c r="AQ183" t="str">
        <f t="shared" si="59"/>
        <v>Gizi Baik</v>
      </c>
    </row>
    <row r="184" spans="1:43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40"/>
        <v>24.772161795047282</v>
      </c>
      <c r="M184">
        <f t="shared" si="41"/>
        <v>10.050373127401789</v>
      </c>
      <c r="N184">
        <f t="shared" si="42"/>
        <v>10.563616804863756</v>
      </c>
      <c r="O184">
        <f t="shared" si="43"/>
        <v>10.050373127401789</v>
      </c>
      <c r="P184" t="str">
        <f t="shared" si="44"/>
        <v>Gizi Baik</v>
      </c>
      <c r="T184">
        <v>175</v>
      </c>
      <c r="U184">
        <f t="shared" si="45"/>
        <v>42.542919504895288</v>
      </c>
      <c r="V184">
        <f t="shared" si="46"/>
        <v>5.5731499172371093</v>
      </c>
      <c r="W184">
        <f t="shared" si="47"/>
        <v>10.09009415218708</v>
      </c>
      <c r="X184">
        <f t="shared" si="48"/>
        <v>5.5731499172371093</v>
      </c>
      <c r="Y184" t="str">
        <f t="shared" si="49"/>
        <v>Gizi Baik</v>
      </c>
      <c r="AC184">
        <v>175</v>
      </c>
      <c r="AD184">
        <f t="shared" si="50"/>
        <v>35.387285852407501</v>
      </c>
      <c r="AE184">
        <f t="shared" si="51"/>
        <v>4.0472212689696123</v>
      </c>
      <c r="AF184">
        <f t="shared" si="52"/>
        <v>13.358517881860996</v>
      </c>
      <c r="AG184">
        <f t="shared" si="53"/>
        <v>4.0472212689696123</v>
      </c>
      <c r="AH184" t="str">
        <f t="shared" si="54"/>
        <v>Gizi Baik</v>
      </c>
      <c r="AL184">
        <v>175</v>
      </c>
      <c r="AM184">
        <f t="shared" si="55"/>
        <v>33.302252176091635</v>
      </c>
      <c r="AN184">
        <f t="shared" si="56"/>
        <v>3.6331804249169899</v>
      </c>
      <c r="AO184">
        <f t="shared" si="57"/>
        <v>22.1</v>
      </c>
      <c r="AP184">
        <f t="shared" si="58"/>
        <v>3.6331804249169899</v>
      </c>
      <c r="AQ184" t="str">
        <f t="shared" si="59"/>
        <v>Gizi Baik</v>
      </c>
    </row>
    <row r="185" spans="1:43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40"/>
        <v>29.798322100413642</v>
      </c>
      <c r="M185">
        <f t="shared" si="41"/>
        <v>15.085423427932012</v>
      </c>
      <c r="N185">
        <f t="shared" si="42"/>
        <v>15.571448230656001</v>
      </c>
      <c r="O185">
        <f t="shared" si="43"/>
        <v>15.085423427932012</v>
      </c>
      <c r="P185" t="str">
        <f t="shared" si="44"/>
        <v>Gizi Baik</v>
      </c>
      <c r="T185">
        <v>176</v>
      </c>
      <c r="U185">
        <f t="shared" si="45"/>
        <v>47.574152646158609</v>
      </c>
      <c r="V185">
        <f t="shared" si="46"/>
        <v>10.606601717798213</v>
      </c>
      <c r="W185">
        <f t="shared" si="47"/>
        <v>15.062868252759825</v>
      </c>
      <c r="X185">
        <f t="shared" si="48"/>
        <v>10.606601717798213</v>
      </c>
      <c r="Y185" t="str">
        <f t="shared" si="49"/>
        <v>Gizi Baik</v>
      </c>
      <c r="AC185">
        <v>176</v>
      </c>
      <c r="AD185">
        <f t="shared" si="50"/>
        <v>40.423013247406487</v>
      </c>
      <c r="AE185">
        <f t="shared" si="51"/>
        <v>8.7395652065763549</v>
      </c>
      <c r="AF185">
        <f t="shared" si="52"/>
        <v>18.36545670545658</v>
      </c>
      <c r="AG185">
        <f t="shared" si="53"/>
        <v>8.7395652065763549</v>
      </c>
      <c r="AH185" t="str">
        <f t="shared" si="54"/>
        <v>Gizi Baik</v>
      </c>
      <c r="AL185">
        <v>176</v>
      </c>
      <c r="AM185">
        <f t="shared" si="55"/>
        <v>38.330144794926099</v>
      </c>
      <c r="AN185">
        <f t="shared" si="56"/>
        <v>8.3090312311363963</v>
      </c>
      <c r="AO185">
        <f t="shared" si="57"/>
        <v>27.134664177026401</v>
      </c>
      <c r="AP185">
        <f t="shared" si="58"/>
        <v>8.3090312311363963</v>
      </c>
      <c r="AQ185" t="str">
        <f t="shared" si="59"/>
        <v>Gizi Baik</v>
      </c>
    </row>
    <row r="186" spans="1:43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40"/>
        <v>21.631689716709612</v>
      </c>
      <c r="M186">
        <f t="shared" si="41"/>
        <v>6.9007245996344526</v>
      </c>
      <c r="N186">
        <f t="shared" si="42"/>
        <v>7.3579888556588635</v>
      </c>
      <c r="O186">
        <f t="shared" si="43"/>
        <v>6.9007245996344526</v>
      </c>
      <c r="P186" t="str">
        <f t="shared" si="44"/>
        <v>Gizi Baik</v>
      </c>
      <c r="T186">
        <v>177</v>
      </c>
      <c r="U186">
        <f t="shared" si="45"/>
        <v>39.328234132744896</v>
      </c>
      <c r="V186">
        <f t="shared" si="46"/>
        <v>2.4020824298928685</v>
      </c>
      <c r="W186">
        <f t="shared" si="47"/>
        <v>6.8337398253079549</v>
      </c>
      <c r="X186">
        <f t="shared" si="48"/>
        <v>2.4020824298928685</v>
      </c>
      <c r="Y186" t="str">
        <f t="shared" si="49"/>
        <v>Gizi Baik</v>
      </c>
      <c r="AC186">
        <v>177</v>
      </c>
      <c r="AD186">
        <f t="shared" si="50"/>
        <v>32.190837205639752</v>
      </c>
      <c r="AE186">
        <f t="shared" si="51"/>
        <v>2.4269322199023207</v>
      </c>
      <c r="AF186">
        <f t="shared" si="52"/>
        <v>10.132127121192278</v>
      </c>
      <c r="AG186">
        <f t="shared" si="53"/>
        <v>2.4269322199023207</v>
      </c>
      <c r="AH186" t="str">
        <f t="shared" si="54"/>
        <v>Gizi Baik</v>
      </c>
      <c r="AL186">
        <v>177</v>
      </c>
      <c r="AM186">
        <f t="shared" si="55"/>
        <v>30.117270792686384</v>
      </c>
      <c r="AN186">
        <f t="shared" si="56"/>
        <v>2.0999999999999996</v>
      </c>
      <c r="AO186">
        <f t="shared" si="57"/>
        <v>18.931983519959026</v>
      </c>
      <c r="AP186">
        <f t="shared" si="58"/>
        <v>2.0999999999999996</v>
      </c>
      <c r="AQ186" t="str">
        <f t="shared" si="59"/>
        <v>Gizi Baik</v>
      </c>
    </row>
    <row r="187" spans="1:43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40"/>
        <v>25.463896009841076</v>
      </c>
      <c r="M187">
        <f t="shared" si="41"/>
        <v>10.73964617666709</v>
      </c>
      <c r="N187">
        <f t="shared" si="42"/>
        <v>11.232096865679177</v>
      </c>
      <c r="O187">
        <f t="shared" si="43"/>
        <v>10.73964617666709</v>
      </c>
      <c r="P187" t="str">
        <f t="shared" si="44"/>
        <v>Gizi Baik</v>
      </c>
      <c r="T187">
        <v>178</v>
      </c>
      <c r="U187">
        <f t="shared" si="45"/>
        <v>43.218630242061124</v>
      </c>
      <c r="V187">
        <f t="shared" si="46"/>
        <v>6.2521996129362369</v>
      </c>
      <c r="W187">
        <f t="shared" si="47"/>
        <v>10.732194556566702</v>
      </c>
      <c r="X187">
        <f t="shared" si="48"/>
        <v>6.2521996129362369</v>
      </c>
      <c r="Y187" t="str">
        <f t="shared" si="49"/>
        <v>Gizi Baik</v>
      </c>
      <c r="AC187">
        <v>178</v>
      </c>
      <c r="AD187">
        <f t="shared" si="50"/>
        <v>36.06951621521975</v>
      </c>
      <c r="AE187">
        <f t="shared" si="51"/>
        <v>4.6701177715342492</v>
      </c>
      <c r="AF187">
        <f t="shared" si="52"/>
        <v>14.019272449025308</v>
      </c>
      <c r="AG187">
        <f t="shared" si="53"/>
        <v>4.6701177715342492</v>
      </c>
      <c r="AH187" t="str">
        <f t="shared" si="54"/>
        <v>Gizi Baik</v>
      </c>
      <c r="AL187">
        <v>178</v>
      </c>
      <c r="AM187">
        <f t="shared" si="55"/>
        <v>33.983966807893403</v>
      </c>
      <c r="AN187">
        <f t="shared" si="56"/>
        <v>4.2178193417926311</v>
      </c>
      <c r="AO187">
        <f t="shared" si="57"/>
        <v>22.788154817799533</v>
      </c>
      <c r="AP187">
        <f t="shared" si="58"/>
        <v>4.2178193417926311</v>
      </c>
      <c r="AQ187" t="str">
        <f t="shared" si="59"/>
        <v>Gizi Baik</v>
      </c>
    </row>
    <row r="188" spans="1:43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40"/>
        <v>11.002726934719414</v>
      </c>
      <c r="M188">
        <f t="shared" si="41"/>
        <v>4.6743983570080969</v>
      </c>
      <c r="N188">
        <f t="shared" si="42"/>
        <v>4.3577517139001873</v>
      </c>
      <c r="O188">
        <f t="shared" si="43"/>
        <v>4.3577517139001873</v>
      </c>
      <c r="P188" t="str">
        <f t="shared" si="44"/>
        <v>Gizi Kurang</v>
      </c>
      <c r="T188">
        <v>179</v>
      </c>
      <c r="U188">
        <f t="shared" si="45"/>
        <v>28.218079310966576</v>
      </c>
      <c r="V188">
        <f t="shared" si="46"/>
        <v>8.8622796164418105</v>
      </c>
      <c r="W188">
        <f t="shared" si="47"/>
        <v>4.5177427992306125</v>
      </c>
      <c r="X188">
        <f t="shared" si="48"/>
        <v>4.5177427992306125</v>
      </c>
      <c r="Y188" t="str">
        <f t="shared" si="49"/>
        <v>Gizi Kurang</v>
      </c>
      <c r="AC188">
        <v>179</v>
      </c>
      <c r="AD188">
        <f t="shared" si="50"/>
        <v>21.163648078722158</v>
      </c>
      <c r="AE188">
        <f t="shared" si="51"/>
        <v>11.114854924829203</v>
      </c>
      <c r="AF188">
        <f t="shared" si="52"/>
        <v>1.0630145812734646</v>
      </c>
      <c r="AG188">
        <f t="shared" si="53"/>
        <v>1.0630145812734646</v>
      </c>
      <c r="AH188" t="str">
        <f t="shared" si="54"/>
        <v>Gizi Kurang</v>
      </c>
      <c r="AL188">
        <v>179</v>
      </c>
      <c r="AM188">
        <f t="shared" si="55"/>
        <v>19.044159209584443</v>
      </c>
      <c r="AN188">
        <f t="shared" si="56"/>
        <v>11.396490687926701</v>
      </c>
      <c r="AO188">
        <f t="shared" si="57"/>
        <v>8.1369527465753411</v>
      </c>
      <c r="AP188">
        <f t="shared" si="58"/>
        <v>8.1369527465753411</v>
      </c>
      <c r="AQ188" t="str">
        <f t="shared" si="59"/>
        <v>Gizi Kurang</v>
      </c>
    </row>
    <row r="189" spans="1:43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40"/>
        <v>23.696835231735069</v>
      </c>
      <c r="M189">
        <f t="shared" si="41"/>
        <v>8.9571200728805742</v>
      </c>
      <c r="N189">
        <f t="shared" si="42"/>
        <v>9.4915752117338279</v>
      </c>
      <c r="O189">
        <f t="shared" si="43"/>
        <v>8.9571200728805742</v>
      </c>
      <c r="P189" t="str">
        <f t="shared" si="44"/>
        <v>Gizi Baik</v>
      </c>
      <c r="T189">
        <v>180</v>
      </c>
      <c r="U189">
        <f t="shared" si="45"/>
        <v>41.310289275191479</v>
      </c>
      <c r="V189">
        <f t="shared" si="46"/>
        <v>4.5166359162544909</v>
      </c>
      <c r="W189">
        <f t="shared" si="47"/>
        <v>8.8368546440461504</v>
      </c>
      <c r="X189">
        <f t="shared" si="48"/>
        <v>4.5166359162544909</v>
      </c>
      <c r="Y189" t="str">
        <f t="shared" si="49"/>
        <v>Gizi Baik</v>
      </c>
      <c r="AC189">
        <v>180</v>
      </c>
      <c r="AD189">
        <f t="shared" si="50"/>
        <v>34.205262752974143</v>
      </c>
      <c r="AE189">
        <f t="shared" si="51"/>
        <v>2.8913664589601975</v>
      </c>
      <c r="AF189">
        <f t="shared" si="52"/>
        <v>12.073524754602532</v>
      </c>
      <c r="AG189">
        <f t="shared" si="53"/>
        <v>2.8913664589601975</v>
      </c>
      <c r="AH189" t="str">
        <f t="shared" si="54"/>
        <v>Gizi Baik</v>
      </c>
      <c r="AL189">
        <v>180</v>
      </c>
      <c r="AM189">
        <f t="shared" si="55"/>
        <v>32.068364473418356</v>
      </c>
      <c r="AN189">
        <f t="shared" si="56"/>
        <v>2.2405356502408127</v>
      </c>
      <c r="AO189">
        <f t="shared" si="57"/>
        <v>20.959246169650289</v>
      </c>
      <c r="AP189">
        <f t="shared" si="58"/>
        <v>2.2405356502408127</v>
      </c>
      <c r="AQ189" t="str">
        <f t="shared" si="59"/>
        <v>Gizi Baik</v>
      </c>
    </row>
    <row r="190" spans="1:43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40"/>
        <v>12.698818842711317</v>
      </c>
      <c r="M190">
        <f t="shared" si="41"/>
        <v>2.9000000000000017</v>
      </c>
      <c r="N190">
        <f t="shared" si="42"/>
        <v>2.8195744359743409</v>
      </c>
      <c r="O190">
        <f t="shared" si="43"/>
        <v>2.8195744359743409</v>
      </c>
      <c r="P190" t="str">
        <f t="shared" si="44"/>
        <v>Gizi Kurang</v>
      </c>
      <c r="T190">
        <v>181</v>
      </c>
      <c r="U190">
        <f t="shared" si="45"/>
        <v>30.0808909442523</v>
      </c>
      <c r="V190">
        <f t="shared" si="46"/>
        <v>6.9842680360936917</v>
      </c>
      <c r="W190">
        <f t="shared" si="47"/>
        <v>2.8372521918222291</v>
      </c>
      <c r="X190">
        <f t="shared" si="48"/>
        <v>2.8372521918222291</v>
      </c>
      <c r="Y190" t="str">
        <f t="shared" si="49"/>
        <v>Gizi Kurang</v>
      </c>
      <c r="AC190">
        <v>181</v>
      </c>
      <c r="AD190">
        <f t="shared" si="50"/>
        <v>23.000434778499297</v>
      </c>
      <c r="AE190">
        <f t="shared" si="51"/>
        <v>9.2271338995378223</v>
      </c>
      <c r="AF190">
        <f t="shared" si="52"/>
        <v>0.87749643873920991</v>
      </c>
      <c r="AG190">
        <f t="shared" si="53"/>
        <v>0.87749643873920991</v>
      </c>
      <c r="AH190" t="str">
        <f t="shared" si="54"/>
        <v>Gizi Kurang</v>
      </c>
      <c r="AL190">
        <v>181</v>
      </c>
      <c r="AM190">
        <f t="shared" si="55"/>
        <v>20.871990801071178</v>
      </c>
      <c r="AN190">
        <f t="shared" si="56"/>
        <v>9.5141999138130391</v>
      </c>
      <c r="AO190">
        <f t="shared" si="57"/>
        <v>9.8635693336641559</v>
      </c>
      <c r="AP190">
        <f t="shared" si="58"/>
        <v>9.5141999138130391</v>
      </c>
      <c r="AQ190" t="str">
        <f t="shared" si="59"/>
        <v>Gizi Baik</v>
      </c>
    </row>
    <row r="191" spans="1:43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40"/>
        <v>29.056152532639278</v>
      </c>
      <c r="M191">
        <f t="shared" si="41"/>
        <v>14.328642643321102</v>
      </c>
      <c r="N191">
        <f t="shared" si="42"/>
        <v>14.773286702694151</v>
      </c>
      <c r="O191">
        <f t="shared" si="43"/>
        <v>14.328642643321102</v>
      </c>
      <c r="P191" t="str">
        <f t="shared" si="44"/>
        <v>Gizi Baik</v>
      </c>
      <c r="T191">
        <v>182</v>
      </c>
      <c r="U191">
        <f t="shared" si="45"/>
        <v>46.778841370859112</v>
      </c>
      <c r="V191">
        <f t="shared" si="46"/>
        <v>9.8325988426254813</v>
      </c>
      <c r="W191">
        <f t="shared" si="47"/>
        <v>14.221462653327883</v>
      </c>
      <c r="X191">
        <f t="shared" si="48"/>
        <v>9.8325988426254813</v>
      </c>
      <c r="Y191" t="str">
        <f t="shared" si="49"/>
        <v>Gizi Baik</v>
      </c>
      <c r="AC191">
        <v>182</v>
      </c>
      <c r="AD191">
        <f t="shared" si="50"/>
        <v>39.644924013043585</v>
      </c>
      <c r="AE191">
        <f t="shared" si="51"/>
        <v>8.0647380614623785</v>
      </c>
      <c r="AF191">
        <f t="shared" si="52"/>
        <v>17.554771431152268</v>
      </c>
      <c r="AG191">
        <f t="shared" si="53"/>
        <v>8.0647380614623785</v>
      </c>
      <c r="AH191" t="str">
        <f t="shared" si="54"/>
        <v>Gizi Baik</v>
      </c>
      <c r="AL191">
        <v>182</v>
      </c>
      <c r="AM191">
        <f t="shared" si="55"/>
        <v>37.557156441882015</v>
      </c>
      <c r="AN191">
        <f t="shared" si="56"/>
        <v>7.5775985641890502</v>
      </c>
      <c r="AO191">
        <f t="shared" si="57"/>
        <v>26.375936002348805</v>
      </c>
      <c r="AP191">
        <f t="shared" si="58"/>
        <v>7.5775985641890502</v>
      </c>
      <c r="AQ191" t="str">
        <f t="shared" si="59"/>
        <v>Gizi Baik</v>
      </c>
    </row>
    <row r="192" spans="1:43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40"/>
        <v>23.73815494093844</v>
      </c>
      <c r="M192">
        <f t="shared" si="41"/>
        <v>9.0072193267400777</v>
      </c>
      <c r="N192">
        <f t="shared" si="42"/>
        <v>9.4662558596310902</v>
      </c>
      <c r="O192">
        <f t="shared" si="43"/>
        <v>9.0072193267400777</v>
      </c>
      <c r="P192" t="str">
        <f t="shared" si="44"/>
        <v>Gizi Baik</v>
      </c>
      <c r="T192">
        <v>183</v>
      </c>
      <c r="U192">
        <f t="shared" si="45"/>
        <v>41.448763552125413</v>
      </c>
      <c r="V192">
        <f t="shared" si="46"/>
        <v>4.5055521304275237</v>
      </c>
      <c r="W192">
        <f t="shared" si="47"/>
        <v>8.933644273195565</v>
      </c>
      <c r="X192">
        <f t="shared" si="48"/>
        <v>4.5055521304275237</v>
      </c>
      <c r="Y192" t="str">
        <f t="shared" si="49"/>
        <v>Gizi Baik</v>
      </c>
      <c r="AC192">
        <v>183</v>
      </c>
      <c r="AD192">
        <f t="shared" si="50"/>
        <v>34.311222653819847</v>
      </c>
      <c r="AE192">
        <f t="shared" si="51"/>
        <v>3.3555923471125033</v>
      </c>
      <c r="AF192">
        <f t="shared" si="52"/>
        <v>12.241323457861899</v>
      </c>
      <c r="AG192">
        <f t="shared" si="53"/>
        <v>3.3555923471125033</v>
      </c>
      <c r="AH192" t="str">
        <f t="shared" si="54"/>
        <v>Gizi Baik</v>
      </c>
      <c r="AL192">
        <v>183</v>
      </c>
      <c r="AM192">
        <f t="shared" si="55"/>
        <v>32.231971705125332</v>
      </c>
      <c r="AN192">
        <f t="shared" si="56"/>
        <v>2.8460498941515411</v>
      </c>
      <c r="AO192">
        <f t="shared" si="57"/>
        <v>21.046852496276017</v>
      </c>
      <c r="AP192">
        <f t="shared" si="58"/>
        <v>2.8460498941515411</v>
      </c>
      <c r="AQ192" t="str">
        <f t="shared" si="59"/>
        <v>Gizi Baik</v>
      </c>
    </row>
    <row r="193" spans="1:43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40"/>
        <v>12.822246293064257</v>
      </c>
      <c r="M193">
        <f t="shared" si="41"/>
        <v>2.8354893757515649</v>
      </c>
      <c r="N193">
        <f t="shared" si="42"/>
        <v>2.1679483388678822</v>
      </c>
      <c r="O193">
        <f t="shared" si="43"/>
        <v>2.1679483388678822</v>
      </c>
      <c r="P193" t="str">
        <f t="shared" si="44"/>
        <v>Gizi Kurang</v>
      </c>
      <c r="T193">
        <v>184</v>
      </c>
      <c r="U193">
        <f t="shared" si="45"/>
        <v>30.246487399365897</v>
      </c>
      <c r="V193">
        <f t="shared" si="46"/>
        <v>6.8373971655886718</v>
      </c>
      <c r="W193">
        <f t="shared" si="47"/>
        <v>2.4041630560342671</v>
      </c>
      <c r="X193">
        <f t="shared" si="48"/>
        <v>2.4041630560342671</v>
      </c>
      <c r="Y193" t="str">
        <f t="shared" si="49"/>
        <v>Gizi Kurang</v>
      </c>
      <c r="AC193">
        <v>184</v>
      </c>
      <c r="AD193">
        <f t="shared" si="50"/>
        <v>23.150593944864568</v>
      </c>
      <c r="AE193">
        <f t="shared" si="51"/>
        <v>9.3482618705297291</v>
      </c>
      <c r="AF193">
        <f t="shared" si="52"/>
        <v>1.5033296378372907</v>
      </c>
      <c r="AG193">
        <f t="shared" si="53"/>
        <v>1.5033296378372907</v>
      </c>
      <c r="AH193" t="str">
        <f t="shared" si="54"/>
        <v>Gizi Kurang</v>
      </c>
      <c r="AL193">
        <v>184</v>
      </c>
      <c r="AM193">
        <f t="shared" si="55"/>
        <v>21.124630174277609</v>
      </c>
      <c r="AN193">
        <f t="shared" si="56"/>
        <v>9.5921843184959705</v>
      </c>
      <c r="AO193">
        <f t="shared" si="57"/>
        <v>10.044899203078147</v>
      </c>
      <c r="AP193">
        <f t="shared" si="58"/>
        <v>9.5921843184959705</v>
      </c>
      <c r="AQ193" t="str">
        <f t="shared" si="59"/>
        <v>Gizi Baik</v>
      </c>
    </row>
    <row r="194" spans="1:43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40"/>
        <v>7.4538580614336976</v>
      </c>
      <c r="M194">
        <f t="shared" si="41"/>
        <v>8.8436417837902006</v>
      </c>
      <c r="N194">
        <f t="shared" si="42"/>
        <v>8.3743656476177311</v>
      </c>
      <c r="O194">
        <f t="shared" si="43"/>
        <v>7.4538580614336976</v>
      </c>
      <c r="P194" t="str">
        <f t="shared" si="44"/>
        <v>Gizi Lebih</v>
      </c>
      <c r="T194">
        <v>185</v>
      </c>
      <c r="U194">
        <f t="shared" si="45"/>
        <v>24.013746063452913</v>
      </c>
      <c r="V194">
        <f t="shared" si="46"/>
        <v>13.118688958886091</v>
      </c>
      <c r="W194">
        <f t="shared" si="47"/>
        <v>8.6573668052127726</v>
      </c>
      <c r="X194">
        <f t="shared" si="48"/>
        <v>8.6573668052127726</v>
      </c>
      <c r="Y194" t="str">
        <f t="shared" si="49"/>
        <v>Gizi Kurang</v>
      </c>
      <c r="AC194">
        <v>185</v>
      </c>
      <c r="AD194">
        <f t="shared" si="50"/>
        <v>17.03232221395545</v>
      </c>
      <c r="AE194">
        <f t="shared" si="51"/>
        <v>15.378556499229694</v>
      </c>
      <c r="AF194">
        <f t="shared" si="52"/>
        <v>5.3394756296849923</v>
      </c>
      <c r="AG194">
        <f t="shared" si="53"/>
        <v>5.3394756296849923</v>
      </c>
      <c r="AH194" t="str">
        <f t="shared" si="54"/>
        <v>Gizi Kurang</v>
      </c>
      <c r="AL194">
        <v>185</v>
      </c>
      <c r="AM194">
        <f t="shared" si="55"/>
        <v>14.947240548007521</v>
      </c>
      <c r="AN194">
        <f t="shared" si="56"/>
        <v>15.660779035539701</v>
      </c>
      <c r="AO194">
        <f t="shared" si="57"/>
        <v>4.6465040621955822</v>
      </c>
      <c r="AP194">
        <f t="shared" si="58"/>
        <v>4.6465040621955822</v>
      </c>
      <c r="AQ194" t="str">
        <f t="shared" si="59"/>
        <v>Gizi Kurang</v>
      </c>
    </row>
    <row r="195" spans="1:43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40"/>
        <v>9.4413982015377336</v>
      </c>
      <c r="M195">
        <f t="shared" si="41"/>
        <v>7.5372408744845139</v>
      </c>
      <c r="N195">
        <f t="shared" si="42"/>
        <v>7.4478184725461798</v>
      </c>
      <c r="O195">
        <f t="shared" si="43"/>
        <v>7.4478184725461798</v>
      </c>
      <c r="P195" t="str">
        <f t="shared" si="44"/>
        <v>Gizi Kurang</v>
      </c>
      <c r="T195">
        <v>186</v>
      </c>
      <c r="U195">
        <f t="shared" si="45"/>
        <v>25.869286808878201</v>
      </c>
      <c r="V195">
        <f t="shared" si="46"/>
        <v>11.630133275246683</v>
      </c>
      <c r="W195">
        <f t="shared" si="47"/>
        <v>7.4518454090245427</v>
      </c>
      <c r="X195">
        <f t="shared" si="48"/>
        <v>7.4518454090245427</v>
      </c>
      <c r="Y195" t="str">
        <f t="shared" si="49"/>
        <v>Gizi Kurang</v>
      </c>
      <c r="AC195">
        <v>186</v>
      </c>
      <c r="AD195">
        <f t="shared" si="50"/>
        <v>18.96470405780169</v>
      </c>
      <c r="AE195">
        <f t="shared" si="51"/>
        <v>13.527010016999327</v>
      </c>
      <c r="AF195">
        <f t="shared" si="52"/>
        <v>4.0509258201058236</v>
      </c>
      <c r="AG195">
        <f t="shared" si="53"/>
        <v>4.0509258201058236</v>
      </c>
      <c r="AH195" t="str">
        <f t="shared" si="54"/>
        <v>Gizi Kurang</v>
      </c>
      <c r="AL195">
        <v>186</v>
      </c>
      <c r="AM195">
        <f t="shared" si="55"/>
        <v>16.645720170662482</v>
      </c>
      <c r="AN195">
        <f t="shared" si="56"/>
        <v>13.8260623461635</v>
      </c>
      <c r="AO195">
        <f t="shared" si="57"/>
        <v>6.5398776746969771</v>
      </c>
      <c r="AP195">
        <f t="shared" si="58"/>
        <v>6.5398776746969771</v>
      </c>
      <c r="AQ195" t="str">
        <f t="shared" si="59"/>
        <v>Gizi Kurang</v>
      </c>
    </row>
    <row r="196" spans="1:43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40"/>
        <v>14.056315306651319</v>
      </c>
      <c r="M196">
        <f t="shared" si="41"/>
        <v>1.7578395831246927</v>
      </c>
      <c r="N196">
        <f t="shared" si="42"/>
        <v>2.0856653614614209</v>
      </c>
      <c r="O196">
        <f t="shared" si="43"/>
        <v>1.7578395831246927</v>
      </c>
      <c r="P196" t="str">
        <f t="shared" si="44"/>
        <v>Gizi Baik</v>
      </c>
      <c r="T196">
        <v>187</v>
      </c>
      <c r="U196">
        <f t="shared" si="45"/>
        <v>31.523007470734772</v>
      </c>
      <c r="V196">
        <f t="shared" si="46"/>
        <v>5.5479726026720764</v>
      </c>
      <c r="W196">
        <f t="shared" si="47"/>
        <v>1.8138357147217075</v>
      </c>
      <c r="X196">
        <f t="shared" si="48"/>
        <v>1.8138357147217075</v>
      </c>
      <c r="Y196" t="str">
        <f t="shared" si="49"/>
        <v>Gizi Kurang</v>
      </c>
      <c r="AC196">
        <v>187</v>
      </c>
      <c r="AD196">
        <f t="shared" si="50"/>
        <v>24.429081030607765</v>
      </c>
      <c r="AE196">
        <f t="shared" si="51"/>
        <v>7.7833154889160152</v>
      </c>
      <c r="AF196">
        <f t="shared" si="52"/>
        <v>2.3173260452512965</v>
      </c>
      <c r="AG196">
        <f t="shared" si="53"/>
        <v>2.3173260452512965</v>
      </c>
      <c r="AH196" t="str">
        <f t="shared" si="54"/>
        <v>Gizi Kurang</v>
      </c>
      <c r="AL196">
        <v>187</v>
      </c>
      <c r="AM196">
        <f t="shared" si="55"/>
        <v>22.296188014994854</v>
      </c>
      <c r="AN196">
        <f t="shared" si="56"/>
        <v>8.069696400732802</v>
      </c>
      <c r="AO196">
        <f t="shared" si="57"/>
        <v>11.244998888394791</v>
      </c>
      <c r="AP196">
        <f t="shared" si="58"/>
        <v>8.069696400732802</v>
      </c>
      <c r="AQ196" t="str">
        <f t="shared" si="59"/>
        <v>Gizi Baik</v>
      </c>
    </row>
    <row r="197" spans="1:43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40"/>
        <v>16.733798134314878</v>
      </c>
      <c r="M197">
        <f t="shared" si="41"/>
        <v>2.1931712199461311</v>
      </c>
      <c r="N197">
        <f t="shared" si="42"/>
        <v>2.52388589282479</v>
      </c>
      <c r="O197">
        <f t="shared" si="43"/>
        <v>2.1931712199461311</v>
      </c>
      <c r="P197" t="str">
        <f t="shared" si="44"/>
        <v>Gizi Baik</v>
      </c>
      <c r="T197">
        <v>188</v>
      </c>
      <c r="U197">
        <f t="shared" si="45"/>
        <v>34.35229249991913</v>
      </c>
      <c r="V197">
        <f t="shared" si="46"/>
        <v>2.6944387170614958</v>
      </c>
      <c r="W197">
        <f t="shared" si="47"/>
        <v>2.0024984394500738</v>
      </c>
      <c r="X197">
        <f t="shared" si="48"/>
        <v>2.0024984394500738</v>
      </c>
      <c r="Y197" t="str">
        <f t="shared" si="49"/>
        <v>Gizi Kurang</v>
      </c>
      <c r="AC197">
        <v>188</v>
      </c>
      <c r="AD197">
        <f t="shared" si="50"/>
        <v>27.224621209486095</v>
      </c>
      <c r="AE197">
        <f t="shared" si="51"/>
        <v>5.4018515344278022</v>
      </c>
      <c r="AF197">
        <f t="shared" si="52"/>
        <v>5.2048054718692418</v>
      </c>
      <c r="AG197">
        <f t="shared" si="53"/>
        <v>5.2048054718692418</v>
      </c>
      <c r="AH197" t="str">
        <f t="shared" si="54"/>
        <v>Gizi Kurang</v>
      </c>
      <c r="AL197">
        <v>188</v>
      </c>
      <c r="AM197">
        <f t="shared" si="55"/>
        <v>25.169425897306439</v>
      </c>
      <c r="AN197">
        <f t="shared" si="56"/>
        <v>5.5982140009113621</v>
      </c>
      <c r="AO197">
        <f t="shared" si="57"/>
        <v>14.001785600415399</v>
      </c>
      <c r="AP197">
        <f t="shared" si="58"/>
        <v>5.5982140009113621</v>
      </c>
      <c r="AQ197" t="str">
        <f t="shared" si="59"/>
        <v>Gizi Baik</v>
      </c>
    </row>
    <row r="198" spans="1:43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40"/>
        <v>21.99499943168902</v>
      </c>
      <c r="M198">
        <f t="shared" si="41"/>
        <v>7.2725511342306861</v>
      </c>
      <c r="N198">
        <f t="shared" si="42"/>
        <v>7.8198465458089395</v>
      </c>
      <c r="O198">
        <f t="shared" si="43"/>
        <v>7.2725511342306861</v>
      </c>
      <c r="P198" t="str">
        <f t="shared" si="44"/>
        <v>Gizi Baik</v>
      </c>
      <c r="T198">
        <v>189</v>
      </c>
      <c r="U198">
        <f t="shared" si="45"/>
        <v>39.584087712109778</v>
      </c>
      <c r="V198">
        <f t="shared" si="46"/>
        <v>2.8948229652260284</v>
      </c>
      <c r="W198">
        <f t="shared" si="47"/>
        <v>7.1337227308047204</v>
      </c>
      <c r="X198">
        <f t="shared" si="48"/>
        <v>2.8948229652260284</v>
      </c>
      <c r="Y198" t="str">
        <f t="shared" si="49"/>
        <v>Gizi Baik</v>
      </c>
      <c r="AC198">
        <v>189</v>
      </c>
      <c r="AD198">
        <f t="shared" si="50"/>
        <v>32.483534290467844</v>
      </c>
      <c r="AE198">
        <f t="shared" si="51"/>
        <v>1.9442222095223591</v>
      </c>
      <c r="AF198">
        <f t="shared" si="52"/>
        <v>10.34263022639793</v>
      </c>
      <c r="AG198">
        <f t="shared" si="53"/>
        <v>1.9442222095223591</v>
      </c>
      <c r="AH198" t="str">
        <f t="shared" si="54"/>
        <v>Gizi Baik</v>
      </c>
      <c r="AL198">
        <v>189</v>
      </c>
      <c r="AM198">
        <f t="shared" si="55"/>
        <v>30.346663737551122</v>
      </c>
      <c r="AN198">
        <f t="shared" si="56"/>
        <v>1.3114877048603999</v>
      </c>
      <c r="AO198">
        <f t="shared" si="57"/>
        <v>19.247077700264008</v>
      </c>
      <c r="AP198">
        <f t="shared" si="58"/>
        <v>1.3114877048603999</v>
      </c>
      <c r="AQ198" t="str">
        <f t="shared" si="59"/>
        <v>Gizi Baik</v>
      </c>
    </row>
    <row r="199" spans="1:43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40"/>
        <v>12.878276282173788</v>
      </c>
      <c r="M199">
        <f t="shared" si="41"/>
        <v>2.4859605789312149</v>
      </c>
      <c r="N199">
        <f t="shared" si="42"/>
        <v>1.9748417658131567</v>
      </c>
      <c r="O199">
        <f t="shared" si="43"/>
        <v>1.9748417658131567</v>
      </c>
      <c r="P199" t="str">
        <f t="shared" si="44"/>
        <v>Gizi Kurang</v>
      </c>
      <c r="T199">
        <v>190</v>
      </c>
      <c r="U199">
        <f t="shared" si="45"/>
        <v>30.39457188380846</v>
      </c>
      <c r="V199">
        <f t="shared" si="46"/>
        <v>6.6219332524573273</v>
      </c>
      <c r="W199">
        <f t="shared" si="47"/>
        <v>2.3622023622035546</v>
      </c>
      <c r="X199">
        <f t="shared" si="48"/>
        <v>2.3622023622035546</v>
      </c>
      <c r="Y199" t="str">
        <f t="shared" si="49"/>
        <v>Gizi Kurang</v>
      </c>
      <c r="AC199">
        <v>190</v>
      </c>
      <c r="AD199">
        <f t="shared" si="50"/>
        <v>23.277671704876322</v>
      </c>
      <c r="AE199">
        <f t="shared" si="51"/>
        <v>9.1109823839144859</v>
      </c>
      <c r="AF199">
        <f t="shared" si="52"/>
        <v>1.5297058540778317</v>
      </c>
      <c r="AG199">
        <f t="shared" si="53"/>
        <v>1.5297058540778317</v>
      </c>
      <c r="AH199" t="str">
        <f t="shared" si="54"/>
        <v>Gizi Kurang</v>
      </c>
      <c r="AL199">
        <v>190</v>
      </c>
      <c r="AM199">
        <f t="shared" si="55"/>
        <v>21.241704263076439</v>
      </c>
      <c r="AN199">
        <f t="shared" si="56"/>
        <v>9.3856273098818548</v>
      </c>
      <c r="AO199">
        <f t="shared" si="57"/>
        <v>10.112368664165675</v>
      </c>
      <c r="AP199">
        <f t="shared" si="58"/>
        <v>9.3856273098818548</v>
      </c>
      <c r="AQ199" t="str">
        <f t="shared" si="59"/>
        <v>Gizi Baik</v>
      </c>
    </row>
    <row r="200" spans="1:43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40"/>
        <v>25.197222069109127</v>
      </c>
      <c r="M200">
        <f t="shared" si="41"/>
        <v>10.508567932882194</v>
      </c>
      <c r="N200">
        <f t="shared" si="42"/>
        <v>11.126994203287781</v>
      </c>
      <c r="O200">
        <f t="shared" si="43"/>
        <v>10.508567932882194</v>
      </c>
      <c r="P200" t="str">
        <f t="shared" si="44"/>
        <v>Gizi Baik</v>
      </c>
      <c r="T200">
        <v>191</v>
      </c>
      <c r="U200">
        <f t="shared" si="45"/>
        <v>42.736167352723612</v>
      </c>
      <c r="V200">
        <f t="shared" si="46"/>
        <v>6.1514225996918768</v>
      </c>
      <c r="W200">
        <f t="shared" si="47"/>
        <v>10.398557592281723</v>
      </c>
      <c r="X200">
        <f t="shared" si="48"/>
        <v>6.1514225996918768</v>
      </c>
      <c r="Y200" t="str">
        <f t="shared" si="49"/>
        <v>Gizi Baik</v>
      </c>
      <c r="AC200">
        <v>191</v>
      </c>
      <c r="AD200">
        <f t="shared" si="50"/>
        <v>35.661744208605384</v>
      </c>
      <c r="AE200">
        <f t="shared" si="51"/>
        <v>3.9344631145811975</v>
      </c>
      <c r="AF200">
        <f t="shared" si="52"/>
        <v>13.519245541079574</v>
      </c>
      <c r="AG200">
        <f t="shared" si="53"/>
        <v>3.9344631145811975</v>
      </c>
      <c r="AH200" t="str">
        <f t="shared" si="54"/>
        <v>Gizi Baik</v>
      </c>
      <c r="AL200">
        <v>191</v>
      </c>
      <c r="AM200">
        <f t="shared" si="55"/>
        <v>33.463711688932534</v>
      </c>
      <c r="AN200">
        <f t="shared" si="56"/>
        <v>3.3196385345395636</v>
      </c>
      <c r="AO200">
        <f t="shared" si="57"/>
        <v>22.436800128360545</v>
      </c>
      <c r="AP200">
        <f t="shared" si="58"/>
        <v>3.3196385345395636</v>
      </c>
      <c r="AQ200" t="str">
        <f t="shared" si="59"/>
        <v>Gizi Baik</v>
      </c>
    </row>
    <row r="201" spans="1:43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40"/>
        <v>24.494897427831784</v>
      </c>
      <c r="M201">
        <f t="shared" si="41"/>
        <v>9.7555112628708525</v>
      </c>
      <c r="N201">
        <f t="shared" si="42"/>
        <v>10.288342918079666</v>
      </c>
      <c r="O201">
        <f t="shared" si="43"/>
        <v>9.7555112628708525</v>
      </c>
      <c r="P201" t="str">
        <f t="shared" si="44"/>
        <v>Gizi Baik</v>
      </c>
      <c r="T201">
        <v>192</v>
      </c>
      <c r="U201">
        <f t="shared" si="45"/>
        <v>42.115317878415688</v>
      </c>
      <c r="V201">
        <f t="shared" si="46"/>
        <v>5.297169055259614</v>
      </c>
      <c r="W201">
        <f t="shared" si="47"/>
        <v>9.6369082178881396</v>
      </c>
      <c r="X201">
        <f t="shared" si="48"/>
        <v>5.297169055259614</v>
      </c>
      <c r="Y201" t="str">
        <f t="shared" si="49"/>
        <v>Gizi Baik</v>
      </c>
      <c r="AC201">
        <v>192</v>
      </c>
      <c r="AD201">
        <f t="shared" si="50"/>
        <v>35.010569832552001</v>
      </c>
      <c r="AE201">
        <f t="shared" si="51"/>
        <v>3.5298725189445603</v>
      </c>
      <c r="AF201">
        <f t="shared" si="52"/>
        <v>12.872839624573908</v>
      </c>
      <c r="AG201">
        <f t="shared" si="53"/>
        <v>3.5298725189445603</v>
      </c>
      <c r="AH201" t="str">
        <f t="shared" si="54"/>
        <v>Gizi Baik</v>
      </c>
      <c r="AL201">
        <v>192</v>
      </c>
      <c r="AM201">
        <f t="shared" si="55"/>
        <v>32.871568261949413</v>
      </c>
      <c r="AN201">
        <f t="shared" si="56"/>
        <v>2.9086079144497998</v>
      </c>
      <c r="AO201">
        <f t="shared" si="57"/>
        <v>21.762123058194486</v>
      </c>
      <c r="AP201">
        <f t="shared" si="58"/>
        <v>2.9086079144497998</v>
      </c>
      <c r="AQ201" t="str">
        <f t="shared" si="59"/>
        <v>Gizi Baik</v>
      </c>
    </row>
    <row r="202" spans="1:43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40"/>
        <v>23.588768513849974</v>
      </c>
      <c r="M202">
        <f t="shared" si="41"/>
        <v>8.862279616441807</v>
      </c>
      <c r="N202">
        <f t="shared" si="42"/>
        <v>9.3520051325905449</v>
      </c>
      <c r="O202">
        <f t="shared" si="43"/>
        <v>8.862279616441807</v>
      </c>
      <c r="P202" t="str">
        <f t="shared" si="44"/>
        <v>Gizi Baik</v>
      </c>
      <c r="T202">
        <v>193</v>
      </c>
      <c r="U202">
        <f t="shared" si="45"/>
        <v>41.156894926609802</v>
      </c>
      <c r="V202">
        <f t="shared" si="46"/>
        <v>4.4373415464667554</v>
      </c>
      <c r="W202">
        <f t="shared" si="47"/>
        <v>8.648699324175853</v>
      </c>
      <c r="X202">
        <f t="shared" si="48"/>
        <v>4.4373415464667554</v>
      </c>
      <c r="Y202" t="str">
        <f t="shared" si="49"/>
        <v>Gizi Baik</v>
      </c>
      <c r="AC202">
        <v>193</v>
      </c>
      <c r="AD202">
        <f t="shared" si="50"/>
        <v>34.065965420049373</v>
      </c>
      <c r="AE202">
        <f t="shared" si="51"/>
        <v>3.0016662039607245</v>
      </c>
      <c r="AF202">
        <f t="shared" si="52"/>
        <v>11.91469680688518</v>
      </c>
      <c r="AG202">
        <f t="shared" si="53"/>
        <v>3.0016662039607245</v>
      </c>
      <c r="AH202" t="str">
        <f t="shared" si="54"/>
        <v>Gizi Baik</v>
      </c>
      <c r="AL202">
        <v>193</v>
      </c>
      <c r="AM202">
        <f t="shared" si="55"/>
        <v>31.932585238279721</v>
      </c>
      <c r="AN202">
        <f t="shared" si="56"/>
        <v>2.2825424421026628</v>
      </c>
      <c r="AO202">
        <f t="shared" si="57"/>
        <v>20.840345486579629</v>
      </c>
      <c r="AP202">
        <f t="shared" si="58"/>
        <v>2.2825424421026628</v>
      </c>
      <c r="AQ202" t="str">
        <f t="shared" si="59"/>
        <v>Gizi Baik</v>
      </c>
    </row>
    <row r="203" spans="1:43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5" si="60">SQRT((C195-$J$5)^2+(D195-$K$5)^2+(E195-$L$5)^2+(F195-$M$5)^2)</f>
        <v>19.027348738066479</v>
      </c>
      <c r="M203">
        <f t="shared" ref="M203:M255" si="61">SQRT((C195-$J$6)^2+(D195-$K$6)^2+(E195-$L$6)^2+(F195-$M$6)^2)</f>
        <v>4.3231932642434545</v>
      </c>
      <c r="N203">
        <f t="shared" ref="N203:N255" si="62">SQRT((C195-$J$7)^2+(D195-$K$7)^2+(E195-$L$7)^2+(F195-$M$7)^2)</f>
        <v>4.7759815745038159</v>
      </c>
      <c r="O203">
        <f t="shared" ref="O203:O255" si="63">MIN(L203:N203)</f>
        <v>4.3231932642434545</v>
      </c>
      <c r="P203" t="str">
        <f t="shared" ref="P203:P255" si="64">IF(L203=O203,$J$10,IF(M203=O203,$J$11,IF(N203=O203,$J$12,"")))</f>
        <v>Gizi Baik</v>
      </c>
      <c r="T203">
        <v>194</v>
      </c>
      <c r="U203">
        <f t="shared" ref="U203:U255" si="65">SQRT((C195-$S$5)^2+(D195-$T$5)^2+(E195-$U$5)^2+(F195-$V$5)^2)</f>
        <v>36.698501331798276</v>
      </c>
      <c r="V203">
        <f t="shared" ref="V203:V255" si="66">SQRT((C195-$S$6)^2+(D195-$T$6)^2+(E195-$U$6)^2+(F195-$V$6)^2)</f>
        <v>0.54772255750516718</v>
      </c>
      <c r="W203">
        <f t="shared" ref="W203:W255" si="67">SQRT((C195-$S$7)^2+(D195-$T$7)^2+(E195-$U$7)^2+(F195-$V$7)^2)</f>
        <v>4.2649736224272159</v>
      </c>
      <c r="X203">
        <f t="shared" ref="X203:X255" si="68">MIN(U203:W203)</f>
        <v>0.54772255750516718</v>
      </c>
      <c r="Y203" t="str">
        <f t="shared" ref="Y203:Y255" si="69">IF(U203=X203,$J$10,IF(V203=X203,$J$11,IF(W203=X203,$J$12,"")))</f>
        <v>Gizi Baik</v>
      </c>
      <c r="AC203">
        <v>194</v>
      </c>
      <c r="AD203">
        <f t="shared" ref="AD203:AD255" si="70">SQRT((C195-$AB$5)^2+(D195-$AC$5)^2+(E195-$AD$5)^2+(F195-$AE$5)^2)</f>
        <v>29.5631527412081</v>
      </c>
      <c r="AE203">
        <f t="shared" ref="AE203:AE255" si="71">SQRT((C195-$AB$6)^2+(D195-$AC$6)^2+(E195-$AD$6)^2+(F195-$AE$6)^2)</f>
        <v>3.426368339802365</v>
      </c>
      <c r="AF203">
        <f t="shared" ref="AF203:AF255" si="72">SQRT((C195-$AB$7)^2+(D195-$AC$7)^2+(E195-$AD$7)^2+(F195-$AE$7)^2)</f>
        <v>7.5199734042082857</v>
      </c>
      <c r="AG203">
        <f t="shared" ref="AG203:AG255" si="73">MIN(AD203:AF203)</f>
        <v>3.426368339802365</v>
      </c>
      <c r="AH203" t="str">
        <f t="shared" ref="AH203:AH255" si="74">IF(AD203=AG203,$J$10,IF(AE203=AG203,$J$11,IF(AF203=AG203,$J$12,"")))</f>
        <v>Gizi Baik</v>
      </c>
      <c r="AL203">
        <v>194</v>
      </c>
      <c r="AM203">
        <f t="shared" ref="AM203:AM255" si="75">SQRT((C195-$AK$5)^2+(D195-$AL$5)^2+(E195-$AM$5)^2+(F195-$AN$5)^2)</f>
        <v>27.496545237538477</v>
      </c>
      <c r="AN203">
        <f t="shared" ref="AN203:AN255" si="76">SQRT((C195-$AK$6)^2+(D195-$AL$6)^2+(E195-$AM$6)^2+(F195-$AN$6)^2)</f>
        <v>3.5071355833500384</v>
      </c>
      <c r="AO203">
        <f t="shared" ref="AO203:AO255" si="77">SQRT((C195-$AK$7)^2+(D195-$AL$7)^2+(E195-$AM$7)^2+(F195-$AN$7)^2)</f>
        <v>16.315330214249414</v>
      </c>
      <c r="AP203">
        <f t="shared" ref="AP203:AP255" si="78">MIN(AM203:AO203)</f>
        <v>3.5071355833500384</v>
      </c>
      <c r="AQ203" t="str">
        <f t="shared" ref="AQ203:AQ255" si="79">IF(AM203=AP203,$J$10,IF(AN203=AP203,$J$11,IF(AO203=AP203,$J$12,"")))</f>
        <v>Gizi Baik</v>
      </c>
    </row>
    <row r="204" spans="1:43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60"/>
        <v>10.012991560967182</v>
      </c>
      <c r="M204">
        <f t="shared" si="61"/>
        <v>6.0934390946328518</v>
      </c>
      <c r="N204">
        <f t="shared" si="62"/>
        <v>5.6240554762555517</v>
      </c>
      <c r="O204">
        <f t="shared" si="63"/>
        <v>5.6240554762555517</v>
      </c>
      <c r="P204" t="str">
        <f t="shared" si="64"/>
        <v>Gizi Kurang</v>
      </c>
      <c r="T204">
        <v>195</v>
      </c>
      <c r="U204">
        <f t="shared" si="65"/>
        <v>26.94030437838444</v>
      </c>
      <c r="V204">
        <f t="shared" si="66"/>
        <v>10.240117186829458</v>
      </c>
      <c r="W204">
        <f t="shared" si="67"/>
        <v>5.7628118136895718</v>
      </c>
      <c r="X204">
        <f t="shared" si="68"/>
        <v>5.7628118136895718</v>
      </c>
      <c r="Y204" t="str">
        <f t="shared" si="69"/>
        <v>Gizi Kurang</v>
      </c>
      <c r="AC204">
        <v>195</v>
      </c>
      <c r="AD204">
        <f t="shared" si="70"/>
        <v>19.935395656971547</v>
      </c>
      <c r="AE204">
        <f t="shared" si="71"/>
        <v>12.519584657647396</v>
      </c>
      <c r="AF204">
        <f t="shared" si="72"/>
        <v>2.5317977802344349</v>
      </c>
      <c r="AG204">
        <f t="shared" si="73"/>
        <v>2.5317977802344349</v>
      </c>
      <c r="AH204" t="str">
        <f t="shared" si="74"/>
        <v>Gizi Kurang</v>
      </c>
      <c r="AL204">
        <v>195</v>
      </c>
      <c r="AM204">
        <f t="shared" si="75"/>
        <v>17.838161340227863</v>
      </c>
      <c r="AN204">
        <f t="shared" si="76"/>
        <v>12.773409881468615</v>
      </c>
      <c r="AO204">
        <f t="shared" si="77"/>
        <v>7.1421285342676351</v>
      </c>
      <c r="AP204">
        <f t="shared" si="78"/>
        <v>7.1421285342676351</v>
      </c>
      <c r="AQ204" t="str">
        <f t="shared" si="79"/>
        <v>Gizi Kurang</v>
      </c>
    </row>
    <row r="205" spans="1:43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60"/>
        <v>26.494716454417855</v>
      </c>
      <c r="M205">
        <f t="shared" si="61"/>
        <v>11.783887304281217</v>
      </c>
      <c r="N205">
        <f t="shared" si="62"/>
        <v>12.302032352420474</v>
      </c>
      <c r="O205">
        <f t="shared" si="63"/>
        <v>11.783887304281217</v>
      </c>
      <c r="P205" t="str">
        <f t="shared" si="64"/>
        <v>Gizi Baik</v>
      </c>
      <c r="T205">
        <v>196</v>
      </c>
      <c r="U205">
        <f t="shared" si="65"/>
        <v>44.284421640120812</v>
      </c>
      <c r="V205">
        <f t="shared" si="66"/>
        <v>7.3164198895361414</v>
      </c>
      <c r="W205">
        <f t="shared" si="67"/>
        <v>11.831314381758265</v>
      </c>
      <c r="X205">
        <f t="shared" si="68"/>
        <v>7.3164198895361414</v>
      </c>
      <c r="Y205" t="str">
        <f t="shared" si="69"/>
        <v>Gizi Baik</v>
      </c>
      <c r="AC205">
        <v>196</v>
      </c>
      <c r="AD205">
        <f t="shared" si="70"/>
        <v>37.124789561693142</v>
      </c>
      <c r="AE205">
        <f t="shared" si="71"/>
        <v>5.5758407437802626</v>
      </c>
      <c r="AF205">
        <f t="shared" si="72"/>
        <v>15.100331122197291</v>
      </c>
      <c r="AG205">
        <f t="shared" si="73"/>
        <v>5.5758407437802626</v>
      </c>
      <c r="AH205" t="str">
        <f t="shared" si="74"/>
        <v>Gizi Baik</v>
      </c>
      <c r="AL205">
        <v>196</v>
      </c>
      <c r="AM205">
        <f t="shared" si="75"/>
        <v>35.035553370826044</v>
      </c>
      <c r="AN205">
        <f t="shared" si="76"/>
        <v>5.1739733281106144</v>
      </c>
      <c r="AO205">
        <f t="shared" si="77"/>
        <v>23.831491770344552</v>
      </c>
      <c r="AP205">
        <f t="shared" si="78"/>
        <v>5.1739733281106144</v>
      </c>
      <c r="AQ205" t="str">
        <f t="shared" si="79"/>
        <v>Gizi Baik</v>
      </c>
    </row>
    <row r="206" spans="1:43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60"/>
        <v>4.5694638635183429</v>
      </c>
      <c r="M206">
        <f t="shared" si="61"/>
        <v>12.472770341828641</v>
      </c>
      <c r="N206">
        <f t="shared" si="62"/>
        <v>12.035364556173619</v>
      </c>
      <c r="O206">
        <f t="shared" si="63"/>
        <v>4.5694638635183429</v>
      </c>
      <c r="P206" t="str">
        <f t="shared" si="64"/>
        <v>Gizi Lebih</v>
      </c>
      <c r="T206">
        <v>197</v>
      </c>
      <c r="U206">
        <f t="shared" si="65"/>
        <v>20.210393365790775</v>
      </c>
      <c r="V206">
        <f t="shared" si="66"/>
        <v>16.842208881260206</v>
      </c>
      <c r="W206">
        <f t="shared" si="67"/>
        <v>12.431814026923032</v>
      </c>
      <c r="X206">
        <f t="shared" si="68"/>
        <v>12.431814026923032</v>
      </c>
      <c r="Y206" t="str">
        <f t="shared" si="69"/>
        <v>Gizi Kurang</v>
      </c>
      <c r="AC206">
        <v>197</v>
      </c>
      <c r="AD206">
        <f t="shared" si="70"/>
        <v>13.238579984273235</v>
      </c>
      <c r="AE206">
        <f t="shared" si="71"/>
        <v>19.069871525524242</v>
      </c>
      <c r="AF206">
        <f t="shared" si="72"/>
        <v>9.065870063044148</v>
      </c>
      <c r="AG206">
        <f t="shared" si="73"/>
        <v>9.065870063044148</v>
      </c>
      <c r="AH206" t="str">
        <f t="shared" si="74"/>
        <v>Gizi Kurang</v>
      </c>
      <c r="AL206">
        <v>197</v>
      </c>
      <c r="AM206">
        <f t="shared" si="75"/>
        <v>11.165124271587839</v>
      </c>
      <c r="AN206">
        <f t="shared" si="76"/>
        <v>19.389172236070323</v>
      </c>
      <c r="AO206">
        <f t="shared" si="77"/>
        <v>2.6962937525425525</v>
      </c>
      <c r="AP206">
        <f t="shared" si="78"/>
        <v>2.6962937525425525</v>
      </c>
      <c r="AQ206" t="str">
        <f t="shared" si="79"/>
        <v>Gizi Kurang</v>
      </c>
    </row>
    <row r="207" spans="1:43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60"/>
        <v>12.527569596693533</v>
      </c>
      <c r="M207">
        <f t="shared" si="61"/>
        <v>3.7429934544425758</v>
      </c>
      <c r="N207">
        <f t="shared" si="62"/>
        <v>3.8457769046058803</v>
      </c>
      <c r="O207">
        <f t="shared" si="63"/>
        <v>3.7429934544425758</v>
      </c>
      <c r="P207" t="str">
        <f t="shared" si="64"/>
        <v>Gizi Baik</v>
      </c>
      <c r="T207">
        <v>198</v>
      </c>
      <c r="U207">
        <f t="shared" si="65"/>
        <v>29.675916161089287</v>
      </c>
      <c r="V207">
        <f t="shared" si="66"/>
        <v>7.6197112806194909</v>
      </c>
      <c r="W207">
        <f t="shared" si="67"/>
        <v>3.6180105030251086</v>
      </c>
      <c r="X207">
        <f t="shared" si="68"/>
        <v>3.6180105030251086</v>
      </c>
      <c r="Y207" t="str">
        <f t="shared" si="69"/>
        <v>Gizi Kurang</v>
      </c>
      <c r="AC207">
        <v>198</v>
      </c>
      <c r="AD207">
        <f t="shared" si="70"/>
        <v>22.653476554383442</v>
      </c>
      <c r="AE207">
        <f t="shared" si="71"/>
        <v>9.6218501339399332</v>
      </c>
      <c r="AF207">
        <f t="shared" si="72"/>
        <v>1.1532562594670819</v>
      </c>
      <c r="AG207">
        <f t="shared" si="73"/>
        <v>1.1532562594670819</v>
      </c>
      <c r="AH207" t="str">
        <f t="shared" si="74"/>
        <v>Gizi Kurang</v>
      </c>
      <c r="AL207">
        <v>198</v>
      </c>
      <c r="AM207">
        <f t="shared" si="75"/>
        <v>20.439178065665956</v>
      </c>
      <c r="AN207">
        <f t="shared" si="76"/>
        <v>9.9035347225119512</v>
      </c>
      <c r="AO207">
        <f t="shared" si="77"/>
        <v>9.637945839233593</v>
      </c>
      <c r="AP207">
        <f t="shared" si="78"/>
        <v>9.637945839233593</v>
      </c>
      <c r="AQ207" t="str">
        <f t="shared" si="79"/>
        <v>Gizi Kurang</v>
      </c>
    </row>
    <row r="208" spans="1:43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60"/>
        <v>4.3920382511995477</v>
      </c>
      <c r="M208">
        <f t="shared" si="61"/>
        <v>16.239458119038325</v>
      </c>
      <c r="N208">
        <f t="shared" si="62"/>
        <v>15.780367549585147</v>
      </c>
      <c r="O208">
        <f t="shared" si="63"/>
        <v>4.3920382511995477</v>
      </c>
      <c r="P208" t="str">
        <f t="shared" si="64"/>
        <v>Gizi Lebih</v>
      </c>
      <c r="T208">
        <v>199</v>
      </c>
      <c r="U208">
        <f t="shared" si="65"/>
        <v>16.45265935950782</v>
      </c>
      <c r="V208">
        <f t="shared" si="66"/>
        <v>20.622075550244688</v>
      </c>
      <c r="W208">
        <f t="shared" si="67"/>
        <v>16.195678435928517</v>
      </c>
      <c r="X208">
        <f t="shared" si="68"/>
        <v>16.195678435928517</v>
      </c>
      <c r="Y208" t="str">
        <f t="shared" si="69"/>
        <v>Gizi Kurang</v>
      </c>
      <c r="AC208">
        <v>199</v>
      </c>
      <c r="AD208">
        <f t="shared" si="70"/>
        <v>9.5953113550316917</v>
      </c>
      <c r="AE208">
        <f t="shared" si="71"/>
        <v>22.84710047248884</v>
      </c>
      <c r="AF208">
        <f t="shared" si="72"/>
        <v>12.849124483792654</v>
      </c>
      <c r="AG208">
        <f t="shared" si="73"/>
        <v>9.5953113550316917</v>
      </c>
      <c r="AH208" t="str">
        <f t="shared" si="74"/>
        <v>Gizi Lebih</v>
      </c>
      <c r="AL208">
        <v>199</v>
      </c>
      <c r="AM208">
        <f t="shared" si="75"/>
        <v>7.60328876210815</v>
      </c>
      <c r="AN208">
        <f t="shared" si="76"/>
        <v>23.170023737579548</v>
      </c>
      <c r="AO208">
        <f t="shared" si="77"/>
        <v>4.9859803449271594</v>
      </c>
      <c r="AP208">
        <f t="shared" si="78"/>
        <v>4.9859803449271594</v>
      </c>
      <c r="AQ208" t="str">
        <f t="shared" si="79"/>
        <v>Gizi Kurang</v>
      </c>
    </row>
    <row r="209" spans="1:43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60"/>
        <v>25.941858067609576</v>
      </c>
      <c r="M209">
        <f t="shared" si="61"/>
        <v>11.248555462813881</v>
      </c>
      <c r="N209">
        <f t="shared" si="62"/>
        <v>11.915955689746415</v>
      </c>
      <c r="O209">
        <f t="shared" si="63"/>
        <v>11.248555462813881</v>
      </c>
      <c r="P209" t="str">
        <f t="shared" si="64"/>
        <v>Gizi Baik</v>
      </c>
      <c r="T209">
        <v>200</v>
      </c>
      <c r="U209">
        <f t="shared" si="65"/>
        <v>43.564435035932689</v>
      </c>
      <c r="V209">
        <f t="shared" si="66"/>
        <v>6.9007245996344473</v>
      </c>
      <c r="W209">
        <f t="shared" si="67"/>
        <v>11.282287002199505</v>
      </c>
      <c r="X209">
        <f t="shared" si="68"/>
        <v>6.9007245996344473</v>
      </c>
      <c r="Y209" t="str">
        <f t="shared" si="69"/>
        <v>Gizi Baik</v>
      </c>
      <c r="AC209">
        <v>200</v>
      </c>
      <c r="AD209">
        <f t="shared" si="70"/>
        <v>36.461760791272823</v>
      </c>
      <c r="AE209">
        <f t="shared" si="71"/>
        <v>4.5409250158970913</v>
      </c>
      <c r="AF209">
        <f t="shared" si="72"/>
        <v>14.386451960090785</v>
      </c>
      <c r="AG209">
        <f t="shared" si="73"/>
        <v>4.5409250158970913</v>
      </c>
      <c r="AH209" t="str">
        <f t="shared" si="74"/>
        <v>Gizi Baik</v>
      </c>
      <c r="AL209">
        <v>200</v>
      </c>
      <c r="AM209">
        <f t="shared" si="75"/>
        <v>34.26368339802363</v>
      </c>
      <c r="AN209">
        <f t="shared" si="76"/>
        <v>4.0890096600521746</v>
      </c>
      <c r="AO209">
        <f t="shared" si="77"/>
        <v>23.204525420701888</v>
      </c>
      <c r="AP209">
        <f t="shared" si="78"/>
        <v>4.0890096600521746</v>
      </c>
      <c r="AQ209" t="str">
        <f t="shared" si="79"/>
        <v>Gizi Baik</v>
      </c>
    </row>
    <row r="210" spans="1:43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60"/>
        <v>4.5044422518220868</v>
      </c>
      <c r="M210">
        <f t="shared" si="61"/>
        <v>12.320714265009149</v>
      </c>
      <c r="N210">
        <f t="shared" si="62"/>
        <v>11.898739429031968</v>
      </c>
      <c r="O210">
        <f t="shared" si="63"/>
        <v>4.5044422518220868</v>
      </c>
      <c r="P210" t="str">
        <f t="shared" si="64"/>
        <v>Gizi Lebih</v>
      </c>
      <c r="T210">
        <v>201</v>
      </c>
      <c r="U210">
        <f t="shared" si="65"/>
        <v>20.331502649828913</v>
      </c>
      <c r="V210">
        <f t="shared" si="66"/>
        <v>16.701796310576892</v>
      </c>
      <c r="W210">
        <f t="shared" si="67"/>
        <v>12.31015840677934</v>
      </c>
      <c r="X210">
        <f t="shared" si="68"/>
        <v>12.31015840677934</v>
      </c>
      <c r="Y210" t="str">
        <f t="shared" si="69"/>
        <v>Gizi Kurang</v>
      </c>
      <c r="AC210">
        <v>201</v>
      </c>
      <c r="AD210">
        <f t="shared" si="70"/>
        <v>13.338290745069253</v>
      </c>
      <c r="AE210">
        <f t="shared" si="71"/>
        <v>18.922737645488823</v>
      </c>
      <c r="AF210">
        <f t="shared" si="72"/>
        <v>8.9319650693450399</v>
      </c>
      <c r="AG210">
        <f t="shared" si="73"/>
        <v>8.9319650693450399</v>
      </c>
      <c r="AH210" t="str">
        <f t="shared" si="74"/>
        <v>Gizi Kurang</v>
      </c>
      <c r="AL210">
        <v>201</v>
      </c>
      <c r="AM210">
        <f t="shared" si="75"/>
        <v>11.255665240224589</v>
      </c>
      <c r="AN210">
        <f t="shared" si="76"/>
        <v>19.249155825645961</v>
      </c>
      <c r="AO210">
        <f t="shared" si="77"/>
        <v>2.5179356624028353</v>
      </c>
      <c r="AP210">
        <f t="shared" si="78"/>
        <v>2.5179356624028353</v>
      </c>
      <c r="AQ210" t="str">
        <f t="shared" si="79"/>
        <v>Gizi Kurang</v>
      </c>
    </row>
    <row r="211" spans="1:43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60"/>
        <v>16.930445948054643</v>
      </c>
      <c r="M211">
        <f t="shared" si="61"/>
        <v>2.6172504656604754</v>
      </c>
      <c r="N211">
        <f t="shared" si="62"/>
        <v>3.1320919526731585</v>
      </c>
      <c r="O211">
        <f t="shared" si="63"/>
        <v>2.6172504656604754</v>
      </c>
      <c r="P211" t="str">
        <f t="shared" si="64"/>
        <v>Gizi Baik</v>
      </c>
      <c r="T211">
        <v>202</v>
      </c>
      <c r="U211">
        <f t="shared" si="65"/>
        <v>34.396220722631718</v>
      </c>
      <c r="V211">
        <f t="shared" si="66"/>
        <v>2.908607914449802</v>
      </c>
      <c r="W211">
        <f t="shared" si="67"/>
        <v>2.1702534414210617</v>
      </c>
      <c r="X211">
        <f t="shared" si="68"/>
        <v>2.1702534414210617</v>
      </c>
      <c r="Y211" t="str">
        <f t="shared" si="69"/>
        <v>Gizi Kurang</v>
      </c>
      <c r="AC211">
        <v>202</v>
      </c>
      <c r="AD211">
        <f t="shared" si="70"/>
        <v>27.31556332935493</v>
      </c>
      <c r="AE211">
        <f t="shared" si="71"/>
        <v>5.1672042731055301</v>
      </c>
      <c r="AF211">
        <f t="shared" si="72"/>
        <v>5.1565492337414893</v>
      </c>
      <c r="AG211">
        <f t="shared" si="73"/>
        <v>5.1565492337414893</v>
      </c>
      <c r="AH211" t="str">
        <f t="shared" si="74"/>
        <v>Gizi Kurang</v>
      </c>
      <c r="AL211">
        <v>202</v>
      </c>
      <c r="AM211">
        <f t="shared" si="75"/>
        <v>25.186107281594744</v>
      </c>
      <c r="AN211">
        <f t="shared" si="76"/>
        <v>5.3235326616824707</v>
      </c>
      <c r="AO211">
        <f t="shared" si="77"/>
        <v>14.136123938336132</v>
      </c>
      <c r="AP211">
        <f t="shared" si="78"/>
        <v>5.3235326616824707</v>
      </c>
      <c r="AQ211" t="str">
        <f t="shared" si="79"/>
        <v>Gizi Baik</v>
      </c>
    </row>
    <row r="212" spans="1:43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60"/>
        <v>25.087447060233139</v>
      </c>
      <c r="M212">
        <f t="shared" si="61"/>
        <v>10.394710193170374</v>
      </c>
      <c r="N212">
        <f t="shared" si="62"/>
        <v>10.979526401443735</v>
      </c>
      <c r="O212">
        <f t="shared" si="63"/>
        <v>10.394710193170374</v>
      </c>
      <c r="P212" t="str">
        <f t="shared" si="64"/>
        <v>Gizi Baik</v>
      </c>
      <c r="T212">
        <v>203</v>
      </c>
      <c r="U212">
        <f t="shared" si="65"/>
        <v>42.59507013728232</v>
      </c>
      <c r="V212">
        <f t="shared" si="66"/>
        <v>6.0415229867972888</v>
      </c>
      <c r="W212">
        <f t="shared" si="67"/>
        <v>10.22203502244049</v>
      </c>
      <c r="X212">
        <f t="shared" si="68"/>
        <v>6.0415229867972888</v>
      </c>
      <c r="Y212" t="str">
        <f t="shared" si="69"/>
        <v>Gizi Baik</v>
      </c>
      <c r="AC212">
        <v>203</v>
      </c>
      <c r="AD212">
        <f t="shared" si="70"/>
        <v>35.529424425397046</v>
      </c>
      <c r="AE212">
        <f t="shared" si="71"/>
        <v>3.926830783214375</v>
      </c>
      <c r="AF212">
        <f t="shared" si="72"/>
        <v>13.374976635493613</v>
      </c>
      <c r="AG212">
        <f t="shared" si="73"/>
        <v>3.926830783214375</v>
      </c>
      <c r="AH212" t="str">
        <f t="shared" si="74"/>
        <v>Gizi Baik</v>
      </c>
      <c r="AL212">
        <v>203</v>
      </c>
      <c r="AM212">
        <f t="shared" si="75"/>
        <v>33.335866570407319</v>
      </c>
      <c r="AN212">
        <f t="shared" si="76"/>
        <v>3.2619012860600209</v>
      </c>
      <c r="AO212">
        <f t="shared" si="77"/>
        <v>22.317033853090784</v>
      </c>
      <c r="AP212">
        <f t="shared" si="78"/>
        <v>3.2619012860600209</v>
      </c>
      <c r="AQ212" t="str">
        <f t="shared" si="79"/>
        <v>Gizi Baik</v>
      </c>
    </row>
    <row r="213" spans="1:43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60"/>
        <v>18.228823330100056</v>
      </c>
      <c r="M213">
        <f t="shared" si="61"/>
        <v>3.591656999213594</v>
      </c>
      <c r="N213">
        <f t="shared" si="62"/>
        <v>3.9522145690738979</v>
      </c>
      <c r="O213">
        <f t="shared" si="63"/>
        <v>3.591656999213594</v>
      </c>
      <c r="P213" t="str">
        <f t="shared" si="64"/>
        <v>Gizi Baik</v>
      </c>
      <c r="T213">
        <v>204</v>
      </c>
      <c r="U213">
        <f t="shared" si="65"/>
        <v>35.850662476445258</v>
      </c>
      <c r="V213">
        <f t="shared" si="66"/>
        <v>1.34536240470737</v>
      </c>
      <c r="W213">
        <f t="shared" si="67"/>
        <v>3.367491648096542</v>
      </c>
      <c r="X213">
        <f t="shared" si="68"/>
        <v>1.34536240470737</v>
      </c>
      <c r="Y213" t="str">
        <f t="shared" si="69"/>
        <v>Gizi Baik</v>
      </c>
      <c r="AC213">
        <v>204</v>
      </c>
      <c r="AD213">
        <f t="shared" si="70"/>
        <v>28.727164844446449</v>
      </c>
      <c r="AE213">
        <f t="shared" si="71"/>
        <v>4.1773197148410848</v>
      </c>
      <c r="AF213">
        <f t="shared" si="72"/>
        <v>6.6708320320631671</v>
      </c>
      <c r="AG213">
        <f t="shared" si="73"/>
        <v>4.1773197148410848</v>
      </c>
      <c r="AH213" t="str">
        <f t="shared" si="74"/>
        <v>Gizi Baik</v>
      </c>
      <c r="AL213">
        <v>204</v>
      </c>
      <c r="AM213">
        <f t="shared" si="75"/>
        <v>26.667020830981475</v>
      </c>
      <c r="AN213">
        <f t="shared" si="76"/>
        <v>4.2720018726587652</v>
      </c>
      <c r="AO213">
        <f t="shared" si="77"/>
        <v>15.50290295396317</v>
      </c>
      <c r="AP213">
        <f t="shared" si="78"/>
        <v>4.2720018726587652</v>
      </c>
      <c r="AQ213" t="str">
        <f t="shared" si="79"/>
        <v>Gizi Baik</v>
      </c>
    </row>
    <row r="214" spans="1:43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60"/>
        <v>23.751631522908067</v>
      </c>
      <c r="M214">
        <f t="shared" si="61"/>
        <v>9.0205321350793941</v>
      </c>
      <c r="N214">
        <f t="shared" si="62"/>
        <v>9.5115718995337435</v>
      </c>
      <c r="O214">
        <f t="shared" si="63"/>
        <v>9.0205321350793941</v>
      </c>
      <c r="P214" t="str">
        <f t="shared" si="64"/>
        <v>Gizi Baik</v>
      </c>
      <c r="T214">
        <v>205</v>
      </c>
      <c r="U214">
        <f t="shared" si="65"/>
        <v>41.493372964848255</v>
      </c>
      <c r="V214">
        <f t="shared" si="66"/>
        <v>4.5276925690687087</v>
      </c>
      <c r="W214">
        <f t="shared" si="67"/>
        <v>9.0160967164288959</v>
      </c>
      <c r="X214">
        <f t="shared" si="68"/>
        <v>4.5276925690687087</v>
      </c>
      <c r="Y214" t="str">
        <f t="shared" si="69"/>
        <v>Gizi Baik</v>
      </c>
      <c r="AC214">
        <v>205</v>
      </c>
      <c r="AD214">
        <f t="shared" si="70"/>
        <v>34.345596515419558</v>
      </c>
      <c r="AE214">
        <f t="shared" si="71"/>
        <v>3.2832910318764008</v>
      </c>
      <c r="AF214">
        <f t="shared" si="72"/>
        <v>12.299999999999999</v>
      </c>
      <c r="AG214">
        <f t="shared" si="73"/>
        <v>3.2832910318764008</v>
      </c>
      <c r="AH214" t="str">
        <f t="shared" si="74"/>
        <v>Gizi Baik</v>
      </c>
      <c r="AL214">
        <v>205</v>
      </c>
      <c r="AM214">
        <f t="shared" si="75"/>
        <v>32.264531609803356</v>
      </c>
      <c r="AN214">
        <f t="shared" si="76"/>
        <v>2.8354893757515649</v>
      </c>
      <c r="AO214">
        <f t="shared" si="77"/>
        <v>21.068697159530295</v>
      </c>
      <c r="AP214">
        <f t="shared" si="78"/>
        <v>2.8354893757515649</v>
      </c>
      <c r="AQ214" t="str">
        <f t="shared" si="79"/>
        <v>Gizi Baik</v>
      </c>
    </row>
    <row r="215" spans="1:43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60"/>
        <v>29.489828755013146</v>
      </c>
      <c r="M215">
        <f t="shared" si="61"/>
        <v>14.833071158731764</v>
      </c>
      <c r="N215">
        <f t="shared" si="62"/>
        <v>15.264337522473747</v>
      </c>
      <c r="O215">
        <f t="shared" si="63"/>
        <v>14.833071158731764</v>
      </c>
      <c r="P215" t="str">
        <f t="shared" si="64"/>
        <v>Gizi Baik</v>
      </c>
      <c r="T215">
        <v>206</v>
      </c>
      <c r="U215">
        <f t="shared" si="65"/>
        <v>47.324940570485673</v>
      </c>
      <c r="V215">
        <f t="shared" si="66"/>
        <v>10.373523991392707</v>
      </c>
      <c r="W215">
        <f t="shared" si="67"/>
        <v>14.833071158731759</v>
      </c>
      <c r="X215">
        <f t="shared" si="68"/>
        <v>10.373523991392707</v>
      </c>
      <c r="Y215" t="str">
        <f t="shared" si="69"/>
        <v>Gizi Baik</v>
      </c>
      <c r="AC215">
        <v>206</v>
      </c>
      <c r="AD215">
        <f t="shared" si="70"/>
        <v>40.150840588959035</v>
      </c>
      <c r="AE215">
        <f t="shared" si="71"/>
        <v>8.7412813706000829</v>
      </c>
      <c r="AF215">
        <f t="shared" si="72"/>
        <v>18.173056980046042</v>
      </c>
      <c r="AG215">
        <f t="shared" si="73"/>
        <v>8.7412813706000829</v>
      </c>
      <c r="AH215" t="str">
        <f t="shared" si="74"/>
        <v>Gizi Baik</v>
      </c>
      <c r="AL215">
        <v>206</v>
      </c>
      <c r="AM215">
        <f t="shared" si="75"/>
        <v>38.110234845773384</v>
      </c>
      <c r="AN215">
        <f t="shared" si="76"/>
        <v>8.3372657388378872</v>
      </c>
      <c r="AO215">
        <f t="shared" si="77"/>
        <v>26.865219150418262</v>
      </c>
      <c r="AP215">
        <f t="shared" si="78"/>
        <v>8.3372657388378872</v>
      </c>
      <c r="AQ215" t="str">
        <f t="shared" si="79"/>
        <v>Gizi Baik</v>
      </c>
    </row>
    <row r="216" spans="1:43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60"/>
        <v>20.728000385951368</v>
      </c>
      <c r="M216">
        <f t="shared" si="61"/>
        <v>6.0332412515993425</v>
      </c>
      <c r="N216">
        <f t="shared" si="62"/>
        <v>6.3984373092185534</v>
      </c>
      <c r="O216">
        <f t="shared" si="63"/>
        <v>6.0332412515993425</v>
      </c>
      <c r="P216" t="str">
        <f t="shared" si="64"/>
        <v>Gizi Baik</v>
      </c>
      <c r="T216">
        <v>207</v>
      </c>
      <c r="U216">
        <f t="shared" si="65"/>
        <v>38.355833976072013</v>
      </c>
      <c r="V216">
        <f t="shared" si="66"/>
        <v>1.6822603841260719</v>
      </c>
      <c r="W216">
        <f t="shared" si="67"/>
        <v>5.7982756057296836</v>
      </c>
      <c r="X216">
        <f t="shared" si="68"/>
        <v>1.6822603841260719</v>
      </c>
      <c r="Y216" t="str">
        <f t="shared" si="69"/>
        <v>Gizi Baik</v>
      </c>
      <c r="AC216">
        <v>207</v>
      </c>
      <c r="AD216">
        <f t="shared" si="70"/>
        <v>31.236357021906379</v>
      </c>
      <c r="AE216">
        <f t="shared" si="71"/>
        <v>2.8478061731796287</v>
      </c>
      <c r="AF216">
        <f t="shared" si="72"/>
        <v>9.1618775368370873</v>
      </c>
      <c r="AG216">
        <f t="shared" si="73"/>
        <v>2.8478061731796287</v>
      </c>
      <c r="AH216" t="str">
        <f t="shared" si="74"/>
        <v>Gizi Baik</v>
      </c>
      <c r="AL216">
        <v>207</v>
      </c>
      <c r="AM216">
        <f t="shared" si="75"/>
        <v>29.172075688918675</v>
      </c>
      <c r="AN216">
        <f t="shared" si="76"/>
        <v>2.5865034312755122</v>
      </c>
      <c r="AO216">
        <f t="shared" si="77"/>
        <v>18.009441968034434</v>
      </c>
      <c r="AP216">
        <f t="shared" si="78"/>
        <v>2.5865034312755122</v>
      </c>
      <c r="AQ216" t="str">
        <f t="shared" si="79"/>
        <v>Gizi Baik</v>
      </c>
    </row>
    <row r="217" spans="1:43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60"/>
        <v>22.905457864884518</v>
      </c>
      <c r="M217">
        <f t="shared" si="61"/>
        <v>8.2516664983505006</v>
      </c>
      <c r="N217">
        <f t="shared" si="62"/>
        <v>8.907861696277056</v>
      </c>
      <c r="O217">
        <f t="shared" si="63"/>
        <v>8.2516664983505006</v>
      </c>
      <c r="P217" t="str">
        <f t="shared" si="64"/>
        <v>Gizi Baik</v>
      </c>
      <c r="T217">
        <v>208</v>
      </c>
      <c r="U217">
        <f t="shared" si="65"/>
        <v>40.416580755922439</v>
      </c>
      <c r="V217">
        <f t="shared" si="66"/>
        <v>4.0373258476372698</v>
      </c>
      <c r="W217">
        <f t="shared" si="67"/>
        <v>8.144323176298931</v>
      </c>
      <c r="X217">
        <f t="shared" si="68"/>
        <v>4.0373258476372698</v>
      </c>
      <c r="Y217" t="str">
        <f t="shared" si="69"/>
        <v>Gizi Baik</v>
      </c>
      <c r="AC217">
        <v>208</v>
      </c>
      <c r="AD217">
        <f t="shared" si="70"/>
        <v>33.345164566995315</v>
      </c>
      <c r="AE217">
        <f t="shared" si="71"/>
        <v>1.9849433241279213</v>
      </c>
      <c r="AF217">
        <f t="shared" si="72"/>
        <v>11.207586716149022</v>
      </c>
      <c r="AG217">
        <f t="shared" si="73"/>
        <v>1.9849433241279213</v>
      </c>
      <c r="AH217" t="str">
        <f t="shared" si="74"/>
        <v>Gizi Baik</v>
      </c>
      <c r="AL217">
        <v>208</v>
      </c>
      <c r="AM217">
        <f t="shared" si="75"/>
        <v>31.144823004794873</v>
      </c>
      <c r="AN217">
        <f t="shared" si="76"/>
        <v>1.16619037896906</v>
      </c>
      <c r="AO217">
        <f t="shared" si="77"/>
        <v>20.130822139197395</v>
      </c>
      <c r="AP217">
        <f t="shared" si="78"/>
        <v>1.16619037896906</v>
      </c>
      <c r="AQ217" t="str">
        <f t="shared" si="79"/>
        <v>Gizi Baik</v>
      </c>
    </row>
    <row r="218" spans="1:43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60"/>
        <v>11.52822622956368</v>
      </c>
      <c r="M218">
        <f t="shared" si="61"/>
        <v>4.7947888378947425</v>
      </c>
      <c r="N218">
        <f t="shared" si="62"/>
        <v>4.7000000000000037</v>
      </c>
      <c r="O218">
        <f t="shared" si="63"/>
        <v>4.7000000000000037</v>
      </c>
      <c r="P218" t="str">
        <f t="shared" si="64"/>
        <v>Gizi Kurang</v>
      </c>
      <c r="T218">
        <v>209</v>
      </c>
      <c r="U218">
        <f t="shared" si="65"/>
        <v>28.521220170252182</v>
      </c>
      <c r="V218">
        <f t="shared" si="66"/>
        <v>8.7749643873921244</v>
      </c>
      <c r="W218">
        <f t="shared" si="67"/>
        <v>4.5705579528105833</v>
      </c>
      <c r="X218">
        <f t="shared" si="68"/>
        <v>4.5705579528105833</v>
      </c>
      <c r="Y218" t="str">
        <f t="shared" si="69"/>
        <v>Gizi Kurang</v>
      </c>
      <c r="AC218">
        <v>209</v>
      </c>
      <c r="AD218">
        <f t="shared" si="70"/>
        <v>21.526727572949863</v>
      </c>
      <c r="AE218">
        <f t="shared" si="71"/>
        <v>10.81850266903882</v>
      </c>
      <c r="AF218">
        <f t="shared" si="72"/>
        <v>1.3000000000000012</v>
      </c>
      <c r="AG218">
        <f t="shared" si="73"/>
        <v>1.3000000000000012</v>
      </c>
      <c r="AH218" t="str">
        <f t="shared" si="74"/>
        <v>Gizi Kurang</v>
      </c>
      <c r="AL218">
        <v>209</v>
      </c>
      <c r="AM218">
        <f t="shared" si="75"/>
        <v>19.313725689260473</v>
      </c>
      <c r="AN218">
        <f t="shared" si="76"/>
        <v>11.087831167545799</v>
      </c>
      <c r="AO218">
        <f t="shared" si="77"/>
        <v>8.6214847909162344</v>
      </c>
      <c r="AP218">
        <f t="shared" si="78"/>
        <v>8.6214847909162344</v>
      </c>
      <c r="AQ218" t="str">
        <f t="shared" si="79"/>
        <v>Gizi Kurang</v>
      </c>
    </row>
    <row r="219" spans="1:43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60"/>
        <v>21.815819947918531</v>
      </c>
      <c r="M219">
        <f t="shared" si="61"/>
        <v>7.0823724838503095</v>
      </c>
      <c r="N219">
        <f t="shared" si="62"/>
        <v>7.7188081981611614</v>
      </c>
      <c r="O219">
        <f t="shared" si="63"/>
        <v>7.0823724838503095</v>
      </c>
      <c r="P219" t="str">
        <f t="shared" si="64"/>
        <v>Gizi Baik</v>
      </c>
      <c r="T219">
        <v>210</v>
      </c>
      <c r="U219">
        <f t="shared" si="65"/>
        <v>39.474675426151386</v>
      </c>
      <c r="V219">
        <f t="shared" si="66"/>
        <v>2.7110883423451919</v>
      </c>
      <c r="W219">
        <f t="shared" si="67"/>
        <v>7.1288147682486409</v>
      </c>
      <c r="X219">
        <f t="shared" si="68"/>
        <v>2.7110883423451919</v>
      </c>
      <c r="Y219" t="str">
        <f t="shared" si="69"/>
        <v>Gizi Baik</v>
      </c>
      <c r="AC219">
        <v>210</v>
      </c>
      <c r="AD219">
        <f t="shared" si="70"/>
        <v>32.35166147201717</v>
      </c>
      <c r="AE219">
        <f t="shared" si="71"/>
        <v>1.4662878298615183</v>
      </c>
      <c r="AF219">
        <f t="shared" si="72"/>
        <v>10.265476121447071</v>
      </c>
      <c r="AG219">
        <f t="shared" si="73"/>
        <v>1.4662878298615183</v>
      </c>
      <c r="AH219" t="str">
        <f t="shared" si="74"/>
        <v>Gizi Baik</v>
      </c>
      <c r="AL219">
        <v>210</v>
      </c>
      <c r="AM219">
        <f t="shared" si="75"/>
        <v>30.21009764962702</v>
      </c>
      <c r="AN219">
        <f t="shared" si="76"/>
        <v>1.0630145812734648</v>
      </c>
      <c r="AO219">
        <f t="shared" si="77"/>
        <v>19.085596663452783</v>
      </c>
      <c r="AP219">
        <f t="shared" si="78"/>
        <v>1.0630145812734648</v>
      </c>
      <c r="AQ219" t="str">
        <f t="shared" si="79"/>
        <v>Gizi Baik</v>
      </c>
    </row>
    <row r="220" spans="1:43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60"/>
        <v>11.208032833642129</v>
      </c>
      <c r="M220">
        <f t="shared" si="61"/>
        <v>4.4754888001200523</v>
      </c>
      <c r="N220">
        <f t="shared" si="62"/>
        <v>3.8431757701151321</v>
      </c>
      <c r="O220">
        <f t="shared" si="63"/>
        <v>3.8431757701151321</v>
      </c>
      <c r="P220" t="str">
        <f t="shared" si="64"/>
        <v>Gizi Kurang</v>
      </c>
      <c r="T220">
        <v>211</v>
      </c>
      <c r="U220">
        <f t="shared" si="65"/>
        <v>28.498070110096926</v>
      </c>
      <c r="V220">
        <f t="shared" si="66"/>
        <v>8.6046499057195849</v>
      </c>
      <c r="W220">
        <f t="shared" si="67"/>
        <v>4.1388404173149835</v>
      </c>
      <c r="X220">
        <f t="shared" si="68"/>
        <v>4.1388404173149835</v>
      </c>
      <c r="Y220" t="str">
        <f t="shared" si="69"/>
        <v>Gizi Kurang</v>
      </c>
      <c r="AC220">
        <v>211</v>
      </c>
      <c r="AD220">
        <f t="shared" si="70"/>
        <v>21.42428528562855</v>
      </c>
      <c r="AE220">
        <f t="shared" si="71"/>
        <v>11.067068265805542</v>
      </c>
      <c r="AF220">
        <f t="shared" si="72"/>
        <v>1.3601470508735456</v>
      </c>
      <c r="AG220">
        <f t="shared" si="73"/>
        <v>1.3601470508735456</v>
      </c>
      <c r="AH220" t="str">
        <f t="shared" si="74"/>
        <v>Gizi Kurang</v>
      </c>
      <c r="AL220">
        <v>211</v>
      </c>
      <c r="AM220">
        <f t="shared" si="75"/>
        <v>19.409791343546171</v>
      </c>
      <c r="AN220">
        <f t="shared" si="76"/>
        <v>11.318127053536731</v>
      </c>
      <c r="AO220">
        <f t="shared" si="77"/>
        <v>8.4196199439167057</v>
      </c>
      <c r="AP220">
        <f t="shared" si="78"/>
        <v>8.4196199439167057</v>
      </c>
      <c r="AQ220" t="str">
        <f t="shared" si="79"/>
        <v>Gizi Kurang</v>
      </c>
    </row>
    <row r="221" spans="1:43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60"/>
        <v>23.389313799254563</v>
      </c>
      <c r="M221">
        <f t="shared" si="61"/>
        <v>8.6608313688698448</v>
      </c>
      <c r="N221">
        <f t="shared" si="62"/>
        <v>9.1711504185679917</v>
      </c>
      <c r="O221">
        <f t="shared" si="63"/>
        <v>8.6608313688698448</v>
      </c>
      <c r="P221" t="str">
        <f t="shared" si="64"/>
        <v>Gizi Baik</v>
      </c>
      <c r="T221">
        <v>212</v>
      </c>
      <c r="U221">
        <f t="shared" si="65"/>
        <v>40.970965329120567</v>
      </c>
      <c r="V221">
        <f t="shared" si="66"/>
        <v>4.2308391602612305</v>
      </c>
      <c r="W221">
        <f t="shared" si="67"/>
        <v>8.4787970844925766</v>
      </c>
      <c r="X221">
        <f t="shared" si="68"/>
        <v>4.2308391602612305</v>
      </c>
      <c r="Y221" t="str">
        <f t="shared" si="69"/>
        <v>Gizi Baik</v>
      </c>
      <c r="AC221">
        <v>212</v>
      </c>
      <c r="AD221">
        <f t="shared" si="70"/>
        <v>33.875950171176008</v>
      </c>
      <c r="AE221">
        <f t="shared" si="71"/>
        <v>2.7748873851023172</v>
      </c>
      <c r="AF221">
        <f t="shared" si="72"/>
        <v>11.725612990372822</v>
      </c>
      <c r="AG221">
        <f t="shared" si="73"/>
        <v>2.7748873851023172</v>
      </c>
      <c r="AH221" t="str">
        <f t="shared" si="74"/>
        <v>Gizi Baik</v>
      </c>
      <c r="AL221">
        <v>212</v>
      </c>
      <c r="AM221">
        <f t="shared" si="75"/>
        <v>31.740195336512969</v>
      </c>
      <c r="AN221">
        <f t="shared" si="76"/>
        <v>2.0591260281973955</v>
      </c>
      <c r="AO221">
        <f t="shared" si="77"/>
        <v>20.643885293229076</v>
      </c>
      <c r="AP221">
        <f t="shared" si="78"/>
        <v>2.0591260281973955</v>
      </c>
      <c r="AQ221" t="str">
        <f t="shared" si="79"/>
        <v>Gizi Baik</v>
      </c>
    </row>
    <row r="222" spans="1:43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60"/>
        <v>5.6133768802744779</v>
      </c>
      <c r="M222">
        <f t="shared" si="61"/>
        <v>10.595281968876524</v>
      </c>
      <c r="N222">
        <f t="shared" si="62"/>
        <v>10.04689006608513</v>
      </c>
      <c r="O222">
        <f t="shared" si="63"/>
        <v>5.6133768802744779</v>
      </c>
      <c r="P222" t="str">
        <f t="shared" si="64"/>
        <v>Gizi Lebih</v>
      </c>
      <c r="T222">
        <v>213</v>
      </c>
      <c r="U222">
        <f t="shared" si="65"/>
        <v>22.132555207205517</v>
      </c>
      <c r="V222">
        <f t="shared" si="66"/>
        <v>14.940214188558341</v>
      </c>
      <c r="W222">
        <f t="shared" si="67"/>
        <v>10.495713410721546</v>
      </c>
      <c r="X222">
        <f t="shared" si="68"/>
        <v>10.495713410721546</v>
      </c>
      <c r="Y222" t="str">
        <f t="shared" si="69"/>
        <v>Gizi Kurang</v>
      </c>
      <c r="AC222">
        <v>213</v>
      </c>
      <c r="AD222">
        <f t="shared" si="70"/>
        <v>15.100000000000001</v>
      </c>
      <c r="AE222">
        <f t="shared" si="71"/>
        <v>17.30115603073968</v>
      </c>
      <c r="AF222">
        <f t="shared" si="72"/>
        <v>7.2525857457874983</v>
      </c>
      <c r="AG222">
        <f t="shared" si="73"/>
        <v>7.2525857457874983</v>
      </c>
      <c r="AH222" t="str">
        <f t="shared" si="74"/>
        <v>Gizi Kurang</v>
      </c>
      <c r="AL222">
        <v>213</v>
      </c>
      <c r="AM222">
        <f t="shared" si="75"/>
        <v>13.163965967746954</v>
      </c>
      <c r="AN222">
        <f t="shared" si="76"/>
        <v>17.602556632489499</v>
      </c>
      <c r="AO222">
        <f t="shared" si="77"/>
        <v>3.1240998703626621</v>
      </c>
      <c r="AP222">
        <f t="shared" si="78"/>
        <v>3.1240998703626621</v>
      </c>
      <c r="AQ222" t="str">
        <f t="shared" si="79"/>
        <v>Gizi Kurang</v>
      </c>
    </row>
    <row r="223" spans="1:43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60"/>
        <v>27.926868782590006</v>
      </c>
      <c r="M223">
        <f t="shared" si="61"/>
        <v>13.217412757419661</v>
      </c>
      <c r="N223">
        <f t="shared" si="62"/>
        <v>13.847021340346087</v>
      </c>
      <c r="O223">
        <f t="shared" si="63"/>
        <v>13.217412757419661</v>
      </c>
      <c r="P223" t="str">
        <f t="shared" si="64"/>
        <v>Gizi Baik</v>
      </c>
      <c r="T223">
        <v>214</v>
      </c>
      <c r="U223">
        <f t="shared" si="65"/>
        <v>45.552277659849238</v>
      </c>
      <c r="V223">
        <f t="shared" si="66"/>
        <v>8.8141930997681239</v>
      </c>
      <c r="W223">
        <f t="shared" si="67"/>
        <v>13.204544672195246</v>
      </c>
      <c r="X223">
        <f t="shared" si="68"/>
        <v>8.8141930997681239</v>
      </c>
      <c r="Y223" t="str">
        <f t="shared" si="69"/>
        <v>Gizi Baik</v>
      </c>
      <c r="AC223">
        <v>214</v>
      </c>
      <c r="AD223">
        <f t="shared" si="70"/>
        <v>38.453218330849758</v>
      </c>
      <c r="AE223">
        <f t="shared" si="71"/>
        <v>6.5030761951556437</v>
      </c>
      <c r="AF223">
        <f t="shared" si="72"/>
        <v>16.348700254148646</v>
      </c>
      <c r="AG223">
        <f t="shared" si="73"/>
        <v>6.5030761951556437</v>
      </c>
      <c r="AH223" t="str">
        <f t="shared" si="74"/>
        <v>Gizi Baik</v>
      </c>
      <c r="AL223">
        <v>214</v>
      </c>
      <c r="AM223">
        <f t="shared" si="75"/>
        <v>36.256447702443218</v>
      </c>
      <c r="AN223">
        <f t="shared" si="76"/>
        <v>6.0440052945046299</v>
      </c>
      <c r="AO223">
        <f t="shared" si="77"/>
        <v>25.194443831924531</v>
      </c>
      <c r="AP223">
        <f t="shared" si="78"/>
        <v>6.0440052945046299</v>
      </c>
      <c r="AQ223" t="str">
        <f t="shared" si="79"/>
        <v>Gizi Baik</v>
      </c>
    </row>
    <row r="224" spans="1:43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60"/>
        <v>16.213882940245995</v>
      </c>
      <c r="M224">
        <f t="shared" si="61"/>
        <v>2.1679483388678795</v>
      </c>
      <c r="N224">
        <f t="shared" si="62"/>
        <v>1.805547008526776</v>
      </c>
      <c r="O224">
        <f t="shared" si="63"/>
        <v>1.805547008526776</v>
      </c>
      <c r="P224" t="str">
        <f t="shared" si="64"/>
        <v>Gizi Kurang</v>
      </c>
      <c r="T224">
        <v>215</v>
      </c>
      <c r="U224">
        <f t="shared" si="65"/>
        <v>33.861334882133633</v>
      </c>
      <c r="V224">
        <f t="shared" si="66"/>
        <v>3.4249087579087414</v>
      </c>
      <c r="W224">
        <f t="shared" si="67"/>
        <v>1.7378147196982732</v>
      </c>
      <c r="X224">
        <f t="shared" si="68"/>
        <v>1.7378147196982732</v>
      </c>
      <c r="Y224" t="str">
        <f t="shared" si="69"/>
        <v>Gizi Kurang</v>
      </c>
      <c r="AC224">
        <v>215</v>
      </c>
      <c r="AD224">
        <f t="shared" si="70"/>
        <v>26.718720029222958</v>
      </c>
      <c r="AE224">
        <f t="shared" si="71"/>
        <v>6.3568860301251267</v>
      </c>
      <c r="AF224">
        <f t="shared" si="72"/>
        <v>4.9899899799498595</v>
      </c>
      <c r="AG224">
        <f t="shared" si="73"/>
        <v>4.9899899799498595</v>
      </c>
      <c r="AH224" t="str">
        <f t="shared" si="74"/>
        <v>Gizi Kurang</v>
      </c>
      <c r="AL224">
        <v>215</v>
      </c>
      <c r="AM224">
        <f t="shared" si="75"/>
        <v>24.751767613647313</v>
      </c>
      <c r="AN224">
        <f t="shared" si="76"/>
        <v>6.5306967469022785</v>
      </c>
      <c r="AO224">
        <f t="shared" si="77"/>
        <v>13.538833036861043</v>
      </c>
      <c r="AP224">
        <f t="shared" si="78"/>
        <v>6.5306967469022785</v>
      </c>
      <c r="AQ224" t="str">
        <f t="shared" si="79"/>
        <v>Gizi Baik</v>
      </c>
    </row>
    <row r="225" spans="1:43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60"/>
        <v>12.212288892750616</v>
      </c>
      <c r="M225">
        <f t="shared" si="61"/>
        <v>4.3416586692184822</v>
      </c>
      <c r="N225">
        <f t="shared" si="62"/>
        <v>4.2696604080418403</v>
      </c>
      <c r="O225">
        <f t="shared" si="63"/>
        <v>4.2696604080418403</v>
      </c>
      <c r="P225" t="str">
        <f t="shared" si="64"/>
        <v>Gizi Kurang</v>
      </c>
      <c r="T225">
        <v>216</v>
      </c>
      <c r="U225">
        <f t="shared" si="65"/>
        <v>29.204451715449135</v>
      </c>
      <c r="V225">
        <f t="shared" si="66"/>
        <v>8.1572054038132435</v>
      </c>
      <c r="W225">
        <f t="shared" si="67"/>
        <v>3.9761790704142133</v>
      </c>
      <c r="X225">
        <f t="shared" si="68"/>
        <v>3.9761790704142133</v>
      </c>
      <c r="Y225" t="str">
        <f t="shared" si="69"/>
        <v>Gizi Kurang</v>
      </c>
      <c r="AC225">
        <v>216</v>
      </c>
      <c r="AD225">
        <f t="shared" si="70"/>
        <v>22.218460792773204</v>
      </c>
      <c r="AE225">
        <f t="shared" si="71"/>
        <v>10.195096860746347</v>
      </c>
      <c r="AF225">
        <f t="shared" si="72"/>
        <v>1.1180339887498949</v>
      </c>
      <c r="AG225">
        <f t="shared" si="73"/>
        <v>1.1180339887498949</v>
      </c>
      <c r="AH225" t="str">
        <f t="shared" si="74"/>
        <v>Gizi Kurang</v>
      </c>
      <c r="AL225">
        <v>216</v>
      </c>
      <c r="AM225">
        <f t="shared" si="75"/>
        <v>20.008997975910738</v>
      </c>
      <c r="AN225">
        <f t="shared" si="76"/>
        <v>10.440306508910551</v>
      </c>
      <c r="AO225">
        <f t="shared" si="77"/>
        <v>9.3128942869550499</v>
      </c>
      <c r="AP225">
        <f t="shared" si="78"/>
        <v>9.3128942869550499</v>
      </c>
      <c r="AQ225" t="str">
        <f t="shared" si="79"/>
        <v>Gizi Kurang</v>
      </c>
    </row>
    <row r="226" spans="1:43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60"/>
        <v>12.945269406234853</v>
      </c>
      <c r="M226">
        <f t="shared" si="61"/>
        <v>3.0675723300355933</v>
      </c>
      <c r="N226">
        <f t="shared" si="62"/>
        <v>2.8160255680657462</v>
      </c>
      <c r="O226">
        <f t="shared" si="63"/>
        <v>2.8160255680657462</v>
      </c>
      <c r="P226" t="str">
        <f t="shared" si="64"/>
        <v>Gizi Kurang</v>
      </c>
      <c r="T226">
        <v>217</v>
      </c>
      <c r="U226">
        <f t="shared" si="65"/>
        <v>30.215889859476256</v>
      </c>
      <c r="V226">
        <f t="shared" si="66"/>
        <v>6.9354163537598801</v>
      </c>
      <c r="W226">
        <f t="shared" si="67"/>
        <v>2.6019223662515425</v>
      </c>
      <c r="X226">
        <f t="shared" si="68"/>
        <v>2.6019223662515425</v>
      </c>
      <c r="Y226" t="str">
        <f t="shared" si="69"/>
        <v>Gizi Kurang</v>
      </c>
      <c r="AC226">
        <v>217</v>
      </c>
      <c r="AD226">
        <f t="shared" si="70"/>
        <v>23.164196510995154</v>
      </c>
      <c r="AE226">
        <f t="shared" si="71"/>
        <v>9.2141195998315553</v>
      </c>
      <c r="AF226">
        <f t="shared" si="72"/>
        <v>1.0630145812734648</v>
      </c>
      <c r="AG226">
        <f t="shared" si="73"/>
        <v>1.0630145812734648</v>
      </c>
      <c r="AH226" t="str">
        <f t="shared" si="74"/>
        <v>Gizi Kurang</v>
      </c>
      <c r="AL226">
        <v>217</v>
      </c>
      <c r="AM226">
        <f t="shared" si="75"/>
        <v>21.04518947408172</v>
      </c>
      <c r="AN226">
        <f t="shared" si="76"/>
        <v>9.4540996398387929</v>
      </c>
      <c r="AO226">
        <f t="shared" si="77"/>
        <v>10.1</v>
      </c>
      <c r="AP226">
        <f t="shared" si="78"/>
        <v>9.4540996398387929</v>
      </c>
      <c r="AQ226" t="str">
        <f t="shared" si="79"/>
        <v>Gizi Baik</v>
      </c>
    </row>
    <row r="227" spans="1:43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60"/>
        <v>16.660432167263856</v>
      </c>
      <c r="M227">
        <f t="shared" si="61"/>
        <v>2.5019992006393648</v>
      </c>
      <c r="N227">
        <f t="shared" si="62"/>
        <v>2.5179356624028366</v>
      </c>
      <c r="O227">
        <f t="shared" si="63"/>
        <v>2.5019992006393648</v>
      </c>
      <c r="P227" t="str">
        <f t="shared" si="64"/>
        <v>Gizi Baik</v>
      </c>
      <c r="T227">
        <v>218</v>
      </c>
      <c r="U227">
        <f t="shared" si="65"/>
        <v>34.161820794565394</v>
      </c>
      <c r="V227">
        <f t="shared" si="66"/>
        <v>3.1128764832546709</v>
      </c>
      <c r="W227">
        <f t="shared" si="67"/>
        <v>1.6309506430300091</v>
      </c>
      <c r="X227">
        <f t="shared" si="68"/>
        <v>1.6309506430300091</v>
      </c>
      <c r="Y227" t="str">
        <f t="shared" si="69"/>
        <v>Gizi Kurang</v>
      </c>
      <c r="AC227">
        <v>218</v>
      </c>
      <c r="AD227">
        <f t="shared" si="70"/>
        <v>27.067508197098608</v>
      </c>
      <c r="AE227">
        <f t="shared" si="71"/>
        <v>5.7939623747483857</v>
      </c>
      <c r="AF227">
        <f t="shared" si="72"/>
        <v>5.0099900199501448</v>
      </c>
      <c r="AG227">
        <f t="shared" si="73"/>
        <v>5.0099900199501448</v>
      </c>
      <c r="AH227" t="str">
        <f t="shared" si="74"/>
        <v>Gizi Kurang</v>
      </c>
      <c r="AL227">
        <v>218</v>
      </c>
      <c r="AM227">
        <f t="shared" si="75"/>
        <v>25.019392478635456</v>
      </c>
      <c r="AN227">
        <f t="shared" si="76"/>
        <v>5.9033888572581716</v>
      </c>
      <c r="AO227">
        <f t="shared" si="77"/>
        <v>13.910427743243561</v>
      </c>
      <c r="AP227">
        <f t="shared" si="78"/>
        <v>5.9033888572581716</v>
      </c>
      <c r="AQ227" t="str">
        <f t="shared" si="79"/>
        <v>Gizi Baik</v>
      </c>
    </row>
    <row r="228" spans="1:43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60"/>
        <v>9.9166526610545382</v>
      </c>
      <c r="M228">
        <f t="shared" si="61"/>
        <v>5.5542776307995263</v>
      </c>
      <c r="N228">
        <f t="shared" si="62"/>
        <v>5.002999100539598</v>
      </c>
      <c r="O228">
        <f t="shared" si="63"/>
        <v>5.002999100539598</v>
      </c>
      <c r="P228" t="str">
        <f t="shared" si="64"/>
        <v>Gizi Kurang</v>
      </c>
      <c r="T228">
        <v>219</v>
      </c>
      <c r="U228">
        <f t="shared" si="65"/>
        <v>27.219478319762118</v>
      </c>
      <c r="V228">
        <f t="shared" si="66"/>
        <v>9.8254770876533009</v>
      </c>
      <c r="W228">
        <f t="shared" si="67"/>
        <v>5.4230987451825055</v>
      </c>
      <c r="X228">
        <f t="shared" si="68"/>
        <v>5.4230987451825055</v>
      </c>
      <c r="Y228" t="str">
        <f t="shared" si="69"/>
        <v>Gizi Kurang</v>
      </c>
      <c r="AC228">
        <v>219</v>
      </c>
      <c r="AD228">
        <f t="shared" si="70"/>
        <v>20.131070513015448</v>
      </c>
      <c r="AE228">
        <f t="shared" si="71"/>
        <v>12.244998979175131</v>
      </c>
      <c r="AF228">
        <f t="shared" si="72"/>
        <v>2.2912878474779199</v>
      </c>
      <c r="AG228">
        <f t="shared" si="73"/>
        <v>2.2912878474779199</v>
      </c>
      <c r="AH228" t="str">
        <f t="shared" si="74"/>
        <v>Gizi Kurang</v>
      </c>
      <c r="AL228">
        <v>219</v>
      </c>
      <c r="AM228">
        <f t="shared" si="75"/>
        <v>18.120706387997132</v>
      </c>
      <c r="AN228">
        <f t="shared" si="76"/>
        <v>12.529964086141668</v>
      </c>
      <c r="AO228">
        <f t="shared" si="77"/>
        <v>7.1224995612495476</v>
      </c>
      <c r="AP228">
        <f t="shared" si="78"/>
        <v>7.1224995612495476</v>
      </c>
      <c r="AQ228" t="str">
        <f t="shared" si="79"/>
        <v>Gizi Kurang</v>
      </c>
    </row>
    <row r="229" spans="1:43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60"/>
        <v>15.349918566559241</v>
      </c>
      <c r="M229">
        <f t="shared" si="61"/>
        <v>1.7175564037317661</v>
      </c>
      <c r="N229">
        <f t="shared" si="62"/>
        <v>2.1656407827707702</v>
      </c>
      <c r="O229">
        <f t="shared" si="63"/>
        <v>1.7175564037317661</v>
      </c>
      <c r="P229" t="str">
        <f t="shared" si="64"/>
        <v>Gizi Baik</v>
      </c>
      <c r="T229">
        <v>220</v>
      </c>
      <c r="U229">
        <f t="shared" si="65"/>
        <v>32.797865784224435</v>
      </c>
      <c r="V229">
        <f t="shared" si="66"/>
        <v>4.3588989435406731</v>
      </c>
      <c r="W229">
        <f t="shared" si="67"/>
        <v>1.2845232578665129</v>
      </c>
      <c r="X229">
        <f t="shared" si="68"/>
        <v>1.2845232578665129</v>
      </c>
      <c r="Y229" t="str">
        <f t="shared" si="69"/>
        <v>Gizi Kurang</v>
      </c>
      <c r="AC229">
        <v>220</v>
      </c>
      <c r="AD229">
        <f t="shared" si="70"/>
        <v>25.714587299818756</v>
      </c>
      <c r="AE229">
        <f t="shared" si="71"/>
        <v>6.6272166103123569</v>
      </c>
      <c r="AF229">
        <f t="shared" si="72"/>
        <v>3.5735136770411278</v>
      </c>
      <c r="AG229">
        <f t="shared" si="73"/>
        <v>3.5735136770411278</v>
      </c>
      <c r="AH229" t="str">
        <f t="shared" si="74"/>
        <v>Gizi Kurang</v>
      </c>
      <c r="AL229">
        <v>220</v>
      </c>
      <c r="AM229">
        <f t="shared" si="75"/>
        <v>23.586012804202408</v>
      </c>
      <c r="AN229">
        <f t="shared" si="76"/>
        <v>6.8571130951735073</v>
      </c>
      <c r="AO229">
        <f t="shared" si="77"/>
        <v>12.543125607279871</v>
      </c>
      <c r="AP229">
        <f t="shared" si="78"/>
        <v>6.8571130951735073</v>
      </c>
      <c r="AQ229" t="str">
        <f t="shared" si="79"/>
        <v>Gizi Baik</v>
      </c>
    </row>
    <row r="230" spans="1:43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60"/>
        <v>30.713026552262804</v>
      </c>
      <c r="M230">
        <f t="shared" si="61"/>
        <v>15.98749511336907</v>
      </c>
      <c r="N230">
        <f t="shared" si="62"/>
        <v>16.568041525780885</v>
      </c>
      <c r="O230">
        <f t="shared" si="63"/>
        <v>15.98749511336907</v>
      </c>
      <c r="P230" t="str">
        <f t="shared" si="64"/>
        <v>Gizi Baik</v>
      </c>
      <c r="T230">
        <v>221</v>
      </c>
      <c r="U230">
        <f t="shared" si="65"/>
        <v>48.335183872620156</v>
      </c>
      <c r="V230">
        <f t="shared" si="66"/>
        <v>11.549458861782224</v>
      </c>
      <c r="W230">
        <f t="shared" si="67"/>
        <v>15.919170832678432</v>
      </c>
      <c r="X230">
        <f t="shared" si="68"/>
        <v>11.549458861782224</v>
      </c>
      <c r="Y230" t="str">
        <f t="shared" si="69"/>
        <v>Gizi Baik</v>
      </c>
      <c r="AC230">
        <v>221</v>
      </c>
      <c r="AD230">
        <f t="shared" si="70"/>
        <v>41.241120256365491</v>
      </c>
      <c r="AE230">
        <f t="shared" si="71"/>
        <v>9.3053747909474307</v>
      </c>
      <c r="AF230">
        <f t="shared" si="72"/>
        <v>19.115961916681041</v>
      </c>
      <c r="AG230">
        <f t="shared" si="73"/>
        <v>9.3053747909474307</v>
      </c>
      <c r="AH230" t="str">
        <f t="shared" si="74"/>
        <v>Gizi Baik</v>
      </c>
      <c r="AL230">
        <v>221</v>
      </c>
      <c r="AM230">
        <f t="shared" si="75"/>
        <v>39.049839948455613</v>
      </c>
      <c r="AN230">
        <f t="shared" si="76"/>
        <v>8.8413799827854902</v>
      </c>
      <c r="AO230">
        <f t="shared" si="77"/>
        <v>27.983923956443274</v>
      </c>
      <c r="AP230">
        <f t="shared" si="78"/>
        <v>8.8413799827854902</v>
      </c>
      <c r="AQ230" t="str">
        <f t="shared" si="79"/>
        <v>Gizi Baik</v>
      </c>
    </row>
    <row r="231" spans="1:43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60"/>
        <v>21.221922627321021</v>
      </c>
      <c r="M231">
        <f t="shared" si="61"/>
        <v>6.6105975524153608</v>
      </c>
      <c r="N231">
        <f t="shared" si="62"/>
        <v>7.3389372527635039</v>
      </c>
      <c r="O231">
        <f t="shared" si="63"/>
        <v>6.6105975524153608</v>
      </c>
      <c r="P231" t="str">
        <f t="shared" si="64"/>
        <v>Gizi Baik</v>
      </c>
      <c r="T231">
        <v>222</v>
      </c>
      <c r="U231">
        <f t="shared" si="65"/>
        <v>38.73486801319968</v>
      </c>
      <c r="V231">
        <f t="shared" si="66"/>
        <v>2.6925824035672501</v>
      </c>
      <c r="W231">
        <f t="shared" si="67"/>
        <v>6.5772334609621321</v>
      </c>
      <c r="X231">
        <f t="shared" si="68"/>
        <v>2.6925824035672501</v>
      </c>
      <c r="Y231" t="str">
        <f t="shared" si="69"/>
        <v>Gizi Baik</v>
      </c>
      <c r="AC231">
        <v>222</v>
      </c>
      <c r="AD231">
        <f t="shared" si="70"/>
        <v>31.657700485032073</v>
      </c>
      <c r="AE231">
        <f t="shared" si="71"/>
        <v>1.3304134695650083</v>
      </c>
      <c r="AF231">
        <f t="shared" si="72"/>
        <v>9.546727187890097</v>
      </c>
      <c r="AG231">
        <f t="shared" si="73"/>
        <v>1.3304134695650083</v>
      </c>
      <c r="AH231" t="str">
        <f t="shared" si="74"/>
        <v>Gizi Baik</v>
      </c>
      <c r="AL231">
        <v>222</v>
      </c>
      <c r="AM231">
        <f t="shared" si="75"/>
        <v>29.453862225521455</v>
      </c>
      <c r="AN231">
        <f t="shared" si="76"/>
        <v>0.94339811320566236</v>
      </c>
      <c r="AO231">
        <f t="shared" si="77"/>
        <v>18.441800345953208</v>
      </c>
      <c r="AP231">
        <f t="shared" si="78"/>
        <v>0.94339811320566236</v>
      </c>
      <c r="AQ231" t="str">
        <f t="shared" si="79"/>
        <v>Gizi Baik</v>
      </c>
    </row>
    <row r="232" spans="1:43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60"/>
        <v>14.097162835123953</v>
      </c>
      <c r="M232">
        <f t="shared" si="61"/>
        <v>2.0248456731316598</v>
      </c>
      <c r="N232">
        <f t="shared" si="62"/>
        <v>1.3564659966250556</v>
      </c>
      <c r="O232">
        <f t="shared" si="63"/>
        <v>1.3564659966250556</v>
      </c>
      <c r="P232" t="str">
        <f t="shared" si="64"/>
        <v>Gizi Kurang</v>
      </c>
      <c r="T232">
        <v>223</v>
      </c>
      <c r="U232">
        <f t="shared" si="65"/>
        <v>31.54631515724142</v>
      </c>
      <c r="V232">
        <f t="shared" si="66"/>
        <v>5.5722526863020159</v>
      </c>
      <c r="W232">
        <f t="shared" si="67"/>
        <v>1.1224972160321907</v>
      </c>
      <c r="X232">
        <f t="shared" si="68"/>
        <v>1.1224972160321907</v>
      </c>
      <c r="Y232" t="str">
        <f t="shared" si="69"/>
        <v>Gizi Kurang</v>
      </c>
      <c r="AC232">
        <v>223</v>
      </c>
      <c r="AD232">
        <f t="shared" si="70"/>
        <v>24.452607222952729</v>
      </c>
      <c r="AE232">
        <f t="shared" si="71"/>
        <v>8.1344944526381013</v>
      </c>
      <c r="AF232">
        <f t="shared" si="72"/>
        <v>2.5258661880630151</v>
      </c>
      <c r="AG232">
        <f t="shared" si="73"/>
        <v>2.5258661880630151</v>
      </c>
      <c r="AH232" t="str">
        <f t="shared" si="74"/>
        <v>Gizi Kurang</v>
      </c>
      <c r="AL232">
        <v>223</v>
      </c>
      <c r="AM232">
        <f t="shared" si="75"/>
        <v>22.418519130397527</v>
      </c>
      <c r="AN232">
        <f t="shared" si="76"/>
        <v>8.3444592395193613</v>
      </c>
      <c r="AO232">
        <f t="shared" si="77"/>
        <v>11.328724553099521</v>
      </c>
      <c r="AP232">
        <f t="shared" si="78"/>
        <v>8.3444592395193613</v>
      </c>
      <c r="AQ232" t="str">
        <f t="shared" si="79"/>
        <v>Gizi Baik</v>
      </c>
    </row>
    <row r="233" spans="1:43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60"/>
        <v>5.1107729356722595</v>
      </c>
      <c r="M233">
        <f t="shared" si="61"/>
        <v>10.833743581975712</v>
      </c>
      <c r="N233">
        <f t="shared" si="62"/>
        <v>10.225947388873072</v>
      </c>
      <c r="O233">
        <f t="shared" si="63"/>
        <v>5.1107729356722595</v>
      </c>
      <c r="P233" t="str">
        <f t="shared" si="64"/>
        <v>Gizi Lebih</v>
      </c>
      <c r="T233">
        <v>224</v>
      </c>
      <c r="U233">
        <f t="shared" si="65"/>
        <v>21.934903692517096</v>
      </c>
      <c r="V233">
        <f t="shared" si="66"/>
        <v>15.196710170296726</v>
      </c>
      <c r="W233">
        <f t="shared" si="67"/>
        <v>10.806942213225723</v>
      </c>
      <c r="X233">
        <f t="shared" si="68"/>
        <v>10.806942213225723</v>
      </c>
      <c r="Y233" t="str">
        <f t="shared" si="69"/>
        <v>Gizi Kurang</v>
      </c>
      <c r="AC233">
        <v>224</v>
      </c>
      <c r="AD233">
        <f t="shared" si="70"/>
        <v>14.83711562265389</v>
      </c>
      <c r="AE233">
        <f t="shared" si="71"/>
        <v>17.649362594722788</v>
      </c>
      <c r="AF233">
        <f t="shared" si="72"/>
        <v>7.6804947757289668</v>
      </c>
      <c r="AG233">
        <f t="shared" si="73"/>
        <v>7.6804947757289668</v>
      </c>
      <c r="AH233" t="str">
        <f t="shared" si="74"/>
        <v>Gizi Kurang</v>
      </c>
      <c r="AL233">
        <v>224</v>
      </c>
      <c r="AM233">
        <f t="shared" si="75"/>
        <v>13.051436702524366</v>
      </c>
      <c r="AN233">
        <f t="shared" si="76"/>
        <v>17.964965905895838</v>
      </c>
      <c r="AO233">
        <f t="shared" si="77"/>
        <v>2.8827070610799161</v>
      </c>
      <c r="AP233">
        <f t="shared" si="78"/>
        <v>2.8827070610799161</v>
      </c>
      <c r="AQ233" t="str">
        <f t="shared" si="79"/>
        <v>Gizi Kurang</v>
      </c>
    </row>
    <row r="234" spans="1:43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60"/>
        <v>24.0634577731464</v>
      </c>
      <c r="M234">
        <f t="shared" si="61"/>
        <v>9.3477269964414322</v>
      </c>
      <c r="N234">
        <f t="shared" si="62"/>
        <v>9.8620484687513024</v>
      </c>
      <c r="O234">
        <f t="shared" si="63"/>
        <v>9.3477269964414322</v>
      </c>
      <c r="P234" t="str">
        <f t="shared" si="64"/>
        <v>Gizi Baik</v>
      </c>
      <c r="T234">
        <v>225</v>
      </c>
      <c r="U234">
        <f t="shared" si="65"/>
        <v>41.821406002189832</v>
      </c>
      <c r="V234">
        <f t="shared" si="66"/>
        <v>4.8672374094551802</v>
      </c>
      <c r="W234">
        <f t="shared" si="67"/>
        <v>9.3797654554898031</v>
      </c>
      <c r="X234">
        <f t="shared" si="68"/>
        <v>4.8672374094551802</v>
      </c>
      <c r="Y234" t="str">
        <f t="shared" si="69"/>
        <v>Gizi Baik</v>
      </c>
      <c r="AC234">
        <v>225</v>
      </c>
      <c r="AD234">
        <f t="shared" si="70"/>
        <v>34.670015863855618</v>
      </c>
      <c r="AE234">
        <f t="shared" si="71"/>
        <v>3.4828149534535977</v>
      </c>
      <c r="AF234">
        <f t="shared" si="72"/>
        <v>12.634080892569905</v>
      </c>
      <c r="AG234">
        <f t="shared" si="73"/>
        <v>3.4828149534535977</v>
      </c>
      <c r="AH234" t="str">
        <f t="shared" si="74"/>
        <v>Gizi Baik</v>
      </c>
      <c r="AL234">
        <v>225</v>
      </c>
      <c r="AM234">
        <f t="shared" si="75"/>
        <v>32.584812413147318</v>
      </c>
      <c r="AN234">
        <f t="shared" si="76"/>
        <v>3.0610455730027915</v>
      </c>
      <c r="AO234">
        <f t="shared" si="77"/>
        <v>21.388314566603885</v>
      </c>
      <c r="AP234">
        <f t="shared" si="78"/>
        <v>3.0610455730027915</v>
      </c>
      <c r="AQ234" t="str">
        <f t="shared" si="79"/>
        <v>Gizi Baik</v>
      </c>
    </row>
    <row r="235" spans="1:43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60"/>
        <v>16.932217811025232</v>
      </c>
      <c r="M235">
        <f t="shared" si="61"/>
        <v>2.3853720883753153</v>
      </c>
      <c r="N235">
        <f t="shared" si="62"/>
        <v>2.7294688127912359</v>
      </c>
      <c r="O235">
        <f t="shared" si="63"/>
        <v>2.3853720883753153</v>
      </c>
      <c r="P235" t="str">
        <f t="shared" si="64"/>
        <v>Gizi Baik</v>
      </c>
      <c r="T235">
        <v>226</v>
      </c>
      <c r="U235">
        <f t="shared" si="65"/>
        <v>34.54967438341496</v>
      </c>
      <c r="V235">
        <f t="shared" si="66"/>
        <v>2.509980079602224</v>
      </c>
      <c r="W235">
        <f t="shared" si="67"/>
        <v>2.1840329667841529</v>
      </c>
      <c r="X235">
        <f t="shared" si="68"/>
        <v>2.1840329667841529</v>
      </c>
      <c r="Y235" t="str">
        <f t="shared" si="69"/>
        <v>Gizi Kurang</v>
      </c>
      <c r="AC235">
        <v>226</v>
      </c>
      <c r="AD235">
        <f t="shared" si="70"/>
        <v>27.423712367219725</v>
      </c>
      <c r="AE235">
        <f t="shared" si="71"/>
        <v>5.2287665849605469</v>
      </c>
      <c r="AF235">
        <f t="shared" si="72"/>
        <v>5.3898051912847489</v>
      </c>
      <c r="AG235">
        <f t="shared" si="73"/>
        <v>5.2287665849605469</v>
      </c>
      <c r="AH235" t="str">
        <f t="shared" si="74"/>
        <v>Gizi Baik</v>
      </c>
      <c r="AL235">
        <v>226</v>
      </c>
      <c r="AM235">
        <f t="shared" si="75"/>
        <v>25.366513359151277</v>
      </c>
      <c r="AN235">
        <f t="shared" si="76"/>
        <v>5.4129474410897407</v>
      </c>
      <c r="AO235">
        <f t="shared" si="77"/>
        <v>14.201760454253552</v>
      </c>
      <c r="AP235">
        <f t="shared" si="78"/>
        <v>5.4129474410897407</v>
      </c>
      <c r="AQ235" t="str">
        <f t="shared" si="79"/>
        <v>Gizi Baik</v>
      </c>
    </row>
    <row r="236" spans="1:43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60"/>
        <v>16.412495239907926</v>
      </c>
      <c r="M236">
        <f t="shared" si="61"/>
        <v>2.9257477676655612</v>
      </c>
      <c r="N236">
        <f t="shared" si="62"/>
        <v>3.4842502780368707</v>
      </c>
      <c r="O236">
        <f t="shared" si="63"/>
        <v>2.9257477676655612</v>
      </c>
      <c r="P236" t="str">
        <f t="shared" si="64"/>
        <v>Gizi Baik</v>
      </c>
      <c r="T236">
        <v>227</v>
      </c>
      <c r="U236">
        <f t="shared" si="65"/>
        <v>33.667937269752663</v>
      </c>
      <c r="V236">
        <f t="shared" si="66"/>
        <v>4.0730823708832551</v>
      </c>
      <c r="W236">
        <f t="shared" si="67"/>
        <v>2.2934689882359431</v>
      </c>
      <c r="X236">
        <f t="shared" si="68"/>
        <v>2.2934689882359431</v>
      </c>
      <c r="Y236" t="str">
        <f t="shared" si="69"/>
        <v>Gizi Kurang</v>
      </c>
      <c r="AC236">
        <v>227</v>
      </c>
      <c r="AD236">
        <f t="shared" si="70"/>
        <v>26.644886939148389</v>
      </c>
      <c r="AE236">
        <f t="shared" si="71"/>
        <v>5.8881236400062074</v>
      </c>
      <c r="AF236">
        <f t="shared" si="72"/>
        <v>4.5497252664309356</v>
      </c>
      <c r="AG236">
        <f t="shared" si="73"/>
        <v>4.5497252664309356</v>
      </c>
      <c r="AH236" t="str">
        <f t="shared" si="74"/>
        <v>Gizi Kurang</v>
      </c>
      <c r="AL236">
        <v>227</v>
      </c>
      <c r="AM236">
        <f t="shared" si="75"/>
        <v>24.44524493638794</v>
      </c>
      <c r="AN236">
        <f t="shared" si="76"/>
        <v>6.0373835392494266</v>
      </c>
      <c r="AO236">
        <f t="shared" si="77"/>
        <v>13.560973416388668</v>
      </c>
      <c r="AP236">
        <f t="shared" si="78"/>
        <v>6.0373835392494266</v>
      </c>
      <c r="AQ236" t="str">
        <f t="shared" si="79"/>
        <v>Gizi Baik</v>
      </c>
    </row>
    <row r="237" spans="1:43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60"/>
        <v>17.565306715227035</v>
      </c>
      <c r="M237">
        <f t="shared" si="61"/>
        <v>3.465544690232687</v>
      </c>
      <c r="N237">
        <f t="shared" si="62"/>
        <v>4.1916583830269314</v>
      </c>
      <c r="O237">
        <f t="shared" si="63"/>
        <v>3.465544690232687</v>
      </c>
      <c r="P237" t="str">
        <f t="shared" si="64"/>
        <v>Gizi Baik</v>
      </c>
      <c r="T237">
        <v>228</v>
      </c>
      <c r="U237">
        <f t="shared" si="65"/>
        <v>34.918762864683501</v>
      </c>
      <c r="V237">
        <f t="shared" si="66"/>
        <v>3.0099833886584855</v>
      </c>
      <c r="W237">
        <f t="shared" si="67"/>
        <v>3.1511902513177383</v>
      </c>
      <c r="X237">
        <f t="shared" si="68"/>
        <v>3.0099833886584855</v>
      </c>
      <c r="Y237" t="str">
        <f t="shared" si="69"/>
        <v>Gizi Baik</v>
      </c>
      <c r="AC237">
        <v>228</v>
      </c>
      <c r="AD237">
        <f t="shared" si="70"/>
        <v>27.875795952761596</v>
      </c>
      <c r="AE237">
        <f t="shared" si="71"/>
        <v>4.58039299623952</v>
      </c>
      <c r="AF237">
        <f t="shared" si="72"/>
        <v>5.7454329688892845</v>
      </c>
      <c r="AG237">
        <f t="shared" si="73"/>
        <v>4.58039299623952</v>
      </c>
      <c r="AH237" t="str">
        <f t="shared" si="74"/>
        <v>Gizi Baik</v>
      </c>
      <c r="AL237">
        <v>228</v>
      </c>
      <c r="AM237">
        <f t="shared" si="75"/>
        <v>25.670605758337679</v>
      </c>
      <c r="AN237">
        <f t="shared" si="76"/>
        <v>4.7180504448341845</v>
      </c>
      <c r="AO237">
        <f t="shared" si="77"/>
        <v>14.736688908978158</v>
      </c>
      <c r="AP237">
        <f t="shared" si="78"/>
        <v>4.7180504448341845</v>
      </c>
      <c r="AQ237" t="str">
        <f t="shared" si="79"/>
        <v>Gizi Baik</v>
      </c>
    </row>
    <row r="238" spans="1:43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60"/>
        <v>18.35401863353092</v>
      </c>
      <c r="M238">
        <f t="shared" si="61"/>
        <v>4.0963398296528126</v>
      </c>
      <c r="N238">
        <f t="shared" si="62"/>
        <v>4.7728398255126923</v>
      </c>
      <c r="O238">
        <f t="shared" si="63"/>
        <v>4.0963398296528126</v>
      </c>
      <c r="P238" t="str">
        <f t="shared" si="64"/>
        <v>Gizi Baik</v>
      </c>
      <c r="T238">
        <v>229</v>
      </c>
      <c r="U238">
        <f t="shared" si="65"/>
        <v>35.711762768029253</v>
      </c>
      <c r="V238">
        <f t="shared" si="66"/>
        <v>2.5787593916455225</v>
      </c>
      <c r="W238">
        <f t="shared" si="67"/>
        <v>3.746998799039039</v>
      </c>
      <c r="X238">
        <f t="shared" si="68"/>
        <v>2.5787593916455225</v>
      </c>
      <c r="Y238" t="str">
        <f t="shared" si="69"/>
        <v>Gizi Baik</v>
      </c>
      <c r="AC238">
        <v>229</v>
      </c>
      <c r="AD238">
        <f t="shared" si="70"/>
        <v>28.670716768159117</v>
      </c>
      <c r="AE238">
        <f t="shared" si="71"/>
        <v>3.9255572852780998</v>
      </c>
      <c r="AF238">
        <f t="shared" si="72"/>
        <v>6.5299310869258083</v>
      </c>
      <c r="AG238">
        <f t="shared" si="73"/>
        <v>3.9255572852780998</v>
      </c>
      <c r="AH238" t="str">
        <f t="shared" si="74"/>
        <v>Gizi Baik</v>
      </c>
      <c r="AL238">
        <v>229</v>
      </c>
      <c r="AM238">
        <f t="shared" si="75"/>
        <v>26.46903851672743</v>
      </c>
      <c r="AN238">
        <f t="shared" si="76"/>
        <v>3.9862262855989443</v>
      </c>
      <c r="AO238">
        <f t="shared" si="77"/>
        <v>15.529327094243335</v>
      </c>
      <c r="AP238">
        <f t="shared" si="78"/>
        <v>3.9862262855989443</v>
      </c>
      <c r="AQ238" t="str">
        <f t="shared" si="79"/>
        <v>Gizi Baik</v>
      </c>
    </row>
    <row r="239" spans="1:43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60"/>
        <v>4.3058100283221989</v>
      </c>
      <c r="M239">
        <f t="shared" si="61"/>
        <v>12.587692401707312</v>
      </c>
      <c r="N239">
        <f t="shared" si="62"/>
        <v>12.052800504447092</v>
      </c>
      <c r="O239">
        <f t="shared" si="63"/>
        <v>4.3058100283221989</v>
      </c>
      <c r="P239" t="str">
        <f t="shared" si="64"/>
        <v>Gizi Lebih</v>
      </c>
      <c r="T239">
        <v>230</v>
      </c>
      <c r="U239">
        <f t="shared" si="65"/>
        <v>20.115168405956734</v>
      </c>
      <c r="V239">
        <f t="shared" si="66"/>
        <v>16.954645381133748</v>
      </c>
      <c r="W239">
        <f t="shared" si="67"/>
        <v>12.517587627015045</v>
      </c>
      <c r="X239">
        <f t="shared" si="68"/>
        <v>12.517587627015045</v>
      </c>
      <c r="Y239" t="str">
        <f t="shared" si="69"/>
        <v>Gizi Kurang</v>
      </c>
      <c r="AC239">
        <v>230</v>
      </c>
      <c r="AD239">
        <f t="shared" si="70"/>
        <v>13.103434664239757</v>
      </c>
      <c r="AE239">
        <f t="shared" si="71"/>
        <v>19.295077092357005</v>
      </c>
      <c r="AF239">
        <f t="shared" si="72"/>
        <v>9.2547285211398833</v>
      </c>
      <c r="AG239">
        <f t="shared" si="73"/>
        <v>9.2547285211398833</v>
      </c>
      <c r="AH239" t="str">
        <f t="shared" si="74"/>
        <v>Gizi Kurang</v>
      </c>
      <c r="AL239">
        <v>230</v>
      </c>
      <c r="AM239">
        <f t="shared" si="75"/>
        <v>11.210709165793215</v>
      </c>
      <c r="AN239">
        <f t="shared" si="76"/>
        <v>19.60612149304395</v>
      </c>
      <c r="AO239">
        <f t="shared" si="77"/>
        <v>2.7</v>
      </c>
      <c r="AP239">
        <f t="shared" si="78"/>
        <v>2.7</v>
      </c>
      <c r="AQ239" t="str">
        <f t="shared" si="79"/>
        <v>Gizi Kurang</v>
      </c>
    </row>
    <row r="240" spans="1:43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60"/>
        <v>17.812916661793487</v>
      </c>
      <c r="M240">
        <f t="shared" si="61"/>
        <v>3.2202484376209237</v>
      </c>
      <c r="N240">
        <f t="shared" si="62"/>
        <v>3.9025632602175691</v>
      </c>
      <c r="O240">
        <f t="shared" si="63"/>
        <v>3.2202484376209237</v>
      </c>
      <c r="P240" t="str">
        <f t="shared" si="64"/>
        <v>Gizi Baik</v>
      </c>
      <c r="T240">
        <v>231</v>
      </c>
      <c r="U240">
        <f t="shared" si="65"/>
        <v>35.369761096168006</v>
      </c>
      <c r="V240">
        <f t="shared" si="66"/>
        <v>1.9339079605813714</v>
      </c>
      <c r="W240">
        <f t="shared" si="67"/>
        <v>3.170173496829467</v>
      </c>
      <c r="X240">
        <f t="shared" si="68"/>
        <v>1.9339079605813714</v>
      </c>
      <c r="Y240" t="str">
        <f t="shared" si="69"/>
        <v>Gizi Baik</v>
      </c>
      <c r="AC240">
        <v>231</v>
      </c>
      <c r="AD240">
        <f t="shared" si="70"/>
        <v>28.266941822560149</v>
      </c>
      <c r="AE240">
        <f t="shared" si="71"/>
        <v>4.1109609582188931</v>
      </c>
      <c r="AF240">
        <f t="shared" si="72"/>
        <v>6.142475071174486</v>
      </c>
      <c r="AG240">
        <f t="shared" si="73"/>
        <v>4.1109609582188931</v>
      </c>
      <c r="AH240" t="str">
        <f t="shared" si="74"/>
        <v>Gizi Baik</v>
      </c>
      <c r="AL240">
        <v>231</v>
      </c>
      <c r="AM240">
        <f t="shared" si="75"/>
        <v>26.130442016927304</v>
      </c>
      <c r="AN240">
        <f t="shared" si="76"/>
        <v>4.2988370520409349</v>
      </c>
      <c r="AO240">
        <f t="shared" si="77"/>
        <v>15.041608956491324</v>
      </c>
      <c r="AP240">
        <f t="shared" si="78"/>
        <v>4.2988370520409349</v>
      </c>
      <c r="AQ240" t="str">
        <f t="shared" si="79"/>
        <v>Gizi Baik</v>
      </c>
    </row>
    <row r="241" spans="1:43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60"/>
        <v>11.94110547646239</v>
      </c>
      <c r="M241">
        <f t="shared" si="61"/>
        <v>3.7013511046643495</v>
      </c>
      <c r="N241">
        <f t="shared" si="62"/>
        <v>3.4899856733230319</v>
      </c>
      <c r="O241">
        <f t="shared" si="63"/>
        <v>3.4899856733230319</v>
      </c>
      <c r="P241" t="str">
        <f t="shared" si="64"/>
        <v>Gizi Kurang</v>
      </c>
      <c r="T241">
        <v>232</v>
      </c>
      <c r="U241">
        <f t="shared" si="65"/>
        <v>29.248076859855249</v>
      </c>
      <c r="V241">
        <f t="shared" si="66"/>
        <v>7.8287930104199335</v>
      </c>
      <c r="W241">
        <f t="shared" si="67"/>
        <v>3.5721142198983555</v>
      </c>
      <c r="X241">
        <f t="shared" si="68"/>
        <v>3.5721142198983555</v>
      </c>
      <c r="Y241" t="str">
        <f t="shared" si="69"/>
        <v>Gizi Kurang</v>
      </c>
      <c r="AC241">
        <v>232</v>
      </c>
      <c r="AD241">
        <f t="shared" si="70"/>
        <v>22.181298429082101</v>
      </c>
      <c r="AE241">
        <f t="shared" si="71"/>
        <v>10.074224535913423</v>
      </c>
      <c r="AF241">
        <f t="shared" si="72"/>
        <v>0</v>
      </c>
      <c r="AG241">
        <f t="shared" si="73"/>
        <v>0</v>
      </c>
      <c r="AH241" t="str">
        <f t="shared" si="74"/>
        <v>Gizi Kurang</v>
      </c>
      <c r="AL241">
        <v>232</v>
      </c>
      <c r="AM241">
        <f t="shared" si="75"/>
        <v>20.05517389602992</v>
      </c>
      <c r="AN241">
        <f t="shared" si="76"/>
        <v>10.35615758860399</v>
      </c>
      <c r="AO241">
        <f t="shared" si="77"/>
        <v>9.092854337335444</v>
      </c>
      <c r="AP241">
        <f t="shared" si="78"/>
        <v>9.092854337335444</v>
      </c>
      <c r="AQ241" t="str">
        <f t="shared" si="79"/>
        <v>Gizi Kurang</v>
      </c>
    </row>
    <row r="242" spans="1:43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60"/>
        <v>15.210193950111229</v>
      </c>
      <c r="M242">
        <f t="shared" si="61"/>
        <v>2.1400934559032705</v>
      </c>
      <c r="N242">
        <f t="shared" si="62"/>
        <v>1.5811388300841909</v>
      </c>
      <c r="O242">
        <f t="shared" si="63"/>
        <v>1.5811388300841909</v>
      </c>
      <c r="P242" t="str">
        <f t="shared" si="64"/>
        <v>Gizi Kurang</v>
      </c>
      <c r="T242">
        <v>233</v>
      </c>
      <c r="U242">
        <f t="shared" si="65"/>
        <v>32.616100318707637</v>
      </c>
      <c r="V242">
        <f t="shared" si="66"/>
        <v>4.6572524088780014</v>
      </c>
      <c r="W242">
        <f t="shared" si="67"/>
        <v>0</v>
      </c>
      <c r="X242">
        <f t="shared" si="68"/>
        <v>0</v>
      </c>
      <c r="Y242" t="str">
        <f t="shared" si="69"/>
        <v>Gizi Kurang</v>
      </c>
      <c r="AC242">
        <v>233</v>
      </c>
      <c r="AD242">
        <f t="shared" si="70"/>
        <v>25.539185578244275</v>
      </c>
      <c r="AE242">
        <f t="shared" si="71"/>
        <v>7.2753006810715348</v>
      </c>
      <c r="AF242">
        <f t="shared" si="72"/>
        <v>3.5721142198983555</v>
      </c>
      <c r="AG242">
        <f t="shared" si="73"/>
        <v>3.5721142198983555</v>
      </c>
      <c r="AH242" t="str">
        <f t="shared" si="74"/>
        <v>Gizi Kurang</v>
      </c>
      <c r="AL242">
        <v>233</v>
      </c>
      <c r="AM242">
        <f t="shared" si="75"/>
        <v>23.505956691868558</v>
      </c>
      <c r="AN242">
        <f t="shared" si="76"/>
        <v>7.4168726563154586</v>
      </c>
      <c r="AO242">
        <f t="shared" si="77"/>
        <v>12.441864811996638</v>
      </c>
      <c r="AP242">
        <f t="shared" si="78"/>
        <v>7.4168726563154586</v>
      </c>
      <c r="AQ242" t="str">
        <f t="shared" si="79"/>
        <v>Gizi Baik</v>
      </c>
    </row>
    <row r="243" spans="1:43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60"/>
        <v>14.565369888883701</v>
      </c>
      <c r="M243">
        <f t="shared" si="61"/>
        <v>1.5165750888103104</v>
      </c>
      <c r="N243">
        <f t="shared" si="62"/>
        <v>1.0862780491200212</v>
      </c>
      <c r="O243">
        <f t="shared" si="63"/>
        <v>1.0862780491200212</v>
      </c>
      <c r="P243" t="str">
        <f t="shared" si="64"/>
        <v>Gizi Kurang</v>
      </c>
      <c r="T243">
        <v>234</v>
      </c>
      <c r="U243">
        <f t="shared" si="65"/>
        <v>32.093145685644465</v>
      </c>
      <c r="V243">
        <f t="shared" si="66"/>
        <v>4.9689032995219407</v>
      </c>
      <c r="W243">
        <f t="shared" si="67"/>
        <v>0.84852813742386279</v>
      </c>
      <c r="X243">
        <f t="shared" si="68"/>
        <v>0.84852813742386279</v>
      </c>
      <c r="Y243" t="str">
        <f t="shared" si="69"/>
        <v>Gizi Kurang</v>
      </c>
      <c r="AC243">
        <v>234</v>
      </c>
      <c r="AD243">
        <f t="shared" si="70"/>
        <v>24.980992774507577</v>
      </c>
      <c r="AE243">
        <f t="shared" si="71"/>
        <v>7.5425459892532336</v>
      </c>
      <c r="AF243">
        <f t="shared" si="72"/>
        <v>3.0265491900843084</v>
      </c>
      <c r="AG243">
        <f t="shared" si="73"/>
        <v>3.0265491900843084</v>
      </c>
      <c r="AH243" t="str">
        <f t="shared" si="74"/>
        <v>Gizi Kurang</v>
      </c>
      <c r="AL243">
        <v>234</v>
      </c>
      <c r="AM243">
        <f t="shared" si="75"/>
        <v>22.940139493908923</v>
      </c>
      <c r="AN243">
        <f t="shared" si="76"/>
        <v>7.7723870207292203</v>
      </c>
      <c r="AO243">
        <f t="shared" si="77"/>
        <v>11.808471535300406</v>
      </c>
      <c r="AP243">
        <f t="shared" si="78"/>
        <v>7.7723870207292203</v>
      </c>
      <c r="AQ243" t="str">
        <f t="shared" si="79"/>
        <v>Gizi Baik</v>
      </c>
    </row>
    <row r="244" spans="1:43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60"/>
        <v>24.754595532951051</v>
      </c>
      <c r="M244">
        <f t="shared" si="61"/>
        <v>10.024968827881711</v>
      </c>
      <c r="N244">
        <f t="shared" si="62"/>
        <v>10.508092119885509</v>
      </c>
      <c r="O244">
        <f t="shared" si="63"/>
        <v>10.024968827881711</v>
      </c>
      <c r="P244" t="str">
        <f t="shared" si="64"/>
        <v>Gizi Baik</v>
      </c>
      <c r="T244">
        <v>235</v>
      </c>
      <c r="U244">
        <f t="shared" si="65"/>
        <v>42.496705754681741</v>
      </c>
      <c r="V244">
        <f t="shared" si="66"/>
        <v>5.5326304774492217</v>
      </c>
      <c r="W244">
        <f t="shared" si="67"/>
        <v>10.001999800039986</v>
      </c>
      <c r="X244">
        <f t="shared" si="68"/>
        <v>5.5326304774492217</v>
      </c>
      <c r="Y244" t="str">
        <f t="shared" si="69"/>
        <v>Gizi Baik</v>
      </c>
      <c r="AC244">
        <v>235</v>
      </c>
      <c r="AD244">
        <f t="shared" si="70"/>
        <v>35.350388965328236</v>
      </c>
      <c r="AE244">
        <f t="shared" si="71"/>
        <v>4.080441152620633</v>
      </c>
      <c r="AF244">
        <f t="shared" si="72"/>
        <v>13.29661611087573</v>
      </c>
      <c r="AG244">
        <f t="shared" si="73"/>
        <v>4.080441152620633</v>
      </c>
      <c r="AH244" t="str">
        <f t="shared" si="74"/>
        <v>Gizi Baik</v>
      </c>
      <c r="AL244">
        <v>235</v>
      </c>
      <c r="AM244">
        <f t="shared" si="75"/>
        <v>33.267551758432724</v>
      </c>
      <c r="AN244">
        <f t="shared" si="76"/>
        <v>3.6124783736376886</v>
      </c>
      <c r="AO244">
        <f t="shared" si="77"/>
        <v>22.073513539987239</v>
      </c>
      <c r="AP244">
        <f t="shared" si="78"/>
        <v>3.6124783736376886</v>
      </c>
      <c r="AQ244" t="str">
        <f t="shared" si="79"/>
        <v>Gizi Baik</v>
      </c>
    </row>
    <row r="245" spans="1:43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60"/>
        <v>16.996764397967045</v>
      </c>
      <c r="M245">
        <f t="shared" si="61"/>
        <v>3.2557641192199411</v>
      </c>
      <c r="N245">
        <f t="shared" si="62"/>
        <v>3.834057902536161</v>
      </c>
      <c r="O245">
        <f t="shared" si="63"/>
        <v>3.2557641192199411</v>
      </c>
      <c r="P245" t="str">
        <f t="shared" si="64"/>
        <v>Gizi Baik</v>
      </c>
      <c r="T245">
        <v>236</v>
      </c>
      <c r="U245">
        <f t="shared" si="65"/>
        <v>34.260910670908906</v>
      </c>
      <c r="V245">
        <f t="shared" si="66"/>
        <v>3.6262928728937487</v>
      </c>
      <c r="W245">
        <f t="shared" si="67"/>
        <v>2.626785107312736</v>
      </c>
      <c r="X245">
        <f t="shared" si="68"/>
        <v>2.626785107312736</v>
      </c>
      <c r="Y245" t="str">
        <f t="shared" si="69"/>
        <v>Gizi Kurang</v>
      </c>
      <c r="AC245">
        <v>236</v>
      </c>
      <c r="AD245">
        <f t="shared" si="70"/>
        <v>27.240227605510203</v>
      </c>
      <c r="AE245">
        <f t="shared" si="71"/>
        <v>5.3544374120910216</v>
      </c>
      <c r="AF245">
        <f t="shared" si="72"/>
        <v>5.1088159097779204</v>
      </c>
      <c r="AG245">
        <f t="shared" si="73"/>
        <v>5.1088159097779204</v>
      </c>
      <c r="AH245" t="str">
        <f t="shared" si="74"/>
        <v>Gizi Kurang</v>
      </c>
      <c r="AL245">
        <v>236</v>
      </c>
      <c r="AM245">
        <f t="shared" si="75"/>
        <v>25.039369001634206</v>
      </c>
      <c r="AN245">
        <f t="shared" si="76"/>
        <v>5.463515351859094</v>
      </c>
      <c r="AO245">
        <f t="shared" si="77"/>
        <v>14.15132502630054</v>
      </c>
      <c r="AP245">
        <f t="shared" si="78"/>
        <v>5.463515351859094</v>
      </c>
      <c r="AQ245" t="str">
        <f t="shared" si="79"/>
        <v>Gizi Baik</v>
      </c>
    </row>
    <row r="246" spans="1:43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60"/>
        <v>26.972949412327907</v>
      </c>
      <c r="M246">
        <f t="shared" si="61"/>
        <v>12.256018929489301</v>
      </c>
      <c r="N246">
        <f t="shared" si="62"/>
        <v>12.7455874717488</v>
      </c>
      <c r="O246">
        <f t="shared" si="63"/>
        <v>12.256018929489301</v>
      </c>
      <c r="P246" t="str">
        <f t="shared" si="64"/>
        <v>Gizi Baik</v>
      </c>
      <c r="T246">
        <v>237</v>
      </c>
      <c r="U246">
        <f t="shared" si="65"/>
        <v>44.731644280084318</v>
      </c>
      <c r="V246">
        <f t="shared" si="66"/>
        <v>7.7704568720249672</v>
      </c>
      <c r="W246">
        <f t="shared" si="67"/>
        <v>12.236421045387409</v>
      </c>
      <c r="X246">
        <f t="shared" si="68"/>
        <v>7.7704568720249672</v>
      </c>
      <c r="Y246" t="str">
        <f t="shared" si="69"/>
        <v>Gizi Baik</v>
      </c>
      <c r="AC246">
        <v>237</v>
      </c>
      <c r="AD246">
        <f t="shared" si="70"/>
        <v>37.583773094249068</v>
      </c>
      <c r="AE246">
        <f t="shared" si="71"/>
        <v>6.0448325038829678</v>
      </c>
      <c r="AF246">
        <f t="shared" si="72"/>
        <v>15.525785004308158</v>
      </c>
      <c r="AG246">
        <f t="shared" si="73"/>
        <v>6.0448325038829678</v>
      </c>
      <c r="AH246" t="str">
        <f t="shared" si="74"/>
        <v>Gizi Baik</v>
      </c>
      <c r="AL246">
        <v>237</v>
      </c>
      <c r="AM246">
        <f t="shared" si="75"/>
        <v>35.494506617221774</v>
      </c>
      <c r="AN246">
        <f t="shared" si="76"/>
        <v>5.5946402922797489</v>
      </c>
      <c r="AO246">
        <f t="shared" si="77"/>
        <v>24.301646034785382</v>
      </c>
      <c r="AP246">
        <f t="shared" si="78"/>
        <v>5.5946402922797489</v>
      </c>
      <c r="AQ246" t="str">
        <f t="shared" si="79"/>
        <v>Gizi Baik</v>
      </c>
    </row>
    <row r="247" spans="1:43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60"/>
        <v>18.646447382812635</v>
      </c>
      <c r="M247">
        <f t="shared" si="61"/>
        <v>4.301162633521316</v>
      </c>
      <c r="N247">
        <f t="shared" si="62"/>
        <v>5.0079936102195655</v>
      </c>
      <c r="O247">
        <f t="shared" si="63"/>
        <v>4.301162633521316</v>
      </c>
      <c r="P247" t="str">
        <f t="shared" si="64"/>
        <v>Gizi Baik</v>
      </c>
      <c r="T247">
        <v>238</v>
      </c>
      <c r="U247">
        <f t="shared" si="65"/>
        <v>36.035676766227105</v>
      </c>
      <c r="V247">
        <f t="shared" si="66"/>
        <v>2.3769728648009414</v>
      </c>
      <c r="W247">
        <f t="shared" si="67"/>
        <v>4.0422765862815444</v>
      </c>
      <c r="X247">
        <f t="shared" si="68"/>
        <v>2.3769728648009414</v>
      </c>
      <c r="Y247" t="str">
        <f t="shared" si="69"/>
        <v>Gizi Baik</v>
      </c>
      <c r="AC247">
        <v>238</v>
      </c>
      <c r="AD247">
        <f t="shared" si="70"/>
        <v>28.986376110165967</v>
      </c>
      <c r="AE247">
        <f t="shared" si="71"/>
        <v>3.573513677041126</v>
      </c>
      <c r="AF247">
        <f t="shared" si="72"/>
        <v>6.8541957952775201</v>
      </c>
      <c r="AG247">
        <f t="shared" si="73"/>
        <v>3.573513677041126</v>
      </c>
      <c r="AH247" t="str">
        <f t="shared" si="74"/>
        <v>Gizi Baik</v>
      </c>
      <c r="AL247">
        <v>238</v>
      </c>
      <c r="AM247">
        <f t="shared" si="75"/>
        <v>26.784137096423326</v>
      </c>
      <c r="AN247">
        <f t="shared" si="76"/>
        <v>3.6373066958946398</v>
      </c>
      <c r="AO247">
        <f t="shared" si="77"/>
        <v>15.828455388950626</v>
      </c>
      <c r="AP247">
        <f t="shared" si="78"/>
        <v>3.6373066958946398</v>
      </c>
      <c r="AQ247" t="str">
        <f t="shared" si="79"/>
        <v>Gizi Baik</v>
      </c>
    </row>
    <row r="248" spans="1:43" x14ac:dyDescent="0.25">
      <c r="K248">
        <v>239</v>
      </c>
      <c r="L248">
        <f t="shared" si="60"/>
        <v>15.525462956060283</v>
      </c>
      <c r="M248">
        <f t="shared" si="61"/>
        <v>2.6172504656604798</v>
      </c>
      <c r="N248">
        <f t="shared" si="62"/>
        <v>3.170173496829471</v>
      </c>
      <c r="O248">
        <f t="shared" si="63"/>
        <v>2.6172504656604798</v>
      </c>
      <c r="P248" t="str">
        <f t="shared" si="64"/>
        <v>Gizi Baik</v>
      </c>
      <c r="T248">
        <v>239</v>
      </c>
      <c r="U248">
        <f t="shared" si="65"/>
        <v>32.772854620859626</v>
      </c>
      <c r="V248">
        <f t="shared" si="66"/>
        <v>4.7853944456021598</v>
      </c>
      <c r="W248">
        <f t="shared" si="67"/>
        <v>2.0856653614614209</v>
      </c>
      <c r="X248">
        <f t="shared" si="68"/>
        <v>2.0856653614614209</v>
      </c>
      <c r="Y248" t="str">
        <f t="shared" si="69"/>
        <v>Gizi Kurang</v>
      </c>
      <c r="AC248">
        <v>239</v>
      </c>
      <c r="AD248">
        <f t="shared" si="70"/>
        <v>25.748398008419866</v>
      </c>
      <c r="AE248">
        <f t="shared" si="71"/>
        <v>6.6648330811806531</v>
      </c>
      <c r="AF248">
        <f t="shared" si="72"/>
        <v>3.6537651812890224</v>
      </c>
      <c r="AG248">
        <f t="shared" si="73"/>
        <v>3.6537651812890224</v>
      </c>
      <c r="AH248" t="str">
        <f t="shared" si="74"/>
        <v>Gizi Kurang</v>
      </c>
      <c r="AL248">
        <v>239</v>
      </c>
      <c r="AM248">
        <f t="shared" si="75"/>
        <v>23.541877580176141</v>
      </c>
      <c r="AN248">
        <f t="shared" si="76"/>
        <v>6.8629439747093954</v>
      </c>
      <c r="AO248">
        <f t="shared" si="77"/>
        <v>12.669254121691615</v>
      </c>
      <c r="AP248">
        <f t="shared" si="78"/>
        <v>6.8629439747093954</v>
      </c>
      <c r="AQ248" t="str">
        <f t="shared" si="79"/>
        <v>Gizi Baik</v>
      </c>
    </row>
    <row r="249" spans="1:43" x14ac:dyDescent="0.25">
      <c r="K249">
        <v>240</v>
      </c>
      <c r="L249">
        <f t="shared" si="60"/>
        <v>12.267844146385297</v>
      </c>
      <c r="M249">
        <f t="shared" si="61"/>
        <v>3.5763109484495352</v>
      </c>
      <c r="N249">
        <f t="shared" si="62"/>
        <v>3.281767816284392</v>
      </c>
      <c r="O249">
        <f t="shared" si="63"/>
        <v>3.281767816284392</v>
      </c>
      <c r="P249" t="str">
        <f t="shared" si="64"/>
        <v>Gizi Kurang</v>
      </c>
      <c r="T249">
        <v>240</v>
      </c>
      <c r="U249">
        <f t="shared" si="65"/>
        <v>29.524566042534815</v>
      </c>
      <c r="V249">
        <f t="shared" si="66"/>
        <v>7.6052613367326201</v>
      </c>
      <c r="W249">
        <f t="shared" si="67"/>
        <v>3.2634337744161521</v>
      </c>
      <c r="X249">
        <f t="shared" si="68"/>
        <v>3.2634337744161521</v>
      </c>
      <c r="Y249" t="str">
        <f t="shared" si="69"/>
        <v>Gizi Kurang</v>
      </c>
      <c r="AC249">
        <v>240</v>
      </c>
      <c r="AD249">
        <f t="shared" si="70"/>
        <v>22.469534930656664</v>
      </c>
      <c r="AE249">
        <f t="shared" si="71"/>
        <v>9.8772465798925992</v>
      </c>
      <c r="AF249">
        <f t="shared" si="72"/>
        <v>0.69999999999999862</v>
      </c>
      <c r="AG249">
        <f t="shared" si="73"/>
        <v>0.69999999999999862</v>
      </c>
      <c r="AH249" t="str">
        <f t="shared" si="74"/>
        <v>Gizi Kurang</v>
      </c>
      <c r="AL249">
        <v>240</v>
      </c>
      <c r="AM249">
        <f t="shared" si="75"/>
        <v>20.353378097996409</v>
      </c>
      <c r="AN249">
        <f t="shared" si="76"/>
        <v>10.13607419073085</v>
      </c>
      <c r="AO249">
        <f t="shared" si="77"/>
        <v>9.415412895885126</v>
      </c>
      <c r="AP249">
        <f t="shared" si="78"/>
        <v>9.415412895885126</v>
      </c>
      <c r="AQ249" t="str">
        <f t="shared" si="79"/>
        <v>Gizi Kurang</v>
      </c>
    </row>
    <row r="250" spans="1:43" x14ac:dyDescent="0.25">
      <c r="K250">
        <v>241</v>
      </c>
      <c r="L250">
        <f t="shared" si="60"/>
        <v>12.412090879461045</v>
      </c>
      <c r="M250">
        <f t="shared" si="61"/>
        <v>3.1984371183438949</v>
      </c>
      <c r="N250">
        <f t="shared" si="62"/>
        <v>3.0740852297878813</v>
      </c>
      <c r="O250">
        <f t="shared" si="63"/>
        <v>3.0740852297878813</v>
      </c>
      <c r="P250" t="str">
        <f t="shared" si="64"/>
        <v>Gizi Kurang</v>
      </c>
      <c r="T250">
        <v>241</v>
      </c>
      <c r="U250">
        <f t="shared" si="65"/>
        <v>29.770119247325834</v>
      </c>
      <c r="V250">
        <f t="shared" si="66"/>
        <v>7.2993150363578634</v>
      </c>
      <c r="W250">
        <f t="shared" si="67"/>
        <v>3.1192947920964493</v>
      </c>
      <c r="X250">
        <f t="shared" si="68"/>
        <v>3.1192947920964493</v>
      </c>
      <c r="Y250" t="str">
        <f t="shared" si="69"/>
        <v>Gizi Kurang</v>
      </c>
      <c r="AC250">
        <v>241</v>
      </c>
      <c r="AD250">
        <f t="shared" si="70"/>
        <v>22.694492724006857</v>
      </c>
      <c r="AE250">
        <f t="shared" si="71"/>
        <v>9.5393920141694561</v>
      </c>
      <c r="AF250">
        <f t="shared" si="72"/>
        <v>0.53851648071345082</v>
      </c>
      <c r="AG250">
        <f t="shared" si="73"/>
        <v>0.53851648071345082</v>
      </c>
      <c r="AH250" t="str">
        <f t="shared" si="74"/>
        <v>Gizi Kurang</v>
      </c>
      <c r="AL250">
        <v>241</v>
      </c>
      <c r="AM250">
        <f t="shared" si="75"/>
        <v>20.56550509955931</v>
      </c>
      <c r="AN250">
        <f t="shared" si="76"/>
        <v>9.8254770876533009</v>
      </c>
      <c r="AO250">
        <f t="shared" si="77"/>
        <v>9.573400649716902</v>
      </c>
      <c r="AP250">
        <f t="shared" si="78"/>
        <v>9.573400649716902</v>
      </c>
      <c r="AQ250" t="str">
        <f t="shared" si="79"/>
        <v>Gizi Kurang</v>
      </c>
    </row>
    <row r="251" spans="1:43" x14ac:dyDescent="0.25">
      <c r="K251">
        <v>242</v>
      </c>
      <c r="L251">
        <f t="shared" si="60"/>
        <v>5.7523908073078642</v>
      </c>
      <c r="M251">
        <f t="shared" si="61"/>
        <v>11.8101651131557</v>
      </c>
      <c r="N251">
        <f t="shared" si="62"/>
        <v>11.435908359199109</v>
      </c>
      <c r="O251">
        <f t="shared" si="63"/>
        <v>5.7523908073078642</v>
      </c>
      <c r="P251" t="str">
        <f t="shared" si="64"/>
        <v>Gizi Lebih</v>
      </c>
      <c r="T251">
        <v>242</v>
      </c>
      <c r="U251">
        <f t="shared" si="65"/>
        <v>21.11326597189549</v>
      </c>
      <c r="V251">
        <f t="shared" si="66"/>
        <v>16.11055554597668</v>
      </c>
      <c r="W251">
        <f t="shared" si="67"/>
        <v>11.698717878468569</v>
      </c>
      <c r="X251">
        <f t="shared" si="68"/>
        <v>11.698717878468569</v>
      </c>
      <c r="Y251" t="str">
        <f t="shared" si="69"/>
        <v>Gizi Kurang</v>
      </c>
      <c r="AC251">
        <v>242</v>
      </c>
      <c r="AD251">
        <f t="shared" si="70"/>
        <v>14.247455913249917</v>
      </c>
      <c r="AE251">
        <f t="shared" si="71"/>
        <v>18.234856730997368</v>
      </c>
      <c r="AF251">
        <f t="shared" si="72"/>
        <v>8.2981925742898976</v>
      </c>
      <c r="AG251">
        <f t="shared" si="73"/>
        <v>8.2981925742898976</v>
      </c>
      <c r="AH251" t="str">
        <f t="shared" si="74"/>
        <v>Gizi Kurang</v>
      </c>
      <c r="AL251">
        <v>242</v>
      </c>
      <c r="AM251">
        <f t="shared" si="75"/>
        <v>12.037026210821342</v>
      </c>
      <c r="AN251">
        <f t="shared" si="76"/>
        <v>18.536720314014559</v>
      </c>
      <c r="AO251">
        <f t="shared" si="77"/>
        <v>3.5185224171518361</v>
      </c>
      <c r="AP251">
        <f t="shared" si="78"/>
        <v>3.5185224171518361</v>
      </c>
      <c r="AQ251" t="str">
        <f t="shared" si="79"/>
        <v>Gizi Kurang</v>
      </c>
    </row>
    <row r="252" spans="1:43" x14ac:dyDescent="0.25">
      <c r="K252">
        <v>243</v>
      </c>
      <c r="L252">
        <f t="shared" si="60"/>
        <v>20.20099007474634</v>
      </c>
      <c r="M252">
        <f t="shared" si="61"/>
        <v>5.6080299571239811</v>
      </c>
      <c r="N252">
        <f t="shared" si="62"/>
        <v>5.8557663887829374</v>
      </c>
      <c r="O252">
        <f t="shared" si="63"/>
        <v>5.6080299571239811</v>
      </c>
      <c r="P252" t="str">
        <f t="shared" si="64"/>
        <v>Gizi Baik</v>
      </c>
      <c r="T252">
        <v>243</v>
      </c>
      <c r="U252">
        <f t="shared" si="65"/>
        <v>37.925453194391757</v>
      </c>
      <c r="V252">
        <f t="shared" si="66"/>
        <v>1.5033296378372907</v>
      </c>
      <c r="W252">
        <f t="shared" si="67"/>
        <v>5.4763126280372214</v>
      </c>
      <c r="X252">
        <f t="shared" si="68"/>
        <v>1.5033296378372907</v>
      </c>
      <c r="Y252" t="str">
        <f t="shared" si="69"/>
        <v>Gizi Baik</v>
      </c>
      <c r="AC252">
        <v>243</v>
      </c>
      <c r="AD252">
        <f t="shared" si="70"/>
        <v>30.773040148805581</v>
      </c>
      <c r="AE252">
        <f t="shared" si="71"/>
        <v>3.5916569992135949</v>
      </c>
      <c r="AF252">
        <f t="shared" si="72"/>
        <v>8.8605868880114258</v>
      </c>
      <c r="AG252">
        <f t="shared" si="73"/>
        <v>3.5916569992135949</v>
      </c>
      <c r="AH252" t="str">
        <f t="shared" si="74"/>
        <v>Gizi Baik</v>
      </c>
      <c r="AL252">
        <v>243</v>
      </c>
      <c r="AM252">
        <f t="shared" si="75"/>
        <v>28.775336661801195</v>
      </c>
      <c r="AN252">
        <f t="shared" si="76"/>
        <v>3.5014282800023193</v>
      </c>
      <c r="AO252">
        <f t="shared" si="77"/>
        <v>17.542804792848834</v>
      </c>
      <c r="AP252">
        <f t="shared" si="78"/>
        <v>3.5014282800023193</v>
      </c>
      <c r="AQ252" t="str">
        <f t="shared" si="79"/>
        <v>Gizi Baik</v>
      </c>
    </row>
    <row r="253" spans="1:43" x14ac:dyDescent="0.25">
      <c r="K253">
        <v>244</v>
      </c>
      <c r="L253">
        <f t="shared" si="60"/>
        <v>4.6968074263269513</v>
      </c>
      <c r="M253">
        <f t="shared" si="61"/>
        <v>16.421632074796953</v>
      </c>
      <c r="N253">
        <f t="shared" si="62"/>
        <v>15.941455391525587</v>
      </c>
      <c r="O253">
        <f t="shared" si="63"/>
        <v>4.6968074263269513</v>
      </c>
      <c r="P253" t="str">
        <f t="shared" si="64"/>
        <v>Gizi Lebih</v>
      </c>
      <c r="T253">
        <v>244</v>
      </c>
      <c r="U253">
        <f t="shared" si="65"/>
        <v>16.338298565028119</v>
      </c>
      <c r="V253">
        <f t="shared" si="66"/>
        <v>20.79038239186572</v>
      </c>
      <c r="W253">
        <f t="shared" si="67"/>
        <v>16.340440630533813</v>
      </c>
      <c r="X253">
        <f t="shared" si="68"/>
        <v>16.338298565028119</v>
      </c>
      <c r="Y253" t="str">
        <f t="shared" si="69"/>
        <v>Gizi Lebih</v>
      </c>
      <c r="AC253">
        <v>244</v>
      </c>
      <c r="AD253">
        <f t="shared" si="70"/>
        <v>9.5372952140530902</v>
      </c>
      <c r="AE253">
        <f t="shared" si="71"/>
        <v>23.026072179162476</v>
      </c>
      <c r="AF253">
        <f t="shared" si="72"/>
        <v>13.01883251294063</v>
      </c>
      <c r="AG253">
        <f t="shared" si="73"/>
        <v>9.5372952140530902</v>
      </c>
      <c r="AH253" t="str">
        <f t="shared" si="74"/>
        <v>Gizi Lebih</v>
      </c>
      <c r="AL253">
        <v>244</v>
      </c>
      <c r="AM253">
        <f t="shared" si="75"/>
        <v>7.5855125074051495</v>
      </c>
      <c r="AN253">
        <f t="shared" si="76"/>
        <v>23.339665807376079</v>
      </c>
      <c r="AO253">
        <f t="shared" si="77"/>
        <v>5.2735187493740856</v>
      </c>
      <c r="AP253">
        <f t="shared" si="78"/>
        <v>5.2735187493740856</v>
      </c>
      <c r="AQ253" t="str">
        <f t="shared" si="79"/>
        <v>Gizi Kurang</v>
      </c>
    </row>
    <row r="254" spans="1:43" x14ac:dyDescent="0.25">
      <c r="K254">
        <v>245</v>
      </c>
      <c r="L254">
        <f t="shared" si="60"/>
        <v>20.808411760631806</v>
      </c>
      <c r="M254">
        <f t="shared" si="61"/>
        <v>6.0844062980705029</v>
      </c>
      <c r="N254">
        <f t="shared" si="62"/>
        <v>6.7245817713817688</v>
      </c>
      <c r="O254">
        <f t="shared" si="63"/>
        <v>6.0844062980705029</v>
      </c>
      <c r="P254" t="str">
        <f t="shared" si="64"/>
        <v>Gizi Baik</v>
      </c>
      <c r="T254">
        <v>245</v>
      </c>
      <c r="U254">
        <f t="shared" si="65"/>
        <v>38.440213318867002</v>
      </c>
      <c r="V254">
        <f t="shared" si="66"/>
        <v>1.8027756377319946</v>
      </c>
      <c r="W254">
        <f t="shared" si="67"/>
        <v>6.1024585209569375</v>
      </c>
      <c r="X254">
        <f t="shared" si="68"/>
        <v>1.8027756377319946</v>
      </c>
      <c r="Y254" t="str">
        <f t="shared" si="69"/>
        <v>Gizi Baik</v>
      </c>
      <c r="AC254">
        <v>245</v>
      </c>
      <c r="AD254">
        <f t="shared" si="70"/>
        <v>31.323633250311179</v>
      </c>
      <c r="AE254">
        <f t="shared" si="71"/>
        <v>1.6522711641858314</v>
      </c>
      <c r="AF254">
        <f t="shared" si="72"/>
        <v>9.2217135067188032</v>
      </c>
      <c r="AG254">
        <f t="shared" si="73"/>
        <v>1.6522711641858314</v>
      </c>
      <c r="AH254" t="str">
        <f t="shared" si="74"/>
        <v>Gizi Baik</v>
      </c>
      <c r="AL254">
        <v>245</v>
      </c>
      <c r="AM254">
        <f t="shared" si="75"/>
        <v>29.183043021590464</v>
      </c>
      <c r="AN254">
        <f t="shared" si="76"/>
        <v>1.5132745950421556</v>
      </c>
      <c r="AO254">
        <f t="shared" si="77"/>
        <v>18.067650649710934</v>
      </c>
      <c r="AP254">
        <f t="shared" si="78"/>
        <v>1.5132745950421556</v>
      </c>
      <c r="AQ254" t="str">
        <f t="shared" si="79"/>
        <v>Gizi Baik</v>
      </c>
    </row>
    <row r="255" spans="1:43" x14ac:dyDescent="0.25">
      <c r="K255">
        <v>246</v>
      </c>
      <c r="L255">
        <f t="shared" si="60"/>
        <v>26.507734720266079</v>
      </c>
      <c r="M255">
        <f t="shared" si="61"/>
        <v>11.798728745080966</v>
      </c>
      <c r="N255">
        <f t="shared" si="62"/>
        <v>12.422157622571039</v>
      </c>
      <c r="O255">
        <f t="shared" si="63"/>
        <v>11.798728745080966</v>
      </c>
      <c r="P255" t="str">
        <f t="shared" si="64"/>
        <v>Gizi Baik</v>
      </c>
      <c r="T255">
        <v>246</v>
      </c>
      <c r="U255">
        <f t="shared" si="65"/>
        <v>44.093310150180372</v>
      </c>
      <c r="V255">
        <f t="shared" si="66"/>
        <v>7.4094534211370764</v>
      </c>
      <c r="W255">
        <f t="shared" si="67"/>
        <v>11.742657280190024</v>
      </c>
      <c r="X255">
        <f t="shared" si="68"/>
        <v>7.4094534211370764</v>
      </c>
      <c r="Y255" t="str">
        <f t="shared" si="69"/>
        <v>Gizi Baik</v>
      </c>
      <c r="AC255">
        <v>246</v>
      </c>
      <c r="AD255">
        <f t="shared" si="70"/>
        <v>37.00513477883846</v>
      </c>
      <c r="AE255">
        <f t="shared" si="71"/>
        <v>5.1283525619832284</v>
      </c>
      <c r="AF255">
        <f t="shared" si="72"/>
        <v>14.882540105774948</v>
      </c>
      <c r="AG255">
        <f t="shared" si="73"/>
        <v>5.1283525619832284</v>
      </c>
      <c r="AH255" t="str">
        <f t="shared" si="74"/>
        <v>Gizi Baik</v>
      </c>
      <c r="AL255">
        <v>246</v>
      </c>
      <c r="AM255">
        <f t="shared" si="75"/>
        <v>34.808619622156804</v>
      </c>
      <c r="AN255">
        <f t="shared" si="76"/>
        <v>4.6086874487211595</v>
      </c>
      <c r="AO255">
        <f t="shared" si="77"/>
        <v>23.760681808399347</v>
      </c>
      <c r="AP255">
        <f t="shared" si="78"/>
        <v>4.6086874487211595</v>
      </c>
      <c r="AQ255" t="str">
        <f t="shared" si="79"/>
        <v>Gizi Baik</v>
      </c>
    </row>
    <row r="256" spans="1:43" x14ac:dyDescent="0.25">
      <c r="L256" s="10" t="s">
        <v>529</v>
      </c>
      <c r="M256" s="11"/>
      <c r="N256" s="11"/>
      <c r="O256" s="12">
        <f>SUM(O10:O255)</f>
        <v>1647.6642786086434</v>
      </c>
      <c r="U256" s="10" t="s">
        <v>529</v>
      </c>
      <c r="V256" s="11"/>
      <c r="W256" s="11"/>
      <c r="X256" s="12">
        <f>SUM(X10:X255)</f>
        <v>1562.0439402288168</v>
      </c>
      <c r="AD256" s="10" t="s">
        <v>529</v>
      </c>
      <c r="AE256" s="11"/>
      <c r="AF256" s="11"/>
      <c r="AG256" s="12">
        <f>SUM(AG10:AG255)</f>
        <v>1086.5099301414498</v>
      </c>
      <c r="AM256" s="10" t="s">
        <v>529</v>
      </c>
      <c r="AN256" s="11"/>
      <c r="AO256" s="11"/>
      <c r="AP256" s="12">
        <f>SUM(AP10:AP255)</f>
        <v>1241.9979388385079</v>
      </c>
    </row>
    <row r="260" spans="14:43" x14ac:dyDescent="0.25">
      <c r="O260" s="13" t="s">
        <v>531</v>
      </c>
      <c r="P260" s="14"/>
      <c r="Q260" s="14"/>
      <c r="R260" s="14"/>
      <c r="S260" s="14"/>
      <c r="T260" s="14"/>
      <c r="U260" s="14"/>
      <c r="V260" s="14"/>
      <c r="W260" s="15"/>
      <c r="Y260" s="13" t="s">
        <v>520</v>
      </c>
      <c r="Z260" s="14"/>
      <c r="AA260" s="14"/>
      <c r="AB260" s="14"/>
      <c r="AC260" s="14"/>
      <c r="AD260" s="14"/>
      <c r="AE260" s="14"/>
      <c r="AF260" s="14"/>
      <c r="AG260" s="15"/>
      <c r="AI260" s="13" t="s">
        <v>520</v>
      </c>
      <c r="AJ260" s="14"/>
      <c r="AK260" s="14"/>
      <c r="AL260" s="14"/>
      <c r="AM260" s="14"/>
      <c r="AN260" s="14"/>
      <c r="AO260" s="14"/>
      <c r="AP260" s="14"/>
      <c r="AQ260" s="15"/>
    </row>
    <row r="261" spans="14:43" x14ac:dyDescent="0.25">
      <c r="N261" s="22"/>
      <c r="O261" s="5" t="s">
        <v>530</v>
      </c>
      <c r="P261" s="5"/>
      <c r="Q261" s="16"/>
      <c r="R261" s="17"/>
      <c r="S261" s="17"/>
      <c r="T261" s="17"/>
      <c r="U261" s="17"/>
      <c r="V261" s="17"/>
      <c r="W261" s="18"/>
      <c r="Y261" s="5" t="s">
        <v>530</v>
      </c>
      <c r="Z261" s="5"/>
      <c r="AA261" s="16"/>
      <c r="AB261" s="17"/>
      <c r="AC261" s="17"/>
      <c r="AD261" s="17"/>
      <c r="AE261" s="17"/>
      <c r="AF261" s="17"/>
      <c r="AG261" s="18"/>
      <c r="AI261" s="5" t="s">
        <v>530</v>
      </c>
      <c r="AJ261" s="16"/>
      <c r="AK261" s="17"/>
      <c r="AL261" s="17"/>
      <c r="AM261" s="17"/>
      <c r="AN261" s="17"/>
      <c r="AO261" s="17"/>
      <c r="AP261" s="17"/>
      <c r="AQ261" s="18"/>
    </row>
    <row r="262" spans="14:43" x14ac:dyDescent="0.25">
      <c r="O262" s="5" t="s">
        <v>531</v>
      </c>
      <c r="P262" s="16"/>
      <c r="Q262" s="19">
        <f>X256-O256</f>
        <v>-85.620338379826535</v>
      </c>
      <c r="R262" s="17"/>
      <c r="S262" s="17"/>
      <c r="T262" s="17"/>
      <c r="U262" s="17"/>
      <c r="V262" s="17"/>
      <c r="W262" s="18"/>
      <c r="Y262" s="5" t="s">
        <v>531</v>
      </c>
      <c r="Z262" s="16"/>
      <c r="AA262" s="19">
        <f>AG256-X256</f>
        <v>-475.53401008736705</v>
      </c>
      <c r="AB262" s="17"/>
      <c r="AC262" s="17"/>
      <c r="AD262" s="17"/>
      <c r="AE262" s="17"/>
      <c r="AF262" s="17"/>
      <c r="AG262" s="18"/>
      <c r="AI262" s="5" t="s">
        <v>531</v>
      </c>
      <c r="AJ262" s="16"/>
      <c r="AK262" s="19">
        <f>AP256-AG256</f>
        <v>155.48800869705815</v>
      </c>
      <c r="AL262" s="17"/>
      <c r="AM262" s="17"/>
      <c r="AN262" s="17"/>
      <c r="AO262" s="17"/>
      <c r="AP262" s="17"/>
      <c r="AQ262" s="18"/>
    </row>
    <row r="263" spans="14:43" x14ac:dyDescent="0.25">
      <c r="O263" s="5" t="s">
        <v>532</v>
      </c>
      <c r="P263" s="5"/>
      <c r="Q263" s="5"/>
      <c r="R263" s="5"/>
      <c r="S263" s="5"/>
      <c r="T263" s="16"/>
      <c r="U263" s="17"/>
      <c r="V263" s="17"/>
      <c r="W263" s="18"/>
      <c r="Y263" s="5" t="s">
        <v>532</v>
      </c>
      <c r="Z263" s="5"/>
      <c r="AA263" s="5"/>
      <c r="AB263" s="5"/>
      <c r="AC263" s="5"/>
      <c r="AD263" s="16"/>
      <c r="AE263" s="17"/>
      <c r="AF263" s="17"/>
      <c r="AG263" s="18"/>
      <c r="AI263" s="5" t="s">
        <v>532</v>
      </c>
      <c r="AJ263" s="5"/>
      <c r="AK263" s="5"/>
      <c r="AL263" s="5"/>
      <c r="AM263" s="5"/>
      <c r="AN263" s="16"/>
      <c r="AO263" s="17"/>
      <c r="AP263" s="17"/>
      <c r="AQ263" s="18"/>
    </row>
  </sheetData>
  <conditionalFormatting sqref="R15">
    <cfRule type="expression" dxfId="0" priority="12">
      <formula>AND($X10=MIN(IF($Y10="Gizi Lebih",$X$10:$X$256)), $Y10="Gizi Lebih")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K-Medoids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2023-07-09T18:28:36Z</dcterms:created>
  <dcterms:modified xsi:type="dcterms:W3CDTF">2023-07-12T03:03:33Z</dcterms:modified>
</cp:coreProperties>
</file>