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<sst xmlns="http://schemas.openxmlformats.org/spreadsheetml/2006/main" count="53" uniqueCount="47">
  <si>
    <t>Description</t>
  </si>
  <si>
    <t>Désignation</t>
  </si>
  <si>
    <t>Référence</t>
  </si>
  <si>
    <t>Prix unitaire</t>
  </si>
  <si>
    <t>Quantité</t>
  </si>
  <si>
    <t>Total</t>
  </si>
  <si>
    <t>Switch coeur de réseau</t>
  </si>
  <si>
    <t>HPE Aruba Networking CX 6300M 24-port SFP+ and 4-port SFP56 Switch</t>
  </si>
  <si>
    <t>JL658A</t>
  </si>
  <si>
    <t>Transformateur</t>
  </si>
  <si>
    <t>HPE Aruba Networking X371 12VDC 250W 100-240VAC Power Supply</t>
  </si>
  <si>
    <t>JL085A</t>
  </si>
  <si>
    <t>Alimentation</t>
  </si>
  <si>
    <t xml:space="preserve">  INCLUDED: Power Cord - Europe localization</t>
  </si>
  <si>
    <t>JL085A      ABB</t>
  </si>
  <si>
    <t>incl.</t>
  </si>
  <si>
    <t>Switch de distribution 24 ports</t>
  </si>
  <si>
    <t>HPE Aruba Networking CX 6100 24G Class4 PoE 4SFP+ 370W Switch</t>
  </si>
  <si>
    <t>JL677A</t>
  </si>
  <si>
    <t>JL677A      ABB</t>
  </si>
  <si>
    <t>Switch de distribution 48 ports</t>
  </si>
  <si>
    <t>HPE Aruba Networking CX 6100 48G Class4 PoE 4SFP+ 740W Switch</t>
  </si>
  <si>
    <t>R9Y04A</t>
  </si>
  <si>
    <t>R9Y04A      ABB</t>
  </si>
  <si>
    <t>Borne WI-FI 6E</t>
  </si>
  <si>
    <t>HPE Aruba Networking AP-635 (RW) Tri-radio 2x2 802.11ax Wi-Fi 6E Internal Antennas Campus AP</t>
  </si>
  <si>
    <t>R7J27A</t>
  </si>
  <si>
    <t>Licence borne Wi-fi</t>
  </si>
  <si>
    <t>Aruba 3Y FC NBD Exch AP-635 SVC  [for R7J27A]</t>
  </si>
  <si>
    <t>H29YFE</t>
  </si>
  <si>
    <t>Licence swtich 48 ports</t>
  </si>
  <si>
    <t>Aruba 3Y FC NBD Exch 6100 48G CL4 4SFP+ 740W SVC  [for R9Y04A]</t>
  </si>
  <si>
    <t>H83A5E</t>
  </si>
  <si>
    <t>Licence switch 24 port</t>
  </si>
  <si>
    <t>Aruba 3Y FC NBD Exch 6100 24G CL4 SVC  [for JL677A]</t>
  </si>
  <si>
    <t>HV1M2E</t>
  </si>
  <si>
    <t>Licence switch coeur de réseau</t>
  </si>
  <si>
    <t>Aruba 3Y FC NBD Exch 6300M 24SFP SVC  [for JL658A]</t>
  </si>
  <si>
    <t>HR4C2E</t>
  </si>
  <si>
    <t>Configuration switch de distribution</t>
  </si>
  <si>
    <t>configuration switch L2</t>
  </si>
  <si>
    <t>Configuration switch coeur de réseau</t>
  </si>
  <si>
    <t>configuration switch L3</t>
  </si>
  <si>
    <t>Service supplémentaire</t>
  </si>
  <si>
    <t>HPE Aruba Networking Central AP Foundation 5-year Subscription E-STU</t>
  </si>
  <si>
    <t>Q9Y60AAE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</si>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</sst>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_);(&quot;€&quot;#,##0.00);&quot;€&quot;0.00_);_(* @_)"/>
    <numFmt numFmtId="165" formatCode="#,##0.00\ [$€-1]"/>
    <numFmt numFmtId="166" formatCode="&quot;€&quot;#,##0.00_);\(&quot;€&quot;#,##0.00\);&quot;€&quot;0.00_);_(* @_)"/>
    <numFmt numFmtId="167" formatCode="HH:mm:ss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ill="1" applyFont="1">
      <alignment horizontal="center" shrinkToFit="0" vertical="center" wrapText="0"/>
    </xf>
    <xf borderId="5" fillId="2" fontId="2" numFmtId="49" xfId="0" applyAlignment="1" applyBorder="1" applyFont="1" applyNumberFormat="1">
      <alignment horizontal="center" shrinkToFit="0" vertical="center" wrapText="1"/>
    </xf>
    <xf borderId="5" fillId="2" fontId="2" numFmtId="164" xfId="0" applyAlignment="1" applyBorder="1" applyFont="1" applyNumberFormat="1">
      <alignment horizontal="center" readingOrder="0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6" fillId="2" fontId="2" numFmtId="165" xfId="0" applyAlignment="1" applyBorder="1" applyFont="1" applyNumberFormat="1">
      <alignment horizontal="center" shrinkToFit="0" vertical="center" wrapText="0"/>
    </xf>
    <xf borderId="7" fillId="3" fontId="3" numFmtId="0" xfId="0" applyAlignment="1" applyBorder="1" applyFill="1" applyFont="1">
      <alignment horizontal="center" readingOrder="0" shrinkToFit="0" vertical="center" wrapText="0"/>
    </xf>
    <xf borderId="8" fillId="3" fontId="2" numFmtId="49" xfId="0" applyAlignment="1" applyBorder="1" applyFont="1" applyNumberFormat="1">
      <alignment horizontal="center" shrinkToFit="0" vertical="center" wrapText="1"/>
    </xf>
    <xf borderId="8" fillId="3" fontId="2" numFmtId="164" xfId="0" applyAlignment="1" applyBorder="1" applyFont="1" applyNumberFormat="1">
      <alignment horizontal="center" readingOrder="0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9" fillId="3" fontId="2" numFmtId="165" xfId="0" applyAlignment="1" applyBorder="1" applyFont="1" applyNumberFormat="1">
      <alignment horizontal="center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5" fillId="2" fontId="2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0"/>
    </xf>
    <xf borderId="8" fillId="3" fontId="2" numFmtId="166" xfId="0" applyAlignment="1" applyBorder="1" applyFont="1" applyNumberFormat="1">
      <alignment horizontal="center" readingOrder="0" shrinkToFit="0" vertical="center" wrapText="0"/>
    </xf>
    <xf borderId="5" fillId="2" fontId="2" numFmtId="166" xfId="0" applyAlignment="1" applyBorder="1" applyFont="1" applyNumberFormat="1">
      <alignment horizontal="center" readingOrder="0" shrinkToFit="0" vertical="center" wrapText="0"/>
    </xf>
    <xf borderId="5" fillId="2" fontId="3" numFmtId="49" xfId="0" applyAlignment="1" applyBorder="1" applyFont="1" applyNumberFormat="1">
      <alignment shrinkToFit="0" vertical="center" wrapText="0"/>
    </xf>
    <xf borderId="5" fillId="2" fontId="2" numFmtId="166" xfId="0" applyAlignment="1" applyBorder="1" applyFont="1" applyNumberFormat="1">
      <alignment horizontal="center" shrinkToFit="0" vertical="center" wrapText="0"/>
    </xf>
    <xf borderId="5" fillId="2" fontId="2" numFmtId="167" xfId="0" applyAlignment="1" applyBorder="1" applyFont="1" applyNumberFormat="1">
      <alignment horizontal="center" shrinkToFit="0" vertical="center" wrapText="0"/>
    </xf>
    <xf borderId="6" fillId="2" fontId="2" numFmtId="165" xfId="0" applyAlignment="1" applyBorder="1" applyFont="1" applyNumberFormat="1">
      <alignment horizontal="center" readingOrder="0"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8" fillId="3" fontId="2" numFmtId="166" xfId="0" applyAlignment="1" applyBorder="1" applyFont="1" applyNumberFormat="1">
      <alignment horizontal="center" shrinkToFit="0" vertical="center" wrapText="0"/>
    </xf>
    <xf borderId="8" fillId="3" fontId="2" numFmtId="167" xfId="0" applyAlignment="1" applyBorder="1" applyFont="1" applyNumberFormat="1">
      <alignment horizontal="center" shrinkToFit="0" vertical="center" wrapText="0"/>
    </xf>
    <xf borderId="9" fillId="3" fontId="2" numFmtId="165" xfId="0" applyAlignment="1" applyBorder="1" applyFont="1" applyNumberFormat="1">
      <alignment horizontal="center" readingOrder="0" shrinkToFit="0" vertical="center" wrapText="0"/>
    </xf>
    <xf borderId="10" fillId="3" fontId="3" numFmtId="0" xfId="0" applyAlignment="1" applyBorder="1" applyFont="1">
      <alignment horizontal="center" shrinkToFit="0" vertical="center" wrapText="0"/>
    </xf>
    <xf borderId="11" fillId="3" fontId="2" numFmtId="49" xfId="0" applyAlignment="1" applyBorder="1" applyFont="1" applyNumberFormat="1">
      <alignment horizontal="center" shrinkToFit="0" vertical="center" wrapText="1"/>
    </xf>
    <xf borderId="11" fillId="3" fontId="2" numFmtId="166" xfId="0" applyAlignment="1" applyBorder="1" applyFont="1" applyNumberFormat="1">
      <alignment horizontal="center" readingOrder="0" shrinkToFit="0" vertical="center" wrapText="0"/>
    </xf>
    <xf borderId="11" fillId="3" fontId="2" numFmtId="0" xfId="0" applyAlignment="1" applyBorder="1" applyFont="1">
      <alignment horizontal="center" readingOrder="0" shrinkToFit="0" vertical="center" wrapText="0"/>
    </xf>
    <xf borderId="12" fillId="3" fontId="2" numFmtId="165" xfId="0" applyAlignment="1" applyBorder="1" applyFont="1" applyNumberFormat="1">
      <alignment horizontal="center" shrinkToFit="0" vertical="center" wrapText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7" displayName="Tableau2" name="Tableau2" id="1">
  <tableColumns count="6">
    <tableColumn name="Description" id="1"/>
    <tableColumn name="Désignation" id="2"/>
    <tableColumn name="Référence" id="3"/>
    <tableColumn name="Prix unitaire" id="4"/>
    <tableColumn name="Quantité" id="5"/>
    <tableColumn name="Total" id="6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88"/>
    <col customWidth="1" min="2" max="2" width="76.75"/>
    <col customWidth="1" min="3" max="3" width="23.5"/>
    <col customWidth="1" min="4" max="4" width="16.75"/>
    <col customWidth="1" min="5" max="5" width="15.5"/>
    <col customWidth="1" min="6" max="6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>
        <v>8038.8</v>
      </c>
      <c r="E2" s="7">
        <v>3.0</v>
      </c>
      <c r="F2" s="8">
        <f t="shared" ref="F2:F3" si="1">D2*E2</f>
        <v>24116.4</v>
      </c>
    </row>
    <row r="3">
      <c r="A3" s="9" t="s">
        <v>9</v>
      </c>
      <c r="B3" s="10" t="s">
        <v>10</v>
      </c>
      <c r="C3" s="10" t="s">
        <v>11</v>
      </c>
      <c r="D3" s="11">
        <v>262.4</v>
      </c>
      <c r="E3" s="12">
        <v>3.0</v>
      </c>
      <c r="F3" s="13">
        <f t="shared" si="1"/>
        <v>787.2</v>
      </c>
    </row>
    <row r="4">
      <c r="A4" s="14" t="s">
        <v>12</v>
      </c>
      <c r="B4" s="5" t="s">
        <v>13</v>
      </c>
      <c r="C4" s="5" t="s">
        <v>14</v>
      </c>
      <c r="D4" s="15" t="s">
        <v>15</v>
      </c>
      <c r="E4" s="7">
        <v>3.0</v>
      </c>
      <c r="F4" s="8"/>
    </row>
    <row r="5">
      <c r="A5" s="16" t="s">
        <v>16</v>
      </c>
      <c r="B5" s="10" t="s">
        <v>17</v>
      </c>
      <c r="C5" s="10" t="s">
        <v>18</v>
      </c>
      <c r="D5" s="17">
        <v>1405.2</v>
      </c>
      <c r="E5" s="12">
        <v>8.0</v>
      </c>
      <c r="F5" s="13">
        <f>D5*E5</f>
        <v>11241.6</v>
      </c>
    </row>
    <row r="6">
      <c r="A6" s="14" t="s">
        <v>12</v>
      </c>
      <c r="B6" s="5" t="s">
        <v>13</v>
      </c>
      <c r="C6" s="5" t="s">
        <v>19</v>
      </c>
      <c r="D6" s="15" t="s">
        <v>15</v>
      </c>
      <c r="E6" s="7">
        <v>8.0</v>
      </c>
      <c r="F6" s="8"/>
    </row>
    <row r="7">
      <c r="A7" s="16" t="s">
        <v>20</v>
      </c>
      <c r="B7" s="10" t="s">
        <v>21</v>
      </c>
      <c r="C7" s="10" t="s">
        <v>22</v>
      </c>
      <c r="D7" s="17">
        <v>3214.8</v>
      </c>
      <c r="E7" s="12">
        <v>19.0</v>
      </c>
      <c r="F7" s="13">
        <f>D7*E7</f>
        <v>61081.2</v>
      </c>
    </row>
    <row r="8">
      <c r="A8" s="14" t="s">
        <v>12</v>
      </c>
      <c r="B8" s="5" t="s">
        <v>13</v>
      </c>
      <c r="C8" s="5" t="s">
        <v>23</v>
      </c>
      <c r="D8" s="15" t="s">
        <v>15</v>
      </c>
      <c r="E8" s="7">
        <v>19.0</v>
      </c>
      <c r="F8" s="8"/>
    </row>
    <row r="9">
      <c r="A9" s="16" t="s">
        <v>24</v>
      </c>
      <c r="B9" s="10" t="s">
        <v>25</v>
      </c>
      <c r="C9" s="10" t="s">
        <v>26</v>
      </c>
      <c r="D9" s="17">
        <v>632.8</v>
      </c>
      <c r="E9" s="12">
        <v>87.0</v>
      </c>
      <c r="F9" s="13">
        <f t="shared" ref="F9:F13" si="2">D9*E9</f>
        <v>55053.6</v>
      </c>
    </row>
    <row r="10">
      <c r="A10" s="14" t="s">
        <v>27</v>
      </c>
      <c r="B10" s="5" t="s">
        <v>28</v>
      </c>
      <c r="C10" s="5" t="s">
        <v>29</v>
      </c>
      <c r="D10" s="18">
        <v>77.6</v>
      </c>
      <c r="E10" s="7">
        <v>87.0</v>
      </c>
      <c r="F10" s="8">
        <f t="shared" si="2"/>
        <v>6751.2</v>
      </c>
    </row>
    <row r="11">
      <c r="A11" s="9" t="s">
        <v>30</v>
      </c>
      <c r="B11" s="10" t="s">
        <v>31</v>
      </c>
      <c r="C11" s="10" t="s">
        <v>32</v>
      </c>
      <c r="D11" s="17">
        <v>479.6</v>
      </c>
      <c r="E11" s="12">
        <v>19.0</v>
      </c>
      <c r="F11" s="13">
        <f t="shared" si="2"/>
        <v>9112.4</v>
      </c>
    </row>
    <row r="12">
      <c r="A12" s="14" t="s">
        <v>33</v>
      </c>
      <c r="B12" s="5" t="s">
        <v>34</v>
      </c>
      <c r="C12" s="5" t="s">
        <v>35</v>
      </c>
      <c r="D12" s="18">
        <v>201.6</v>
      </c>
      <c r="E12" s="7">
        <v>8.0</v>
      </c>
      <c r="F12" s="8">
        <f t="shared" si="2"/>
        <v>1612.8</v>
      </c>
    </row>
    <row r="13">
      <c r="A13" s="9" t="s">
        <v>36</v>
      </c>
      <c r="B13" s="10" t="s">
        <v>37</v>
      </c>
      <c r="C13" s="10" t="s">
        <v>38</v>
      </c>
      <c r="D13" s="11">
        <v>1024.8</v>
      </c>
      <c r="E13" s="12">
        <v>3.0</v>
      </c>
      <c r="F13" s="13">
        <f t="shared" si="2"/>
        <v>3074.4</v>
      </c>
    </row>
    <row r="14">
      <c r="A14" s="4" t="s">
        <v>39</v>
      </c>
      <c r="B14" s="5" t="s">
        <v>40</v>
      </c>
      <c r="C14" s="19"/>
      <c r="D14" s="20">
        <v>60.0</v>
      </c>
      <c r="E14" s="21">
        <v>0.4444444444444444</v>
      </c>
      <c r="F14" s="22">
        <v>640.0</v>
      </c>
    </row>
    <row r="15">
      <c r="A15" s="16" t="s">
        <v>41</v>
      </c>
      <c r="B15" s="10" t="s">
        <v>42</v>
      </c>
      <c r="C15" s="23"/>
      <c r="D15" s="24">
        <v>60.0</v>
      </c>
      <c r="E15" s="25">
        <v>0.2916666666666667</v>
      </c>
      <c r="F15" s="26">
        <v>420.0</v>
      </c>
    </row>
    <row r="16">
      <c r="A16" s="4" t="s">
        <v>43</v>
      </c>
      <c r="B16" s="5" t="s">
        <v>44</v>
      </c>
      <c r="C16" s="5" t="s">
        <v>45</v>
      </c>
      <c r="D16" s="18">
        <v>189.2</v>
      </c>
      <c r="E16" s="7">
        <f>SUM(E7,E5,E2,E9,)</f>
        <v>117</v>
      </c>
      <c r="F16" s="8">
        <f>D16*E16</f>
        <v>22136.4</v>
      </c>
    </row>
    <row r="17">
      <c r="A17" s="27"/>
      <c r="B17" s="28"/>
      <c r="C17" s="28"/>
      <c r="D17" s="29"/>
      <c r="E17" s="30" t="s">
        <v>46</v>
      </c>
      <c r="F17" s="31">
        <f>SUM(F2:F16)</f>
        <v>196027.2</v>
      </c>
    </row>
    <row r="20">
      <c r="J20" s="32"/>
      <c r="K20" s="32"/>
      <c r="L20" s="32"/>
      <c r="M20" s="32"/>
      <c r="N20" s="32"/>
      <c r="O20" s="32"/>
    </row>
    <row r="21">
      <c r="J21" s="32"/>
      <c r="K21" s="32"/>
      <c r="L21" s="32"/>
      <c r="M21" s="32"/>
      <c r="N21" s="32"/>
      <c r="O21" s="32"/>
    </row>
    <row r="22">
      <c r="J22" s="32"/>
      <c r="K22" s="32"/>
      <c r="L22" s="32"/>
      <c r="M22" s="32"/>
      <c r="N22" s="32"/>
      <c r="O22" s="32"/>
    </row>
    <row r="23">
      <c r="J23" s="32"/>
      <c r="K23" s="32"/>
      <c r="L23" s="32"/>
      <c r="M23" s="32"/>
      <c r="N23" s="32"/>
      <c r="O23" s="32"/>
    </row>
    <row r="24">
      <c r="J24" s="32"/>
      <c r="K24" s="32"/>
      <c r="L24" s="32"/>
      <c r="M24" s="32"/>
      <c r="N24" s="32"/>
      <c r="O24" s="32"/>
    </row>
    <row r="25">
      <c r="J25" s="32"/>
      <c r="K25" s="32"/>
      <c r="L25" s="32"/>
      <c r="M25" s="32"/>
      <c r="N25" s="32"/>
      <c r="O25" s="32"/>
    </row>
    <row r="26">
      <c r="J26" s="32"/>
      <c r="K26" s="32"/>
      <c r="L26" s="32"/>
      <c r="M26" s="32"/>
      <c r="N26" s="32"/>
      <c r="O26" s="32"/>
    </row>
    <row r="27">
      <c r="J27" s="32"/>
      <c r="K27" s="32"/>
      <c r="L27" s="32"/>
      <c r="M27" s="32"/>
      <c r="N27" s="32"/>
      <c r="O27" s="32"/>
    </row>
    <row r="28">
      <c r="J28" s="32"/>
      <c r="K28" s="32"/>
      <c r="L28" s="32"/>
      <c r="M28" s="32"/>
      <c r="N28" s="32"/>
      <c r="O28" s="32"/>
    </row>
    <row r="29">
      <c r="J29" s="32"/>
      <c r="K29" s="32"/>
      <c r="L29" s="32"/>
      <c r="M29" s="32"/>
      <c r="N29" s="32"/>
      <c r="O29" s="32"/>
    </row>
    <row r="30">
      <c r="J30" s="32"/>
      <c r="K30" s="32"/>
      <c r="L30" s="32"/>
      <c r="M30" s="32"/>
      <c r="N30" s="32"/>
      <c r="O30" s="32"/>
    </row>
  </sheetData>
  <dataValidations>
    <dataValidation type="custom" allowBlank="1" showDropDown="1" sqref="F2:F17">
      <formula1>AND(ISNUMBER(F2),(NOT(OR(NOT(ISERROR(DATEVALUE(F2))), AND(ISNUMBER(F2), LEFT(CELL("format", F2))="D")))))</formula1>
    </dataValidation>
    <dataValidation allowBlank="1" showDropDown="1" sqref="B2:C17"/>
  </dataValidations>
  <drawing r:id="rId1"/>
  <tableParts count="1">
    <tablePart r:id="rId3"/>
  </tableParts>
</worksheet>
</file>