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wnload of Web browser\"/>
    </mc:Choice>
  </mc:AlternateContent>
  <bookViews>
    <workbookView xWindow="0" yWindow="0" windowWidth="16815" windowHeight="7905" activeTab="3"/>
  </bookViews>
  <sheets>
    <sheet name="Query &lt; 4 words" sheetId="3" r:id="rId1"/>
    <sheet name="Query &gt;= 4 words" sheetId="5" r:id="rId2"/>
    <sheet name="Tasklist" sheetId="8" r:id="rId3"/>
    <sheet name="Compare" sheetId="7" r:id="rId4"/>
    <sheet name="Power View1" sheetId="4" state="hidden" r:id="rId5"/>
  </sheets>
  <definedNames>
    <definedName name="_xlcn.WorksheetConnection_Table21" hidden="1">Table2[]</definedName>
    <definedName name="_xlnm.Print_Area" localSheetId="4">'Power View1'!$Z$1001:$Z$1002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48ef4252-cff5-4b49-bb8d-94c9ac7e9a6c" name="Table2" connection="WorksheetConnection_Table2"/>
        </x15:modelTables>
      </x15:dataModel>
    </ext>
  </extLst>
</workbook>
</file>

<file path=xl/calcChain.xml><?xml version="1.0" encoding="utf-8"?>
<calcChain xmlns="http://schemas.openxmlformats.org/spreadsheetml/2006/main">
  <c r="P78" i="7" l="1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Q77" i="7"/>
  <c r="R77" i="7"/>
  <c r="P77" i="7"/>
  <c r="M78" i="7"/>
  <c r="M81" i="7"/>
  <c r="M82" i="7"/>
  <c r="K78" i="7"/>
  <c r="K81" i="7"/>
  <c r="K82" i="7"/>
  <c r="F79" i="7"/>
  <c r="L78" i="7" s="1"/>
  <c r="F80" i="7"/>
  <c r="M79" i="7" s="1"/>
  <c r="F81" i="7"/>
  <c r="M80" i="7" s="1"/>
  <c r="F82" i="7"/>
  <c r="L81" i="7" s="1"/>
  <c r="F83" i="7"/>
  <c r="L82" i="7" s="1"/>
  <c r="F78" i="7"/>
  <c r="M77" i="7" s="1"/>
  <c r="L80" i="7" l="1"/>
  <c r="L77" i="7"/>
  <c r="L79" i="7"/>
  <c r="K80" i="7"/>
  <c r="K77" i="7"/>
  <c r="K79" i="7"/>
  <c r="K6" i="5"/>
  <c r="K5" i="5"/>
  <c r="K4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F34" i="7"/>
  <c r="F35" i="7"/>
  <c r="E48" i="7"/>
  <c r="O48" i="7" s="1"/>
  <c r="E49" i="7"/>
  <c r="D48" i="7"/>
  <c r="N48" i="7" s="1"/>
  <c r="D49" i="7"/>
  <c r="N49" i="7" s="1"/>
  <c r="C48" i="7"/>
  <c r="C49" i="7"/>
  <c r="M49" i="7" s="1"/>
  <c r="O49" i="7" l="1"/>
  <c r="M48" i="7"/>
  <c r="E17" i="3"/>
  <c r="F17" i="3"/>
  <c r="G17" i="3" s="1"/>
  <c r="E3" i="7"/>
  <c r="F31" i="7" s="1"/>
  <c r="E4" i="7"/>
  <c r="F32" i="7" s="1"/>
  <c r="E5" i="7"/>
  <c r="F33" i="7" s="1"/>
  <c r="E8" i="7"/>
  <c r="F36" i="7" s="1"/>
  <c r="E9" i="7"/>
  <c r="F37" i="7" s="1"/>
  <c r="E10" i="7"/>
  <c r="F38" i="7" s="1"/>
  <c r="E11" i="7"/>
  <c r="F39" i="7" s="1"/>
  <c r="E13" i="7"/>
  <c r="F41" i="7" s="1"/>
  <c r="E14" i="7"/>
  <c r="F42" i="7" s="1"/>
  <c r="E15" i="7"/>
  <c r="F43" i="7" s="1"/>
  <c r="E16" i="7"/>
  <c r="F44" i="7" s="1"/>
  <c r="E12" i="7"/>
  <c r="F40" i="7" s="1"/>
  <c r="E17" i="7"/>
  <c r="F45" i="7" s="1"/>
  <c r="E18" i="7"/>
  <c r="F46" i="7" s="1"/>
  <c r="E19" i="7"/>
  <c r="F47" i="7" s="1"/>
  <c r="E20" i="7"/>
  <c r="E21" i="7"/>
  <c r="E2" i="7"/>
  <c r="F30" i="7" s="1"/>
  <c r="E31" i="7"/>
  <c r="O31" i="7" s="1"/>
  <c r="E32" i="7"/>
  <c r="O32" i="7" s="1"/>
  <c r="E33" i="7"/>
  <c r="O33" i="7" s="1"/>
  <c r="E34" i="7"/>
  <c r="O34" i="7" s="1"/>
  <c r="E35" i="7"/>
  <c r="O35" i="7" s="1"/>
  <c r="E36" i="7"/>
  <c r="O36" i="7" s="1"/>
  <c r="E37" i="7"/>
  <c r="O37" i="7" s="1"/>
  <c r="E39" i="7"/>
  <c r="O39" i="7" s="1"/>
  <c r="E40" i="7"/>
  <c r="O40" i="7" s="1"/>
  <c r="E41" i="7"/>
  <c r="O41" i="7" s="1"/>
  <c r="E42" i="7"/>
  <c r="O42" i="7" s="1"/>
  <c r="E38" i="7"/>
  <c r="O38" i="7" s="1"/>
  <c r="E43" i="7"/>
  <c r="O43" i="7" s="1"/>
  <c r="E44" i="7"/>
  <c r="O44" i="7" s="1"/>
  <c r="E45" i="7"/>
  <c r="O45" i="7" s="1"/>
  <c r="E46" i="7"/>
  <c r="O46" i="7" s="1"/>
  <c r="E47" i="7"/>
  <c r="O47" i="7" s="1"/>
  <c r="E30" i="7"/>
  <c r="O30" i="7" s="1"/>
  <c r="D31" i="7"/>
  <c r="N31" i="7" s="1"/>
  <c r="D32" i="7"/>
  <c r="N32" i="7" s="1"/>
  <c r="D33" i="7"/>
  <c r="N33" i="7" s="1"/>
  <c r="D34" i="7"/>
  <c r="N34" i="7" s="1"/>
  <c r="D35" i="7"/>
  <c r="N35" i="7" s="1"/>
  <c r="D36" i="7"/>
  <c r="N36" i="7" s="1"/>
  <c r="D37" i="7"/>
  <c r="N37" i="7" s="1"/>
  <c r="D39" i="7"/>
  <c r="N39" i="7" s="1"/>
  <c r="D40" i="7"/>
  <c r="N40" i="7" s="1"/>
  <c r="D41" i="7"/>
  <c r="N41" i="7" s="1"/>
  <c r="D42" i="7"/>
  <c r="N42" i="7" s="1"/>
  <c r="D38" i="7"/>
  <c r="N38" i="7" s="1"/>
  <c r="D43" i="7"/>
  <c r="N43" i="7" s="1"/>
  <c r="D44" i="7"/>
  <c r="N44" i="7" s="1"/>
  <c r="D45" i="7"/>
  <c r="N45" i="7" s="1"/>
  <c r="D46" i="7"/>
  <c r="N46" i="7" s="1"/>
  <c r="D47" i="7"/>
  <c r="N47" i="7" s="1"/>
  <c r="D30" i="7"/>
  <c r="N30" i="7" s="1"/>
  <c r="C31" i="7"/>
  <c r="M31" i="7" s="1"/>
  <c r="C32" i="7"/>
  <c r="M32" i="7" s="1"/>
  <c r="C33" i="7"/>
  <c r="M33" i="7" s="1"/>
  <c r="C34" i="7"/>
  <c r="M34" i="7" s="1"/>
  <c r="C35" i="7"/>
  <c r="M35" i="7" s="1"/>
  <c r="C36" i="7"/>
  <c r="M36" i="7" s="1"/>
  <c r="C37" i="7"/>
  <c r="M37" i="7" s="1"/>
  <c r="C39" i="7"/>
  <c r="M39" i="7" s="1"/>
  <c r="C40" i="7"/>
  <c r="M40" i="7" s="1"/>
  <c r="C41" i="7"/>
  <c r="M41" i="7" s="1"/>
  <c r="C42" i="7"/>
  <c r="M42" i="7" s="1"/>
  <c r="C38" i="7"/>
  <c r="M38" i="7" s="1"/>
  <c r="C43" i="7"/>
  <c r="M43" i="7" s="1"/>
  <c r="C44" i="7"/>
  <c r="M44" i="7" s="1"/>
  <c r="C45" i="7"/>
  <c r="M45" i="7" s="1"/>
  <c r="C46" i="7"/>
  <c r="M46" i="7" s="1"/>
  <c r="C47" i="7"/>
  <c r="M47" i="7" s="1"/>
  <c r="C30" i="7"/>
  <c r="M30" i="7" s="1"/>
  <c r="F49" i="7" l="1"/>
  <c r="J49" i="7" s="1"/>
  <c r="F48" i="7"/>
  <c r="I48" i="7" s="1"/>
  <c r="H49" i="7"/>
  <c r="J42" i="7"/>
  <c r="I17" i="3"/>
  <c r="H17" i="3"/>
  <c r="J41" i="7"/>
  <c r="J46" i="7"/>
  <c r="H43" i="7"/>
  <c r="I43" i="7"/>
  <c r="J45" i="7"/>
  <c r="J38" i="7"/>
  <c r="J35" i="7"/>
  <c r="J31" i="7"/>
  <c r="H45" i="7"/>
  <c r="H38" i="7"/>
  <c r="H39" i="7"/>
  <c r="H35" i="7"/>
  <c r="H31" i="7"/>
  <c r="I45" i="7"/>
  <c r="I38" i="7"/>
  <c r="I39" i="7"/>
  <c r="I35" i="7"/>
  <c r="I31" i="7"/>
  <c r="J43" i="7"/>
  <c r="H46" i="7"/>
  <c r="I46" i="7"/>
  <c r="J39" i="7"/>
  <c r="J40" i="7"/>
  <c r="J32" i="7"/>
  <c r="H40" i="7"/>
  <c r="H32" i="7"/>
  <c r="I40" i="7"/>
  <c r="I32" i="7"/>
  <c r="J47" i="7"/>
  <c r="J44" i="7"/>
  <c r="J36" i="7"/>
  <c r="J33" i="7"/>
  <c r="H47" i="7"/>
  <c r="H44" i="7"/>
  <c r="H36" i="7"/>
  <c r="H33" i="7"/>
  <c r="I47" i="7"/>
  <c r="I44" i="7"/>
  <c r="I36" i="7"/>
  <c r="I33" i="7"/>
  <c r="J30" i="7"/>
  <c r="J37" i="7"/>
  <c r="J34" i="7"/>
  <c r="H30" i="7"/>
  <c r="H37" i="7"/>
  <c r="H34" i="7"/>
  <c r="I30" i="7"/>
  <c r="I37" i="7"/>
  <c r="I34" i="7"/>
  <c r="H41" i="7"/>
  <c r="H48" i="7" l="1"/>
  <c r="J48" i="7"/>
  <c r="I49" i="7"/>
  <c r="I42" i="7"/>
  <c r="H42" i="7"/>
  <c r="I41" i="7"/>
  <c r="F19" i="3"/>
  <c r="F4" i="3"/>
  <c r="F5" i="3"/>
  <c r="F18" i="3"/>
  <c r="F2" i="3"/>
  <c r="F20" i="3"/>
  <c r="F6" i="3"/>
  <c r="F7" i="3"/>
  <c r="F21" i="3"/>
  <c r="F22" i="3"/>
  <c r="F23" i="3"/>
  <c r="F24" i="3"/>
  <c r="F25" i="3"/>
  <c r="F26" i="3"/>
  <c r="F27" i="3"/>
  <c r="F8" i="3"/>
  <c r="F28" i="3"/>
  <c r="F29" i="3"/>
  <c r="G29" i="3" s="1"/>
  <c r="F30" i="3"/>
  <c r="H30" i="3" s="1"/>
  <c r="F9" i="3"/>
  <c r="F10" i="3"/>
  <c r="F31" i="3"/>
  <c r="F11" i="3"/>
  <c r="F32" i="3"/>
  <c r="F33" i="3"/>
  <c r="F34" i="3"/>
  <c r="F3" i="3"/>
  <c r="F12" i="3"/>
  <c r="F13" i="3"/>
  <c r="F14" i="3"/>
  <c r="F35" i="3"/>
  <c r="F36" i="3"/>
  <c r="F37" i="3"/>
  <c r="F15" i="3"/>
  <c r="F16" i="3"/>
  <c r="E29" i="3"/>
  <c r="E30" i="3"/>
  <c r="G30" i="3" l="1"/>
  <c r="I30" i="3"/>
  <c r="I29" i="3"/>
  <c r="H29" i="3"/>
  <c r="B76" i="5" l="1"/>
  <c r="E76" i="5"/>
  <c r="F76" i="5"/>
  <c r="G76" i="5" l="1"/>
  <c r="F32" i="5"/>
  <c r="F17" i="5"/>
  <c r="F20" i="5"/>
  <c r="F9" i="5"/>
  <c r="F10" i="5"/>
  <c r="F21" i="5"/>
  <c r="F29" i="5"/>
  <c r="F30" i="5"/>
  <c r="F4" i="5"/>
  <c r="F5" i="5"/>
  <c r="F6" i="5"/>
  <c r="F25" i="5"/>
  <c r="F19" i="5"/>
  <c r="F2" i="5"/>
  <c r="F11" i="5"/>
  <c r="F22" i="5"/>
  <c r="F23" i="5"/>
  <c r="F24" i="5"/>
  <c r="F12" i="5"/>
  <c r="F8" i="5"/>
  <c r="F3" i="5"/>
  <c r="F14" i="5"/>
  <c r="F13" i="5"/>
  <c r="F26" i="5"/>
  <c r="F7" i="5"/>
  <c r="F31" i="5"/>
  <c r="F28" i="5"/>
  <c r="F27" i="5"/>
  <c r="F33" i="5"/>
  <c r="F15" i="5"/>
  <c r="F18" i="5"/>
  <c r="F16" i="5"/>
  <c r="F57" i="5"/>
  <c r="F58" i="5"/>
  <c r="F49" i="5"/>
  <c r="F52" i="5"/>
  <c r="F37" i="5"/>
  <c r="F38" i="5"/>
  <c r="F36" i="5"/>
  <c r="F48" i="5"/>
  <c r="F34" i="5"/>
  <c r="F45" i="5"/>
  <c r="F46" i="5"/>
  <c r="F51" i="5"/>
  <c r="F47" i="5"/>
  <c r="F53" i="5"/>
  <c r="F44" i="5"/>
  <c r="F56" i="5"/>
  <c r="F40" i="5"/>
  <c r="F54" i="5"/>
  <c r="F41" i="5"/>
  <c r="F42" i="5"/>
  <c r="F59" i="5"/>
  <c r="F43" i="5"/>
  <c r="F50" i="5"/>
  <c r="F35" i="5"/>
  <c r="F55" i="5"/>
  <c r="F39" i="5"/>
  <c r="F73" i="5"/>
  <c r="F74" i="5"/>
  <c r="F62" i="5"/>
  <c r="F61" i="5"/>
  <c r="F65" i="5"/>
  <c r="F71" i="5"/>
  <c r="F70" i="5"/>
  <c r="F63" i="5"/>
  <c r="F60" i="5"/>
  <c r="F64" i="5"/>
  <c r="F68" i="5"/>
  <c r="F66" i="5"/>
  <c r="F72" i="5"/>
  <c r="F75" i="5"/>
  <c r="F67" i="5"/>
  <c r="F69" i="5"/>
  <c r="E32" i="5"/>
  <c r="E17" i="5"/>
  <c r="E20" i="5"/>
  <c r="E9" i="5"/>
  <c r="E10" i="5"/>
  <c r="E21" i="5"/>
  <c r="E29" i="5"/>
  <c r="E30" i="5"/>
  <c r="E4" i="5"/>
  <c r="E5" i="5"/>
  <c r="E6" i="5"/>
  <c r="E25" i="5"/>
  <c r="E19" i="5"/>
  <c r="E2" i="5"/>
  <c r="E11" i="5"/>
  <c r="E22" i="5"/>
  <c r="E23" i="5"/>
  <c r="E24" i="5"/>
  <c r="E12" i="5"/>
  <c r="E8" i="5"/>
  <c r="E3" i="5"/>
  <c r="E14" i="5"/>
  <c r="E13" i="5"/>
  <c r="E26" i="5"/>
  <c r="E7" i="5"/>
  <c r="E31" i="5"/>
  <c r="E28" i="5"/>
  <c r="E27" i="5"/>
  <c r="E33" i="5"/>
  <c r="E15" i="5"/>
  <c r="E18" i="5"/>
  <c r="E16" i="5"/>
  <c r="E57" i="5"/>
  <c r="E58" i="5"/>
  <c r="E49" i="5"/>
  <c r="E52" i="5"/>
  <c r="E37" i="5"/>
  <c r="E38" i="5"/>
  <c r="E36" i="5"/>
  <c r="E48" i="5"/>
  <c r="E34" i="5"/>
  <c r="E45" i="5"/>
  <c r="E46" i="5"/>
  <c r="E51" i="5"/>
  <c r="E47" i="5"/>
  <c r="E53" i="5"/>
  <c r="E44" i="5"/>
  <c r="E56" i="5"/>
  <c r="E40" i="5"/>
  <c r="E54" i="5"/>
  <c r="E41" i="5"/>
  <c r="E42" i="5"/>
  <c r="E59" i="5"/>
  <c r="E43" i="5"/>
  <c r="E50" i="5"/>
  <c r="E35" i="5"/>
  <c r="E55" i="5"/>
  <c r="E39" i="5"/>
  <c r="E73" i="5"/>
  <c r="E74" i="5"/>
  <c r="E62" i="5"/>
  <c r="E61" i="5"/>
  <c r="E65" i="5"/>
  <c r="E71" i="5"/>
  <c r="E70" i="5"/>
  <c r="E63" i="5"/>
  <c r="E60" i="5"/>
  <c r="E64" i="5"/>
  <c r="E68" i="5"/>
  <c r="E66" i="5"/>
  <c r="E72" i="5"/>
  <c r="E75" i="5"/>
  <c r="E67" i="5"/>
  <c r="E69" i="5"/>
  <c r="B6" i="5"/>
  <c r="B11" i="5"/>
  <c r="B25" i="5"/>
  <c r="B24" i="5"/>
  <c r="B14" i="5"/>
  <c r="B27" i="5"/>
  <c r="B3" i="5"/>
  <c r="B9" i="5"/>
  <c r="B12" i="5"/>
  <c r="B5" i="5"/>
  <c r="B10" i="5"/>
  <c r="B8" i="5"/>
  <c r="B13" i="5"/>
  <c r="B4" i="5"/>
  <c r="B20" i="5"/>
  <c r="B23" i="5"/>
  <c r="B18" i="5"/>
  <c r="B26" i="5"/>
  <c r="B19" i="5"/>
  <c r="B29" i="5"/>
  <c r="B17" i="5"/>
  <c r="B21" i="5"/>
  <c r="B30" i="5"/>
  <c r="B28" i="5"/>
  <c r="B16" i="5"/>
  <c r="B31" i="5"/>
  <c r="B7" i="5"/>
  <c r="B2" i="5"/>
  <c r="B32" i="5"/>
  <c r="B22" i="5"/>
  <c r="B15" i="5"/>
  <c r="B33" i="5"/>
  <c r="B47" i="5"/>
  <c r="B42" i="5"/>
  <c r="B41" i="5"/>
  <c r="B50" i="5"/>
  <c r="B44" i="5"/>
  <c r="B45" i="5"/>
  <c r="B46" i="5"/>
  <c r="B48" i="5"/>
  <c r="B53" i="5"/>
  <c r="B37" i="5"/>
  <c r="B55" i="5"/>
  <c r="B38" i="5"/>
  <c r="B52" i="5"/>
  <c r="B39" i="5"/>
  <c r="B49" i="5"/>
  <c r="B58" i="5"/>
  <c r="B36" i="5"/>
  <c r="B57" i="5"/>
  <c r="B51" i="5"/>
  <c r="B56" i="5"/>
  <c r="B34" i="5"/>
  <c r="B35" i="5"/>
  <c r="B40" i="5"/>
  <c r="B59" i="5"/>
  <c r="B54" i="5"/>
  <c r="B43" i="5"/>
  <c r="B73" i="5"/>
  <c r="B64" i="5"/>
  <c r="B67" i="5"/>
  <c r="B65" i="5"/>
  <c r="B68" i="5"/>
  <c r="B75" i="5"/>
  <c r="B62" i="5"/>
  <c r="B74" i="5"/>
  <c r="B63" i="5"/>
  <c r="B69" i="5"/>
  <c r="B66" i="5"/>
  <c r="B70" i="5"/>
  <c r="B72" i="5"/>
  <c r="B71" i="5"/>
  <c r="B60" i="5"/>
  <c r="B61" i="5"/>
  <c r="E3" i="3"/>
  <c r="E2" i="3"/>
  <c r="E9" i="3"/>
  <c r="E13" i="3"/>
  <c r="E15" i="3"/>
  <c r="E16" i="3"/>
  <c r="E10" i="3"/>
  <c r="E11" i="3"/>
  <c r="E12" i="3"/>
  <c r="E8" i="3"/>
  <c r="E4" i="3"/>
  <c r="E14" i="3"/>
  <c r="E6" i="3"/>
  <c r="E7" i="3"/>
  <c r="E5" i="3"/>
  <c r="E23" i="3"/>
  <c r="E21" i="3"/>
  <c r="E22" i="3"/>
  <c r="E34" i="3"/>
  <c r="E24" i="3"/>
  <c r="E36" i="3"/>
  <c r="E27" i="3"/>
  <c r="E18" i="3"/>
  <c r="E20" i="3"/>
  <c r="E32" i="3"/>
  <c r="E26" i="3"/>
  <c r="E25" i="3"/>
  <c r="E28" i="3"/>
  <c r="E33" i="3"/>
  <c r="E35" i="3"/>
  <c r="E37" i="3"/>
  <c r="E31" i="3"/>
  <c r="E19" i="3"/>
  <c r="G73" i="5" l="1"/>
  <c r="G59" i="5"/>
  <c r="G40" i="5"/>
  <c r="G56" i="5"/>
  <c r="G44" i="5"/>
  <c r="G45" i="5"/>
  <c r="G58" i="5"/>
  <c r="G15" i="5"/>
  <c r="G7" i="5"/>
  <c r="G23" i="5"/>
  <c r="G74" i="5"/>
  <c r="G39" i="5"/>
  <c r="G50" i="5"/>
  <c r="G42" i="5"/>
  <c r="G51" i="5"/>
  <c r="G34" i="5"/>
  <c r="G38" i="5"/>
  <c r="G52" i="5"/>
  <c r="G33" i="5"/>
  <c r="G28" i="5"/>
  <c r="G26" i="5"/>
  <c r="G11" i="5"/>
  <c r="G25" i="5"/>
  <c r="G10" i="5"/>
  <c r="G71" i="5"/>
  <c r="G72" i="5"/>
  <c r="G68" i="5"/>
  <c r="G63" i="5"/>
  <c r="G16" i="5"/>
  <c r="G8" i="5"/>
  <c r="G17" i="5"/>
  <c r="G6" i="5"/>
  <c r="G3" i="5"/>
  <c r="G21" i="5"/>
  <c r="G20" i="5"/>
  <c r="G32" i="5"/>
  <c r="G64" i="5"/>
  <c r="G62" i="5"/>
  <c r="G18" i="5"/>
  <c r="G12" i="5"/>
  <c r="G2" i="5"/>
  <c r="G5" i="5"/>
  <c r="G30" i="5"/>
  <c r="G75" i="5"/>
  <c r="G60" i="5"/>
  <c r="G61" i="5"/>
  <c r="G35" i="5"/>
  <c r="G43" i="5"/>
  <c r="G54" i="5"/>
  <c r="G47" i="5"/>
  <c r="G46" i="5"/>
  <c r="G49" i="5"/>
  <c r="G57" i="5"/>
  <c r="G27" i="5"/>
  <c r="G31" i="5"/>
  <c r="G14" i="5"/>
  <c r="G24" i="5"/>
  <c r="G22" i="5"/>
  <c r="G19" i="5"/>
  <c r="G4" i="5"/>
  <c r="G29" i="5"/>
  <c r="G9" i="5"/>
  <c r="G69" i="5"/>
  <c r="G67" i="5"/>
  <c r="G66" i="5"/>
  <c r="G70" i="5"/>
  <c r="G65" i="5"/>
  <c r="G55" i="5"/>
  <c r="G41" i="5"/>
  <c r="G53" i="5"/>
  <c r="G48" i="5"/>
  <c r="G36" i="5"/>
  <c r="G37" i="5"/>
  <c r="G13" i="5"/>
  <c r="H3" i="3"/>
  <c r="G2" i="3"/>
  <c r="G9" i="3"/>
  <c r="G13" i="3"/>
  <c r="H15" i="3"/>
  <c r="H16" i="3"/>
  <c r="G10" i="3"/>
  <c r="H11" i="3"/>
  <c r="H12" i="3"/>
  <c r="H8" i="3"/>
  <c r="G4" i="3"/>
  <c r="G14" i="3"/>
  <c r="H6" i="3"/>
  <c r="H5" i="3"/>
  <c r="G23" i="3"/>
  <c r="G21" i="3"/>
  <c r="H34" i="3"/>
  <c r="H24" i="3"/>
  <c r="G36" i="3"/>
  <c r="H27" i="3"/>
  <c r="G18" i="3"/>
  <c r="H32" i="3"/>
  <c r="H26" i="3"/>
  <c r="G25" i="3"/>
  <c r="H28" i="3"/>
  <c r="G33" i="3"/>
  <c r="H37" i="3"/>
  <c r="H22" i="3" l="1"/>
  <c r="H7" i="3"/>
  <c r="H20" i="3"/>
  <c r="H19" i="3"/>
  <c r="H31" i="3"/>
  <c r="H35" i="3"/>
  <c r="G27" i="3"/>
  <c r="I35" i="3"/>
  <c r="I18" i="3"/>
  <c r="I34" i="3"/>
  <c r="I21" i="3"/>
  <c r="I6" i="3"/>
  <c r="I14" i="3"/>
  <c r="I12" i="3"/>
  <c r="I16" i="3"/>
  <c r="I15" i="3"/>
  <c r="I3" i="3"/>
  <c r="I33" i="3"/>
  <c r="I25" i="3"/>
  <c r="I36" i="3"/>
  <c r="I23" i="3"/>
  <c r="I10" i="3"/>
  <c r="I13" i="3"/>
  <c r="I2" i="3"/>
  <c r="I19" i="3"/>
  <c r="I31" i="3"/>
  <c r="I26" i="3"/>
  <c r="I20" i="3"/>
  <c r="I27" i="3"/>
  <c r="I24" i="3"/>
  <c r="I22" i="3"/>
  <c r="I4" i="3"/>
  <c r="I9" i="3"/>
  <c r="G11" i="3"/>
  <c r="I37" i="3"/>
  <c r="I28" i="3"/>
  <c r="I32" i="3"/>
  <c r="I5" i="3"/>
  <c r="I7" i="3"/>
  <c r="I8" i="3"/>
  <c r="I11" i="3"/>
  <c r="H10" i="3"/>
  <c r="G24" i="3"/>
  <c r="G26" i="3"/>
  <c r="G22" i="3"/>
  <c r="H13" i="3"/>
  <c r="G20" i="3"/>
  <c r="G8" i="3"/>
  <c r="H2" i="3"/>
  <c r="H18" i="3"/>
  <c r="G19" i="3"/>
  <c r="G31" i="3"/>
  <c r="G37" i="3"/>
  <c r="G28" i="3"/>
  <c r="G32" i="3"/>
  <c r="G5" i="3"/>
  <c r="G7" i="3"/>
  <c r="G12" i="3"/>
  <c r="G16" i="3"/>
  <c r="G15" i="3"/>
  <c r="G3" i="3"/>
  <c r="H33" i="3"/>
  <c r="H25" i="3"/>
  <c r="H36" i="3"/>
  <c r="H23" i="3"/>
  <c r="H9" i="3"/>
  <c r="H21" i="3"/>
  <c r="H14" i="3"/>
  <c r="G35" i="3"/>
  <c r="G34" i="3"/>
  <c r="G6" i="3"/>
  <c r="H4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2" type="102" refreshedVersion="5" minRefreshableVersion="5">
    <extLst>
      <ext xmlns:x15="http://schemas.microsoft.com/office/spreadsheetml/2010/11/main" uri="{DE250136-89BD-433C-8126-D09CA5730AF9}">
        <x15:connection id="Table2-48ef4252-cff5-4b49-bb8d-94c9ac7e9a6c" autoDelete="1" usedByAddin="1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<sst xmlns="http://schemas.openxmlformats.org/spreadsheetml/2006/main" count="345" uniqueCount="272">
  <si>
    <t>Krugle</t>
  </si>
  <si>
    <t>EasyFunc Java</t>
  </si>
  <si>
    <t>power</t>
  </si>
  <si>
    <t>append</t>
  </si>
  <si>
    <t>push stack</t>
  </si>
  <si>
    <t>click mouse</t>
  </si>
  <si>
    <t>compute logarithm</t>
  </si>
  <si>
    <t>compute power</t>
  </si>
  <si>
    <t>calculate cosine</t>
  </si>
  <si>
    <t>compute exponent</t>
  </si>
  <si>
    <t>Initialize thread</t>
  </si>
  <si>
    <t>get max</t>
  </si>
  <si>
    <t>get string</t>
  </si>
  <si>
    <t>convert int</t>
  </si>
  <si>
    <t>parse string</t>
  </si>
  <si>
    <t>get substring</t>
  </si>
  <si>
    <t>add to list</t>
  </si>
  <si>
    <t>reverse a list</t>
  </si>
  <si>
    <t>change to string</t>
  </si>
  <si>
    <t>delete from list</t>
  </si>
  <si>
    <t>mouse click event</t>
  </si>
  <si>
    <t>create number random</t>
  </si>
  <si>
    <t>determine image width</t>
  </si>
  <si>
    <t>stop a thread</t>
  </si>
  <si>
    <t>pause a thread</t>
  </si>
  <si>
    <t>create a thread</t>
  </si>
  <si>
    <t>random a number</t>
  </si>
  <si>
    <t>connect a socket</t>
  </si>
  <si>
    <t>reverse the list</t>
  </si>
  <si>
    <t>get bigger number</t>
  </si>
  <si>
    <t>check socket state</t>
  </si>
  <si>
    <t>specify max number</t>
  </si>
  <si>
    <t>terminate a thread</t>
  </si>
  <si>
    <t>compare two numbers</t>
  </si>
  <si>
    <t>generate random number</t>
  </si>
  <si>
    <t>create regular expression</t>
  </si>
  <si>
    <t>add element into list</t>
  </si>
  <si>
    <t>add list to list</t>
  </si>
  <si>
    <t>connect to a socket</t>
  </si>
  <si>
    <t>create a new thread</t>
  </si>
  <si>
    <t>add element into map</t>
  </si>
  <si>
    <t>add element into stack</t>
  </si>
  <si>
    <t>get substring in string</t>
  </si>
  <si>
    <t>add two list together</t>
  </si>
  <si>
    <t>append two list together</t>
  </si>
  <si>
    <t>insert element into list</t>
  </si>
  <si>
    <t>insert two list together</t>
  </si>
  <si>
    <t>withdraw element from list</t>
  </si>
  <si>
    <t>transplant two list together</t>
  </si>
  <si>
    <t>infix element into list</t>
  </si>
  <si>
    <t>reverse a list ?</t>
  </si>
  <si>
    <t>parse int to string</t>
  </si>
  <si>
    <t>get element in stack</t>
  </si>
  <si>
    <t>get width of picture</t>
  </si>
  <si>
    <t>get mouse click event</t>
  </si>
  <si>
    <t>parse string into int</t>
  </si>
  <si>
    <t>stop a running thread</t>
  </si>
  <si>
    <t>know click mouse event</t>
  </si>
  <si>
    <t>insert element to stack</t>
  </si>
  <si>
    <t>put element into map</t>
  </si>
  <si>
    <t>know release mouse event</t>
  </si>
  <si>
    <t>delete element from list</t>
  </si>
  <si>
    <t>get substring from string</t>
  </si>
  <si>
    <t>associate element into map</t>
  </si>
  <si>
    <t>calculate cosin in mathematics</t>
  </si>
  <si>
    <t>get Width of the image</t>
  </si>
  <si>
    <t>delete a element of list</t>
  </si>
  <si>
    <t>deleted a element of list</t>
  </si>
  <si>
    <t>executable job suspend a thread</t>
  </si>
  <si>
    <t>add element to map collection</t>
  </si>
  <si>
    <t>get width of an image</t>
  </si>
  <si>
    <t>get the width of image</t>
  </si>
  <si>
    <t>get width of a picture</t>
  </si>
  <si>
    <t>add an element to stack</t>
  </si>
  <si>
    <t>add element into a list</t>
  </si>
  <si>
    <t>add a element onto stack</t>
  </si>
  <si>
    <t>add an element into list</t>
  </si>
  <si>
    <t>push an element in stack</t>
  </si>
  <si>
    <t>add an element into list?</t>
  </si>
  <si>
    <t>check if socket is closed</t>
  </si>
  <si>
    <t>compute cosine of an angle</t>
  </si>
  <si>
    <t>assort element in list collection</t>
  </si>
  <si>
    <t xml:space="preserve"> compare between two number</t>
  </si>
  <si>
    <t>assign an address to socket</t>
  </si>
  <si>
    <t>calculate power of a number</t>
  </si>
  <si>
    <t>get substring from a string</t>
  </si>
  <si>
    <t>get substring from string ?</t>
  </si>
  <si>
    <t>remove an element into list</t>
  </si>
  <si>
    <t>calculate cosine of an angel</t>
  </si>
  <si>
    <t>insert an element into stack</t>
  </si>
  <si>
    <t>insert element into hash map</t>
  </si>
  <si>
    <t>check if a socket is closed</t>
  </si>
  <si>
    <t>delete an element in a list</t>
  </si>
  <si>
    <t>append a list to a list</t>
  </si>
  <si>
    <t>insert a list to a list</t>
  </si>
  <si>
    <t>add a element into a map</t>
  </si>
  <si>
    <t>add an element to a stack</t>
  </si>
  <si>
    <t>add an element into a list</t>
  </si>
  <si>
    <t>push a element into a stack</t>
  </si>
  <si>
    <t>remove an element in a list</t>
  </si>
  <si>
    <t>append an element into a map</t>
  </si>
  <si>
    <t>append a list to another list</t>
  </si>
  <si>
    <t>convert string to int in string</t>
  </si>
  <si>
    <t>assign an address to a socket?</t>
  </si>
  <si>
    <t>convert a integer into a string</t>
  </si>
  <si>
    <t>represent an object by a string</t>
  </si>
  <si>
    <t>insert element into a linked list</t>
  </si>
  <si>
    <t>append a specified list to the end of this list</t>
  </si>
  <si>
    <t>Expected</t>
  </si>
  <si>
    <t>Result set</t>
  </si>
  <si>
    <t>12.public abstract int getWidth(ImageObserver observer)@java.awt.Image;16.public int getWidth()@java.awt.image.PixelGrabber;19.float getWidth()@java.awt.image.renderable.RenderableImage;</t>
  </si>
  <si>
    <t>9.public void push(E e)@java.util.LinkedList;</t>
  </si>
  <si>
    <t>9.public void push(E e)@java.util.LinkedList;21.void push(E e)@java.util.concurrent.BlockingDeque;23.public void push(E e)@java.util.ArrayDeque;</t>
  </si>
  <si>
    <t>9.void add(E e)@java.util.ListIterator;17.public boolean add(E e)@java.util.AbstractList;</t>
  </si>
  <si>
    <t>11.public InetSocketAddress(String hostname, int port)@java.net.InetSocketAddress;18.public InetSocketAddress(int port)@java.net.InetSocketAddress;</t>
  </si>
  <si>
    <t>3.public E remove(int index)@javax.swing.DefaultListModel;5.public E remove(int index)@java.util.ArrayList;6.public E remove(int index)@java.util.LinkedList;7.public void removeElementAt(int index)@javax.swing.DefaultListModel;8.public E remove(int index)@java.util.concurrent.CopyOnWriteArrayList;11.E remove(int index)@java.util.List;13.public E remove(int index)@java.util.AbstractSequentialList;15.public boolean removeElement(Object obj)@javax.swing.DefaultListModel;</t>
  </si>
  <si>
    <t>0.void add(E e)@java.util.ListIterator;2.public boolean add(E e)@java.util.LinkedList;3.public void add(Role role) throws IllegalArgumentException@javax.management.relation.RoleList;4.public void add(RoleUnresolved role) throws IllegalArgumentException@javax.management.relation.RoleUnresolvedList;5.public boolean add(Object element)@javax.management.AttributeList;6.public void add(Attribute object)@javax.management.AttributeList;7.public boolean add(E e)@java.util.concurrent.CopyOnWriteArrayList;8.public boolean add(E e)@java.util.AbstractList;13.public void add(int index, E element)@java.util.LinkedList;14.public boolean add(E e)@java.util.ArrayList;15.public void add(int index, Object element)@javax.management.AttributeList;16.public void add(int index, E element)@java.util.AbstractSequentialList;17.public void add(int index, E element)@java.util.concurrent.CopyOnWriteArrayList;18.public void add(int index, E element)@java.util.AbstractList;20.boolean add(E e)@java.util.List;21.public void add(int index, E element)@java.util.ArrayList;22.public void add(int index, Role role) throws IllegalArgumentException, IndexOutOfBoundsException@javax.management.relation.RoleList;23.public void add(int index, Attribute object)@javax.management.AttributeList;25.void add(int index, E element)@java.util.List;28.public void add(int index, RoleUnresolved role) throws IllegalArgumentException, IndexOutOfBoundsException@javax.management.relation.RoleUnresolvedList;</t>
  </si>
  <si>
    <t>Query</t>
  </si>
  <si>
    <t>Ohloh Code</t>
  </si>
  <si>
    <t>Number of words</t>
  </si>
  <si>
    <t>Power View can only print one sheet at a time.</t>
  </si>
  <si>
    <t>Please switch to the desired sheet and try again.</t>
  </si>
  <si>
    <t>Reason</t>
  </si>
  <si>
    <t>Keyword: tf(logarithm) =10</t>
  </si>
  <si>
    <t>Keyword: tf(power) =17</t>
  </si>
  <si>
    <t>compare between two number</t>
  </si>
  <si>
    <t>initialize an object thread</t>
  </si>
  <si>
    <t>Number of Words</t>
  </si>
  <si>
    <t>0.void add(E e)@java.util.ListIterator;2.public boolean add(E e)@java.util.LinkedList;3.public void add(Role role) throws IllegalArgumentException@javax.management.relation.RoleList;4.public void add(RoleUnresolved role) throws IllegalArgumentException@javax.management.relation.RoleUnresolvedList;6.public boolean add(Object element)@javax.management.AttributeList;7.public void add(Attribute object)@javax.management.AttributeList;8.public boolean add(E e)@java.util.concurrent.CopyOnWriteArrayList;9.public boolean add(E e)@java.util.AbstractList;13.public void add(int index, E element)@java.util.LinkedList;14.public boolean add(E e)@java.util.ArrayList;15.public void add(int index, Object element)@javax.management.AttributeList;16.public void add(int index, E element)@java.util.concurrent.CopyOnWriteArrayList;17.public void add(int index, E element)@java.util.AbstractSequentialList;18.public void add(int index, E element)@java.util.AbstractList;20.public void add(int index, E element)@java.util.ArrayList;</t>
  </si>
  <si>
    <t>0.void add(E e)@java.util.ListIterator;2.public boolean add(E e)@java.util.LinkedList;3.public void add(Role role) throws IllegalArgumentException@javax.management.relation.RoleList;4.public void add(RoleUnresolved role) throws IllegalArgumentException@javax.management.relation.RoleUnresolvedList;6.public boolean add(Object element)@javax.management.AttributeList;7.public void add(Attribute object)@javax.management.AttributeList;8.public boolean add(E e)@java.util.concurrent.CopyOnWriteArrayList;9.public boolean add(E e)@java.util.AbstractList;13.public void add(int index, E element)@java.util.LinkedList;14.public boolean add(E e)@java.util.ArrayList;15.public void add(int index, Object element)@javax.management.AttributeList;16.public void add(int index, E element)@java.util.concurrent.CopyOnWriteArrayList;17.public void add(int index, E element)@java.util.AbstractSequentialList;18.public void add(int index, E element)@java.util.AbstractList;20.public void add(int index, E element)@java.util.ArrayList;21.boolean add(E e)@java.util.List;22.public void add(int index, Role role) throws IllegalArgumentException, IndexOutOfBoundsException@javax.management.relation.RoleList;23.public void add(int index, Attribute object)@javax.management.AttributeList;26.void add(int index, E element)@java.util.List;29.public void add(int index, RoleUnresolved role) throws IllegalArgumentException, IndexOutOfBoundsException@javax.management.relation.RoleUnresolvedList;</t>
  </si>
  <si>
    <t>1.public void connect(SocketAddress endpoint) throws IOException@java.net.Socket;9.public void connect(InetAddress address, int port)@java.net.DatagramSocket;16.public void connect(SocketAddress endpoint, int timeout) throws IOException@java.net.Socket;</t>
  </si>
  <si>
    <t>3.ForkJoinWorkerThread newThread(ForkJoinPool pool)@java.util.concurrent.ForkJoinPool.ForkJoinWorkerThreadFactory;</t>
  </si>
  <si>
    <t>0.void add(E e)@java.util.ListIterator;1.public void add(int index, Object element)@javax.management.AttributeList;5.public void add(int index, E element)@java.util.LinkedList;6.public void add(Role role) throws IllegalArgumentException@javax.management.relation.RoleList;7.public void add(RoleUnresolved role) throws IllegalArgumentException@javax.management.relation.RoleUnresolvedList;8.public void add(int index, Role role) throws IllegalArgumentException, IndexOutOfBoundsException@javax.management.relation.RoleList;9.public void add(Attribute object)@javax.management.AttributeList;10.public boolean add(Object element)@javax.management.AttributeList;11.public void add(int index, Attribute object)@javax.management.AttributeList;12.public void add(int index, E element)@java.util.ArrayList;13.public void add(int index, E element)@java.util.AbstractSequentialList;15.public boolean add(E e)@java.util.LinkedList;16.public void add(int index, RoleUnresolved role) throws IllegalArgumentException, IndexOutOfBoundsException@javax.management.relation.RoleUnresolvedList;17.public boolean add(E e)@java.util.ArrayList;19.void add(int index, E element)@java.util.List;</t>
  </si>
  <si>
    <t>3.public E remove(int index)@java.util.ArrayList;4.public E remove(int index)@java.util.LinkedList;5.public E remove(int index)@java.util.concurrent.CopyOnWriteArrayList;16.E remove(int index)@java.util.List;</t>
  </si>
  <si>
    <t>0.public static int parseInt(String s) throws NumberFormatException@java.lang.Integer;4.public static int parseInt(String lexicalXSDInt)@javax.xml.bind.DatatypeConverter;3.public static int parseInt(String s, int radix) throws NumberFormatException@java.lang.Integer;</t>
  </si>
  <si>
    <t>0.public void interrupt()@java.lang.Thread;2.public final void interrupt()@java.lang.ThreadGroup;</t>
  </si>
  <si>
    <t>Number of expected</t>
  </si>
  <si>
    <t>Number of result set</t>
  </si>
  <si>
    <t>0.int compare(T o1, T o2)@java.util.Comparator;3.public int compareTo(Date anotherDate)@java.util.Date;5.public int compareTo(Double anotherDouble)@java.lang.Double;6.public abstract int compareTo(CollationKey target)@java.text.CollationKey;8.public static int compare(double d1, double d2)@java.lang.Double;</t>
  </si>
  <si>
    <t>0.public static void reverse(List&lt;?&gt; list)@java.util.Collections;</t>
  </si>
  <si>
    <t>0.public boolean add(E e)@java.util.AbstractList;2.public void add(int index, E element)@java.util.AbstractList;7.public void add(Permission permission)@java.security.Permissions;12.void add(int index, E element)@java.util.List;</t>
  </si>
  <si>
    <t>0.public void insertString(int offs, String str, AttributeSet a) throws BadLocationException@javax.swing.text.PlainDocument;1.void insertString(int offset, String str, AttributeSet a) throws BadLocationException@javax.swing.text.Document;7.public boolean add(E e)@java.util.AbstractList;9.boolean add(E e)@java.util.List;</t>
  </si>
  <si>
    <t>0.public void mouseClicked(MouseEvent e)@javax.swing.text.html.HTMLEditorKit.LinkController;</t>
  </si>
  <si>
    <t>0.public void mouseClicked(MouseEvent e)@javax.swing.text.html.HTMLEditorKit.LinkController;3.public int getClickCount()@java.awt.event.MouseEvent;</t>
  </si>
  <si>
    <t>0.void add(E e)@java.util.ListIterator;1.public void add(int index, E element)@java.util.ArrayList;5.public void add(int index, E element)@java.util.LinkedList;6.public void add(int index, E element)@java.util.concurrent.CopyOnWriteArrayList;7.void add(int index, E element)@java.util.List;8.public void add(int index, E element)@java.util.AbstractSequentialList;9.public boolean add(E e)@java.util.ArrayList;11.public boolean add(E e)@java.util.LinkedList;12.public boolean add(E e)@java.util.concurrent.CopyOnWriteArrayList;13.public void add(int index, E element)@java.util.AbstractList;14.public void add(int index, RoleUnresolved role) throws IllegalArgumentException, IndexOutOfBoundsException@javax.management.relation.RoleUnresolvedList;16.boolean add(E e)@java.util.List;</t>
  </si>
  <si>
    <t>11.float getWidth()@java.awt.image.renderable.RenderableImage;12.public int getWidth()@java.util.IllegalFormatWidthException;13.public float getWidth()@java.awt.image.renderable.RenderableImageOp;</t>
  </si>
  <si>
    <t>11.public String substring(int beginIndex)@java.lang.String;12.public String substring(int beginIndex, int endIndex)@java.lang.String;</t>
  </si>
  <si>
    <t>2.public boolean add(E e)@java.util.AbstractList;6.public void addLast(E e)@java.util.LinkedList;7.public boolean add(E e)@java.util.LinkedList;</t>
  </si>
  <si>
    <t>0;</t>
  </si>
  <si>
    <t>3.public boolean add(E e)@java.util.concurrent.CopyOnWriteArrayList;4.public boolean add(Object element)@javax.management.AttributeList;6.boolean add(E e)@java.util.List;8.public boolean add(E e)@java.util.AbstractList;10.public boolean add(E e)@java.util.ArrayList;</t>
  </si>
  <si>
    <t>3.public String substring(int beginIndex)@java.lang.String;4.public String substring(int beginIndex, int endIndex)@java.lang.String;</t>
  </si>
  <si>
    <t>3.public V put(K key, V value)@java.util.WeakHashMap;6.public V put(K key, V value)@java.util.HashMap;7.V put(K key, V value)@java.util.Map;10.public V put(K key, V value)@java.util.AbstractMap;16.public V put(K key, V value)@java.util.IdentityHashMap;</t>
  </si>
  <si>
    <t>3.public void add(int index, E element)@java.util.AbstractList;6.void add(int index, E element)@java.util.List;20.public boolean add(E e)@java.util.AbstractList;</t>
  </si>
  <si>
    <t>38.public E peek()@java.util.Stack;</t>
  </si>
  <si>
    <t>4.public E remove(int index)@java.util.ArrayList;5.public E remove(int index)@java.util.LinkedList;6.public E remove(int index)@javax.swing.DefaultListModel;7.public E remove(int index)@java.util.concurrent.CopyOnWriteArrayList;9.public void removeElementAt(int index)@javax.swing.DefaultListModel;10.E remove(int index)@java.util.List;12.public E remove(int index)@java.util.AbstractSequentialList;14.public boolean removeElement(Object obj)@javax.swing.DefaultListModel;17.public E remove()@java.util.LinkedList;</t>
  </si>
  <si>
    <t>4.void mouseMoved(MouseEvent e)@java.awt.event.MouseMotionListener;</t>
  </si>
  <si>
    <t>5.void push(E e)@java.util.concurrent.BlockingDeque;</t>
  </si>
  <si>
    <t>7.public static double cos(double a)@java.lang.StrictMath;15.public static double cosh(double x)@java.lang.StrictMath;18.public static double acos(double a)@java.lang.StrictMath;19.public static double acos(double a)@java.lang.Math;</t>
  </si>
  <si>
    <t>7.public V put(K key, V value)@java.util.concurrent.ConcurrentSkipListMap;8.public V put(K key, V value)@java.util.TreeMap;13.V put(K key, V value)@java.util.Map;15.public V put(K key, V value)@java.util.AbstractMap;</t>
  </si>
  <si>
    <t>8.String toString()@java.nio.file.Path;17.String printInteger(BigInteger val)@javax.xml.bind.DatatypeConverterInterface;</t>
  </si>
  <si>
    <t>8.V put(K key, V value)@java.util.Map;9.public V put(K key, V value)@java.util.TreeMap;12.public V put(K key, V value)@java.util.AbstractMap;</t>
  </si>
  <si>
    <t>0.public static double cos(double a)@java.lang.Math;6.public static double acos(double a)@java.lang.Math;8.public static double cosh(double x)@java.lang.Math;</t>
  </si>
  <si>
    <t>0.public boolean isClosed()@java.net.DatagramSocket;</t>
  </si>
  <si>
    <t>0.public E push(E item)@java.util.Stack;</t>
  </si>
  <si>
    <t>0.void add(E e)@java.util.ListIterator;2.public boolean add(E e)@java.util.LinkedList;3.public void add(Role role) throws IllegalArgumentException@javax.management.relation.RoleList;4.public void add(RoleUnresolved role) throws IllegalArgumentException@javax.management.relation.RoleUnresolvedList;5.public boolean add(Object element)@javax.management.AttributeList;6.public void add(Attribute object)@javax.management.AttributeList;8.public boolean add(E e)@java.util.concurrent.CopyOnWriteArrayList;9.public boolean add(E e)@java.util.AbstractList;13.public void add(int index, E element)@java.util.LinkedList;14.public boolean add(E e)@java.util.ArrayList;15.public void add(int index, Object element)@javax.management.AttributeList;16.public void add(int index, E element)@java.util.concurrent.CopyOnWriteArrayList;17.public void add(int index, E element)@java.util.AbstractSequentialList;18.public void add(int index, E element)@java.util.AbstractList;20.boolean add(E e)@java.util.List;</t>
  </si>
  <si>
    <t>1.public static &lt;T&gt; void sort(List&lt;T&gt; list, Comparator&lt;? super T&gt; c)@java.util.Collections;0.public static &lt;T extends Comparable&lt;? super T&gt;&gt; void sort(List&lt;T&gt; list)@java.util.Collections;</t>
  </si>
  <si>
    <t>10.float getWidth()@java.awt.image.renderable.RenderableImage;13.public float getWidth()@java.awt.image.renderable.RenderableImageOp;</t>
  </si>
  <si>
    <t>10.public String substring(int beginIndex)@java.lang.String;11.public String substring(int beginIndex, int endIndex)@java.lang.String;</t>
  </si>
  <si>
    <t>11.public abstract int getWidth(ImageObserver observer)@java.awt.Image;15.float getWidth()@java.awt.image.renderable.RenderableImage;17.public int getWidth()@java.awt.image.PixelGrabber;20.public float getWidth()@java.awt.image.renderable.RenderableImageOp;</t>
  </si>
  <si>
    <t>15.boolean add(E e)@java.util.Collection;</t>
  </si>
  <si>
    <t>19.public BigDecimal pow(int n)@java.math.BigDecimal;</t>
  </si>
  <si>
    <t>2.public E remove(int index)@java.util.LinkedList;4.public E remove(int index)@java.util.ArrayList;5.public E remove(int index)@java.util.concurrent.CopyOnWriteArrayList;8.public E remove(int index)@java.util.AbstractList;9.E remove(int index)@java.util.List;10.public E remove()@java.util.LinkedList;13.public E remove(int index)@java.util.AbstractSequentialList;16.public E remove(int index)@javax.swing.DefaultListModel;</t>
  </si>
  <si>
    <t>26.E pop()@java.util.Deque;32.public E pop()@java.util.ArrayDeque;54.public E pop()@java.util.concurrent.ConcurrentLinkedDeque;</t>
  </si>
  <si>
    <t>3.public E remove(int index)@javax.swing.DefaultListModel;5.public E remove(int index)@java.util.ArrayList;6.public void removeElementAt(int index)@javax.swing.DefaultListModel;7.public E remove(int index)@java.util.LinkedList;8.public E remove(int index)@java.util.concurrent.CopyOnWriteArrayList;11.E remove(int index)@java.util.List;13.public E remove(int index)@java.util.AbstractSequentialList;15.public boolean removeElement(Object obj)@javax.swing.DefaultListModel;</t>
  </si>
  <si>
    <t>4.public V put(K key, V value)@java.util.IdentityHashMap;</t>
  </si>
  <si>
    <t>9.public boolean isSuspended()@java.lang.management.ThreadInfo;</t>
  </si>
  <si>
    <t>9.public String substring(int beginIndex)@java.lang.String;10.public String substring(int beginIndex, int endIndex)@java.lang.String;</t>
  </si>
  <si>
    <t>0.public E push(E item)@java.util.Stack;2.void push(E e)@java.util.concurrent.BlockingDeque;3.public void push(E e)@java.util.ArrayDeque;4.public void push(E e)@java.util.LinkedList;</t>
  </si>
  <si>
    <t>0.void add(E e)@java.util.ListIterator;2.public boolean add(E e)@java.util.LinkedList;3.public void add(Role role) throws IllegalArgumentException@javax.management.relation.RoleList;4.public void add(RoleUnresolved role) throws IllegalArgumentException@javax.management.relation.RoleUnresolvedList;5.public boolean add(Object element)@javax.management.AttributeList;6.public void add(Attribute object)@javax.management.AttributeList;7.public boolean add(E e)@java.util.concurrent.CopyOnWriteArrayList;8.public boolean add(E e)@java.util.AbstractList;13.public void add(int index, E element)@java.util.LinkedList;14.public boolean add(E e)@java.util.ArrayList;15.public void add(int index, Object element)@javax.management.AttributeList;16.public void add(int index, E element)@java.util.AbstractSequentialList;17.public void add(int index, E element)@java.util.concurrent.CopyOnWriteArrayList;18.public void add(int index, E element)@java.util.AbstractList;20.boolean add(E e)@java.util.List;</t>
  </si>
  <si>
    <t>1.public void add(int index, E element)@java.util.LinkedList;5.public void addFirst(E e)@java.util.LinkedList;9.public void addLast(E e)@java.util.LinkedList;10.public boolean offerLast(E e)@java.util.LinkedList;11.public boolean add(E e)@java.util.LinkedList;12.public boolean offerFirst(E e)@java.util.LinkedList;</t>
  </si>
  <si>
    <t>10.public boolean add(Object element)@javax.management.AttributeList;14.public boolean add(E e)@java.util.LinkedList;</t>
  </si>
  <si>
    <t>10.String printInteger(BigInteger val)@javax.xml.bind.DatatypeConverterInterface;20.public static String printInteger(BigInteger val)@javax.xml.bind.DatatypeConverter;</t>
  </si>
  <si>
    <t>11.String printString(String val)@javax.xml.bind.DatatypeConverterInterface;12.public static String printString(String val)@javax.xml.bind.DatatypeConverter;</t>
  </si>
  <si>
    <t>2.public E remove(int index)@java.util.LinkedList;4.public E remove(int index)@java.util.ArrayList;5.public E remove(int index)@java.util.concurrent.CopyOnWriteArrayList;8.public E remove(int index)@java.util.AbstractList;9.E remove(int index)@java.util.List;10.public E remove()@java.util.LinkedList;13.public E remove(int index)@java.util.AbstractSequentialList;14.public E remove(int index)@javax.swing.DefaultListModel;</t>
  </si>
  <si>
    <t>2.public String toString()@javax.management.BadStringOperationException;8.public static String toString(boolean b)@java.lang.Boolean;0.public String toString()@javax.management.BadAttributeValueExpException;</t>
  </si>
  <si>
    <t>3.public V put(K key, V value)@java.util.WeakHashMap;6.public V put(K key, V value)@java.util.HashMap;7.V put(K key, V value)@java.util.Map;10.public V put(K key, V value)@java.util.AbstractMap;</t>
  </si>
  <si>
    <t>4.public boolean add(Object element)@javax.management.AttributeList;5.public boolean add(E e)@java.util.concurrent.CopyOnWriteArrayList;8.public boolean add(E e)@java.util.ArrayList;10.public boolean add(E e)@java.util.LinkedList;</t>
  </si>
  <si>
    <t>6.public InetSocketAddress(int port)@java.net.InetSocketAddress;8.public InetSocketAddress(String hostname, int port)@java.net.InetSocketAddress;18.public static InetSocketAddress createUnresolved(String host, int port)@java.net.InetSocketAddress;</t>
  </si>
  <si>
    <t>7.public boolean add(E e)@java.util.ArrayList;5.public boolean add(E e)@java.util.concurrent.CopyOnWriteArrayList;9.public boolean add(E e)@java.util.LinkedList;18.boolean add(E e)@java.util.List;</t>
  </si>
  <si>
    <t>9.V put(K key, V value)@java.util.Map;16.public V put(K key, V value)@java.util.AbstractMap;</t>
  </si>
  <si>
    <t>0.public static int parseInt(String s) throws NumberFormatException@java.lang.Integer;4.public static int parseInt(String lexicalXSDInt)@javax.xml.bind.DatatypeConverter;3.public static int parseInt(String s, int radix) throws NumberFormatException@java.lang.Integer;28.public static String printInteger(BigInteger val)@javax.xml.bind.DatatypeConverter;</t>
  </si>
  <si>
    <t>0.void add(E e)@java.util.ListIterator;1.public void add(int index, E element)@java.util.ArrayList;5.public void add(int index, E element)@java.util.LinkedList;6.public void add(int index, E element)@java.util.concurrent.CopyOnWriteArrayList;7.void add(int index, E element)@java.util.List;8.public void add(int index, E element)@java.util.AbstractSequentialList;9.public boolean add(E e)@java.util.ArrayList;11.public boolean add(E e)@java.util.LinkedList;12.public boolean add(E e)@java.util.concurrent.CopyOnWriteArrayList;13.public void add(int index, E element)@java.util.AbstractList;14.public void add(int index, RoleUnresolved role) throws IllegalArgumentException, IndexOutOfBoundsException@javax.management.relation.RoleUnresolvedList;16.boolean add(E e)@java.util.List;21.public boolean add(E e)@java.util.AbstractList;</t>
  </si>
  <si>
    <t>0.void add(E e)@java.util.ListIterator;1.public void add(int index, Object element)@javax.management.AttributeList;5.public void add(int index, E element)@java.util.LinkedList;6.public void add(Role role) throws IllegalArgumentException@javax.management.relation.RoleList;7.public void add(RoleUnresolved role) throws IllegalArgumentException@javax.management.relation.RoleUnresolvedList;8.public void add(int index, Role role) throws IllegalArgumentException, IndexOutOfBoundsException@javax.management.relation.RoleList;9.public void add(Attribute object)@javax.management.AttributeList;10.public boolean add(Object element)@javax.management.AttributeList;11.public void add(int index, Attribute object)@javax.management.AttributeList;12.public void add(int index, E element)@java.util.ArrayList;13.public void add(int index, E element)@java.util.AbstractSequentialList;15.public boolean add(E e)@java.util.LinkedList;16.public void add(int index, RoleUnresolved role) throws IllegalArgumentException, IndexOutOfBoundsException@javax.management.relation.RoleUnresolvedList;17.public boolean add(E e)@java.util.ArrayList;19.void add(int index, E element)@java.util.List;21.public void add(int index, E element)@java.util.AbstractList;23.boolean add(E e)@java.util.List;28.public boolean add(E e)@java.util.AbstractList;</t>
  </si>
  <si>
    <t>1.public void connect(SocketAddress endpoint) throws IOException@java.net.Socket;9.public void connect(InetAddress address, int port)@java.net.DatagramSocket;16.public void connect(SocketAddress endpoint, int timeout) throws IOException@java.net.Socket;24.public void connect(SocketAddress addr) throws SocketException@java.net.DatagramSocket;33.protected abstract void connect(SocketAddress address, int timeout) throws IOException@java.net.SocketImpl;34.protected abstract void connect(InetAddress address, int port) throws IOException@java.net.SocketImpl;35.protected abstract void connect(String host, int port) throws IOException@java.net.SocketImpl;</t>
  </si>
  <si>
    <t>24.protected T initialValue()@java.lang.ThreadLocal;</t>
  </si>
  <si>
    <t>3.ForkJoinWorkerThread newThread(ForkJoinPool pool)@java.util.concurrent.ForkJoinPool.ForkJoinWorkerThreadFactory;80.Thread newThread(Runnable r)@java.util.concurrent.ThreadFactory;</t>
  </si>
  <si>
    <t>3.public E remove(int index)@java.util.ArrayList;4.public E remove(int index)@java.util.LinkedList;5.public E remove(int index)@java.util.concurrent.CopyOnWriteArrayList;16.E remove(int index)@java.util.List;21.public E remove(int index)@java.util.AbstractSequentialList;27.public E remove(int index)@java.util.AbstractList;34.public E remove()@java.util.LinkedList;</t>
  </si>
  <si>
    <t>3.public void add(int index, E element)@java.util.AbstractList;6.void add(int index, E element)@java.util.List;20.public boolean add(E e)@java.util.AbstractList;25.boolean addAll(int index, Collection&lt;? extends E&gt; c)@java.util.List;26.boolean add(E e)@java.util.List;</t>
  </si>
  <si>
    <t>5.void push(E e)@java.util.concurrent.BlockingDeque;78.public E push(E item)@java.util.Stack;</t>
  </si>
  <si>
    <t>69.public E push(E item)@java.util.Stack;</t>
  </si>
  <si>
    <t>8.String toString()@java.nio.file.Path;17.String printInteger(BigInteger val)@javax.xml.bind.DatatypeConverterInterface;27.public static String printInteger(BigInteger val)@javax.xml.bind.DatatypeConverter;</t>
  </si>
  <si>
    <t>8.V put(K key, V value)@java.util.Map;9.public V put(K key, V value)@java.util.TreeMap;12.public V put(K key, V value)@java.util.AbstractMap;27.public V put(K key, V value)@java.util.IdentityHashMap;</t>
  </si>
  <si>
    <t>0.void add(E e)@java.util.ListIterator;2.public boolean add(E e)@java.util.LinkedList;3.public void add(Role role) throws IllegalArgumentException@javax.management.relation.RoleList;4.public void add(RoleUnresolved role) throws IllegalArgumentException@javax.management.relation.RoleUnresolvedList;5.public boolean add(Object element)@javax.management.AttributeList;6.public void add(Attribute object)@javax.management.AttributeList;8.public boolean add(E e)@java.util.concurrent.CopyOnWriteArrayList;9.public boolean add(E e)@java.util.AbstractList;13.public void add(int index, E element)@java.util.LinkedList;14.public boolean add(E e)@java.util.ArrayList;15.public void add(int index, Object element)@javax.management.AttributeList;16.public void add(int index, E element)@java.util.concurrent.CopyOnWriteArrayList;17.public void add(int index, E element)@java.util.AbstractSequentialList;18.public void add(int index, E element)@java.util.AbstractList;20.boolean add(E e)@java.util.List;21.public void add(int index, E element)@java.util.ArrayList;22.public void add(int index, Role role) throws IllegalArgumentException, IndexOutOfBoundsException@javax.management.relation.RoleList;23.public void add(int index, Attribute object)@javax.management.AttributeList;25.void add(int index, E element)@java.util.List;</t>
  </si>
  <si>
    <t>10.float getWidth()@java.awt.image.renderable.RenderableImage;13.public float getWidth()@java.awt.image.renderable.RenderableImageOp;36.public double getWidth()@java.awt.Dimension;</t>
  </si>
  <si>
    <t>11.public InetSocketAddress(String hostname, int port)@java.net.InetSocketAddress;18.public InetSocketAddress(int port)@java.net.InetSocketAddress;25.public InetSocketAddress(InetAddress addr, int port)@java.net.InetSocketAddress;</t>
  </si>
  <si>
    <t>12.public abstract int getWidth(ImageObserver observer)@java.awt.Image;16.public int getWidth()@java.awt.image.PixelGrabber;19.float getWidth()@java.awt.image.renderable.RenderableImage;21.public float getWidth()@java.awt.image.renderable.RenderableImageOp;</t>
  </si>
  <si>
    <t>125.public E push(E item)@java.util.Stack;</t>
  </si>
  <si>
    <t>15.boolean add(E e)@java.util.Collection;29.public boolean add(E e)@java.util.AbstractCollection;</t>
  </si>
  <si>
    <t>3.public E remove(int index)@javax.swing.DefaultListModel;5.public E remove(int index)@java.util.ArrayList;6.public void removeElementAt(int index)@javax.swing.DefaultListModel;7.public E remove(int index)@java.util.LinkedList;8.public E remove(int index)@java.util.concurrent.CopyOnWriteArrayList;11.E remove(int index)@java.util.List;13.public E remove(int index)@java.util.AbstractSequentialList;15.public boolean removeElement(Object obj)@javax.swing.DefaultListModel;21.public E remove(int index)@java.util.AbstractList;25.public E remove()@java.util.LinkedList;</t>
  </si>
  <si>
    <t>32.public static double cosh(double x)@java.lang.StrictMath;34.public static double cos(double a)@java.lang.StrictMath;41.public static double acos(double a)@java.lang.StrictMath;</t>
  </si>
  <si>
    <t>9.void add(E e)@java.util.ListIterator;17.public boolean add(E e)@java.util.AbstractList;24.public void add(int index, E element)@java.util.AbstractSequentialList;25.public void add(int index, E element)@java.util.AbstractList;</t>
  </si>
  <si>
    <t>1.public void add(int index, E element)@java.util.LinkedList;5.public void addFirst(E e)@java.util.LinkedList;9.public void addLast(E e)@java.util.LinkedList;10.public boolean offerLast(E e)@java.util.LinkedList;11.public boolean add(E e)@java.util.LinkedList;12.public boolean offerFirst(E e)@java.util.LinkedList;33.public void push(E e)@java.util.LinkedList;</t>
  </si>
  <si>
    <t>2.public String toString()@javax.management.BadStringOperationException;8.public static String toString(boolean b)@java.lang.Boolean;0.public String toString()@javax.management.BadAttributeValueExpException;23.public String toString()@java.lang.Boolean;24.String toString()@java.sql.RowId;</t>
  </si>
  <si>
    <t>3.public E remove(int index)@javax.swing.DefaultListModel;5.public E remove(int index)@java.util.ArrayList;6.public E remove(int index)@java.util.LinkedList;7.public void removeElementAt(int index)@javax.swing.DefaultListModel;8.public E remove(int index)@java.util.concurrent.CopyOnWriteArrayList;11.E remove(int index)@java.util.List;13.public E remove(int index)@java.util.AbstractSequentialList;15.public boolean removeElement(Object obj)@javax.swing.DefaultListModel;21.public E remove(int index)@java.util.AbstractList;25.public E remove()@java.util.LinkedList;</t>
  </si>
  <si>
    <t>Percent</t>
  </si>
  <si>
    <t xml:space="preserve">0.public boolean add(Object element)@javax.management.AttributeList; 3.public void add(Attribute object)@javax.management.AttributeList; 15.public void add(int index, E element)@java.util.concurrent.CopyOnWriteArrayList; 13.boolean add(E e)@java.util.List; 18.public void add(int index, E element)@java.util.LinkedList; </t>
  </si>
  <si>
    <t xml:space="preserve">0.public boolean add(Object element)@javax.management.AttributeList; 3.public void add(Attribute object)@javax.management.AttributeList; 15.public void add(int index, E element)@java.util.concurrent.CopyOnWriteArrayList; 13.boolean add(E e)@java.util.List; 18.public void add(int index, E element)@java.util.LinkedList; 21.void add(int index, E element)@java.util.List; 25.public void add(int index, E element)@java.util.AbstractList; </t>
  </si>
  <si>
    <t>Easyfunc</t>
  </si>
  <si>
    <t>Recall</t>
  </si>
  <si>
    <t>Sum related doc</t>
  </si>
  <si>
    <t>Precision</t>
  </si>
  <si>
    <t>Ohloh recall</t>
  </si>
  <si>
    <t>Krugle recall</t>
  </si>
  <si>
    <t>EasyFunc recall</t>
  </si>
  <si>
    <t>Task</t>
  </si>
  <si>
    <t>EasyFunc</t>
  </si>
  <si>
    <t>Result set from sheet 3</t>
  </si>
  <si>
    <t>Related Easyfunc from sheet2</t>
  </si>
  <si>
    <t>Related ohlo from sheet 3</t>
  </si>
  <si>
    <t>Related krugle</t>
  </si>
  <si>
    <t>Number of return doc</t>
  </si>
  <si>
    <t>EasyFunc related</t>
  </si>
  <si>
    <t>Krugle related</t>
  </si>
  <si>
    <t>Ohloh Code related</t>
  </si>
  <si>
    <t>Ohloh code</t>
  </si>
  <si>
    <t>Recall by task</t>
  </si>
  <si>
    <t>Precision by task</t>
  </si>
  <si>
    <t xml:space="preserve"> Krugle</t>
  </si>
  <si>
    <t>maximum number</t>
  </si>
  <si>
    <t>Sheet3</t>
  </si>
  <si>
    <t>&gt;=6</t>
  </si>
  <si>
    <t>Statistic based on query length</t>
  </si>
  <si>
    <t>Percisiton</t>
  </si>
  <si>
    <t xml:space="preserve">EasyFunc </t>
  </si>
  <si>
    <t xml:space="preserve">Krugle </t>
  </si>
  <si>
    <t>Ohloh</t>
  </si>
  <si>
    <t>Num. words</t>
  </si>
  <si>
    <t>Search Engine</t>
  </si>
  <si>
    <t>Num of solution</t>
  </si>
  <si>
    <t>Task number</t>
  </si>
  <si>
    <t>STT</t>
  </si>
  <si>
    <t>Miêu tả</t>
  </si>
  <si>
    <t>Tìm tác vụ lấy chuỗi con từ một chuỗi cho trước</t>
  </si>
  <si>
    <t>Tìm tác vụ biểu diện nội dung của một đối tượng dưới dạng chuổi ký tự</t>
  </si>
  <si>
    <t>Tìm tác vụ thêm một phần tử vào một danh sách</t>
  </si>
  <si>
    <t>Tìm tác vụ xóa một phần tử trong danh sách</t>
  </si>
  <si>
    <t>Tìm tác vụ ghép 2 danh sách với nhau</t>
  </si>
  <si>
    <t>Tìm tác vụ thêm một phần tử vào một Map</t>
  </si>
  <si>
    <t>Tìm tác vụ chuyển kiểu chuổi sang kiểu số</t>
  </si>
  <si>
    <t>Tìm tác vụ chuyển kiểu số sang kiểu chuỗi</t>
  </si>
  <si>
    <t>Lấy chiều dài của một bức ảnh</t>
  </si>
  <si>
    <t>Đảo ngược một danh sách</t>
  </si>
  <si>
    <t>Tìm phần tử có giá trị nhỏ nhất trong một danh sách</t>
  </si>
  <si>
    <t>TÌm tác vụ thực hiện việc ngưng một thread</t>
  </si>
  <si>
    <t>Khởi tạo một đối tượng thread</t>
  </si>
  <si>
    <t>Kết nối với một socket</t>
  </si>
  <si>
    <t>Kiểm tra tình trạng của socket có đóng hay ko</t>
  </si>
  <si>
    <t>Thêm một phần tử vào trong stack</t>
  </si>
  <si>
    <t>Bắt sự kiện click chuột</t>
  </si>
  <si>
    <t>Tìm tác vụ tính lũy thừa</t>
  </si>
  <si>
    <t>Tìm tác vụ tính số lớn nhất giữa 2 số</t>
  </si>
  <si>
    <t>Tính cosine của một góc cho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</si>
</sst>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0" borderId="1" xfId="0" applyNumberFormat="1" applyFont="1" applyBorder="1"/>
    <xf numFmtId="0" fontId="2" fillId="0" borderId="3" xfId="0" applyNumberFormat="1" applyFont="1" applyBorder="1"/>
    <xf numFmtId="0" fontId="3" fillId="3" borderId="2" xfId="0" applyFont="1" applyFill="1" applyBorder="1" applyAlignment="1">
      <alignment vertical="center" wrapText="1"/>
    </xf>
    <xf numFmtId="0" fontId="0" fillId="0" borderId="0" xfId="0" applyNumberFormat="1"/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0" fillId="0" borderId="3" xfId="0" applyFont="1" applyBorder="1"/>
    <xf numFmtId="0" fontId="0" fillId="0" borderId="3" xfId="0" applyNumberFormat="1" applyFont="1" applyBorder="1"/>
    <xf numFmtId="0" fontId="0" fillId="0" borderId="1" xfId="0" applyNumberFormat="1" applyFont="1" applyFill="1" applyBorder="1"/>
    <xf numFmtId="0" fontId="2" fillId="0" borderId="0" xfId="0" applyNumberFormat="1" applyFont="1" applyBorder="1"/>
    <xf numFmtId="0" fontId="1" fillId="3" borderId="0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0" fillId="2" borderId="3" xfId="0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wrapText="1"/>
    </xf>
    <xf numFmtId="0" fontId="2" fillId="0" borderId="4" xfId="0" applyNumberFormat="1" applyFont="1" applyBorder="1"/>
    <xf numFmtId="0" fontId="0" fillId="0" borderId="4" xfId="0" applyBorder="1"/>
    <xf numFmtId="0" fontId="6" fillId="6" borderId="10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5" fillId="6" borderId="7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5" xfId="0" applyFont="1" applyBorder="1"/>
    <xf numFmtId="0" fontId="7" fillId="0" borderId="16" xfId="0" applyFont="1" applyBorder="1"/>
    <xf numFmtId="0" fontId="7" fillId="0" borderId="17" xfId="0" applyFont="1" applyBorder="1"/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9376834627794"/>
          <c:y val="6.6665313742998625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Compare!$H$29</c:f>
              <c:strCache>
                <c:ptCount val="1"/>
                <c:pt idx="0">
                  <c:v>Krugle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Compare!$H$30:$H$49</c:f>
              <c:numCache>
                <c:formatCode>General</c:formatCode>
                <c:ptCount val="20"/>
                <c:pt idx="0">
                  <c:v>40</c:v>
                </c:pt>
                <c:pt idx="1">
                  <c:v>82.608695652173907</c:v>
                </c:pt>
                <c:pt idx="2">
                  <c:v>31.428571428571427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62.5</c:v>
                </c:pt>
                <c:pt idx="7">
                  <c:v>81.25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16.666666666666664</c:v>
                </c:pt>
                <c:pt idx="17">
                  <c:v>33.333333333333329</c:v>
                </c:pt>
                <c:pt idx="18">
                  <c:v>30.76923076923077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Compare!$J$29</c:f>
              <c:strCache>
                <c:ptCount val="1"/>
                <c:pt idx="0">
                  <c:v>EasyFunc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Compare!$J$30:$J$49</c:f>
              <c:numCache>
                <c:formatCode>General</c:formatCode>
                <c:ptCount val="20"/>
                <c:pt idx="0">
                  <c:v>60</c:v>
                </c:pt>
                <c:pt idx="1">
                  <c:v>17.391304347826086</c:v>
                </c:pt>
                <c:pt idx="2">
                  <c:v>57.142857142857139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37.5</c:v>
                </c:pt>
                <c:pt idx="7">
                  <c:v>18.75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60</c:v>
                </c:pt>
                <c:pt idx="13">
                  <c:v>100</c:v>
                </c:pt>
                <c:pt idx="14">
                  <c:v>100</c:v>
                </c:pt>
                <c:pt idx="15">
                  <c:v>83.333333333333343</c:v>
                </c:pt>
                <c:pt idx="16">
                  <c:v>83.333333333333343</c:v>
                </c:pt>
                <c:pt idx="17">
                  <c:v>66.666666666666657</c:v>
                </c:pt>
                <c:pt idx="18">
                  <c:v>69.230769230769226</c:v>
                </c:pt>
                <c:pt idx="1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Compare!$I$29</c:f>
              <c:strCache>
                <c:ptCount val="1"/>
                <c:pt idx="0">
                  <c:v>Ohloh code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Compare!$B$30:$B$49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Compare!$I$30:$I$49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11.428571428571429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16.666666666666664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329600"/>
        <c:axId val="288330160"/>
      </c:barChart>
      <c:catAx>
        <c:axId val="2883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30160"/>
        <c:crosses val="autoZero"/>
        <c:auto val="1"/>
        <c:lblAlgn val="ctr"/>
        <c:lblOffset val="100"/>
        <c:noMultiLvlLbl val="0"/>
      </c:catAx>
      <c:valAx>
        <c:axId val="288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Compare!$N$29</c:f>
              <c:strCache>
                <c:ptCount val="1"/>
                <c:pt idx="0">
                  <c:v> Krugle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Compare!$N$30:$N$49</c:f>
              <c:numCache>
                <c:formatCode>General</c:formatCode>
                <c:ptCount val="20"/>
                <c:pt idx="0">
                  <c:v>10</c:v>
                </c:pt>
                <c:pt idx="1">
                  <c:v>95</c:v>
                </c:pt>
                <c:pt idx="2">
                  <c:v>55.000000000000007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65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0</c:v>
                </c:pt>
              </c:numCache>
            </c:numRef>
          </c:val>
        </c:ser>
        <c:ser>
          <c:idx val="2"/>
          <c:order val="1"/>
          <c:tx>
            <c:strRef>
              <c:f>Compare!$M$29</c:f>
              <c:strCache>
                <c:ptCount val="1"/>
                <c:pt idx="0">
                  <c:v>EasyFunc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Compare!$B$30:$B$49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Compare!$M$30:$M$49</c:f>
              <c:numCache>
                <c:formatCode>General</c:formatCode>
                <c:ptCount val="20"/>
                <c:pt idx="0">
                  <c:v>15</c:v>
                </c:pt>
                <c:pt idx="1">
                  <c:v>20</c:v>
                </c:pt>
                <c:pt idx="2">
                  <c:v>100</c:v>
                </c:pt>
                <c:pt idx="3">
                  <c:v>55.000000000000007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15</c:v>
                </c:pt>
                <c:pt idx="8">
                  <c:v>25</c:v>
                </c:pt>
                <c:pt idx="9">
                  <c:v>10</c:v>
                </c:pt>
                <c:pt idx="10">
                  <c:v>0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10</c:v>
                </c:pt>
                <c:pt idx="18">
                  <c:v>45</c:v>
                </c:pt>
                <c:pt idx="19">
                  <c:v>25</c:v>
                </c:pt>
              </c:numCache>
            </c:numRef>
          </c:val>
        </c:ser>
        <c:ser>
          <c:idx val="0"/>
          <c:order val="2"/>
          <c:tx>
            <c:strRef>
              <c:f>Compare!$O$29</c:f>
              <c:strCache>
                <c:ptCount val="1"/>
                <c:pt idx="0">
                  <c:v>Ohloh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Compare!$O$30:$O$49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05648"/>
        <c:axId val="287206208"/>
      </c:barChart>
      <c:catAx>
        <c:axId val="287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06208"/>
        <c:crosses val="autoZero"/>
        <c:auto val="1"/>
        <c:lblAlgn val="ctr"/>
        <c:lblOffset val="100"/>
        <c:noMultiLvlLbl val="0"/>
      </c:catAx>
      <c:valAx>
        <c:axId val="287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based query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Compare!$L$76</c:f>
              <c:strCache>
                <c:ptCount val="1"/>
                <c:pt idx="0">
                  <c:v>Krugle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Compare!$B$78:$B$83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Compare!$L$77:$L$82</c:f>
              <c:numCache>
                <c:formatCode>General</c:formatCode>
                <c:ptCount val="6"/>
                <c:pt idx="0">
                  <c:v>59.090909090909093</c:v>
                </c:pt>
                <c:pt idx="1">
                  <c:v>79.578947368421055</c:v>
                </c:pt>
                <c:pt idx="2">
                  <c:v>17.948717948717945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Compare!$K$76</c:f>
              <c:strCache>
                <c:ptCount val="1"/>
                <c:pt idx="0">
                  <c:v>EasyFunc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Compare!$B$78:$B$83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Compare!$K$77:$K$82</c:f>
              <c:numCache>
                <c:formatCode>General</c:formatCode>
                <c:ptCount val="6"/>
                <c:pt idx="0">
                  <c:v>22.727272727272727</c:v>
                </c:pt>
                <c:pt idx="1">
                  <c:v>18.947368421052634</c:v>
                </c:pt>
                <c:pt idx="2">
                  <c:v>82.051282051282044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Compare!$M$76</c:f>
              <c:strCache>
                <c:ptCount val="1"/>
                <c:pt idx="0">
                  <c:v>Ohloh Code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Compare!$B$78:$B$83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Compare!$M$77:$M$82</c:f>
              <c:numCache>
                <c:formatCode>General</c:formatCode>
                <c:ptCount val="6"/>
                <c:pt idx="0">
                  <c:v>18.181818181818183</c:v>
                </c:pt>
                <c:pt idx="1">
                  <c:v>1.4736842105263159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28848"/>
        <c:axId val="291752160"/>
      </c:barChart>
      <c:catAx>
        <c:axId val="2920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2160"/>
        <c:crosses val="autoZero"/>
        <c:auto val="1"/>
        <c:lblAlgn val="ctr"/>
        <c:lblOffset val="100"/>
        <c:noMultiLvlLbl val="0"/>
      </c:catAx>
      <c:valAx>
        <c:axId val="291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base query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Compare!$Q$76</c:f>
              <c:strCache>
                <c:ptCount val="1"/>
                <c:pt idx="0">
                  <c:v>Krugle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Compare!$B$78:$B$83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Compare!$Q$77:$Q$82</c:f>
              <c:numCache>
                <c:formatCode>General</c:formatCode>
                <c:ptCount val="6"/>
                <c:pt idx="0">
                  <c:v>32.5</c:v>
                </c:pt>
                <c:pt idx="1">
                  <c:v>18.899999999999999</c:v>
                </c:pt>
                <c:pt idx="2">
                  <c:v>1.7499999999999998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Compare!$P$76</c:f>
              <c:strCache>
                <c:ptCount val="1"/>
                <c:pt idx="0">
                  <c:v>EasyFunc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Compare!$B$78:$B$83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Compare!$P$77:$P$82</c:f>
              <c:numCache>
                <c:formatCode>General</c:formatCode>
                <c:ptCount val="6"/>
                <c:pt idx="0">
                  <c:v>12.5</c:v>
                </c:pt>
                <c:pt idx="1">
                  <c:v>4.5</c:v>
                </c:pt>
                <c:pt idx="2">
                  <c:v>8</c:v>
                </c:pt>
                <c:pt idx="3">
                  <c:v>19.2</c:v>
                </c:pt>
                <c:pt idx="4">
                  <c:v>18.55</c:v>
                </c:pt>
                <c:pt idx="5">
                  <c:v>17.5</c:v>
                </c:pt>
              </c:numCache>
            </c:numRef>
          </c:val>
        </c:ser>
        <c:ser>
          <c:idx val="2"/>
          <c:order val="2"/>
          <c:tx>
            <c:strRef>
              <c:f>Compare!$R$76</c:f>
              <c:strCache>
                <c:ptCount val="1"/>
                <c:pt idx="0">
                  <c:v>Ohloh Code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Compare!$B$78:$B$83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Compare!$R$77:$R$82</c:f>
              <c:numCache>
                <c:formatCode>General</c:formatCode>
                <c:ptCount val="6"/>
                <c:pt idx="0">
                  <c:v>10</c:v>
                </c:pt>
                <c:pt idx="1">
                  <c:v>0.35000000000000003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93936"/>
        <c:axId val="291794496"/>
      </c:barChart>
      <c:catAx>
        <c:axId val="2917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word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54169266014398"/>
              <c:y val="0.7977789027557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94496"/>
        <c:crosses val="autoZero"/>
        <c:auto val="0"/>
        <c:lblAlgn val="ctr"/>
        <c:lblOffset val="100"/>
        <c:noMultiLvlLbl val="0"/>
      </c:catAx>
      <c:valAx>
        <c:axId val="291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12886</xdr:colOff>
      <xdr:row>26</xdr:row>
      <xdr:rowOff>148479</xdr:rowOff>
    </xdr:from>
    <xdr:to>
      <xdr:col>31</xdr:col>
      <xdr:colOff>215081</xdr:colOff>
      <xdr:row>45</xdr:row>
      <xdr:rowOff>107540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</xdr:colOff>
      <xdr:row>47</xdr:row>
      <xdr:rowOff>76199</xdr:rowOff>
    </xdr:from>
    <xdr:to>
      <xdr:col>31</xdr:col>
      <xdr:colOff>378198</xdr:colOff>
      <xdr:row>70</xdr:row>
      <xdr:rowOff>42022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218672</xdr:colOff>
      <xdr:row>84</xdr:row>
      <xdr:rowOff>151236</xdr:rowOff>
    </xdr:from>
    <xdr:to>
      <xdr:col>16</xdr:col>
      <xdr:colOff>471122</xdr:colOff>
      <xdr:row>98</xdr:row>
      <xdr:rowOff>148994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219394</xdr:colOff>
      <xdr:row>74</xdr:row>
      <xdr:rowOff>40245</xdr:rowOff>
    </xdr:from>
    <xdr:to>
      <xdr:col>26</xdr:col>
      <xdr:colOff>514131</xdr:colOff>
      <xdr:row>87</xdr:row>
      <xdr:rowOff>124895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 hidden="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L37" totalsRowShown="0" headerRowDxfId="42" dataDxfId="40" headerRowBorderDxfId="41" tableBorderDxfId="39" totalsRowBorderDxfId="38">
  <autoFilter ref="A1:L37"/>
  <sortState ref="A2:K37">
    <sortCondition ref="E1:E37"/>
  </sortState>
  <tableColumns count="12">
    <tableColumn id="1" name="Query" dataDxfId="37" totalsRowDxfId="36"/>
    <tableColumn id="2" name="Ohloh Code" dataDxfId="35" totalsRowDxfId="34"/>
    <tableColumn id="3" name="Krugle" dataDxfId="33" totalsRowDxfId="32"/>
    <tableColumn id="4" name="EasyFunc Java" dataDxfId="31" totalsRowDxfId="30"/>
    <tableColumn id="5" name="Number of words" dataDxfId="29" totalsRowDxfId="28">
      <calculatedColumnFormula>LEN(A2)-LEN(SUBSTITUTE(A2," ","")) + 1</calculatedColumnFormula>
    </tableColumn>
    <tableColumn id="6" name="Sum related doc" dataDxfId="27" totalsRowDxfId="26">
      <calculatedColumnFormula>B2+C2+D2</calculatedColumnFormula>
    </tableColumn>
    <tableColumn id="7" name="Ohloh recall" dataDxfId="25" totalsRowDxfId="24">
      <calculatedColumnFormula>B2/F2*100</calculatedColumnFormula>
    </tableColumn>
    <tableColumn id="8" name="Krugle recall" dataDxfId="23" totalsRowDxfId="22">
      <calculatedColumnFormula xml:space="preserve"> C2/F2*100</calculatedColumnFormula>
    </tableColumn>
    <tableColumn id="9" name="EasyFunc recall" dataDxfId="21" totalsRowDxfId="20">
      <calculatedColumnFormula>D2/F2*100</calculatedColumnFormula>
    </tableColumn>
    <tableColumn id="10" name="Reason" dataDxfId="19" totalsRowDxfId="18"/>
    <tableColumn id="11" name="Task" dataDxfId="17" totalsRowDxfId="16"/>
    <tableColumn id="12" name="Percisiton" dataDxfId="15" totalsRow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76" totalsRowShown="0" headerRowDxfId="13">
  <autoFilter ref="A1:I76"/>
  <sortState ref="A2:H79">
    <sortCondition ref="B1:B79"/>
  </sortState>
  <tableColumns count="9">
    <tableColumn id="1" name="Query"/>
    <tableColumn id="2" name="Number of Words" dataDxfId="12">
      <calculatedColumnFormula>LEN(A2)-LEN(SUBSTITUTE(A2," ","")) + 1</calculatedColumnFormula>
    </tableColumn>
    <tableColumn id="3" name="Expected"/>
    <tableColumn id="4" name="Result set"/>
    <tableColumn id="5" name="Number of expected" dataDxfId="11">
      <calculatedColumnFormula>LEN(C2)-LEN(SUBSTITUTE(C2,";",""))</calculatedColumnFormula>
    </tableColumn>
    <tableColumn id="6" name="Number of result set" dataDxfId="10">
      <calculatedColumnFormula>LEN(D2)-LEN(SUBSTITUTE(D2,";",""))</calculatedColumnFormula>
    </tableColumn>
    <tableColumn id="7" name="Percent" dataDxfId="9">
      <calculatedColumnFormula>E2/F2 * 100</calculatedColumnFormula>
    </tableColumn>
    <tableColumn id="8" name="Task" dataDxfId="8"/>
    <tableColumn id="9" name="Precision" dataDxfId="7">
      <calculatedColumnFormula>E2/20*100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1:B21" totalsRowShown="0" headerRowDxfId="6" dataDxfId="5" headerRowBorderDxfId="3" tableBorderDxfId="4" totalsRowBorderDxfId="2">
  <autoFilter ref="A1:B21"/>
  <tableColumns count="2">
    <tableColumn id="1" name="STT" dataDxfId="1"/>
    <tableColumn id="2" name="Miêu tả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drawing" Target="../drawings/drawing2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0"/>
  <sheetViews>
    <sheetView topLeftCell="A25" zoomScaleNormal="100" workbookViewId="0">
      <selection activeCell="F2" sqref="F2:F3"/>
    </sheetView>
  </sheetViews>
  <sheetFormatPr defaultRowHeight="15" x14ac:dyDescent="0.25"/>
  <cols>
    <col min="1" max="1" width="16.42578125" customWidth="1"/>
    <col min="2" max="2" width="10.42578125" customWidth="1"/>
    <col min="3" max="3" width="10.7109375" customWidth="1"/>
    <col min="4" max="4" width="11.28515625" customWidth="1"/>
    <col min="5" max="5" width="11.42578125" customWidth="1"/>
    <col min="6" max="6" width="9.85546875" customWidth="1"/>
    <col min="7" max="7" width="13.42578125" customWidth="1"/>
    <col min="8" max="8" width="16.85546875" customWidth="1"/>
    <col min="9" max="9" width="18.140625" customWidth="1"/>
    <col min="10" max="10" width="10" customWidth="1"/>
  </cols>
  <sheetData>
    <row r="1" spans="1:12" s="5" customFormat="1" ht="45" x14ac:dyDescent="0.25">
      <c r="A1" s="4" t="s">
        <v>117</v>
      </c>
      <c r="B1" s="4" t="s">
        <v>118</v>
      </c>
      <c r="C1" s="4" t="s">
        <v>0</v>
      </c>
      <c r="D1" s="4" t="s">
        <v>1</v>
      </c>
      <c r="E1" s="4" t="s">
        <v>119</v>
      </c>
      <c r="F1" s="4" t="s">
        <v>219</v>
      </c>
      <c r="G1" s="4" t="s">
        <v>221</v>
      </c>
      <c r="H1" s="4" t="s">
        <v>222</v>
      </c>
      <c r="I1" s="4" t="s">
        <v>223</v>
      </c>
      <c r="J1" s="10" t="s">
        <v>122</v>
      </c>
      <c r="K1" s="10" t="s">
        <v>224</v>
      </c>
      <c r="L1" s="4" t="s">
        <v>242</v>
      </c>
    </row>
    <row r="2" spans="1:12" x14ac:dyDescent="0.25">
      <c r="A2" s="2" t="s">
        <v>3</v>
      </c>
      <c r="B2" s="2">
        <v>4</v>
      </c>
      <c r="C2" s="2">
        <v>11</v>
      </c>
      <c r="D2" s="2">
        <v>5</v>
      </c>
      <c r="E2" s="2">
        <f t="shared" ref="E2:E37" si="0">LEN(A2)-LEN(SUBSTITUTE(A2," ","")) + 1</f>
        <v>1</v>
      </c>
      <c r="F2" s="3">
        <f t="shared" ref="F2:F37" si="1">B2+C2+D2</f>
        <v>20</v>
      </c>
      <c r="G2" s="3">
        <f t="shared" ref="G2:G37" si="2">B2/F2*100</f>
        <v>20</v>
      </c>
      <c r="H2" s="3">
        <f t="shared" ref="H2:H37" si="3" xml:space="preserve"> C2/F2*100</f>
        <v>55.000000000000007</v>
      </c>
      <c r="I2" s="6">
        <f t="shared" ref="I2:I37" si="4">D2/F2*100</f>
        <v>25</v>
      </c>
      <c r="J2" s="8"/>
      <c r="K2" s="8">
        <v>5</v>
      </c>
      <c r="L2" s="7"/>
    </row>
    <row r="3" spans="1:12" x14ac:dyDescent="0.25">
      <c r="A3" s="3" t="s">
        <v>2</v>
      </c>
      <c r="B3" s="3">
        <v>0</v>
      </c>
      <c r="C3" s="3">
        <v>1</v>
      </c>
      <c r="D3" s="3">
        <v>0</v>
      </c>
      <c r="E3" s="3">
        <f t="shared" si="0"/>
        <v>1</v>
      </c>
      <c r="F3" s="3">
        <f t="shared" si="1"/>
        <v>1</v>
      </c>
      <c r="G3" s="3">
        <f t="shared" si="2"/>
        <v>0</v>
      </c>
      <c r="H3" s="3">
        <f t="shared" si="3"/>
        <v>100</v>
      </c>
      <c r="I3" s="6">
        <f t="shared" si="4"/>
        <v>0</v>
      </c>
      <c r="J3" s="8"/>
      <c r="K3" s="8">
        <v>57</v>
      </c>
      <c r="L3" s="6"/>
    </row>
    <row r="4" spans="1:12" x14ac:dyDescent="0.25">
      <c r="A4" s="2" t="s">
        <v>15</v>
      </c>
      <c r="B4" s="2">
        <v>0</v>
      </c>
      <c r="C4" s="2">
        <v>2</v>
      </c>
      <c r="D4" s="2">
        <v>1</v>
      </c>
      <c r="E4" s="2">
        <f t="shared" si="0"/>
        <v>2</v>
      </c>
      <c r="F4" s="3">
        <f t="shared" si="1"/>
        <v>3</v>
      </c>
      <c r="G4" s="3">
        <f t="shared" si="2"/>
        <v>0</v>
      </c>
      <c r="H4" s="3">
        <f t="shared" si="3"/>
        <v>66.666666666666657</v>
      </c>
      <c r="I4" s="6">
        <f t="shared" si="4"/>
        <v>33.333333333333329</v>
      </c>
      <c r="J4" s="8"/>
      <c r="K4" s="8">
        <v>1</v>
      </c>
      <c r="L4" s="6"/>
    </row>
    <row r="5" spans="1:12" x14ac:dyDescent="0.25">
      <c r="A5" s="3" t="s">
        <v>12</v>
      </c>
      <c r="B5" s="3">
        <v>0</v>
      </c>
      <c r="C5" s="3">
        <v>19</v>
      </c>
      <c r="D5" s="3">
        <v>0</v>
      </c>
      <c r="E5" s="3">
        <f t="shared" si="0"/>
        <v>2</v>
      </c>
      <c r="F5" s="3">
        <f t="shared" si="1"/>
        <v>19</v>
      </c>
      <c r="G5" s="3">
        <f t="shared" si="2"/>
        <v>0</v>
      </c>
      <c r="H5" s="3">
        <f t="shared" si="3"/>
        <v>100</v>
      </c>
      <c r="I5" s="6">
        <f t="shared" si="4"/>
        <v>0</v>
      </c>
      <c r="J5" s="8"/>
      <c r="K5" s="8">
        <v>3</v>
      </c>
      <c r="L5" s="6"/>
    </row>
    <row r="6" spans="1:12" x14ac:dyDescent="0.25">
      <c r="A6" s="2" t="s">
        <v>13</v>
      </c>
      <c r="B6" s="2">
        <v>0</v>
      </c>
      <c r="C6" s="2">
        <v>5</v>
      </c>
      <c r="D6" s="2">
        <v>0</v>
      </c>
      <c r="E6" s="2">
        <f t="shared" si="0"/>
        <v>2</v>
      </c>
      <c r="F6" s="3">
        <f t="shared" si="1"/>
        <v>5</v>
      </c>
      <c r="G6" s="3">
        <f t="shared" si="2"/>
        <v>0</v>
      </c>
      <c r="H6" s="3">
        <f t="shared" si="3"/>
        <v>100</v>
      </c>
      <c r="I6" s="6">
        <f t="shared" si="4"/>
        <v>0</v>
      </c>
      <c r="J6" s="8"/>
      <c r="K6" s="8">
        <v>13</v>
      </c>
      <c r="L6" s="6"/>
    </row>
    <row r="7" spans="1:12" x14ac:dyDescent="0.25">
      <c r="A7" s="2" t="s">
        <v>14</v>
      </c>
      <c r="B7" s="2">
        <v>0</v>
      </c>
      <c r="C7" s="2">
        <v>13</v>
      </c>
      <c r="D7" s="2">
        <v>0</v>
      </c>
      <c r="E7" s="2">
        <f t="shared" si="0"/>
        <v>2</v>
      </c>
      <c r="F7" s="3">
        <f t="shared" si="1"/>
        <v>13</v>
      </c>
      <c r="G7" s="3">
        <f t="shared" si="2"/>
        <v>0</v>
      </c>
      <c r="H7" s="3">
        <f t="shared" si="3"/>
        <v>100</v>
      </c>
      <c r="I7" s="6">
        <f t="shared" si="4"/>
        <v>0</v>
      </c>
      <c r="J7" s="8"/>
      <c r="K7" s="8">
        <v>14</v>
      </c>
      <c r="L7" s="6"/>
    </row>
    <row r="8" spans="1:12" x14ac:dyDescent="0.25">
      <c r="A8" s="3" t="s">
        <v>10</v>
      </c>
      <c r="B8" s="3">
        <v>0</v>
      </c>
      <c r="C8" s="3">
        <v>2</v>
      </c>
      <c r="D8" s="3">
        <v>0</v>
      </c>
      <c r="E8" s="3">
        <f t="shared" si="0"/>
        <v>2</v>
      </c>
      <c r="F8" s="3">
        <f t="shared" si="1"/>
        <v>2</v>
      </c>
      <c r="G8" s="3">
        <f t="shared" si="2"/>
        <v>0</v>
      </c>
      <c r="H8" s="3">
        <f t="shared" si="3"/>
        <v>100</v>
      </c>
      <c r="I8" s="6">
        <f t="shared" si="4"/>
        <v>0</v>
      </c>
      <c r="J8" s="8"/>
      <c r="K8" s="8">
        <v>34</v>
      </c>
      <c r="L8" s="6"/>
    </row>
    <row r="9" spans="1:12" x14ac:dyDescent="0.25">
      <c r="A9" s="2" t="s">
        <v>4</v>
      </c>
      <c r="B9" s="2">
        <v>1</v>
      </c>
      <c r="C9" s="2">
        <v>0</v>
      </c>
      <c r="D9" s="2">
        <v>1</v>
      </c>
      <c r="E9" s="2">
        <f t="shared" si="0"/>
        <v>2</v>
      </c>
      <c r="F9" s="3">
        <f t="shared" si="1"/>
        <v>2</v>
      </c>
      <c r="G9" s="3">
        <f t="shared" si="2"/>
        <v>50</v>
      </c>
      <c r="H9" s="3">
        <f t="shared" si="3"/>
        <v>0</v>
      </c>
      <c r="I9" s="6">
        <f t="shared" si="4"/>
        <v>50</v>
      </c>
      <c r="J9" s="8"/>
      <c r="K9" s="8">
        <v>44</v>
      </c>
      <c r="L9" s="6"/>
    </row>
    <row r="10" spans="1:12" x14ac:dyDescent="0.25">
      <c r="A10" s="2" t="s">
        <v>5</v>
      </c>
      <c r="B10" s="2">
        <v>0</v>
      </c>
      <c r="C10" s="2">
        <v>0</v>
      </c>
      <c r="D10" s="2">
        <v>3</v>
      </c>
      <c r="E10" s="2">
        <f t="shared" si="0"/>
        <v>2</v>
      </c>
      <c r="F10" s="3">
        <f t="shared" si="1"/>
        <v>3</v>
      </c>
      <c r="G10" s="3">
        <f t="shared" si="2"/>
        <v>0</v>
      </c>
      <c r="H10" s="3">
        <f t="shared" si="3"/>
        <v>0</v>
      </c>
      <c r="I10" s="6">
        <f t="shared" si="4"/>
        <v>100</v>
      </c>
      <c r="J10" s="8"/>
      <c r="K10" s="8">
        <v>49</v>
      </c>
      <c r="L10" s="6"/>
    </row>
    <row r="11" spans="1:12" x14ac:dyDescent="0.25">
      <c r="A11" s="2" t="s">
        <v>6</v>
      </c>
      <c r="B11" s="2">
        <v>0</v>
      </c>
      <c r="C11" s="2">
        <v>0</v>
      </c>
      <c r="D11" s="2">
        <v>5</v>
      </c>
      <c r="E11" s="2">
        <f t="shared" si="0"/>
        <v>2</v>
      </c>
      <c r="F11" s="3">
        <f t="shared" si="1"/>
        <v>5</v>
      </c>
      <c r="G11" s="3">
        <f t="shared" si="2"/>
        <v>0</v>
      </c>
      <c r="H11" s="3">
        <f t="shared" si="3"/>
        <v>0</v>
      </c>
      <c r="I11" s="6">
        <f t="shared" si="4"/>
        <v>100</v>
      </c>
      <c r="J11" s="8" t="s">
        <v>123</v>
      </c>
      <c r="K11" s="8">
        <v>55</v>
      </c>
      <c r="L11" s="6"/>
    </row>
    <row r="12" spans="1:12" x14ac:dyDescent="0.25">
      <c r="A12" s="2" t="s">
        <v>9</v>
      </c>
      <c r="B12" s="2">
        <v>0</v>
      </c>
      <c r="C12" s="2">
        <v>1</v>
      </c>
      <c r="D12" s="2">
        <v>0</v>
      </c>
      <c r="E12" s="2">
        <f t="shared" si="0"/>
        <v>2</v>
      </c>
      <c r="F12" s="3">
        <f t="shared" si="1"/>
        <v>1</v>
      </c>
      <c r="G12" s="3">
        <f t="shared" si="2"/>
        <v>0</v>
      </c>
      <c r="H12" s="3">
        <f t="shared" si="3"/>
        <v>100</v>
      </c>
      <c r="I12" s="6">
        <f t="shared" si="4"/>
        <v>0</v>
      </c>
      <c r="J12" s="8"/>
      <c r="K12" s="8">
        <v>57</v>
      </c>
      <c r="L12" s="6"/>
    </row>
    <row r="13" spans="1:12" x14ac:dyDescent="0.25">
      <c r="A13" s="3" t="s">
        <v>7</v>
      </c>
      <c r="B13" s="3">
        <v>0</v>
      </c>
      <c r="C13" s="3">
        <v>0</v>
      </c>
      <c r="D13" s="3">
        <v>1</v>
      </c>
      <c r="E13" s="3">
        <f t="shared" si="0"/>
        <v>2</v>
      </c>
      <c r="F13" s="3">
        <f t="shared" si="1"/>
        <v>1</v>
      </c>
      <c r="G13" s="3">
        <f t="shared" si="2"/>
        <v>0</v>
      </c>
      <c r="H13" s="3">
        <f t="shared" si="3"/>
        <v>0</v>
      </c>
      <c r="I13" s="6">
        <f t="shared" si="4"/>
        <v>100</v>
      </c>
      <c r="J13" s="8" t="s">
        <v>124</v>
      </c>
      <c r="K13" s="8">
        <v>57</v>
      </c>
      <c r="L13" s="6"/>
    </row>
    <row r="14" spans="1:12" x14ac:dyDescent="0.25">
      <c r="A14" s="3" t="s">
        <v>11</v>
      </c>
      <c r="B14" s="3">
        <v>0</v>
      </c>
      <c r="C14" s="3">
        <v>4</v>
      </c>
      <c r="D14" s="3">
        <v>0</v>
      </c>
      <c r="E14" s="3">
        <f t="shared" si="0"/>
        <v>2</v>
      </c>
      <c r="F14" s="3">
        <f t="shared" si="1"/>
        <v>4</v>
      </c>
      <c r="G14" s="3">
        <f t="shared" si="2"/>
        <v>0</v>
      </c>
      <c r="H14" s="3">
        <f t="shared" si="3"/>
        <v>100</v>
      </c>
      <c r="I14" s="6">
        <f t="shared" si="4"/>
        <v>0</v>
      </c>
      <c r="J14" s="8"/>
      <c r="K14" s="8">
        <v>58</v>
      </c>
      <c r="L14" s="6"/>
    </row>
    <row r="15" spans="1:12" x14ac:dyDescent="0.25">
      <c r="A15" s="3" t="s">
        <v>8</v>
      </c>
      <c r="B15" s="3">
        <v>0</v>
      </c>
      <c r="C15" s="3">
        <v>0</v>
      </c>
      <c r="D15" s="3">
        <v>1</v>
      </c>
      <c r="E15" s="3">
        <f t="shared" si="0"/>
        <v>2</v>
      </c>
      <c r="F15" s="3">
        <f t="shared" si="1"/>
        <v>1</v>
      </c>
      <c r="G15" s="3">
        <f t="shared" si="2"/>
        <v>0</v>
      </c>
      <c r="H15" s="3">
        <f t="shared" si="3"/>
        <v>0</v>
      </c>
      <c r="I15" s="6">
        <f t="shared" si="4"/>
        <v>100</v>
      </c>
      <c r="J15" s="8"/>
      <c r="K15" s="8">
        <v>59</v>
      </c>
      <c r="L15" s="6"/>
    </row>
    <row r="16" spans="1:12" x14ac:dyDescent="0.25">
      <c r="A16" s="3" t="s">
        <v>8</v>
      </c>
      <c r="B16" s="3">
        <v>0</v>
      </c>
      <c r="C16" s="3">
        <v>0</v>
      </c>
      <c r="D16" s="3">
        <v>1</v>
      </c>
      <c r="E16" s="3">
        <f t="shared" si="0"/>
        <v>2</v>
      </c>
      <c r="F16" s="3">
        <f t="shared" si="1"/>
        <v>1</v>
      </c>
      <c r="G16" s="3">
        <f t="shared" si="2"/>
        <v>0</v>
      </c>
      <c r="H16" s="3">
        <f t="shared" si="3"/>
        <v>0</v>
      </c>
      <c r="I16" s="6">
        <f t="shared" si="4"/>
        <v>100</v>
      </c>
      <c r="J16" s="8"/>
      <c r="K16" s="8">
        <v>59</v>
      </c>
      <c r="L16" s="6"/>
    </row>
    <row r="17" spans="1:17" x14ac:dyDescent="0.25">
      <c r="A17" s="3" t="s">
        <v>238</v>
      </c>
      <c r="B17" s="3">
        <v>0</v>
      </c>
      <c r="C17" s="3">
        <v>7</v>
      </c>
      <c r="D17" s="3">
        <v>0</v>
      </c>
      <c r="E17" s="6">
        <f t="shared" si="0"/>
        <v>2</v>
      </c>
      <c r="F17" s="6">
        <f t="shared" si="1"/>
        <v>7</v>
      </c>
      <c r="G17" s="6">
        <f t="shared" si="2"/>
        <v>0</v>
      </c>
      <c r="H17" s="6">
        <f t="shared" si="3"/>
        <v>100</v>
      </c>
      <c r="I17" s="6">
        <f t="shared" si="4"/>
        <v>0</v>
      </c>
      <c r="J17" s="6"/>
      <c r="K17" s="6">
        <v>29</v>
      </c>
      <c r="L17" s="6"/>
    </row>
    <row r="18" spans="1:17" x14ac:dyDescent="0.25">
      <c r="A18" s="3" t="s">
        <v>35</v>
      </c>
      <c r="B18" s="3">
        <v>0</v>
      </c>
      <c r="C18" s="3">
        <v>0</v>
      </c>
      <c r="D18" s="3">
        <v>1</v>
      </c>
      <c r="E18" s="3">
        <f t="shared" si="0"/>
        <v>3</v>
      </c>
      <c r="F18" s="3">
        <f t="shared" si="1"/>
        <v>1</v>
      </c>
      <c r="G18" s="3">
        <f t="shared" si="2"/>
        <v>0</v>
      </c>
      <c r="H18" s="3">
        <f t="shared" si="3"/>
        <v>0</v>
      </c>
      <c r="I18" s="6">
        <f t="shared" si="4"/>
        <v>100</v>
      </c>
      <c r="J18" s="8"/>
      <c r="K18" s="8">
        <v>3</v>
      </c>
      <c r="L18" s="6"/>
    </row>
    <row r="19" spans="1:17" x14ac:dyDescent="0.25">
      <c r="A19" s="3" t="s">
        <v>16</v>
      </c>
      <c r="B19" s="3">
        <v>0</v>
      </c>
      <c r="C19" s="3">
        <v>6</v>
      </c>
      <c r="D19" s="3">
        <v>0</v>
      </c>
      <c r="E19" s="3">
        <f t="shared" si="0"/>
        <v>3</v>
      </c>
      <c r="F19" s="3">
        <f t="shared" si="1"/>
        <v>6</v>
      </c>
      <c r="G19" s="3">
        <f t="shared" si="2"/>
        <v>0</v>
      </c>
      <c r="H19" s="3">
        <f t="shared" si="3"/>
        <v>100</v>
      </c>
      <c r="I19" s="6">
        <f t="shared" si="4"/>
        <v>0</v>
      </c>
      <c r="J19" s="8"/>
      <c r="K19" s="8">
        <v>5</v>
      </c>
      <c r="L19" s="6"/>
    </row>
    <row r="20" spans="1:17" x14ac:dyDescent="0.25">
      <c r="A20" s="2" t="s">
        <v>19</v>
      </c>
      <c r="B20" s="2">
        <v>0</v>
      </c>
      <c r="C20" s="2">
        <v>0</v>
      </c>
      <c r="D20" s="2">
        <v>2</v>
      </c>
      <c r="E20" s="2">
        <f t="shared" si="0"/>
        <v>3</v>
      </c>
      <c r="F20" s="3">
        <f t="shared" si="1"/>
        <v>2</v>
      </c>
      <c r="G20" s="3">
        <f t="shared" si="2"/>
        <v>0</v>
      </c>
      <c r="H20" s="3">
        <f t="shared" si="3"/>
        <v>0</v>
      </c>
      <c r="I20" s="6">
        <f t="shared" si="4"/>
        <v>100</v>
      </c>
      <c r="J20" s="8"/>
      <c r="K20" s="8">
        <v>6</v>
      </c>
      <c r="L20" s="6"/>
    </row>
    <row r="21" spans="1:17" x14ac:dyDescent="0.25">
      <c r="A21" s="3" t="s">
        <v>18</v>
      </c>
      <c r="B21" s="3">
        <v>0</v>
      </c>
      <c r="C21" s="3">
        <v>0</v>
      </c>
      <c r="D21" s="3">
        <v>1</v>
      </c>
      <c r="E21" s="3">
        <f t="shared" si="0"/>
        <v>3</v>
      </c>
      <c r="F21" s="3">
        <f t="shared" si="1"/>
        <v>1</v>
      </c>
      <c r="G21" s="3">
        <f t="shared" si="2"/>
        <v>0</v>
      </c>
      <c r="H21" s="3">
        <f t="shared" si="3"/>
        <v>0</v>
      </c>
      <c r="I21" s="6">
        <f t="shared" si="4"/>
        <v>100</v>
      </c>
      <c r="J21" s="8"/>
      <c r="K21" s="8">
        <v>14</v>
      </c>
      <c r="L21" s="6"/>
    </row>
    <row r="22" spans="1:17" x14ac:dyDescent="0.25">
      <c r="A22" s="2" t="s">
        <v>22</v>
      </c>
      <c r="B22" s="2">
        <v>0</v>
      </c>
      <c r="C22" s="2">
        <v>0</v>
      </c>
      <c r="D22" s="2">
        <v>1</v>
      </c>
      <c r="E22" s="2">
        <f t="shared" si="0"/>
        <v>3</v>
      </c>
      <c r="F22" s="3">
        <f t="shared" si="1"/>
        <v>1</v>
      </c>
      <c r="G22" s="3">
        <f t="shared" si="2"/>
        <v>0</v>
      </c>
      <c r="H22" s="3">
        <f t="shared" si="3"/>
        <v>0</v>
      </c>
      <c r="I22" s="6">
        <f t="shared" si="4"/>
        <v>100</v>
      </c>
      <c r="J22" s="8"/>
      <c r="K22" s="8">
        <v>25</v>
      </c>
      <c r="L22" s="6"/>
    </row>
    <row r="23" spans="1:17" x14ac:dyDescent="0.25">
      <c r="A23" s="3" t="s">
        <v>17</v>
      </c>
      <c r="B23" s="3">
        <v>0</v>
      </c>
      <c r="C23" s="3">
        <v>0</v>
      </c>
      <c r="D23" s="3">
        <v>1</v>
      </c>
      <c r="E23" s="3">
        <f t="shared" si="0"/>
        <v>3</v>
      </c>
      <c r="F23" s="3">
        <f t="shared" si="1"/>
        <v>1</v>
      </c>
      <c r="G23" s="3">
        <f t="shared" si="2"/>
        <v>0</v>
      </c>
      <c r="H23" s="3">
        <f t="shared" si="3"/>
        <v>0</v>
      </c>
      <c r="I23" s="6">
        <f t="shared" si="4"/>
        <v>100</v>
      </c>
      <c r="J23" s="8"/>
      <c r="K23" s="8">
        <v>27</v>
      </c>
      <c r="L23" s="6"/>
    </row>
    <row r="24" spans="1:17" x14ac:dyDescent="0.25">
      <c r="A24" s="2" t="s">
        <v>28</v>
      </c>
      <c r="B24" s="2">
        <v>0</v>
      </c>
      <c r="C24" s="2">
        <v>0</v>
      </c>
      <c r="D24" s="2">
        <v>1</v>
      </c>
      <c r="E24" s="2">
        <f t="shared" si="0"/>
        <v>3</v>
      </c>
      <c r="F24" s="3">
        <f t="shared" si="1"/>
        <v>1</v>
      </c>
      <c r="G24" s="3">
        <f t="shared" si="2"/>
        <v>0</v>
      </c>
      <c r="H24" s="3">
        <f t="shared" si="3"/>
        <v>0</v>
      </c>
      <c r="I24" s="6">
        <f t="shared" si="4"/>
        <v>100</v>
      </c>
      <c r="J24" s="8"/>
      <c r="K24" s="8">
        <v>27</v>
      </c>
      <c r="L24" s="6"/>
    </row>
    <row r="25" spans="1:17" x14ac:dyDescent="0.25">
      <c r="A25" s="3" t="s">
        <v>24</v>
      </c>
      <c r="B25" s="3">
        <v>0</v>
      </c>
      <c r="C25" s="3">
        <v>0</v>
      </c>
      <c r="D25" s="3">
        <v>2</v>
      </c>
      <c r="E25" s="3">
        <f t="shared" si="0"/>
        <v>3</v>
      </c>
      <c r="F25" s="3">
        <f t="shared" si="1"/>
        <v>2</v>
      </c>
      <c r="G25" s="3">
        <f t="shared" si="2"/>
        <v>0</v>
      </c>
      <c r="H25" s="3">
        <f t="shared" si="3"/>
        <v>0</v>
      </c>
      <c r="I25" s="6">
        <f t="shared" si="4"/>
        <v>100</v>
      </c>
      <c r="J25" s="8"/>
      <c r="K25" s="8">
        <v>31</v>
      </c>
      <c r="L25" s="6"/>
      <c r="N25" s="37"/>
      <c r="O25" s="37"/>
      <c r="P25" s="37"/>
      <c r="Q25" s="37"/>
    </row>
    <row r="26" spans="1:17" x14ac:dyDescent="0.25">
      <c r="A26" s="2" t="s">
        <v>23</v>
      </c>
      <c r="B26" s="2">
        <v>0</v>
      </c>
      <c r="C26" s="2">
        <v>0</v>
      </c>
      <c r="D26" s="2">
        <v>2</v>
      </c>
      <c r="E26" s="2">
        <f t="shared" si="0"/>
        <v>3</v>
      </c>
      <c r="F26" s="3">
        <f t="shared" si="1"/>
        <v>2</v>
      </c>
      <c r="G26" s="3">
        <f t="shared" si="2"/>
        <v>0</v>
      </c>
      <c r="H26" s="3">
        <f t="shared" si="3"/>
        <v>0</v>
      </c>
      <c r="I26" s="6">
        <f t="shared" si="4"/>
        <v>100</v>
      </c>
      <c r="J26" s="8"/>
      <c r="K26" s="8">
        <v>31</v>
      </c>
      <c r="L26" s="6"/>
      <c r="N26" s="14"/>
      <c r="O26" s="37"/>
      <c r="P26" s="37"/>
      <c r="Q26" s="37"/>
    </row>
    <row r="27" spans="1:17" x14ac:dyDescent="0.25">
      <c r="A27" s="3" t="s">
        <v>32</v>
      </c>
      <c r="B27" s="3">
        <v>0</v>
      </c>
      <c r="C27" s="3">
        <v>0</v>
      </c>
      <c r="D27" s="3">
        <v>1</v>
      </c>
      <c r="E27" s="3">
        <f t="shared" si="0"/>
        <v>3</v>
      </c>
      <c r="F27" s="3">
        <f t="shared" si="1"/>
        <v>1</v>
      </c>
      <c r="G27" s="3">
        <f t="shared" si="2"/>
        <v>0</v>
      </c>
      <c r="H27" s="3">
        <f t="shared" si="3"/>
        <v>0</v>
      </c>
      <c r="I27" s="6">
        <f t="shared" si="4"/>
        <v>100</v>
      </c>
      <c r="J27" s="8"/>
      <c r="K27" s="8">
        <v>31</v>
      </c>
      <c r="L27" s="6"/>
    </row>
    <row r="28" spans="1:17" x14ac:dyDescent="0.25">
      <c r="A28" s="2" t="s">
        <v>25</v>
      </c>
      <c r="B28" s="2">
        <v>0</v>
      </c>
      <c r="C28" s="2">
        <v>0</v>
      </c>
      <c r="D28" s="2">
        <v>2</v>
      </c>
      <c r="E28" s="2">
        <f t="shared" si="0"/>
        <v>3</v>
      </c>
      <c r="F28" s="3">
        <f t="shared" si="1"/>
        <v>2</v>
      </c>
      <c r="G28" s="3">
        <f t="shared" si="2"/>
        <v>0</v>
      </c>
      <c r="H28" s="3">
        <f t="shared" si="3"/>
        <v>0</v>
      </c>
      <c r="I28" s="6">
        <f t="shared" si="4"/>
        <v>100</v>
      </c>
      <c r="J28" s="8"/>
      <c r="K28" s="8">
        <v>34</v>
      </c>
      <c r="L28" s="6"/>
    </row>
    <row r="29" spans="1:17" x14ac:dyDescent="0.25">
      <c r="A29" s="2" t="s">
        <v>27</v>
      </c>
      <c r="B29" s="2">
        <v>0</v>
      </c>
      <c r="C29" s="2">
        <v>0</v>
      </c>
      <c r="D29" s="2">
        <v>1</v>
      </c>
      <c r="E29" s="2">
        <f t="shared" si="0"/>
        <v>3</v>
      </c>
      <c r="F29" s="3">
        <f t="shared" si="1"/>
        <v>1</v>
      </c>
      <c r="G29" s="3">
        <f t="shared" si="2"/>
        <v>0</v>
      </c>
      <c r="H29" s="3">
        <f t="shared" si="3"/>
        <v>0</v>
      </c>
      <c r="I29" s="6">
        <f t="shared" si="4"/>
        <v>100</v>
      </c>
      <c r="J29" s="8"/>
      <c r="K29" s="8">
        <v>36</v>
      </c>
      <c r="L29" s="6"/>
    </row>
    <row r="30" spans="1:17" x14ac:dyDescent="0.25">
      <c r="A30" s="2" t="s">
        <v>30</v>
      </c>
      <c r="B30" s="2">
        <v>0</v>
      </c>
      <c r="C30" s="2">
        <v>0</v>
      </c>
      <c r="D30" s="2">
        <v>2</v>
      </c>
      <c r="E30" s="2">
        <f t="shared" si="0"/>
        <v>3</v>
      </c>
      <c r="F30" s="3">
        <f t="shared" si="1"/>
        <v>2</v>
      </c>
      <c r="G30" s="3">
        <f t="shared" si="2"/>
        <v>0</v>
      </c>
      <c r="H30" s="3">
        <f t="shared" si="3"/>
        <v>0</v>
      </c>
      <c r="I30" s="6">
        <f t="shared" si="4"/>
        <v>100</v>
      </c>
      <c r="J30" s="8"/>
      <c r="K30" s="8">
        <v>37</v>
      </c>
      <c r="L30" s="6"/>
    </row>
    <row r="31" spans="1:17" x14ac:dyDescent="0.25">
      <c r="A31" s="3" t="s">
        <v>20</v>
      </c>
      <c r="B31" s="3">
        <v>0</v>
      </c>
      <c r="C31" s="3">
        <v>1</v>
      </c>
      <c r="D31" s="3">
        <v>2</v>
      </c>
      <c r="E31" s="3">
        <f t="shared" si="0"/>
        <v>3</v>
      </c>
      <c r="F31" s="3">
        <f t="shared" si="1"/>
        <v>3</v>
      </c>
      <c r="G31" s="3">
        <f t="shared" si="2"/>
        <v>0</v>
      </c>
      <c r="H31" s="3">
        <f t="shared" si="3"/>
        <v>33.333333333333329</v>
      </c>
      <c r="I31" s="6">
        <f t="shared" si="4"/>
        <v>66.666666666666657</v>
      </c>
      <c r="J31" s="8"/>
      <c r="K31" s="8">
        <v>49</v>
      </c>
      <c r="L31" s="6"/>
    </row>
    <row r="32" spans="1:17" x14ac:dyDescent="0.25">
      <c r="A32" s="2" t="s">
        <v>21</v>
      </c>
      <c r="B32" s="2">
        <v>0</v>
      </c>
      <c r="C32" s="2">
        <v>0</v>
      </c>
      <c r="D32" s="2">
        <v>2</v>
      </c>
      <c r="E32" s="2">
        <f t="shared" si="0"/>
        <v>3</v>
      </c>
      <c r="F32" s="3">
        <f t="shared" si="1"/>
        <v>2</v>
      </c>
      <c r="G32" s="3">
        <f t="shared" si="2"/>
        <v>0</v>
      </c>
      <c r="H32" s="3">
        <f t="shared" si="3"/>
        <v>0</v>
      </c>
      <c r="I32" s="6">
        <f t="shared" si="4"/>
        <v>100</v>
      </c>
      <c r="J32" s="8"/>
      <c r="K32" s="8">
        <v>56</v>
      </c>
      <c r="L32" s="6"/>
    </row>
    <row r="33" spans="1:12" x14ac:dyDescent="0.25">
      <c r="A33" s="3" t="s">
        <v>34</v>
      </c>
      <c r="B33" s="3">
        <v>0</v>
      </c>
      <c r="C33" s="3">
        <v>0</v>
      </c>
      <c r="D33" s="3">
        <v>2</v>
      </c>
      <c r="E33" s="3">
        <f t="shared" si="0"/>
        <v>3</v>
      </c>
      <c r="F33" s="3">
        <f t="shared" si="1"/>
        <v>2</v>
      </c>
      <c r="G33" s="3">
        <f t="shared" si="2"/>
        <v>0</v>
      </c>
      <c r="H33" s="3">
        <f t="shared" si="3"/>
        <v>0</v>
      </c>
      <c r="I33" s="6">
        <f t="shared" si="4"/>
        <v>100</v>
      </c>
      <c r="J33" s="8"/>
      <c r="K33" s="8">
        <v>56</v>
      </c>
      <c r="L33" s="6"/>
    </row>
    <row r="34" spans="1:12" x14ac:dyDescent="0.25">
      <c r="A34" s="3" t="s">
        <v>26</v>
      </c>
      <c r="B34" s="3">
        <v>0</v>
      </c>
      <c r="C34" s="3">
        <v>0</v>
      </c>
      <c r="D34" s="3">
        <v>1</v>
      </c>
      <c r="E34" s="3">
        <f t="shared" si="0"/>
        <v>3</v>
      </c>
      <c r="F34" s="3">
        <f t="shared" si="1"/>
        <v>1</v>
      </c>
      <c r="G34" s="3">
        <f t="shared" si="2"/>
        <v>0</v>
      </c>
      <c r="H34" s="3">
        <f t="shared" si="3"/>
        <v>0</v>
      </c>
      <c r="I34" s="6">
        <f t="shared" si="4"/>
        <v>100</v>
      </c>
      <c r="J34" s="8"/>
      <c r="K34" s="8">
        <v>56</v>
      </c>
      <c r="L34" s="6"/>
    </row>
    <row r="35" spans="1:12" x14ac:dyDescent="0.25">
      <c r="A35" s="2" t="s">
        <v>33</v>
      </c>
      <c r="B35" s="2">
        <v>0</v>
      </c>
      <c r="C35" s="2">
        <v>0</v>
      </c>
      <c r="D35" s="2">
        <v>3</v>
      </c>
      <c r="E35" s="2">
        <f t="shared" si="0"/>
        <v>3</v>
      </c>
      <c r="F35" s="3">
        <f t="shared" si="1"/>
        <v>3</v>
      </c>
      <c r="G35" s="3">
        <f t="shared" si="2"/>
        <v>0</v>
      </c>
      <c r="H35" s="3">
        <f t="shared" si="3"/>
        <v>0</v>
      </c>
      <c r="I35" s="6">
        <f t="shared" si="4"/>
        <v>100</v>
      </c>
      <c r="J35" s="8"/>
      <c r="K35" s="8">
        <v>58</v>
      </c>
      <c r="L35" s="6"/>
    </row>
    <row r="36" spans="1:12" x14ac:dyDescent="0.25">
      <c r="A36" s="3" t="s">
        <v>29</v>
      </c>
      <c r="B36" s="3">
        <v>0</v>
      </c>
      <c r="C36" s="3">
        <v>0</v>
      </c>
      <c r="D36" s="3">
        <v>1</v>
      </c>
      <c r="E36" s="3">
        <f t="shared" si="0"/>
        <v>3</v>
      </c>
      <c r="F36" s="3">
        <f t="shared" si="1"/>
        <v>1</v>
      </c>
      <c r="G36" s="3">
        <f t="shared" si="2"/>
        <v>0</v>
      </c>
      <c r="H36" s="3">
        <f t="shared" si="3"/>
        <v>0</v>
      </c>
      <c r="I36" s="6">
        <f t="shared" si="4"/>
        <v>100</v>
      </c>
      <c r="J36" s="8"/>
      <c r="K36" s="8">
        <v>58</v>
      </c>
      <c r="L36" s="6"/>
    </row>
    <row r="37" spans="1:12" x14ac:dyDescent="0.25">
      <c r="A37" s="26" t="s">
        <v>31</v>
      </c>
      <c r="B37" s="26">
        <v>0</v>
      </c>
      <c r="C37" s="26">
        <v>0</v>
      </c>
      <c r="D37" s="26">
        <v>4</v>
      </c>
      <c r="E37" s="26">
        <f t="shared" si="0"/>
        <v>3</v>
      </c>
      <c r="F37" s="19">
        <f t="shared" si="1"/>
        <v>4</v>
      </c>
      <c r="G37" s="19">
        <f t="shared" si="2"/>
        <v>0</v>
      </c>
      <c r="H37" s="19">
        <f t="shared" si="3"/>
        <v>0</v>
      </c>
      <c r="I37" s="20">
        <f t="shared" si="4"/>
        <v>100</v>
      </c>
      <c r="J37" s="9"/>
      <c r="K37" s="9">
        <v>58</v>
      </c>
      <c r="L37" s="20"/>
    </row>
    <row r="40" spans="1:12" x14ac:dyDescent="0.25">
      <c r="A40" s="37"/>
      <c r="B40" s="37"/>
      <c r="C40" s="37"/>
      <c r="D40" s="37"/>
    </row>
  </sheetData>
  <mergeCells count="3">
    <mergeCell ref="A40:D40"/>
    <mergeCell ref="O26:Q26"/>
    <mergeCell ref="N25:Q25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76"/>
  <sheetViews>
    <sheetView topLeftCell="A34" workbookViewId="0">
      <selection activeCell="E34" sqref="E34:E76"/>
    </sheetView>
  </sheetViews>
  <sheetFormatPr defaultRowHeight="15" x14ac:dyDescent="0.25"/>
  <cols>
    <col min="1" max="1" width="39.28515625" customWidth="1"/>
    <col min="2" max="2" width="10.85546875" customWidth="1"/>
    <col min="3" max="3" width="16.7109375" customWidth="1"/>
    <col min="4" max="4" width="7.28515625" customWidth="1"/>
    <col min="5" max="5" width="14.42578125" customWidth="1"/>
    <col min="6" max="6" width="9.5703125" customWidth="1"/>
    <col min="7" max="7" width="15.140625" customWidth="1"/>
    <col min="8" max="8" width="24" customWidth="1"/>
  </cols>
  <sheetData>
    <row r="1" spans="1:11" s="5" customFormat="1" ht="45" x14ac:dyDescent="0.25">
      <c r="A1" s="5" t="s">
        <v>117</v>
      </c>
      <c r="B1" s="5" t="s">
        <v>127</v>
      </c>
      <c r="C1" s="5" t="s">
        <v>108</v>
      </c>
      <c r="D1" s="5" t="s">
        <v>109</v>
      </c>
      <c r="E1" s="5" t="s">
        <v>136</v>
      </c>
      <c r="F1" s="5" t="s">
        <v>137</v>
      </c>
      <c r="G1" s="5" t="s">
        <v>214</v>
      </c>
      <c r="H1" s="5" t="s">
        <v>224</v>
      </c>
      <c r="I1" s="5" t="s">
        <v>220</v>
      </c>
    </row>
    <row r="2" spans="1:11" x14ac:dyDescent="0.25">
      <c r="A2" t="s">
        <v>62</v>
      </c>
      <c r="B2">
        <f t="shared" ref="B2:B33" si="0">LEN(A2)-LEN(SUBSTITUTE(A2," ","")) + 1</f>
        <v>4</v>
      </c>
      <c r="C2" t="s">
        <v>146</v>
      </c>
      <c r="D2" t="s">
        <v>146</v>
      </c>
      <c r="E2">
        <f t="shared" ref="E2:E33" si="1">LEN(C2)-LEN(SUBSTITUTE(C2,";",""))</f>
        <v>2</v>
      </c>
      <c r="F2">
        <f t="shared" ref="F2:F33" si="2">LEN(D2)-LEN(SUBSTITUTE(D2,";",""))</f>
        <v>2</v>
      </c>
      <c r="G2" s="11">
        <f t="shared" ref="G2:G33" si="3">E2/F2 * 100</f>
        <v>100</v>
      </c>
      <c r="H2" s="11">
        <v>1</v>
      </c>
      <c r="I2" s="11">
        <f t="shared" ref="I2:I33" si="4">E2/20*100</f>
        <v>10</v>
      </c>
    </row>
    <row r="3" spans="1:11" x14ac:dyDescent="0.25">
      <c r="A3" t="s">
        <v>42</v>
      </c>
      <c r="B3">
        <f t="shared" si="0"/>
        <v>4</v>
      </c>
      <c r="C3" t="s">
        <v>150</v>
      </c>
      <c r="D3" t="s">
        <v>150</v>
      </c>
      <c r="E3">
        <f t="shared" si="1"/>
        <v>2</v>
      </c>
      <c r="F3">
        <f t="shared" si="2"/>
        <v>2</v>
      </c>
      <c r="G3" s="11">
        <f t="shared" si="3"/>
        <v>100</v>
      </c>
      <c r="H3" s="11">
        <v>1</v>
      </c>
      <c r="I3" s="11">
        <f t="shared" si="4"/>
        <v>10</v>
      </c>
    </row>
    <row r="4" spans="1:11" x14ac:dyDescent="0.25">
      <c r="A4" t="s">
        <v>49</v>
      </c>
      <c r="B4">
        <f t="shared" si="0"/>
        <v>4</v>
      </c>
      <c r="C4" t="s">
        <v>144</v>
      </c>
      <c r="D4" t="s">
        <v>191</v>
      </c>
      <c r="E4">
        <f t="shared" si="1"/>
        <v>12</v>
      </c>
      <c r="F4">
        <f t="shared" si="2"/>
        <v>13</v>
      </c>
      <c r="G4" s="11">
        <f t="shared" si="3"/>
        <v>92.307692307692307</v>
      </c>
      <c r="H4" s="11">
        <v>5</v>
      </c>
      <c r="I4" s="11">
        <f t="shared" si="4"/>
        <v>60</v>
      </c>
      <c r="J4">
        <v>4</v>
      </c>
      <c r="K4">
        <f>AVERAGE(I2:I33)</f>
        <v>19.21875</v>
      </c>
    </row>
    <row r="5" spans="1:11" x14ac:dyDescent="0.25">
      <c r="A5" t="s">
        <v>45</v>
      </c>
      <c r="B5">
        <f t="shared" si="0"/>
        <v>4</v>
      </c>
      <c r="C5" t="s">
        <v>132</v>
      </c>
      <c r="D5" t="s">
        <v>192</v>
      </c>
      <c r="E5">
        <f t="shared" si="1"/>
        <v>15</v>
      </c>
      <c r="F5">
        <f t="shared" si="2"/>
        <v>18</v>
      </c>
      <c r="G5" s="11">
        <f t="shared" si="3"/>
        <v>83.333333333333343</v>
      </c>
      <c r="H5" s="11">
        <v>5</v>
      </c>
      <c r="I5" s="11">
        <f t="shared" si="4"/>
        <v>75</v>
      </c>
      <c r="J5">
        <v>5</v>
      </c>
      <c r="K5">
        <f>AVERAGE(I34:I59)</f>
        <v>18.653846153846153</v>
      </c>
    </row>
    <row r="6" spans="1:11" x14ac:dyDescent="0.25">
      <c r="A6" t="s">
        <v>36</v>
      </c>
      <c r="B6">
        <f t="shared" si="0"/>
        <v>4</v>
      </c>
      <c r="C6" t="s">
        <v>128</v>
      </c>
      <c r="D6" t="s">
        <v>129</v>
      </c>
      <c r="E6">
        <f t="shared" si="1"/>
        <v>15</v>
      </c>
      <c r="F6">
        <f t="shared" si="2"/>
        <v>20</v>
      </c>
      <c r="G6" s="11">
        <f t="shared" si="3"/>
        <v>75</v>
      </c>
      <c r="H6" s="11">
        <v>5</v>
      </c>
      <c r="I6" s="11">
        <f t="shared" si="4"/>
        <v>75</v>
      </c>
      <c r="J6" t="s">
        <v>240</v>
      </c>
      <c r="K6">
        <f>AVERAGE(I61:I76)</f>
        <v>22.1875</v>
      </c>
    </row>
    <row r="7" spans="1:11" x14ac:dyDescent="0.25">
      <c r="A7" t="s">
        <v>61</v>
      </c>
      <c r="B7">
        <f t="shared" si="0"/>
        <v>4</v>
      </c>
      <c r="C7" t="s">
        <v>154</v>
      </c>
      <c r="D7" t="s">
        <v>154</v>
      </c>
      <c r="E7">
        <f t="shared" si="1"/>
        <v>9</v>
      </c>
      <c r="F7">
        <f t="shared" si="2"/>
        <v>9</v>
      </c>
      <c r="G7" s="11">
        <f t="shared" si="3"/>
        <v>100</v>
      </c>
      <c r="H7" s="11">
        <v>6</v>
      </c>
      <c r="I7" s="11">
        <f t="shared" si="4"/>
        <v>45</v>
      </c>
    </row>
    <row r="8" spans="1:11" x14ac:dyDescent="0.25">
      <c r="A8" t="s">
        <v>47</v>
      </c>
      <c r="B8">
        <f t="shared" si="0"/>
        <v>4</v>
      </c>
      <c r="C8" t="s">
        <v>133</v>
      </c>
      <c r="D8" t="s">
        <v>196</v>
      </c>
      <c r="E8">
        <f t="shared" si="1"/>
        <v>4</v>
      </c>
      <c r="F8">
        <f t="shared" si="2"/>
        <v>7</v>
      </c>
      <c r="G8" s="11">
        <f t="shared" si="3"/>
        <v>57.142857142857139</v>
      </c>
      <c r="H8" s="11">
        <v>6</v>
      </c>
      <c r="I8" s="11">
        <f t="shared" si="4"/>
        <v>20</v>
      </c>
    </row>
    <row r="9" spans="1:11" x14ac:dyDescent="0.25">
      <c r="A9" t="s">
        <v>43</v>
      </c>
      <c r="B9">
        <f t="shared" si="0"/>
        <v>4</v>
      </c>
      <c r="C9" t="s">
        <v>140</v>
      </c>
      <c r="D9" t="s">
        <v>140</v>
      </c>
      <c r="E9">
        <f t="shared" si="1"/>
        <v>4</v>
      </c>
      <c r="F9">
        <f t="shared" si="2"/>
        <v>4</v>
      </c>
      <c r="G9" s="11">
        <f t="shared" si="3"/>
        <v>100</v>
      </c>
      <c r="H9" s="11">
        <v>7</v>
      </c>
      <c r="I9" s="11">
        <f t="shared" si="4"/>
        <v>20</v>
      </c>
    </row>
    <row r="10" spans="1:11" x14ac:dyDescent="0.25">
      <c r="A10" t="s">
        <v>46</v>
      </c>
      <c r="B10">
        <f t="shared" si="0"/>
        <v>4</v>
      </c>
      <c r="C10" t="s">
        <v>141</v>
      </c>
      <c r="D10" t="s">
        <v>141</v>
      </c>
      <c r="E10">
        <f t="shared" si="1"/>
        <v>4</v>
      </c>
      <c r="F10">
        <f t="shared" si="2"/>
        <v>4</v>
      </c>
      <c r="G10" s="11">
        <f t="shared" si="3"/>
        <v>100</v>
      </c>
      <c r="H10" s="11">
        <v>7</v>
      </c>
      <c r="I10" s="11">
        <f t="shared" si="4"/>
        <v>20</v>
      </c>
      <c r="J10" s="8"/>
    </row>
    <row r="11" spans="1:11" x14ac:dyDescent="0.25">
      <c r="A11" t="s">
        <v>37</v>
      </c>
      <c r="B11">
        <f t="shared" si="0"/>
        <v>4</v>
      </c>
      <c r="C11" t="s">
        <v>147</v>
      </c>
      <c r="D11" t="s">
        <v>147</v>
      </c>
      <c r="E11">
        <f t="shared" si="1"/>
        <v>3</v>
      </c>
      <c r="F11">
        <f t="shared" si="2"/>
        <v>3</v>
      </c>
      <c r="G11" s="11">
        <f t="shared" si="3"/>
        <v>100</v>
      </c>
      <c r="H11" s="11">
        <v>7</v>
      </c>
      <c r="I11" s="11">
        <f t="shared" si="4"/>
        <v>15</v>
      </c>
      <c r="J11" s="8"/>
    </row>
    <row r="12" spans="1:11" x14ac:dyDescent="0.25">
      <c r="A12" t="s">
        <v>44</v>
      </c>
      <c r="B12">
        <f t="shared" si="0"/>
        <v>4</v>
      </c>
      <c r="C12" t="s">
        <v>149</v>
      </c>
      <c r="D12" t="s">
        <v>149</v>
      </c>
      <c r="E12">
        <f t="shared" si="1"/>
        <v>5</v>
      </c>
      <c r="F12">
        <f t="shared" si="2"/>
        <v>5</v>
      </c>
      <c r="G12" s="11">
        <f t="shared" si="3"/>
        <v>100</v>
      </c>
      <c r="H12" s="11">
        <v>7</v>
      </c>
      <c r="I12" s="11">
        <f t="shared" si="4"/>
        <v>25</v>
      </c>
      <c r="J12" s="8"/>
    </row>
    <row r="13" spans="1:11" x14ac:dyDescent="0.25">
      <c r="A13" t="s">
        <v>48</v>
      </c>
      <c r="B13">
        <f t="shared" si="0"/>
        <v>4</v>
      </c>
      <c r="C13" t="s">
        <v>152</v>
      </c>
      <c r="D13" t="s">
        <v>197</v>
      </c>
      <c r="E13">
        <f t="shared" si="1"/>
        <v>3</v>
      </c>
      <c r="F13">
        <f t="shared" si="2"/>
        <v>5</v>
      </c>
      <c r="G13" s="11">
        <f t="shared" si="3"/>
        <v>60</v>
      </c>
      <c r="H13" s="11">
        <v>7</v>
      </c>
      <c r="I13" s="11">
        <f t="shared" si="4"/>
        <v>15</v>
      </c>
      <c r="J13" s="8"/>
    </row>
    <row r="14" spans="1:11" x14ac:dyDescent="0.25">
      <c r="A14" t="s">
        <v>40</v>
      </c>
      <c r="B14">
        <f t="shared" si="0"/>
        <v>4</v>
      </c>
      <c r="C14" t="s">
        <v>151</v>
      </c>
      <c r="D14" t="s">
        <v>151</v>
      </c>
      <c r="E14">
        <f t="shared" si="1"/>
        <v>5</v>
      </c>
      <c r="F14">
        <f t="shared" si="2"/>
        <v>5</v>
      </c>
      <c r="G14" s="11">
        <f t="shared" si="3"/>
        <v>100</v>
      </c>
      <c r="H14" s="11">
        <v>8</v>
      </c>
      <c r="I14" s="11">
        <f t="shared" si="4"/>
        <v>25</v>
      </c>
      <c r="J14" s="21"/>
    </row>
    <row r="15" spans="1:11" x14ac:dyDescent="0.25">
      <c r="A15" t="s">
        <v>63</v>
      </c>
      <c r="B15">
        <f t="shared" si="0"/>
        <v>4</v>
      </c>
      <c r="C15" t="s">
        <v>158</v>
      </c>
      <c r="D15" t="s">
        <v>158</v>
      </c>
      <c r="E15">
        <f t="shared" si="1"/>
        <v>4</v>
      </c>
      <c r="F15">
        <f t="shared" si="2"/>
        <v>4</v>
      </c>
      <c r="G15" s="11">
        <f t="shared" si="3"/>
        <v>100</v>
      </c>
      <c r="H15" s="11">
        <v>8</v>
      </c>
      <c r="I15" s="11">
        <f t="shared" si="4"/>
        <v>20</v>
      </c>
      <c r="J15" s="21"/>
    </row>
    <row r="16" spans="1:11" x14ac:dyDescent="0.25">
      <c r="A16" t="s">
        <v>59</v>
      </c>
      <c r="B16">
        <f t="shared" si="0"/>
        <v>4</v>
      </c>
      <c r="C16" t="s">
        <v>160</v>
      </c>
      <c r="D16" t="s">
        <v>201</v>
      </c>
      <c r="E16">
        <f t="shared" si="1"/>
        <v>3</v>
      </c>
      <c r="F16">
        <f t="shared" si="2"/>
        <v>4</v>
      </c>
      <c r="G16" s="11">
        <f t="shared" si="3"/>
        <v>75</v>
      </c>
      <c r="H16" s="11">
        <v>8</v>
      </c>
      <c r="I16" s="11">
        <f t="shared" si="4"/>
        <v>15</v>
      </c>
      <c r="J16" s="8"/>
    </row>
    <row r="17" spans="1:10" x14ac:dyDescent="0.25">
      <c r="A17" t="s">
        <v>55</v>
      </c>
      <c r="B17">
        <f t="shared" si="0"/>
        <v>4</v>
      </c>
      <c r="C17" t="s">
        <v>134</v>
      </c>
      <c r="D17" t="s">
        <v>190</v>
      </c>
      <c r="E17">
        <f t="shared" si="1"/>
        <v>3</v>
      </c>
      <c r="F17">
        <f t="shared" si="2"/>
        <v>4</v>
      </c>
      <c r="G17" s="11">
        <f t="shared" si="3"/>
        <v>75</v>
      </c>
      <c r="H17" s="11">
        <v>13</v>
      </c>
      <c r="I17" s="11">
        <f t="shared" si="4"/>
        <v>15</v>
      </c>
      <c r="J17" s="8"/>
    </row>
    <row r="18" spans="1:10" x14ac:dyDescent="0.25">
      <c r="A18" t="s">
        <v>51</v>
      </c>
      <c r="B18">
        <f t="shared" si="0"/>
        <v>4</v>
      </c>
      <c r="C18" t="s">
        <v>159</v>
      </c>
      <c r="D18" t="s">
        <v>200</v>
      </c>
      <c r="E18">
        <f t="shared" si="1"/>
        <v>2</v>
      </c>
      <c r="F18">
        <f t="shared" si="2"/>
        <v>3</v>
      </c>
      <c r="G18" s="11">
        <f t="shared" si="3"/>
        <v>66.666666666666657</v>
      </c>
      <c r="H18" s="11">
        <v>14</v>
      </c>
      <c r="I18" s="11">
        <f t="shared" si="4"/>
        <v>10</v>
      </c>
      <c r="J18" s="8"/>
    </row>
    <row r="19" spans="1:10" x14ac:dyDescent="0.25">
      <c r="A19" t="s">
        <v>53</v>
      </c>
      <c r="B19">
        <f t="shared" si="0"/>
        <v>4</v>
      </c>
      <c r="C19" t="s">
        <v>145</v>
      </c>
      <c r="D19" t="s">
        <v>145</v>
      </c>
      <c r="E19">
        <f t="shared" si="1"/>
        <v>3</v>
      </c>
      <c r="F19">
        <f t="shared" si="2"/>
        <v>3</v>
      </c>
      <c r="G19" s="11">
        <f t="shared" si="3"/>
        <v>100</v>
      </c>
      <c r="H19" s="11">
        <v>25</v>
      </c>
      <c r="I19" s="11">
        <f t="shared" si="4"/>
        <v>15</v>
      </c>
      <c r="J19" s="8"/>
    </row>
    <row r="20" spans="1:10" x14ac:dyDescent="0.25">
      <c r="A20" t="s">
        <v>50</v>
      </c>
      <c r="B20">
        <f t="shared" si="0"/>
        <v>4</v>
      </c>
      <c r="C20" t="s">
        <v>139</v>
      </c>
      <c r="D20" t="s">
        <v>139</v>
      </c>
      <c r="E20">
        <f t="shared" si="1"/>
        <v>1</v>
      </c>
      <c r="F20">
        <f t="shared" si="2"/>
        <v>1</v>
      </c>
      <c r="G20" s="11">
        <f t="shared" si="3"/>
        <v>100</v>
      </c>
      <c r="H20" s="11">
        <v>27</v>
      </c>
      <c r="I20" s="11">
        <f t="shared" si="4"/>
        <v>5</v>
      </c>
      <c r="J20" s="8"/>
    </row>
    <row r="21" spans="1:10" x14ac:dyDescent="0.25">
      <c r="A21" t="s">
        <v>56</v>
      </c>
      <c r="B21">
        <f t="shared" si="0"/>
        <v>4</v>
      </c>
      <c r="C21" t="s">
        <v>135</v>
      </c>
      <c r="D21" t="s">
        <v>135</v>
      </c>
      <c r="E21">
        <f t="shared" si="1"/>
        <v>2</v>
      </c>
      <c r="F21">
        <f t="shared" si="2"/>
        <v>2</v>
      </c>
      <c r="G21" s="11">
        <f t="shared" si="3"/>
        <v>100</v>
      </c>
      <c r="H21" s="11">
        <v>31</v>
      </c>
      <c r="I21" s="11">
        <f t="shared" si="4"/>
        <v>10</v>
      </c>
      <c r="J21" s="8"/>
    </row>
    <row r="22" spans="1:10" x14ac:dyDescent="0.25">
      <c r="A22" t="s">
        <v>126</v>
      </c>
      <c r="B22">
        <f t="shared" si="0"/>
        <v>4</v>
      </c>
      <c r="C22" t="s">
        <v>148</v>
      </c>
      <c r="D22" t="s">
        <v>194</v>
      </c>
      <c r="E22">
        <f t="shared" si="1"/>
        <v>1</v>
      </c>
      <c r="F22">
        <f t="shared" si="2"/>
        <v>1</v>
      </c>
      <c r="G22" s="11">
        <f t="shared" si="3"/>
        <v>100</v>
      </c>
      <c r="H22" s="11">
        <v>34</v>
      </c>
      <c r="I22" s="11">
        <f t="shared" si="4"/>
        <v>5</v>
      </c>
      <c r="J22" s="8"/>
    </row>
    <row r="23" spans="1:10" x14ac:dyDescent="0.25">
      <c r="A23" t="s">
        <v>39</v>
      </c>
      <c r="B23">
        <f t="shared" si="0"/>
        <v>4</v>
      </c>
      <c r="C23" t="s">
        <v>131</v>
      </c>
      <c r="D23" t="s">
        <v>131</v>
      </c>
      <c r="E23">
        <f t="shared" si="1"/>
        <v>1</v>
      </c>
      <c r="F23">
        <f t="shared" si="2"/>
        <v>1</v>
      </c>
      <c r="G23" s="11">
        <f t="shared" si="3"/>
        <v>100</v>
      </c>
      <c r="H23" s="11">
        <v>34</v>
      </c>
      <c r="I23" s="11">
        <f t="shared" si="4"/>
        <v>5</v>
      </c>
      <c r="J23" s="8"/>
    </row>
    <row r="24" spans="1:10" x14ac:dyDescent="0.25">
      <c r="A24" t="s">
        <v>39</v>
      </c>
      <c r="B24">
        <f t="shared" si="0"/>
        <v>4</v>
      </c>
      <c r="C24" t="s">
        <v>131</v>
      </c>
      <c r="D24" t="s">
        <v>195</v>
      </c>
      <c r="E24">
        <f t="shared" si="1"/>
        <v>1</v>
      </c>
      <c r="F24">
        <f t="shared" si="2"/>
        <v>2</v>
      </c>
      <c r="G24" s="11">
        <f t="shared" si="3"/>
        <v>50</v>
      </c>
      <c r="H24" s="11">
        <v>34</v>
      </c>
      <c r="I24" s="11">
        <f t="shared" si="4"/>
        <v>5</v>
      </c>
      <c r="J24" s="8"/>
    </row>
    <row r="25" spans="1:10" x14ac:dyDescent="0.25">
      <c r="A25" t="s">
        <v>38</v>
      </c>
      <c r="B25">
        <f t="shared" si="0"/>
        <v>4</v>
      </c>
      <c r="C25" t="s">
        <v>130</v>
      </c>
      <c r="D25" t="s">
        <v>193</v>
      </c>
      <c r="E25">
        <f t="shared" si="1"/>
        <v>3</v>
      </c>
      <c r="F25">
        <f t="shared" si="2"/>
        <v>7</v>
      </c>
      <c r="G25" s="11">
        <f t="shared" si="3"/>
        <v>42.857142857142854</v>
      </c>
      <c r="H25" s="11">
        <v>36</v>
      </c>
      <c r="I25" s="11">
        <f t="shared" si="4"/>
        <v>15</v>
      </c>
      <c r="J25" s="8"/>
    </row>
    <row r="26" spans="1:10" x14ac:dyDescent="0.25">
      <c r="A26" t="s">
        <v>52</v>
      </c>
      <c r="B26">
        <f t="shared" si="0"/>
        <v>4</v>
      </c>
      <c r="C26" t="s">
        <v>153</v>
      </c>
      <c r="D26" t="s">
        <v>153</v>
      </c>
      <c r="E26">
        <f t="shared" si="1"/>
        <v>1</v>
      </c>
      <c r="F26">
        <f t="shared" si="2"/>
        <v>1</v>
      </c>
      <c r="G26" s="11">
        <f t="shared" si="3"/>
        <v>100</v>
      </c>
      <c r="H26" s="11">
        <v>44</v>
      </c>
      <c r="I26" s="11">
        <f t="shared" si="4"/>
        <v>5</v>
      </c>
      <c r="J26" s="8"/>
    </row>
    <row r="27" spans="1:10" x14ac:dyDescent="0.25">
      <c r="A27" t="s">
        <v>41</v>
      </c>
      <c r="B27">
        <f t="shared" si="0"/>
        <v>4</v>
      </c>
      <c r="C27" t="s">
        <v>148</v>
      </c>
      <c r="D27" t="s">
        <v>199</v>
      </c>
      <c r="E27">
        <f t="shared" si="1"/>
        <v>1</v>
      </c>
      <c r="F27">
        <f t="shared" si="2"/>
        <v>1</v>
      </c>
      <c r="G27" s="11">
        <f t="shared" si="3"/>
        <v>100</v>
      </c>
      <c r="H27" s="11">
        <v>44</v>
      </c>
      <c r="I27" s="11">
        <f t="shared" si="4"/>
        <v>5</v>
      </c>
      <c r="J27" s="8"/>
    </row>
    <row r="28" spans="1:10" x14ac:dyDescent="0.25">
      <c r="A28" t="s">
        <v>58</v>
      </c>
      <c r="B28">
        <f t="shared" si="0"/>
        <v>4</v>
      </c>
      <c r="C28" t="s">
        <v>156</v>
      </c>
      <c r="D28" t="s">
        <v>198</v>
      </c>
      <c r="E28">
        <f t="shared" si="1"/>
        <v>1</v>
      </c>
      <c r="F28">
        <f t="shared" si="2"/>
        <v>2</v>
      </c>
      <c r="G28" s="11">
        <f t="shared" si="3"/>
        <v>50</v>
      </c>
      <c r="H28" s="11">
        <v>44</v>
      </c>
      <c r="I28" s="11">
        <f t="shared" si="4"/>
        <v>5</v>
      </c>
      <c r="J28" s="22"/>
    </row>
    <row r="29" spans="1:10" x14ac:dyDescent="0.25">
      <c r="A29" t="s">
        <v>54</v>
      </c>
      <c r="B29">
        <f t="shared" si="0"/>
        <v>4</v>
      </c>
      <c r="C29" t="s">
        <v>142</v>
      </c>
      <c r="D29" t="s">
        <v>142</v>
      </c>
      <c r="E29">
        <f t="shared" si="1"/>
        <v>1</v>
      </c>
      <c r="F29">
        <f t="shared" si="2"/>
        <v>1</v>
      </c>
      <c r="G29" s="11">
        <f t="shared" si="3"/>
        <v>100</v>
      </c>
      <c r="H29" s="11">
        <v>49</v>
      </c>
      <c r="I29" s="11">
        <f t="shared" si="4"/>
        <v>5</v>
      </c>
      <c r="J29" s="22"/>
    </row>
    <row r="30" spans="1:10" x14ac:dyDescent="0.25">
      <c r="A30" t="s">
        <v>57</v>
      </c>
      <c r="B30">
        <f t="shared" si="0"/>
        <v>4</v>
      </c>
      <c r="C30" t="s">
        <v>143</v>
      </c>
      <c r="D30" t="s">
        <v>143</v>
      </c>
      <c r="E30">
        <f t="shared" si="1"/>
        <v>2</v>
      </c>
      <c r="F30">
        <f t="shared" si="2"/>
        <v>2</v>
      </c>
      <c r="G30" s="11">
        <f t="shared" si="3"/>
        <v>100</v>
      </c>
      <c r="H30" s="11">
        <v>49</v>
      </c>
      <c r="I30" s="11">
        <f t="shared" si="4"/>
        <v>10</v>
      </c>
    </row>
    <row r="31" spans="1:10" x14ac:dyDescent="0.25">
      <c r="A31" t="s">
        <v>60</v>
      </c>
      <c r="B31">
        <f t="shared" si="0"/>
        <v>4</v>
      </c>
      <c r="C31" t="s">
        <v>155</v>
      </c>
      <c r="D31" t="s">
        <v>155</v>
      </c>
      <c r="E31">
        <f t="shared" si="1"/>
        <v>1</v>
      </c>
      <c r="F31">
        <f t="shared" si="2"/>
        <v>1</v>
      </c>
      <c r="G31" s="11">
        <f t="shared" si="3"/>
        <v>100</v>
      </c>
      <c r="H31" s="11">
        <v>50</v>
      </c>
      <c r="I31" s="11">
        <f t="shared" si="4"/>
        <v>5</v>
      </c>
    </row>
    <row r="32" spans="1:10" x14ac:dyDescent="0.25">
      <c r="A32" t="s">
        <v>125</v>
      </c>
      <c r="B32">
        <f t="shared" si="0"/>
        <v>4</v>
      </c>
      <c r="C32" t="s">
        <v>138</v>
      </c>
      <c r="D32" t="s">
        <v>138</v>
      </c>
      <c r="E32">
        <f t="shared" si="1"/>
        <v>5</v>
      </c>
      <c r="F32">
        <f t="shared" si="2"/>
        <v>5</v>
      </c>
      <c r="G32" s="11">
        <f t="shared" si="3"/>
        <v>100</v>
      </c>
      <c r="H32" s="11">
        <v>58</v>
      </c>
      <c r="I32" s="11">
        <f t="shared" si="4"/>
        <v>25</v>
      </c>
    </row>
    <row r="33" spans="1:9" x14ac:dyDescent="0.25">
      <c r="A33" t="s">
        <v>64</v>
      </c>
      <c r="B33">
        <f t="shared" si="0"/>
        <v>4</v>
      </c>
      <c r="C33" t="s">
        <v>157</v>
      </c>
      <c r="D33" t="s">
        <v>157</v>
      </c>
      <c r="E33">
        <f t="shared" si="1"/>
        <v>4</v>
      </c>
      <c r="F33">
        <f t="shared" si="2"/>
        <v>4</v>
      </c>
      <c r="G33" s="11">
        <f t="shared" si="3"/>
        <v>100</v>
      </c>
      <c r="H33" s="11">
        <v>59</v>
      </c>
      <c r="I33" s="11">
        <f t="shared" si="4"/>
        <v>20</v>
      </c>
    </row>
    <row r="34" spans="1:9" x14ac:dyDescent="0.25">
      <c r="A34" t="s">
        <v>85</v>
      </c>
      <c r="B34">
        <f t="shared" ref="B34:B65" si="5">LEN(A34)-LEN(SUBSTITUTE(A34," ","")) + 1</f>
        <v>5</v>
      </c>
      <c r="C34" t="s">
        <v>167</v>
      </c>
      <c r="D34" t="s">
        <v>167</v>
      </c>
      <c r="E34">
        <f t="shared" ref="E34:E65" si="6">LEN(C34)-LEN(SUBSTITUTE(C34,";",""))</f>
        <v>2</v>
      </c>
      <c r="F34">
        <f t="shared" ref="F34:F65" si="7">LEN(D34)-LEN(SUBSTITUTE(D34,";",""))</f>
        <v>2</v>
      </c>
      <c r="G34" s="11">
        <f t="shared" ref="G34:G65" si="8">E34/F34 * 100</f>
        <v>100</v>
      </c>
      <c r="H34" s="11">
        <v>1</v>
      </c>
      <c r="I34" s="11">
        <f t="shared" ref="I34:I65" si="9">E34/20*100</f>
        <v>10</v>
      </c>
    </row>
    <row r="35" spans="1:9" x14ac:dyDescent="0.25">
      <c r="A35" t="s">
        <v>86</v>
      </c>
      <c r="B35">
        <f t="shared" si="5"/>
        <v>5</v>
      </c>
      <c r="C35" t="s">
        <v>176</v>
      </c>
      <c r="D35" t="s">
        <v>176</v>
      </c>
      <c r="E35">
        <f t="shared" si="6"/>
        <v>2</v>
      </c>
      <c r="F35">
        <f t="shared" si="7"/>
        <v>2</v>
      </c>
      <c r="G35" s="11">
        <f t="shared" si="8"/>
        <v>100</v>
      </c>
      <c r="H35" s="11">
        <v>1</v>
      </c>
      <c r="I35" s="11">
        <f t="shared" si="9"/>
        <v>10</v>
      </c>
    </row>
    <row r="36" spans="1:9" x14ac:dyDescent="0.25">
      <c r="A36" t="s">
        <v>81</v>
      </c>
      <c r="B36">
        <f t="shared" si="5"/>
        <v>5</v>
      </c>
      <c r="C36" t="s">
        <v>165</v>
      </c>
      <c r="D36" t="s">
        <v>165</v>
      </c>
      <c r="E36">
        <f t="shared" si="6"/>
        <v>2</v>
      </c>
      <c r="F36">
        <f t="shared" si="7"/>
        <v>2</v>
      </c>
      <c r="G36" s="11">
        <f t="shared" si="8"/>
        <v>100</v>
      </c>
      <c r="H36" s="11">
        <v>5</v>
      </c>
      <c r="I36" s="11">
        <f t="shared" si="9"/>
        <v>10</v>
      </c>
    </row>
    <row r="37" spans="1:9" x14ac:dyDescent="0.25">
      <c r="A37" t="s">
        <v>74</v>
      </c>
      <c r="B37">
        <f t="shared" si="5"/>
        <v>5</v>
      </c>
      <c r="C37" t="s">
        <v>164</v>
      </c>
      <c r="D37" t="s">
        <v>202</v>
      </c>
      <c r="E37">
        <f t="shared" si="6"/>
        <v>15</v>
      </c>
      <c r="F37">
        <f t="shared" si="7"/>
        <v>19</v>
      </c>
      <c r="G37" s="11">
        <f t="shared" si="8"/>
        <v>78.94736842105263</v>
      </c>
      <c r="H37" s="11">
        <v>5</v>
      </c>
      <c r="I37" s="11">
        <f t="shared" si="9"/>
        <v>75</v>
      </c>
    </row>
    <row r="38" spans="1:9" x14ac:dyDescent="0.25">
      <c r="A38" t="s">
        <v>76</v>
      </c>
      <c r="B38">
        <f t="shared" si="5"/>
        <v>5</v>
      </c>
      <c r="C38" t="s">
        <v>164</v>
      </c>
      <c r="D38" t="s">
        <v>202</v>
      </c>
      <c r="E38">
        <f t="shared" si="6"/>
        <v>15</v>
      </c>
      <c r="F38">
        <f t="shared" si="7"/>
        <v>19</v>
      </c>
      <c r="G38" s="11">
        <f t="shared" si="8"/>
        <v>78.94736842105263</v>
      </c>
      <c r="H38" s="11">
        <v>5</v>
      </c>
      <c r="I38" s="11">
        <f t="shared" si="9"/>
        <v>75</v>
      </c>
    </row>
    <row r="39" spans="1:9" x14ac:dyDescent="0.25">
      <c r="A39" t="s">
        <v>78</v>
      </c>
      <c r="B39">
        <f t="shared" si="5"/>
        <v>5</v>
      </c>
      <c r="C39" t="s">
        <v>113</v>
      </c>
      <c r="D39" t="s">
        <v>210</v>
      </c>
      <c r="E39">
        <f t="shared" si="6"/>
        <v>2</v>
      </c>
      <c r="F39">
        <f t="shared" si="7"/>
        <v>4</v>
      </c>
      <c r="G39" s="11">
        <f t="shared" si="8"/>
        <v>50</v>
      </c>
      <c r="H39" s="11">
        <v>5</v>
      </c>
      <c r="I39" s="11">
        <f t="shared" si="9"/>
        <v>10</v>
      </c>
    </row>
    <row r="40" spans="1:9" x14ac:dyDescent="0.25">
      <c r="A40" t="s">
        <v>87</v>
      </c>
      <c r="B40">
        <f t="shared" si="5"/>
        <v>5</v>
      </c>
      <c r="C40" t="s">
        <v>171</v>
      </c>
      <c r="D40" t="s">
        <v>171</v>
      </c>
      <c r="E40">
        <f t="shared" si="6"/>
        <v>8</v>
      </c>
      <c r="F40">
        <f t="shared" si="7"/>
        <v>8</v>
      </c>
      <c r="G40" s="11">
        <f t="shared" si="8"/>
        <v>100</v>
      </c>
      <c r="H40" s="11">
        <v>6</v>
      </c>
      <c r="I40" s="11">
        <f t="shared" si="9"/>
        <v>40</v>
      </c>
    </row>
    <row r="41" spans="1:9" x14ac:dyDescent="0.25">
      <c r="A41" t="s">
        <v>67</v>
      </c>
      <c r="B41">
        <f t="shared" si="5"/>
        <v>5</v>
      </c>
      <c r="C41" t="s">
        <v>173</v>
      </c>
      <c r="D41" t="s">
        <v>208</v>
      </c>
      <c r="E41">
        <f t="shared" si="6"/>
        <v>8</v>
      </c>
      <c r="F41">
        <f t="shared" si="7"/>
        <v>10</v>
      </c>
      <c r="G41" s="11">
        <f t="shared" si="8"/>
        <v>80</v>
      </c>
      <c r="H41" s="11">
        <v>6</v>
      </c>
      <c r="I41" s="11">
        <f t="shared" si="9"/>
        <v>40</v>
      </c>
    </row>
    <row r="42" spans="1:9" x14ac:dyDescent="0.25">
      <c r="A42" t="s">
        <v>66</v>
      </c>
      <c r="B42">
        <f t="shared" si="5"/>
        <v>5</v>
      </c>
      <c r="C42" t="s">
        <v>173</v>
      </c>
      <c r="D42" t="s">
        <v>208</v>
      </c>
      <c r="E42">
        <f t="shared" si="6"/>
        <v>8</v>
      </c>
      <c r="F42">
        <f t="shared" si="7"/>
        <v>10</v>
      </c>
      <c r="G42" s="11">
        <f t="shared" si="8"/>
        <v>80</v>
      </c>
      <c r="H42" s="11">
        <v>6</v>
      </c>
      <c r="I42" s="11">
        <f t="shared" si="9"/>
        <v>40</v>
      </c>
    </row>
    <row r="43" spans="1:9" x14ac:dyDescent="0.25">
      <c r="A43" t="s">
        <v>90</v>
      </c>
      <c r="B43">
        <f t="shared" si="5"/>
        <v>5</v>
      </c>
      <c r="C43" t="s">
        <v>174</v>
      </c>
      <c r="D43" t="s">
        <v>174</v>
      </c>
      <c r="E43">
        <f t="shared" si="6"/>
        <v>1</v>
      </c>
      <c r="F43">
        <f t="shared" si="7"/>
        <v>1</v>
      </c>
      <c r="G43" s="11">
        <f t="shared" si="8"/>
        <v>100</v>
      </c>
      <c r="H43" s="11">
        <v>8</v>
      </c>
      <c r="I43" s="11">
        <f t="shared" si="9"/>
        <v>5</v>
      </c>
    </row>
    <row r="44" spans="1:9" x14ac:dyDescent="0.25">
      <c r="A44" t="s">
        <v>69</v>
      </c>
      <c r="B44">
        <f t="shared" si="5"/>
        <v>5</v>
      </c>
      <c r="C44" t="s">
        <v>169</v>
      </c>
      <c r="D44" t="s">
        <v>207</v>
      </c>
      <c r="E44">
        <f t="shared" si="6"/>
        <v>1</v>
      </c>
      <c r="F44">
        <f t="shared" si="7"/>
        <v>2</v>
      </c>
      <c r="G44" s="11">
        <f t="shared" si="8"/>
        <v>50</v>
      </c>
      <c r="H44" s="11">
        <v>8</v>
      </c>
      <c r="I44" s="11">
        <f t="shared" si="9"/>
        <v>5</v>
      </c>
    </row>
    <row r="45" spans="1:9" x14ac:dyDescent="0.25">
      <c r="A45" t="s">
        <v>70</v>
      </c>
      <c r="B45">
        <f t="shared" si="5"/>
        <v>5</v>
      </c>
      <c r="C45" t="s">
        <v>168</v>
      </c>
      <c r="D45" t="s">
        <v>168</v>
      </c>
      <c r="E45">
        <f t="shared" si="6"/>
        <v>4</v>
      </c>
      <c r="F45">
        <f t="shared" si="7"/>
        <v>4</v>
      </c>
      <c r="G45" s="11">
        <f t="shared" si="8"/>
        <v>100</v>
      </c>
      <c r="H45" s="11">
        <v>25</v>
      </c>
      <c r="I45" s="11">
        <f t="shared" si="9"/>
        <v>20</v>
      </c>
    </row>
    <row r="46" spans="1:9" x14ac:dyDescent="0.25">
      <c r="A46" t="s">
        <v>71</v>
      </c>
      <c r="B46">
        <f t="shared" si="5"/>
        <v>5</v>
      </c>
      <c r="C46" t="s">
        <v>168</v>
      </c>
      <c r="D46" t="s">
        <v>168</v>
      </c>
      <c r="E46">
        <f t="shared" si="6"/>
        <v>4</v>
      </c>
      <c r="F46">
        <f t="shared" si="7"/>
        <v>4</v>
      </c>
      <c r="G46" s="11">
        <f t="shared" si="8"/>
        <v>100</v>
      </c>
      <c r="H46" s="11">
        <v>25</v>
      </c>
      <c r="I46" s="11">
        <f t="shared" si="9"/>
        <v>20</v>
      </c>
    </row>
    <row r="47" spans="1:9" x14ac:dyDescent="0.25">
      <c r="A47" t="s">
        <v>65</v>
      </c>
      <c r="B47">
        <f t="shared" si="5"/>
        <v>5</v>
      </c>
      <c r="C47" t="s">
        <v>110</v>
      </c>
      <c r="D47" t="s">
        <v>205</v>
      </c>
      <c r="E47">
        <f t="shared" si="6"/>
        <v>3</v>
      </c>
      <c r="F47">
        <f t="shared" si="7"/>
        <v>4</v>
      </c>
      <c r="G47" s="11">
        <f t="shared" si="8"/>
        <v>75</v>
      </c>
      <c r="H47" s="11">
        <v>25</v>
      </c>
      <c r="I47" s="11">
        <f t="shared" si="9"/>
        <v>15</v>
      </c>
    </row>
    <row r="48" spans="1:9" x14ac:dyDescent="0.25">
      <c r="A48" t="s">
        <v>72</v>
      </c>
      <c r="B48">
        <f t="shared" si="5"/>
        <v>5</v>
      </c>
      <c r="C48" t="s">
        <v>166</v>
      </c>
      <c r="D48" t="s">
        <v>203</v>
      </c>
      <c r="E48">
        <f t="shared" si="6"/>
        <v>2</v>
      </c>
      <c r="F48">
        <f t="shared" si="7"/>
        <v>3</v>
      </c>
      <c r="G48" s="11">
        <f t="shared" si="8"/>
        <v>66.666666666666657</v>
      </c>
      <c r="H48" s="11">
        <v>25</v>
      </c>
      <c r="I48" s="11">
        <f t="shared" si="9"/>
        <v>10</v>
      </c>
    </row>
    <row r="49" spans="1:9" x14ac:dyDescent="0.25">
      <c r="A49" t="s">
        <v>79</v>
      </c>
      <c r="B49">
        <f t="shared" si="5"/>
        <v>5</v>
      </c>
      <c r="C49" t="s">
        <v>162</v>
      </c>
      <c r="D49" t="s">
        <v>162</v>
      </c>
      <c r="E49">
        <f t="shared" si="6"/>
        <v>1</v>
      </c>
      <c r="F49">
        <f t="shared" si="7"/>
        <v>1</v>
      </c>
      <c r="G49" s="11">
        <f t="shared" si="8"/>
        <v>100</v>
      </c>
      <c r="H49" s="11">
        <v>31</v>
      </c>
      <c r="I49" s="11">
        <f t="shared" si="9"/>
        <v>5</v>
      </c>
    </row>
    <row r="50" spans="1:9" x14ac:dyDescent="0.25">
      <c r="A50" t="s">
        <v>68</v>
      </c>
      <c r="B50">
        <f t="shared" si="5"/>
        <v>5</v>
      </c>
      <c r="C50" t="s">
        <v>175</v>
      </c>
      <c r="D50" t="s">
        <v>175</v>
      </c>
      <c r="E50">
        <f t="shared" si="6"/>
        <v>1</v>
      </c>
      <c r="F50">
        <f t="shared" si="7"/>
        <v>1</v>
      </c>
      <c r="G50" s="11">
        <f t="shared" si="8"/>
        <v>100</v>
      </c>
      <c r="H50" s="11">
        <v>31</v>
      </c>
      <c r="I50" s="11">
        <f t="shared" si="9"/>
        <v>5</v>
      </c>
    </row>
    <row r="51" spans="1:9" x14ac:dyDescent="0.25">
      <c r="A51" t="s">
        <v>83</v>
      </c>
      <c r="B51">
        <f t="shared" si="5"/>
        <v>5</v>
      </c>
      <c r="C51" t="s">
        <v>114</v>
      </c>
      <c r="D51" t="s">
        <v>204</v>
      </c>
      <c r="E51">
        <f t="shared" si="6"/>
        <v>2</v>
      </c>
      <c r="F51">
        <f t="shared" si="7"/>
        <v>3</v>
      </c>
      <c r="G51" s="11">
        <f t="shared" si="8"/>
        <v>66.666666666666657</v>
      </c>
      <c r="H51" s="11">
        <v>36</v>
      </c>
      <c r="I51" s="11">
        <f t="shared" si="9"/>
        <v>10</v>
      </c>
    </row>
    <row r="52" spans="1:9" x14ac:dyDescent="0.25">
      <c r="A52" t="s">
        <v>77</v>
      </c>
      <c r="B52">
        <f t="shared" si="5"/>
        <v>5</v>
      </c>
      <c r="C52" t="s">
        <v>163</v>
      </c>
      <c r="D52" t="s">
        <v>163</v>
      </c>
      <c r="E52">
        <f t="shared" si="6"/>
        <v>1</v>
      </c>
      <c r="F52">
        <f t="shared" si="7"/>
        <v>1</v>
      </c>
      <c r="G52" s="11">
        <f t="shared" si="8"/>
        <v>100</v>
      </c>
      <c r="H52" s="11">
        <v>44</v>
      </c>
      <c r="I52" s="11">
        <f t="shared" si="9"/>
        <v>5</v>
      </c>
    </row>
    <row r="53" spans="1:9" x14ac:dyDescent="0.25">
      <c r="A53" t="s">
        <v>73</v>
      </c>
      <c r="B53">
        <f t="shared" si="5"/>
        <v>5</v>
      </c>
      <c r="C53" t="s">
        <v>148</v>
      </c>
      <c r="D53" t="s">
        <v>206</v>
      </c>
      <c r="E53">
        <f t="shared" si="6"/>
        <v>1</v>
      </c>
      <c r="F53">
        <f t="shared" si="7"/>
        <v>1</v>
      </c>
      <c r="G53" s="11">
        <f t="shared" si="8"/>
        <v>100</v>
      </c>
      <c r="H53" s="11">
        <v>44</v>
      </c>
      <c r="I53" s="11">
        <f t="shared" si="9"/>
        <v>5</v>
      </c>
    </row>
    <row r="54" spans="1:9" x14ac:dyDescent="0.25">
      <c r="A54" t="s">
        <v>89</v>
      </c>
      <c r="B54">
        <f t="shared" si="5"/>
        <v>5</v>
      </c>
      <c r="C54" t="s">
        <v>172</v>
      </c>
      <c r="D54" t="s">
        <v>172</v>
      </c>
      <c r="E54">
        <f t="shared" si="6"/>
        <v>3</v>
      </c>
      <c r="F54">
        <f t="shared" si="7"/>
        <v>3</v>
      </c>
      <c r="G54" s="11">
        <f t="shared" si="8"/>
        <v>100</v>
      </c>
      <c r="H54" s="11">
        <v>44</v>
      </c>
      <c r="I54" s="11">
        <f t="shared" si="9"/>
        <v>15</v>
      </c>
    </row>
    <row r="55" spans="1:9" x14ac:dyDescent="0.25">
      <c r="A55" t="s">
        <v>75</v>
      </c>
      <c r="B55">
        <f t="shared" si="5"/>
        <v>5</v>
      </c>
      <c r="C55" t="s">
        <v>111</v>
      </c>
      <c r="D55" t="s">
        <v>112</v>
      </c>
      <c r="E55">
        <f t="shared" si="6"/>
        <v>1</v>
      </c>
      <c r="F55">
        <f t="shared" si="7"/>
        <v>3</v>
      </c>
      <c r="G55" s="11">
        <f t="shared" si="8"/>
        <v>33.333333333333329</v>
      </c>
      <c r="H55" s="11">
        <v>44</v>
      </c>
      <c r="I55" s="11">
        <f t="shared" si="9"/>
        <v>5</v>
      </c>
    </row>
    <row r="56" spans="1:9" x14ac:dyDescent="0.25">
      <c r="A56" t="s">
        <v>84</v>
      </c>
      <c r="B56">
        <f t="shared" si="5"/>
        <v>5</v>
      </c>
      <c r="C56" t="s">
        <v>170</v>
      </c>
      <c r="D56" t="s">
        <v>170</v>
      </c>
      <c r="E56">
        <f t="shared" si="6"/>
        <v>1</v>
      </c>
      <c r="F56">
        <f t="shared" si="7"/>
        <v>1</v>
      </c>
      <c r="G56" s="11">
        <f t="shared" si="8"/>
        <v>100</v>
      </c>
      <c r="H56" s="11">
        <v>57</v>
      </c>
      <c r="I56" s="11">
        <f t="shared" si="9"/>
        <v>5</v>
      </c>
    </row>
    <row r="57" spans="1:9" x14ac:dyDescent="0.25">
      <c r="A57" t="s">
        <v>82</v>
      </c>
      <c r="B57">
        <f t="shared" si="5"/>
        <v>5</v>
      </c>
      <c r="C57" t="s">
        <v>138</v>
      </c>
      <c r="D57" t="s">
        <v>138</v>
      </c>
      <c r="E57">
        <f t="shared" si="6"/>
        <v>5</v>
      </c>
      <c r="F57">
        <f t="shared" si="7"/>
        <v>5</v>
      </c>
      <c r="G57" s="11">
        <f t="shared" si="8"/>
        <v>100</v>
      </c>
      <c r="H57" s="11">
        <v>58</v>
      </c>
      <c r="I57" s="11">
        <f t="shared" si="9"/>
        <v>25</v>
      </c>
    </row>
    <row r="58" spans="1:9" x14ac:dyDescent="0.25">
      <c r="A58" t="s">
        <v>80</v>
      </c>
      <c r="B58">
        <f t="shared" si="5"/>
        <v>5</v>
      </c>
      <c r="C58" t="s">
        <v>161</v>
      </c>
      <c r="D58" t="s">
        <v>161</v>
      </c>
      <c r="E58">
        <f t="shared" si="6"/>
        <v>3</v>
      </c>
      <c r="F58">
        <f t="shared" si="7"/>
        <v>3</v>
      </c>
      <c r="G58" s="11">
        <f t="shared" si="8"/>
        <v>100</v>
      </c>
      <c r="H58" s="11">
        <v>59</v>
      </c>
      <c r="I58" s="11">
        <f t="shared" si="9"/>
        <v>15</v>
      </c>
    </row>
    <row r="59" spans="1:9" x14ac:dyDescent="0.25">
      <c r="A59" t="s">
        <v>88</v>
      </c>
      <c r="B59">
        <f t="shared" si="5"/>
        <v>5</v>
      </c>
      <c r="C59" t="s">
        <v>148</v>
      </c>
      <c r="D59" t="s">
        <v>209</v>
      </c>
      <c r="E59">
        <f t="shared" si="6"/>
        <v>1</v>
      </c>
      <c r="F59">
        <f t="shared" si="7"/>
        <v>3</v>
      </c>
      <c r="G59" s="11">
        <f t="shared" si="8"/>
        <v>33.333333333333329</v>
      </c>
      <c r="H59" s="11">
        <v>59</v>
      </c>
      <c r="I59" s="11">
        <f t="shared" si="9"/>
        <v>5</v>
      </c>
    </row>
    <row r="60" spans="1:9" x14ac:dyDescent="0.25">
      <c r="A60" t="s">
        <v>105</v>
      </c>
      <c r="B60">
        <f t="shared" si="5"/>
        <v>6</v>
      </c>
      <c r="C60" s="1" t="s">
        <v>184</v>
      </c>
      <c r="D60" s="1" t="s">
        <v>212</v>
      </c>
      <c r="E60">
        <f t="shared" si="6"/>
        <v>3</v>
      </c>
      <c r="F60">
        <f t="shared" si="7"/>
        <v>5</v>
      </c>
      <c r="G60" s="11">
        <f t="shared" si="8"/>
        <v>60</v>
      </c>
      <c r="H60" s="11">
        <v>3</v>
      </c>
      <c r="I60" s="11">
        <f t="shared" si="9"/>
        <v>15</v>
      </c>
    </row>
    <row r="61" spans="1:9" x14ac:dyDescent="0.25">
      <c r="A61" t="s">
        <v>106</v>
      </c>
      <c r="B61">
        <f t="shared" si="5"/>
        <v>6</v>
      </c>
      <c r="C61" s="1" t="s">
        <v>179</v>
      </c>
      <c r="D61" s="1" t="s">
        <v>211</v>
      </c>
      <c r="E61">
        <f t="shared" si="6"/>
        <v>6</v>
      </c>
      <c r="F61">
        <f t="shared" si="7"/>
        <v>7</v>
      </c>
      <c r="G61" s="11">
        <f t="shared" si="8"/>
        <v>85.714285714285708</v>
      </c>
      <c r="H61" s="11">
        <v>5</v>
      </c>
      <c r="I61" s="11">
        <f t="shared" si="9"/>
        <v>30</v>
      </c>
    </row>
    <row r="62" spans="1:9" x14ac:dyDescent="0.25">
      <c r="A62" t="s">
        <v>97</v>
      </c>
      <c r="B62">
        <f t="shared" si="5"/>
        <v>6</v>
      </c>
      <c r="C62" t="s">
        <v>178</v>
      </c>
      <c r="D62" t="s">
        <v>116</v>
      </c>
      <c r="E62">
        <f t="shared" si="6"/>
        <v>15</v>
      </c>
      <c r="F62">
        <f t="shared" si="7"/>
        <v>20</v>
      </c>
      <c r="G62" s="11">
        <f t="shared" si="8"/>
        <v>75</v>
      </c>
      <c r="H62" s="11">
        <v>5</v>
      </c>
      <c r="I62" s="11">
        <f t="shared" si="9"/>
        <v>75</v>
      </c>
    </row>
    <row r="63" spans="1:9" x14ac:dyDescent="0.25">
      <c r="A63" t="s">
        <v>99</v>
      </c>
      <c r="B63">
        <f t="shared" si="5"/>
        <v>6</v>
      </c>
      <c r="C63" t="s">
        <v>183</v>
      </c>
      <c r="D63" t="s">
        <v>183</v>
      </c>
      <c r="E63">
        <f t="shared" si="6"/>
        <v>8</v>
      </c>
      <c r="F63">
        <f t="shared" si="7"/>
        <v>8</v>
      </c>
      <c r="G63" s="11">
        <f t="shared" si="8"/>
        <v>100</v>
      </c>
      <c r="H63" s="11">
        <v>6</v>
      </c>
      <c r="I63" s="11">
        <f t="shared" si="9"/>
        <v>40</v>
      </c>
    </row>
    <row r="64" spans="1:9" x14ac:dyDescent="0.25">
      <c r="A64" t="s">
        <v>92</v>
      </c>
      <c r="B64">
        <f t="shared" si="5"/>
        <v>6</v>
      </c>
      <c r="C64" t="s">
        <v>115</v>
      </c>
      <c r="D64" t="s">
        <v>213</v>
      </c>
      <c r="E64">
        <f t="shared" si="6"/>
        <v>8</v>
      </c>
      <c r="F64">
        <f t="shared" si="7"/>
        <v>10</v>
      </c>
      <c r="G64" s="11">
        <f t="shared" si="8"/>
        <v>80</v>
      </c>
      <c r="H64" s="11">
        <v>6</v>
      </c>
      <c r="I64" s="11">
        <f t="shared" si="9"/>
        <v>40</v>
      </c>
    </row>
    <row r="65" spans="1:9" x14ac:dyDescent="0.25">
      <c r="A65" t="s">
        <v>94</v>
      </c>
      <c r="B65">
        <f t="shared" si="5"/>
        <v>6</v>
      </c>
      <c r="C65" t="s">
        <v>180</v>
      </c>
      <c r="D65" t="s">
        <v>180</v>
      </c>
      <c r="E65">
        <f t="shared" si="6"/>
        <v>2</v>
      </c>
      <c r="F65">
        <f t="shared" si="7"/>
        <v>2</v>
      </c>
      <c r="G65" s="11">
        <f t="shared" si="8"/>
        <v>100</v>
      </c>
      <c r="H65" s="11">
        <v>7</v>
      </c>
      <c r="I65" s="11">
        <f t="shared" si="9"/>
        <v>10</v>
      </c>
    </row>
    <row r="66" spans="1:9" x14ac:dyDescent="0.25">
      <c r="A66" t="s">
        <v>101</v>
      </c>
      <c r="B66">
        <f t="shared" ref="B66:B76" si="10">LEN(A66)-LEN(SUBSTITUTE(A66," ","")) + 1</f>
        <v>6</v>
      </c>
      <c r="C66" t="s">
        <v>186</v>
      </c>
      <c r="D66" t="s">
        <v>186</v>
      </c>
      <c r="E66">
        <f t="shared" ref="E66:E76" si="11">LEN(C66)-LEN(SUBSTITUTE(C66,";",""))</f>
        <v>4</v>
      </c>
      <c r="F66">
        <f t="shared" ref="F66:F76" si="12">LEN(D66)-LEN(SUBSTITUTE(D66,";",""))</f>
        <v>4</v>
      </c>
      <c r="G66" s="11">
        <f t="shared" ref="G66:G76" si="13">E66/F66 * 100</f>
        <v>100</v>
      </c>
      <c r="H66" s="11">
        <v>7</v>
      </c>
      <c r="I66" s="11">
        <f t="shared" ref="I66:I76" si="14">E66/20*100</f>
        <v>20</v>
      </c>
    </row>
    <row r="67" spans="1:9" x14ac:dyDescent="0.25">
      <c r="A67" t="s">
        <v>93</v>
      </c>
      <c r="B67">
        <f t="shared" si="10"/>
        <v>6</v>
      </c>
      <c r="C67" t="s">
        <v>188</v>
      </c>
      <c r="D67" t="s">
        <v>188</v>
      </c>
      <c r="E67">
        <f t="shared" si="11"/>
        <v>4</v>
      </c>
      <c r="F67">
        <f t="shared" si="12"/>
        <v>4</v>
      </c>
      <c r="G67" s="11">
        <f t="shared" si="13"/>
        <v>100</v>
      </c>
      <c r="H67" s="11">
        <v>7</v>
      </c>
      <c r="I67" s="11">
        <f t="shared" si="14"/>
        <v>20</v>
      </c>
    </row>
    <row r="68" spans="1:9" x14ac:dyDescent="0.25">
      <c r="A68" t="s">
        <v>95</v>
      </c>
      <c r="B68">
        <f t="shared" si="10"/>
        <v>6</v>
      </c>
      <c r="C68" t="s">
        <v>185</v>
      </c>
      <c r="D68" t="s">
        <v>185</v>
      </c>
      <c r="E68">
        <f t="shared" si="11"/>
        <v>4</v>
      </c>
      <c r="F68">
        <f t="shared" si="12"/>
        <v>4</v>
      </c>
      <c r="G68" s="11">
        <f t="shared" si="13"/>
        <v>100</v>
      </c>
      <c r="H68" s="11">
        <v>8</v>
      </c>
      <c r="I68" s="11">
        <f t="shared" si="14"/>
        <v>20</v>
      </c>
    </row>
    <row r="69" spans="1:9" x14ac:dyDescent="0.25">
      <c r="A69" t="s">
        <v>100</v>
      </c>
      <c r="B69">
        <f t="shared" si="10"/>
        <v>6</v>
      </c>
      <c r="C69" t="s">
        <v>189</v>
      </c>
      <c r="D69" t="s">
        <v>189</v>
      </c>
      <c r="E69">
        <f t="shared" si="11"/>
        <v>2</v>
      </c>
      <c r="F69">
        <f t="shared" si="12"/>
        <v>2</v>
      </c>
      <c r="G69" s="11">
        <f t="shared" si="13"/>
        <v>100</v>
      </c>
      <c r="H69" s="11">
        <v>8</v>
      </c>
      <c r="I69" s="11">
        <f t="shared" si="14"/>
        <v>10</v>
      </c>
    </row>
    <row r="70" spans="1:9" x14ac:dyDescent="0.25">
      <c r="A70" t="s">
        <v>102</v>
      </c>
      <c r="B70">
        <f t="shared" si="10"/>
        <v>6</v>
      </c>
      <c r="C70" t="s">
        <v>182</v>
      </c>
      <c r="D70" t="s">
        <v>182</v>
      </c>
      <c r="E70">
        <f t="shared" si="11"/>
        <v>2</v>
      </c>
      <c r="F70">
        <f t="shared" si="12"/>
        <v>2</v>
      </c>
      <c r="G70" s="11">
        <f t="shared" si="13"/>
        <v>100</v>
      </c>
      <c r="H70" s="11">
        <v>13</v>
      </c>
      <c r="I70" s="11">
        <f t="shared" si="14"/>
        <v>10</v>
      </c>
    </row>
    <row r="71" spans="1:9" x14ac:dyDescent="0.25">
      <c r="A71" t="s">
        <v>104</v>
      </c>
      <c r="B71">
        <f t="shared" si="10"/>
        <v>6</v>
      </c>
      <c r="C71" s="1" t="s">
        <v>181</v>
      </c>
      <c r="D71" s="1" t="s">
        <v>181</v>
      </c>
      <c r="E71">
        <f t="shared" si="11"/>
        <v>2</v>
      </c>
      <c r="F71">
        <f t="shared" si="12"/>
        <v>2</v>
      </c>
      <c r="G71" s="11">
        <f t="shared" si="13"/>
        <v>100</v>
      </c>
      <c r="H71" s="11">
        <v>14</v>
      </c>
      <c r="I71" s="11">
        <f t="shared" si="14"/>
        <v>10</v>
      </c>
    </row>
    <row r="72" spans="1:9" x14ac:dyDescent="0.25">
      <c r="A72" t="s">
        <v>103</v>
      </c>
      <c r="B72">
        <f t="shared" si="10"/>
        <v>6</v>
      </c>
      <c r="C72" t="s">
        <v>187</v>
      </c>
      <c r="D72" t="s">
        <v>187</v>
      </c>
      <c r="E72">
        <f t="shared" si="11"/>
        <v>3</v>
      </c>
      <c r="F72">
        <f t="shared" si="12"/>
        <v>3</v>
      </c>
      <c r="G72" s="11">
        <f t="shared" si="13"/>
        <v>100</v>
      </c>
      <c r="H72" s="11">
        <v>36</v>
      </c>
      <c r="I72" s="11">
        <f t="shared" si="14"/>
        <v>15</v>
      </c>
    </row>
    <row r="73" spans="1:9" x14ac:dyDescent="0.25">
      <c r="A73" t="s">
        <v>91</v>
      </c>
      <c r="B73">
        <f t="shared" si="10"/>
        <v>6</v>
      </c>
      <c r="C73" t="s">
        <v>162</v>
      </c>
      <c r="D73" t="s">
        <v>162</v>
      </c>
      <c r="E73">
        <f t="shared" si="11"/>
        <v>1</v>
      </c>
      <c r="F73">
        <f t="shared" si="12"/>
        <v>1</v>
      </c>
      <c r="G73" s="11">
        <f t="shared" si="13"/>
        <v>100</v>
      </c>
      <c r="H73" s="11">
        <v>37</v>
      </c>
      <c r="I73" s="11">
        <f t="shared" si="14"/>
        <v>5</v>
      </c>
    </row>
    <row r="74" spans="1:9" x14ac:dyDescent="0.25">
      <c r="A74" t="s">
        <v>98</v>
      </c>
      <c r="B74">
        <f t="shared" si="10"/>
        <v>6</v>
      </c>
      <c r="C74" t="s">
        <v>177</v>
      </c>
      <c r="D74" t="s">
        <v>177</v>
      </c>
      <c r="E74">
        <f t="shared" si="11"/>
        <v>4</v>
      </c>
      <c r="F74">
        <f t="shared" si="12"/>
        <v>4</v>
      </c>
      <c r="G74" s="11">
        <f t="shared" si="13"/>
        <v>100</v>
      </c>
      <c r="H74" s="11">
        <v>44</v>
      </c>
      <c r="I74" s="11">
        <f t="shared" si="14"/>
        <v>20</v>
      </c>
    </row>
    <row r="75" spans="1:9" x14ac:dyDescent="0.25">
      <c r="A75" t="s">
        <v>96</v>
      </c>
      <c r="B75">
        <f t="shared" si="10"/>
        <v>6</v>
      </c>
      <c r="C75" t="s">
        <v>148</v>
      </c>
      <c r="D75" t="s">
        <v>199</v>
      </c>
      <c r="E75">
        <f t="shared" si="11"/>
        <v>1</v>
      </c>
      <c r="F75">
        <f t="shared" si="12"/>
        <v>1</v>
      </c>
      <c r="G75" s="11">
        <f t="shared" si="13"/>
        <v>100</v>
      </c>
      <c r="H75" s="11">
        <v>44</v>
      </c>
      <c r="I75" s="11">
        <f t="shared" si="14"/>
        <v>5</v>
      </c>
    </row>
    <row r="76" spans="1:9" x14ac:dyDescent="0.25">
      <c r="A76" s="13" t="s">
        <v>107</v>
      </c>
      <c r="B76" s="11">
        <f t="shared" si="10"/>
        <v>10</v>
      </c>
      <c r="C76" s="12" t="s">
        <v>215</v>
      </c>
      <c r="D76" s="12" t="s">
        <v>216</v>
      </c>
      <c r="E76" s="11">
        <f t="shared" si="11"/>
        <v>5</v>
      </c>
      <c r="F76" s="11">
        <f t="shared" si="12"/>
        <v>7</v>
      </c>
      <c r="G76" s="11">
        <f t="shared" si="13"/>
        <v>71.428571428571431</v>
      </c>
      <c r="H76" s="11">
        <v>7</v>
      </c>
      <c r="I76" s="11">
        <f t="shared" si="14"/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RowHeight="15" x14ac:dyDescent="0.25"/>
  <cols>
    <col min="2" max="2" width="74.5703125" customWidth="1"/>
  </cols>
  <sheetData>
    <row r="1" spans="1:2" ht="16.5" x14ac:dyDescent="0.25">
      <c r="A1" s="45" t="s">
        <v>250</v>
      </c>
      <c r="B1" s="46" t="s">
        <v>251</v>
      </c>
    </row>
    <row r="2" spans="1:2" ht="16.5" x14ac:dyDescent="0.25">
      <c r="A2" s="47">
        <v>1</v>
      </c>
      <c r="B2" s="48" t="s">
        <v>252</v>
      </c>
    </row>
    <row r="3" spans="1:2" ht="16.5" x14ac:dyDescent="0.25">
      <c r="A3" s="47">
        <v>2</v>
      </c>
      <c r="B3" s="48" t="s">
        <v>253</v>
      </c>
    </row>
    <row r="4" spans="1:2" ht="16.5" x14ac:dyDescent="0.25">
      <c r="A4" s="47">
        <v>3</v>
      </c>
      <c r="B4" s="48" t="s">
        <v>254</v>
      </c>
    </row>
    <row r="5" spans="1:2" ht="16.5" x14ac:dyDescent="0.25">
      <c r="A5" s="47">
        <v>4</v>
      </c>
      <c r="B5" s="48" t="s">
        <v>255</v>
      </c>
    </row>
    <row r="6" spans="1:2" ht="16.5" x14ac:dyDescent="0.25">
      <c r="A6" s="47">
        <v>5</v>
      </c>
      <c r="B6" s="48" t="s">
        <v>256</v>
      </c>
    </row>
    <row r="7" spans="1:2" ht="16.5" x14ac:dyDescent="0.25">
      <c r="A7" s="47">
        <v>6</v>
      </c>
      <c r="B7" s="48" t="s">
        <v>257</v>
      </c>
    </row>
    <row r="8" spans="1:2" ht="16.5" x14ac:dyDescent="0.25">
      <c r="A8" s="47">
        <v>7</v>
      </c>
      <c r="B8" s="48" t="s">
        <v>258</v>
      </c>
    </row>
    <row r="9" spans="1:2" ht="16.5" x14ac:dyDescent="0.25">
      <c r="A9" s="47">
        <v>8</v>
      </c>
      <c r="B9" s="48" t="s">
        <v>259</v>
      </c>
    </row>
    <row r="10" spans="1:2" ht="16.5" x14ac:dyDescent="0.25">
      <c r="A10" s="47">
        <v>9</v>
      </c>
      <c r="B10" s="48" t="s">
        <v>260</v>
      </c>
    </row>
    <row r="11" spans="1:2" ht="16.5" x14ac:dyDescent="0.25">
      <c r="A11" s="47">
        <v>10</v>
      </c>
      <c r="B11" s="48" t="s">
        <v>261</v>
      </c>
    </row>
    <row r="12" spans="1:2" ht="16.5" x14ac:dyDescent="0.25">
      <c r="A12" s="47">
        <v>11</v>
      </c>
      <c r="B12" s="48" t="s">
        <v>262</v>
      </c>
    </row>
    <row r="13" spans="1:2" ht="16.5" x14ac:dyDescent="0.25">
      <c r="A13" s="47">
        <v>12</v>
      </c>
      <c r="B13" s="48" t="s">
        <v>263</v>
      </c>
    </row>
    <row r="14" spans="1:2" ht="16.5" x14ac:dyDescent="0.25">
      <c r="A14" s="47">
        <v>13</v>
      </c>
      <c r="B14" s="48" t="s">
        <v>264</v>
      </c>
    </row>
    <row r="15" spans="1:2" ht="16.5" x14ac:dyDescent="0.25">
      <c r="A15" s="47">
        <v>14</v>
      </c>
      <c r="B15" s="48" t="s">
        <v>265</v>
      </c>
    </row>
    <row r="16" spans="1:2" ht="16.5" x14ac:dyDescent="0.25">
      <c r="A16" s="47">
        <v>15</v>
      </c>
      <c r="B16" s="48" t="s">
        <v>266</v>
      </c>
    </row>
    <row r="17" spans="1:2" ht="16.5" x14ac:dyDescent="0.25">
      <c r="A17" s="47">
        <v>16</v>
      </c>
      <c r="B17" s="48" t="s">
        <v>267</v>
      </c>
    </row>
    <row r="18" spans="1:2" ht="16.5" x14ac:dyDescent="0.25">
      <c r="A18" s="47">
        <v>17</v>
      </c>
      <c r="B18" s="48" t="s">
        <v>268</v>
      </c>
    </row>
    <row r="19" spans="1:2" ht="16.5" x14ac:dyDescent="0.25">
      <c r="A19" s="47">
        <v>18</v>
      </c>
      <c r="B19" s="48" t="s">
        <v>269</v>
      </c>
    </row>
    <row r="20" spans="1:2" ht="16.5" x14ac:dyDescent="0.25">
      <c r="A20" s="47">
        <v>19</v>
      </c>
      <c r="B20" s="48" t="s">
        <v>270</v>
      </c>
    </row>
    <row r="21" spans="1:2" ht="16.5" x14ac:dyDescent="0.25">
      <c r="A21" s="49">
        <v>20</v>
      </c>
      <c r="B21" s="50" t="s">
        <v>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H61" zoomScale="86" zoomScaleNormal="86" workbookViewId="0">
      <selection activeCell="I32" sqref="I32"/>
    </sheetView>
  </sheetViews>
  <sheetFormatPr defaultRowHeight="15" x14ac:dyDescent="0.25"/>
  <cols>
    <col min="2" max="2" width="9.140625" customWidth="1"/>
    <col min="3" max="3" width="11.28515625" customWidth="1"/>
  </cols>
  <sheetData>
    <row r="1" spans="1:12" ht="60" x14ac:dyDescent="0.25">
      <c r="A1" s="24" t="s">
        <v>224</v>
      </c>
      <c r="B1" s="23" t="s">
        <v>227</v>
      </c>
      <c r="C1" s="25"/>
      <c r="D1" s="25"/>
      <c r="E1" s="25" t="s">
        <v>226</v>
      </c>
      <c r="F1" s="25"/>
      <c r="G1" s="25" t="s">
        <v>228</v>
      </c>
      <c r="H1" s="25"/>
      <c r="I1" s="25"/>
      <c r="J1" s="25" t="s">
        <v>229</v>
      </c>
      <c r="K1" s="25"/>
      <c r="L1" s="25" t="s">
        <v>217</v>
      </c>
    </row>
    <row r="2" spans="1:12" x14ac:dyDescent="0.25">
      <c r="A2" s="8">
        <v>1</v>
      </c>
      <c r="B2">
        <v>2</v>
      </c>
      <c r="E2">
        <f>G2+J2+L2</f>
        <v>3</v>
      </c>
      <c r="G2">
        <v>0</v>
      </c>
      <c r="J2">
        <v>2</v>
      </c>
      <c r="L2">
        <v>1</v>
      </c>
    </row>
    <row r="3" spans="1:12" x14ac:dyDescent="0.25">
      <c r="A3" s="8">
        <v>3</v>
      </c>
      <c r="B3">
        <v>3</v>
      </c>
      <c r="E3">
        <f>G3+J3+L3</f>
        <v>20</v>
      </c>
      <c r="G3">
        <v>0</v>
      </c>
      <c r="J3">
        <v>19</v>
      </c>
      <c r="L3">
        <v>1</v>
      </c>
    </row>
    <row r="4" spans="1:12" x14ac:dyDescent="0.25">
      <c r="A4" s="8">
        <v>5</v>
      </c>
      <c r="B4">
        <v>15</v>
      </c>
      <c r="E4">
        <f>G4+J4+L4</f>
        <v>20</v>
      </c>
      <c r="G4">
        <v>4</v>
      </c>
      <c r="J4">
        <v>11</v>
      </c>
      <c r="L4">
        <v>5</v>
      </c>
    </row>
    <row r="5" spans="1:12" x14ac:dyDescent="0.25">
      <c r="A5" s="8">
        <v>6</v>
      </c>
      <c r="B5">
        <v>9</v>
      </c>
      <c r="E5">
        <f>G5+J5+L5</f>
        <v>2</v>
      </c>
      <c r="G5">
        <v>0</v>
      </c>
      <c r="J5">
        <v>0</v>
      </c>
      <c r="L5">
        <v>2</v>
      </c>
    </row>
    <row r="6" spans="1:12" x14ac:dyDescent="0.25">
      <c r="A6" s="21">
        <v>7</v>
      </c>
      <c r="B6">
        <v>5</v>
      </c>
      <c r="E6">
        <v>0</v>
      </c>
      <c r="G6">
        <v>0</v>
      </c>
      <c r="J6">
        <v>0</v>
      </c>
      <c r="L6">
        <v>0</v>
      </c>
    </row>
    <row r="7" spans="1:12" x14ac:dyDescent="0.25">
      <c r="A7" s="21">
        <v>8</v>
      </c>
      <c r="B7">
        <v>5</v>
      </c>
      <c r="E7">
        <v>0</v>
      </c>
      <c r="G7">
        <v>0</v>
      </c>
      <c r="J7">
        <v>0</v>
      </c>
      <c r="L7">
        <v>0</v>
      </c>
    </row>
    <row r="8" spans="1:12" x14ac:dyDescent="0.25">
      <c r="A8" s="8">
        <v>13</v>
      </c>
      <c r="B8">
        <v>3</v>
      </c>
      <c r="E8">
        <f t="shared" ref="E8:E21" si="0">G8+J8+L8</f>
        <v>5</v>
      </c>
      <c r="G8">
        <v>0</v>
      </c>
      <c r="J8">
        <v>5</v>
      </c>
      <c r="L8">
        <v>0</v>
      </c>
    </row>
    <row r="9" spans="1:12" x14ac:dyDescent="0.25">
      <c r="A9" s="8">
        <v>14</v>
      </c>
      <c r="B9">
        <v>2</v>
      </c>
      <c r="E9">
        <f t="shared" si="0"/>
        <v>14</v>
      </c>
      <c r="G9">
        <v>0</v>
      </c>
      <c r="J9">
        <v>13</v>
      </c>
      <c r="L9">
        <v>1</v>
      </c>
    </row>
    <row r="10" spans="1:12" x14ac:dyDescent="0.25">
      <c r="A10" s="8">
        <v>25</v>
      </c>
      <c r="B10">
        <v>4</v>
      </c>
      <c r="E10">
        <f t="shared" si="0"/>
        <v>1</v>
      </c>
      <c r="G10">
        <v>0</v>
      </c>
      <c r="J10">
        <v>0</v>
      </c>
      <c r="L10">
        <v>1</v>
      </c>
    </row>
    <row r="11" spans="1:12" x14ac:dyDescent="0.25">
      <c r="A11" s="8">
        <v>27</v>
      </c>
      <c r="B11">
        <v>1</v>
      </c>
      <c r="E11">
        <f t="shared" si="0"/>
        <v>1</v>
      </c>
      <c r="G11">
        <v>0</v>
      </c>
      <c r="J11">
        <v>0</v>
      </c>
      <c r="L11">
        <v>1</v>
      </c>
    </row>
    <row r="12" spans="1:12" x14ac:dyDescent="0.25">
      <c r="A12" s="8">
        <v>29</v>
      </c>
      <c r="B12">
        <v>0</v>
      </c>
      <c r="E12">
        <f t="shared" si="0"/>
        <v>7</v>
      </c>
      <c r="G12">
        <v>0</v>
      </c>
      <c r="J12">
        <v>7</v>
      </c>
      <c r="L12">
        <v>0</v>
      </c>
    </row>
    <row r="13" spans="1:12" x14ac:dyDescent="0.25">
      <c r="A13" s="8">
        <v>31</v>
      </c>
      <c r="B13">
        <v>2</v>
      </c>
      <c r="E13">
        <f t="shared" si="0"/>
        <v>2</v>
      </c>
      <c r="G13">
        <v>0</v>
      </c>
      <c r="J13">
        <v>0</v>
      </c>
      <c r="L13">
        <v>2</v>
      </c>
    </row>
    <row r="14" spans="1:12" x14ac:dyDescent="0.25">
      <c r="A14" s="8">
        <v>34</v>
      </c>
      <c r="B14">
        <v>1</v>
      </c>
      <c r="E14">
        <f t="shared" si="0"/>
        <v>4</v>
      </c>
      <c r="G14">
        <v>0</v>
      </c>
      <c r="J14">
        <v>2</v>
      </c>
      <c r="L14">
        <v>2</v>
      </c>
    </row>
    <row r="15" spans="1:12" x14ac:dyDescent="0.25">
      <c r="A15" s="8">
        <v>36</v>
      </c>
      <c r="B15">
        <v>3</v>
      </c>
      <c r="E15">
        <f t="shared" si="0"/>
        <v>1</v>
      </c>
      <c r="G15">
        <v>0</v>
      </c>
      <c r="J15">
        <v>0</v>
      </c>
      <c r="L15">
        <v>1</v>
      </c>
    </row>
    <row r="16" spans="1:12" x14ac:dyDescent="0.25">
      <c r="A16" s="8">
        <v>37</v>
      </c>
      <c r="B16">
        <v>1</v>
      </c>
      <c r="E16">
        <f t="shared" si="0"/>
        <v>2</v>
      </c>
      <c r="G16">
        <v>0</v>
      </c>
      <c r="J16">
        <v>0</v>
      </c>
      <c r="L16">
        <v>2</v>
      </c>
    </row>
    <row r="17" spans="1:16" x14ac:dyDescent="0.25">
      <c r="A17" s="8">
        <v>44</v>
      </c>
      <c r="B17">
        <v>4</v>
      </c>
      <c r="E17">
        <f t="shared" si="0"/>
        <v>2</v>
      </c>
      <c r="G17">
        <v>1</v>
      </c>
      <c r="J17">
        <v>0</v>
      </c>
      <c r="L17">
        <v>1</v>
      </c>
    </row>
    <row r="18" spans="1:16" x14ac:dyDescent="0.25">
      <c r="A18" s="8">
        <v>49</v>
      </c>
      <c r="B18">
        <v>2</v>
      </c>
      <c r="E18">
        <f t="shared" si="0"/>
        <v>4</v>
      </c>
      <c r="G18">
        <v>0</v>
      </c>
      <c r="J18">
        <v>1</v>
      </c>
      <c r="L18">
        <v>3</v>
      </c>
    </row>
    <row r="19" spans="1:16" x14ac:dyDescent="0.25">
      <c r="A19" s="8">
        <v>57</v>
      </c>
      <c r="B19">
        <v>1</v>
      </c>
      <c r="E19">
        <f t="shared" si="0"/>
        <v>2</v>
      </c>
      <c r="G19">
        <v>0</v>
      </c>
      <c r="J19">
        <v>1</v>
      </c>
      <c r="L19">
        <v>1</v>
      </c>
    </row>
    <row r="20" spans="1:16" x14ac:dyDescent="0.25">
      <c r="A20" s="22">
        <v>58</v>
      </c>
      <c r="B20">
        <v>5</v>
      </c>
      <c r="E20">
        <f t="shared" si="0"/>
        <v>8</v>
      </c>
      <c r="G20">
        <v>0</v>
      </c>
      <c r="J20">
        <v>4</v>
      </c>
      <c r="L20">
        <v>4</v>
      </c>
    </row>
    <row r="21" spans="1:16" x14ac:dyDescent="0.25">
      <c r="A21" s="22">
        <v>59</v>
      </c>
      <c r="B21">
        <v>4</v>
      </c>
      <c r="E21">
        <f t="shared" si="0"/>
        <v>1</v>
      </c>
      <c r="G21">
        <v>0</v>
      </c>
      <c r="J21">
        <v>0</v>
      </c>
      <c r="L21">
        <v>1</v>
      </c>
    </row>
    <row r="28" spans="1:16" x14ac:dyDescent="0.25">
      <c r="D28" s="37" t="s">
        <v>239</v>
      </c>
      <c r="E28" s="37"/>
      <c r="F28" s="37"/>
      <c r="G28" s="37"/>
      <c r="I28" s="37" t="s">
        <v>235</v>
      </c>
      <c r="J28" s="37"/>
      <c r="K28" s="37"/>
      <c r="N28" s="37" t="s">
        <v>236</v>
      </c>
      <c r="O28" s="37"/>
      <c r="P28" s="37"/>
    </row>
    <row r="29" spans="1:16" ht="45" x14ac:dyDescent="0.25">
      <c r="B29" s="27" t="s">
        <v>249</v>
      </c>
      <c r="C29" s="27" t="s">
        <v>231</v>
      </c>
      <c r="D29" s="27" t="s">
        <v>232</v>
      </c>
      <c r="E29" s="27" t="s">
        <v>233</v>
      </c>
      <c r="F29" s="28" t="s">
        <v>230</v>
      </c>
      <c r="H29" s="17" t="s">
        <v>0</v>
      </c>
      <c r="I29" s="17" t="s">
        <v>234</v>
      </c>
      <c r="J29" s="17" t="s">
        <v>225</v>
      </c>
      <c r="M29" s="16" t="s">
        <v>225</v>
      </c>
      <c r="N29" s="16" t="s">
        <v>237</v>
      </c>
      <c r="O29" s="15" t="s">
        <v>234</v>
      </c>
    </row>
    <row r="30" spans="1:16" x14ac:dyDescent="0.25">
      <c r="B30" s="29">
        <v>1</v>
      </c>
      <c r="C30" s="30">
        <f>B2+L2</f>
        <v>3</v>
      </c>
      <c r="D30" s="30">
        <f>J2</f>
        <v>2</v>
      </c>
      <c r="E30" s="30">
        <f>G2</f>
        <v>0</v>
      </c>
      <c r="F30" s="30">
        <f>B2+E2</f>
        <v>5</v>
      </c>
      <c r="H30" s="18">
        <f>D30/$F30*100</f>
        <v>40</v>
      </c>
      <c r="I30" s="18">
        <f>E30/$F30*100</f>
        <v>0</v>
      </c>
      <c r="J30" s="18">
        <f>C30/$F30*100</f>
        <v>60</v>
      </c>
      <c r="M30">
        <f>C30/20*100</f>
        <v>15</v>
      </c>
      <c r="N30">
        <f t="shared" ref="N30:O44" si="1">D30/20*100</f>
        <v>10</v>
      </c>
      <c r="O30">
        <f t="shared" si="1"/>
        <v>0</v>
      </c>
    </row>
    <row r="31" spans="1:16" x14ac:dyDescent="0.25">
      <c r="B31" s="29">
        <v>2</v>
      </c>
      <c r="C31" s="30">
        <f>B3+L3</f>
        <v>4</v>
      </c>
      <c r="D31" s="30">
        <f>J3</f>
        <v>19</v>
      </c>
      <c r="E31" s="30">
        <f>G3</f>
        <v>0</v>
      </c>
      <c r="F31" s="30">
        <f>B3+E3</f>
        <v>23</v>
      </c>
      <c r="H31" s="18">
        <f>D31/$F31*100</f>
        <v>82.608695652173907</v>
      </c>
      <c r="I31" s="18">
        <f>E31/$F31*100</f>
        <v>0</v>
      </c>
      <c r="J31" s="18">
        <f>C31/$F31*100</f>
        <v>17.391304347826086</v>
      </c>
      <c r="M31">
        <f t="shared" ref="M31:M49" si="2">C31/20*100</f>
        <v>20</v>
      </c>
      <c r="N31">
        <f t="shared" si="1"/>
        <v>95</v>
      </c>
      <c r="O31">
        <f t="shared" si="1"/>
        <v>0</v>
      </c>
    </row>
    <row r="32" spans="1:16" x14ac:dyDescent="0.25">
      <c r="B32" s="29">
        <v>3</v>
      </c>
      <c r="C32" s="30">
        <f>B4+L4</f>
        <v>20</v>
      </c>
      <c r="D32" s="30">
        <f>J4</f>
        <v>11</v>
      </c>
      <c r="E32" s="30">
        <f>G4</f>
        <v>4</v>
      </c>
      <c r="F32" s="30">
        <f>B4+E4</f>
        <v>35</v>
      </c>
      <c r="H32" s="18">
        <f>D32/$F32*100</f>
        <v>31.428571428571427</v>
      </c>
      <c r="I32" s="18">
        <f>E32/$F32*100</f>
        <v>11.428571428571429</v>
      </c>
      <c r="J32" s="18">
        <f>C32/$F32*100</f>
        <v>57.142857142857139</v>
      </c>
      <c r="M32">
        <f t="shared" si="2"/>
        <v>100</v>
      </c>
      <c r="N32">
        <f t="shared" si="1"/>
        <v>55.000000000000007</v>
      </c>
      <c r="O32">
        <f t="shared" si="1"/>
        <v>20</v>
      </c>
    </row>
    <row r="33" spans="2:15" x14ac:dyDescent="0.25">
      <c r="B33" s="29">
        <v>4</v>
      </c>
      <c r="C33" s="30">
        <f>B5+L5</f>
        <v>11</v>
      </c>
      <c r="D33" s="30">
        <f>J5</f>
        <v>0</v>
      </c>
      <c r="E33" s="30">
        <f>G5</f>
        <v>0</v>
      </c>
      <c r="F33" s="30">
        <f>B5+E5</f>
        <v>11</v>
      </c>
      <c r="H33" s="18">
        <f>D33/$F33*100</f>
        <v>0</v>
      </c>
      <c r="I33" s="18">
        <f>E33/$F33*100</f>
        <v>0</v>
      </c>
      <c r="J33" s="18">
        <f>C33/$F33*100</f>
        <v>100</v>
      </c>
      <c r="M33">
        <f t="shared" si="2"/>
        <v>55.000000000000007</v>
      </c>
      <c r="N33">
        <f t="shared" si="1"/>
        <v>0</v>
      </c>
      <c r="O33">
        <f t="shared" si="1"/>
        <v>0</v>
      </c>
    </row>
    <row r="34" spans="2:15" x14ac:dyDescent="0.25">
      <c r="B34" s="29">
        <v>5</v>
      </c>
      <c r="C34" s="30">
        <f>B6+L6</f>
        <v>5</v>
      </c>
      <c r="D34" s="30">
        <f>J6</f>
        <v>0</v>
      </c>
      <c r="E34" s="30">
        <f>G6</f>
        <v>0</v>
      </c>
      <c r="F34" s="30">
        <f>B6+E6</f>
        <v>5</v>
      </c>
      <c r="H34" s="18">
        <f>D34/$F34*100</f>
        <v>0</v>
      </c>
      <c r="I34" s="18">
        <f>E34/$F34*100</f>
        <v>0</v>
      </c>
      <c r="J34" s="18">
        <f>C34/$F34*100</f>
        <v>100</v>
      </c>
      <c r="M34">
        <f t="shared" si="2"/>
        <v>25</v>
      </c>
      <c r="N34">
        <f t="shared" si="1"/>
        <v>0</v>
      </c>
      <c r="O34">
        <f t="shared" si="1"/>
        <v>0</v>
      </c>
    </row>
    <row r="35" spans="2:15" x14ac:dyDescent="0.25">
      <c r="B35" s="29">
        <v>6</v>
      </c>
      <c r="C35" s="30">
        <f>B7+L7</f>
        <v>5</v>
      </c>
      <c r="D35" s="30">
        <f>J7</f>
        <v>0</v>
      </c>
      <c r="E35" s="30">
        <f>G7</f>
        <v>0</v>
      </c>
      <c r="F35" s="30">
        <f>B7+E7</f>
        <v>5</v>
      </c>
      <c r="H35" s="18">
        <f>D35/$F35*100</f>
        <v>0</v>
      </c>
      <c r="I35" s="18">
        <f>E35/$F35*100</f>
        <v>0</v>
      </c>
      <c r="J35" s="18">
        <f>C35/$F35*100</f>
        <v>100</v>
      </c>
      <c r="M35">
        <f t="shared" si="2"/>
        <v>25</v>
      </c>
      <c r="N35">
        <f t="shared" si="1"/>
        <v>0</v>
      </c>
      <c r="O35">
        <f t="shared" si="1"/>
        <v>0</v>
      </c>
    </row>
    <row r="36" spans="2:15" x14ac:dyDescent="0.25">
      <c r="B36" s="29">
        <v>7</v>
      </c>
      <c r="C36" s="30">
        <f>B8+L8</f>
        <v>3</v>
      </c>
      <c r="D36" s="30">
        <f>J8</f>
        <v>5</v>
      </c>
      <c r="E36" s="30">
        <f>G8</f>
        <v>0</v>
      </c>
      <c r="F36" s="30">
        <f>B8+E8</f>
        <v>8</v>
      </c>
      <c r="H36" s="18">
        <f>D36/$F36*100</f>
        <v>62.5</v>
      </c>
      <c r="I36" s="18">
        <f>E36/$F36*100</f>
        <v>0</v>
      </c>
      <c r="J36" s="18">
        <f>C36/$F36*100</f>
        <v>37.5</v>
      </c>
      <c r="M36">
        <f t="shared" si="2"/>
        <v>15</v>
      </c>
      <c r="N36">
        <f t="shared" si="1"/>
        <v>25</v>
      </c>
      <c r="O36">
        <f t="shared" si="1"/>
        <v>0</v>
      </c>
    </row>
    <row r="37" spans="2:15" x14ac:dyDescent="0.25">
      <c r="B37" s="29">
        <v>8</v>
      </c>
      <c r="C37" s="30">
        <f>B9+L9</f>
        <v>3</v>
      </c>
      <c r="D37" s="30">
        <f>J9</f>
        <v>13</v>
      </c>
      <c r="E37" s="30">
        <f>G9</f>
        <v>0</v>
      </c>
      <c r="F37" s="30">
        <f>B9+E9</f>
        <v>16</v>
      </c>
      <c r="H37" s="18">
        <f>D37/$F37*100</f>
        <v>81.25</v>
      </c>
      <c r="I37" s="18">
        <f>E37/$F37*100</f>
        <v>0</v>
      </c>
      <c r="J37" s="18">
        <f>C37/$F37*100</f>
        <v>18.75</v>
      </c>
      <c r="M37">
        <f t="shared" si="2"/>
        <v>15</v>
      </c>
      <c r="N37">
        <f t="shared" si="1"/>
        <v>65</v>
      </c>
      <c r="O37">
        <f t="shared" si="1"/>
        <v>0</v>
      </c>
    </row>
    <row r="38" spans="2:15" x14ac:dyDescent="0.25">
      <c r="B38" s="29">
        <v>9</v>
      </c>
      <c r="C38" s="30">
        <f>B10+L10</f>
        <v>5</v>
      </c>
      <c r="D38" s="30">
        <f>J10</f>
        <v>0</v>
      </c>
      <c r="E38" s="30">
        <f>G10</f>
        <v>0</v>
      </c>
      <c r="F38" s="30">
        <f>B10+E10</f>
        <v>5</v>
      </c>
      <c r="H38" s="18">
        <f>D38/$F38*100</f>
        <v>0</v>
      </c>
      <c r="I38" s="18">
        <f>E38/$F38*100</f>
        <v>0</v>
      </c>
      <c r="J38" s="18">
        <f>C38/$F38*100</f>
        <v>100</v>
      </c>
      <c r="M38">
        <f t="shared" si="2"/>
        <v>25</v>
      </c>
      <c r="N38">
        <f t="shared" si="1"/>
        <v>0</v>
      </c>
      <c r="O38">
        <f t="shared" si="1"/>
        <v>0</v>
      </c>
    </row>
    <row r="39" spans="2:15" x14ac:dyDescent="0.25">
      <c r="B39" s="29">
        <v>10</v>
      </c>
      <c r="C39" s="30">
        <f>B11+L11</f>
        <v>2</v>
      </c>
      <c r="D39" s="30">
        <f>J11</f>
        <v>0</v>
      </c>
      <c r="E39" s="30">
        <f>G11</f>
        <v>0</v>
      </c>
      <c r="F39" s="30">
        <f>B11+E11</f>
        <v>2</v>
      </c>
      <c r="H39" s="18">
        <f>D39/$F39*100</f>
        <v>0</v>
      </c>
      <c r="I39" s="18">
        <f>E39/$F39*100</f>
        <v>0</v>
      </c>
      <c r="J39" s="18">
        <f>C39/$F39*100</f>
        <v>100</v>
      </c>
      <c r="M39">
        <f t="shared" si="2"/>
        <v>10</v>
      </c>
      <c r="N39">
        <f t="shared" si="1"/>
        <v>0</v>
      </c>
      <c r="O39">
        <f t="shared" si="1"/>
        <v>0</v>
      </c>
    </row>
    <row r="40" spans="2:15" x14ac:dyDescent="0.25">
      <c r="B40" s="29">
        <v>11</v>
      </c>
      <c r="C40" s="30">
        <f>B12+L12</f>
        <v>0</v>
      </c>
      <c r="D40" s="30">
        <f>J12</f>
        <v>7</v>
      </c>
      <c r="E40" s="30">
        <f>G12</f>
        <v>0</v>
      </c>
      <c r="F40" s="30">
        <f>B12+E12</f>
        <v>7</v>
      </c>
      <c r="H40" s="18">
        <f>D40/$F40*100</f>
        <v>100</v>
      </c>
      <c r="I40" s="18">
        <f>E40/$F40*100</f>
        <v>0</v>
      </c>
      <c r="J40" s="18">
        <f>C40/$F40*100</f>
        <v>0</v>
      </c>
      <c r="M40">
        <f t="shared" si="2"/>
        <v>0</v>
      </c>
      <c r="N40">
        <f t="shared" si="1"/>
        <v>35</v>
      </c>
      <c r="O40">
        <f t="shared" si="1"/>
        <v>0</v>
      </c>
    </row>
    <row r="41" spans="2:15" x14ac:dyDescent="0.25">
      <c r="B41" s="29">
        <v>12</v>
      </c>
      <c r="C41" s="30">
        <f>B13+L13</f>
        <v>4</v>
      </c>
      <c r="D41" s="30">
        <f>J13</f>
        <v>0</v>
      </c>
      <c r="E41" s="30">
        <f>G13</f>
        <v>0</v>
      </c>
      <c r="F41" s="30">
        <f>B13+E13</f>
        <v>4</v>
      </c>
      <c r="H41" s="18">
        <f>D41/$F41*100</f>
        <v>0</v>
      </c>
      <c r="I41" s="18">
        <f>E41/$F41*100</f>
        <v>0</v>
      </c>
      <c r="J41" s="18">
        <f>C41/$F41*100</f>
        <v>100</v>
      </c>
      <c r="M41">
        <f t="shared" si="2"/>
        <v>20</v>
      </c>
      <c r="N41">
        <f t="shared" si="1"/>
        <v>0</v>
      </c>
      <c r="O41">
        <f t="shared" si="1"/>
        <v>0</v>
      </c>
    </row>
    <row r="42" spans="2:15" x14ac:dyDescent="0.25">
      <c r="B42" s="29">
        <v>13</v>
      </c>
      <c r="C42" s="30">
        <f>B14+L14</f>
        <v>3</v>
      </c>
      <c r="D42" s="30">
        <f>J14</f>
        <v>2</v>
      </c>
      <c r="E42" s="30">
        <f>G14</f>
        <v>0</v>
      </c>
      <c r="F42" s="30">
        <f>B14+E14</f>
        <v>5</v>
      </c>
      <c r="H42" s="18">
        <f>D42/$F42*100</f>
        <v>40</v>
      </c>
      <c r="I42" s="18">
        <f>E42/$F42*100</f>
        <v>0</v>
      </c>
      <c r="J42" s="18">
        <f>C42/$F42*100</f>
        <v>60</v>
      </c>
      <c r="M42">
        <f t="shared" si="2"/>
        <v>15</v>
      </c>
      <c r="N42">
        <f t="shared" si="1"/>
        <v>10</v>
      </c>
      <c r="O42">
        <f t="shared" si="1"/>
        <v>0</v>
      </c>
    </row>
    <row r="43" spans="2:15" x14ac:dyDescent="0.25">
      <c r="B43" s="29">
        <v>14</v>
      </c>
      <c r="C43" s="30">
        <f>B15+L15</f>
        <v>4</v>
      </c>
      <c r="D43" s="30">
        <f>J15</f>
        <v>0</v>
      </c>
      <c r="E43" s="30">
        <f>G15</f>
        <v>0</v>
      </c>
      <c r="F43" s="30">
        <f>B15+E15</f>
        <v>4</v>
      </c>
      <c r="H43" s="18">
        <f>D43/$F43*100</f>
        <v>0</v>
      </c>
      <c r="I43" s="18">
        <f>E43/$F43*100</f>
        <v>0</v>
      </c>
      <c r="J43" s="18">
        <f>C43/$F43*100</f>
        <v>100</v>
      </c>
      <c r="M43">
        <f t="shared" si="2"/>
        <v>20</v>
      </c>
      <c r="N43">
        <f t="shared" si="1"/>
        <v>0</v>
      </c>
      <c r="O43">
        <f t="shared" si="1"/>
        <v>0</v>
      </c>
    </row>
    <row r="44" spans="2:15" x14ac:dyDescent="0.25">
      <c r="B44" s="29">
        <v>15</v>
      </c>
      <c r="C44" s="30">
        <f>B16+L16</f>
        <v>3</v>
      </c>
      <c r="D44" s="30">
        <f>J16</f>
        <v>0</v>
      </c>
      <c r="E44" s="30">
        <f>G16</f>
        <v>0</v>
      </c>
      <c r="F44" s="30">
        <f>B16+E16</f>
        <v>3</v>
      </c>
      <c r="H44" s="18">
        <f>D44/$F44*100</f>
        <v>0</v>
      </c>
      <c r="I44" s="18">
        <f>E44/$F44*100</f>
        <v>0</v>
      </c>
      <c r="J44" s="18">
        <f>C44/$F44*100</f>
        <v>100</v>
      </c>
      <c r="M44">
        <f t="shared" si="2"/>
        <v>15</v>
      </c>
      <c r="N44">
        <f t="shared" si="1"/>
        <v>0</v>
      </c>
      <c r="O44">
        <f t="shared" si="1"/>
        <v>0</v>
      </c>
    </row>
    <row r="45" spans="2:15" x14ac:dyDescent="0.25">
      <c r="B45" s="29">
        <v>16</v>
      </c>
      <c r="C45" s="30">
        <f>B17+L17</f>
        <v>5</v>
      </c>
      <c r="D45" s="30">
        <f>J17</f>
        <v>0</v>
      </c>
      <c r="E45" s="30">
        <f>G17</f>
        <v>1</v>
      </c>
      <c r="F45" s="30">
        <f>B17+E17</f>
        <v>6</v>
      </c>
      <c r="H45" s="18">
        <f>D45/$F45*100</f>
        <v>0</v>
      </c>
      <c r="I45" s="18">
        <f>E45/$F45*100</f>
        <v>16.666666666666664</v>
      </c>
      <c r="J45" s="18">
        <f>C45/$F45*100</f>
        <v>83.333333333333343</v>
      </c>
      <c r="M45">
        <f t="shared" si="2"/>
        <v>25</v>
      </c>
      <c r="N45">
        <f t="shared" ref="N45:N49" si="3">D45/20*100</f>
        <v>0</v>
      </c>
      <c r="O45">
        <f t="shared" ref="O45:O49" si="4">E45/20*100</f>
        <v>5</v>
      </c>
    </row>
    <row r="46" spans="2:15" x14ac:dyDescent="0.25">
      <c r="B46" s="29">
        <v>17</v>
      </c>
      <c r="C46" s="30">
        <f>B18+L18</f>
        <v>5</v>
      </c>
      <c r="D46" s="30">
        <f>J18</f>
        <v>1</v>
      </c>
      <c r="E46" s="30">
        <f>G18</f>
        <v>0</v>
      </c>
      <c r="F46" s="30">
        <f>B18+E18</f>
        <v>6</v>
      </c>
      <c r="H46" s="18">
        <f>D46/$F46*100</f>
        <v>16.666666666666664</v>
      </c>
      <c r="I46" s="18">
        <f>E46/$F46*100</f>
        <v>0</v>
      </c>
      <c r="J46" s="18">
        <f>C46/$F46*100</f>
        <v>83.333333333333343</v>
      </c>
      <c r="M46">
        <f t="shared" si="2"/>
        <v>25</v>
      </c>
      <c r="N46">
        <f t="shared" si="3"/>
        <v>5</v>
      </c>
      <c r="O46">
        <f t="shared" si="4"/>
        <v>0</v>
      </c>
    </row>
    <row r="47" spans="2:15" x14ac:dyDescent="0.25">
      <c r="B47" s="29">
        <v>18</v>
      </c>
      <c r="C47" s="30">
        <f>B19+L19</f>
        <v>2</v>
      </c>
      <c r="D47" s="30">
        <f>J19</f>
        <v>1</v>
      </c>
      <c r="E47" s="30">
        <f>G19</f>
        <v>0</v>
      </c>
      <c r="F47" s="30">
        <f>B19+E19</f>
        <v>3</v>
      </c>
      <c r="H47" s="18">
        <f>D47/$F47*100</f>
        <v>33.333333333333329</v>
      </c>
      <c r="I47" s="18">
        <f>E47/$F47*100</f>
        <v>0</v>
      </c>
      <c r="J47" s="18">
        <f>C47/$F47*100</f>
        <v>66.666666666666657</v>
      </c>
      <c r="M47">
        <f t="shared" si="2"/>
        <v>10</v>
      </c>
      <c r="N47">
        <f t="shared" si="3"/>
        <v>5</v>
      </c>
      <c r="O47">
        <f t="shared" si="4"/>
        <v>0</v>
      </c>
    </row>
    <row r="48" spans="2:15" x14ac:dyDescent="0.25">
      <c r="B48" s="29">
        <v>19</v>
      </c>
      <c r="C48" s="30">
        <f>B20+L20</f>
        <v>9</v>
      </c>
      <c r="D48" s="30">
        <f>J20</f>
        <v>4</v>
      </c>
      <c r="E48" s="30">
        <f>G20</f>
        <v>0</v>
      </c>
      <c r="F48" s="30">
        <f>B20+E20</f>
        <v>13</v>
      </c>
      <c r="H48" s="18">
        <f>D48/$F48*100</f>
        <v>30.76923076923077</v>
      </c>
      <c r="I48" s="18">
        <f>E48/$F48*100</f>
        <v>0</v>
      </c>
      <c r="J48" s="18">
        <f>C48/$F48*100</f>
        <v>69.230769230769226</v>
      </c>
      <c r="M48">
        <f t="shared" si="2"/>
        <v>45</v>
      </c>
      <c r="N48">
        <f t="shared" si="3"/>
        <v>20</v>
      </c>
      <c r="O48">
        <f t="shared" si="4"/>
        <v>0</v>
      </c>
    </row>
    <row r="49" spans="2:15" x14ac:dyDescent="0.25">
      <c r="B49" s="29">
        <v>20</v>
      </c>
      <c r="C49" s="30">
        <f>B21+L21</f>
        <v>5</v>
      </c>
      <c r="D49" s="30">
        <f>J21</f>
        <v>0</v>
      </c>
      <c r="E49" s="30">
        <f>G21</f>
        <v>0</v>
      </c>
      <c r="F49" s="30">
        <f>B21+E21</f>
        <v>5</v>
      </c>
      <c r="H49" s="18">
        <f>D49/$F49*100</f>
        <v>0</v>
      </c>
      <c r="I49" s="18">
        <f>E49/$F49*100</f>
        <v>0</v>
      </c>
      <c r="J49" s="18">
        <f>C49/$F49*100</f>
        <v>100</v>
      </c>
      <c r="M49">
        <f t="shared" si="2"/>
        <v>25</v>
      </c>
      <c r="N49">
        <f t="shared" si="3"/>
        <v>0</v>
      </c>
      <c r="O49">
        <f t="shared" si="4"/>
        <v>0</v>
      </c>
    </row>
    <row r="75" spans="1:18" ht="15.75" thickBot="1" x14ac:dyDescent="0.3">
      <c r="A75" s="44" t="s">
        <v>241</v>
      </c>
      <c r="B75" s="44"/>
      <c r="C75" s="44"/>
      <c r="D75" s="44"/>
      <c r="K75" s="44" t="s">
        <v>218</v>
      </c>
      <c r="L75" s="44"/>
      <c r="M75" s="44"/>
      <c r="P75" s="44" t="s">
        <v>220</v>
      </c>
      <c r="Q75" s="37"/>
      <c r="R75" s="37"/>
    </row>
    <row r="76" spans="1:18" ht="48.75" customHeight="1" thickBot="1" x14ac:dyDescent="0.3">
      <c r="B76" s="38" t="s">
        <v>246</v>
      </c>
      <c r="C76" s="40" t="s">
        <v>247</v>
      </c>
      <c r="D76" s="41"/>
      <c r="E76" s="42"/>
      <c r="F76" s="43" t="s">
        <v>248</v>
      </c>
      <c r="K76" t="s">
        <v>225</v>
      </c>
      <c r="L76" t="s">
        <v>0</v>
      </c>
      <c r="M76" t="s">
        <v>118</v>
      </c>
      <c r="P76" t="s">
        <v>225</v>
      </c>
      <c r="Q76" t="s">
        <v>0</v>
      </c>
      <c r="R76" t="s">
        <v>118</v>
      </c>
    </row>
    <row r="77" spans="1:18" ht="17.25" thickBot="1" x14ac:dyDescent="0.3">
      <c r="B77" s="39"/>
      <c r="C77" s="31" t="s">
        <v>243</v>
      </c>
      <c r="D77" s="31" t="s">
        <v>244</v>
      </c>
      <c r="E77" s="32" t="s">
        <v>245</v>
      </c>
      <c r="F77" s="43"/>
      <c r="K77">
        <f>C78/$F78*100</f>
        <v>22.727272727272727</v>
      </c>
      <c r="L77">
        <f>D78/$F78*100</f>
        <v>59.090909090909093</v>
      </c>
      <c r="M77">
        <f>E78/$F78*100</f>
        <v>18.181818181818183</v>
      </c>
      <c r="P77">
        <f>C78/20*100</f>
        <v>12.5</v>
      </c>
      <c r="Q77">
        <f t="shared" ref="Q77:R77" si="5">D78/20*100</f>
        <v>32.5</v>
      </c>
      <c r="R77">
        <f t="shared" si="5"/>
        <v>10</v>
      </c>
    </row>
    <row r="78" spans="1:18" ht="17.25" thickBot="1" x14ac:dyDescent="0.3">
      <c r="B78" s="33">
        <v>1</v>
      </c>
      <c r="C78" s="34">
        <v>2.5</v>
      </c>
      <c r="D78" s="34">
        <v>6.5</v>
      </c>
      <c r="E78" s="34">
        <v>2</v>
      </c>
      <c r="F78">
        <f>SUM(C78:E78)</f>
        <v>11</v>
      </c>
      <c r="K78">
        <f t="shared" ref="K78:K82" si="6">C79/$F79*100</f>
        <v>18.947368421052634</v>
      </c>
      <c r="L78">
        <f t="shared" ref="L78:L82" si="7">D79/$F79*100</f>
        <v>79.578947368421055</v>
      </c>
      <c r="M78">
        <f t="shared" ref="M78:M82" si="8">E79/$F79*100</f>
        <v>1.4736842105263159</v>
      </c>
      <c r="P78">
        <f t="shared" ref="P78:P82" si="9">C79/20*100</f>
        <v>4.5</v>
      </c>
      <c r="Q78">
        <f t="shared" ref="Q78:Q82" si="10">D79/20*100</f>
        <v>18.899999999999999</v>
      </c>
      <c r="R78">
        <f t="shared" ref="R78:R82" si="11">E79/20*100</f>
        <v>0.35000000000000003</v>
      </c>
    </row>
    <row r="79" spans="1:18" ht="17.25" thickBot="1" x14ac:dyDescent="0.3">
      <c r="B79" s="35">
        <v>2</v>
      </c>
      <c r="C79" s="36">
        <v>0.9</v>
      </c>
      <c r="D79" s="36">
        <v>3.78</v>
      </c>
      <c r="E79" s="36">
        <v>7.0000000000000007E-2</v>
      </c>
      <c r="F79">
        <f t="shared" ref="F79:F83" si="12">SUM(C79:E79)</f>
        <v>4.75</v>
      </c>
      <c r="K79">
        <f t="shared" si="6"/>
        <v>82.051282051282044</v>
      </c>
      <c r="L79">
        <f t="shared" si="7"/>
        <v>17.948717948717945</v>
      </c>
      <c r="M79">
        <f t="shared" si="8"/>
        <v>0</v>
      </c>
      <c r="P79">
        <f t="shared" si="9"/>
        <v>8</v>
      </c>
      <c r="Q79">
        <f t="shared" si="10"/>
        <v>1.7499999999999998</v>
      </c>
      <c r="R79">
        <f t="shared" si="11"/>
        <v>0</v>
      </c>
    </row>
    <row r="80" spans="1:18" ht="17.25" thickBot="1" x14ac:dyDescent="0.3">
      <c r="B80" s="33">
        <v>3</v>
      </c>
      <c r="C80" s="34">
        <v>1.6</v>
      </c>
      <c r="D80" s="34">
        <v>0.35</v>
      </c>
      <c r="E80" s="34">
        <v>0</v>
      </c>
      <c r="F80">
        <f t="shared" si="12"/>
        <v>1.9500000000000002</v>
      </c>
      <c r="K80">
        <f t="shared" si="6"/>
        <v>100</v>
      </c>
      <c r="L80">
        <f t="shared" si="7"/>
        <v>0</v>
      </c>
      <c r="M80">
        <f t="shared" si="8"/>
        <v>0</v>
      </c>
      <c r="P80">
        <f t="shared" si="9"/>
        <v>19.2</v>
      </c>
      <c r="Q80">
        <f t="shared" si="10"/>
        <v>0</v>
      </c>
      <c r="R80">
        <f t="shared" si="11"/>
        <v>0</v>
      </c>
    </row>
    <row r="81" spans="2:18" ht="17.25" thickBot="1" x14ac:dyDescent="0.3">
      <c r="B81" s="35">
        <v>4</v>
      </c>
      <c r="C81" s="36">
        <v>3.84</v>
      </c>
      <c r="D81" s="36">
        <v>0</v>
      </c>
      <c r="E81" s="36">
        <v>0</v>
      </c>
      <c r="F81">
        <f t="shared" si="12"/>
        <v>3.84</v>
      </c>
      <c r="K81">
        <f t="shared" si="6"/>
        <v>100</v>
      </c>
      <c r="L81">
        <f t="shared" si="7"/>
        <v>0</v>
      </c>
      <c r="M81">
        <f t="shared" si="8"/>
        <v>0</v>
      </c>
      <c r="P81">
        <f t="shared" si="9"/>
        <v>18.55</v>
      </c>
      <c r="Q81">
        <f t="shared" si="10"/>
        <v>0</v>
      </c>
      <c r="R81">
        <f t="shared" si="11"/>
        <v>0</v>
      </c>
    </row>
    <row r="82" spans="2:18" ht="17.25" thickBot="1" x14ac:dyDescent="0.3">
      <c r="B82" s="33">
        <v>5</v>
      </c>
      <c r="C82" s="34">
        <v>3.71</v>
      </c>
      <c r="D82" s="34">
        <v>0</v>
      </c>
      <c r="E82" s="34">
        <v>0</v>
      </c>
      <c r="F82">
        <f t="shared" si="12"/>
        <v>3.71</v>
      </c>
      <c r="K82">
        <f t="shared" si="6"/>
        <v>100</v>
      </c>
      <c r="L82">
        <f t="shared" si="7"/>
        <v>0</v>
      </c>
      <c r="M82">
        <f t="shared" si="8"/>
        <v>0</v>
      </c>
      <c r="P82">
        <f t="shared" si="9"/>
        <v>17.5</v>
      </c>
      <c r="Q82">
        <f t="shared" si="10"/>
        <v>0</v>
      </c>
      <c r="R82">
        <f t="shared" si="11"/>
        <v>0</v>
      </c>
    </row>
    <row r="83" spans="2:18" ht="17.25" thickBot="1" x14ac:dyDescent="0.3">
      <c r="B83" s="35" t="s">
        <v>240</v>
      </c>
      <c r="C83" s="36">
        <v>3.5</v>
      </c>
      <c r="D83" s="36">
        <v>0</v>
      </c>
      <c r="E83" s="36">
        <v>0</v>
      </c>
      <c r="F83">
        <f t="shared" si="12"/>
        <v>3.5</v>
      </c>
    </row>
  </sheetData>
  <mergeCells count="9">
    <mergeCell ref="B76:B77"/>
    <mergeCell ref="C76:E76"/>
    <mergeCell ref="F76:F77"/>
    <mergeCell ref="I28:K28"/>
    <mergeCell ref="N28:P28"/>
    <mergeCell ref="D28:G28"/>
    <mergeCell ref="A75:D75"/>
    <mergeCell ref="K75:M75"/>
    <mergeCell ref="P75:R7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120</v>
      </c>
    </row>
    <row r="1002" spans="26:26" x14ac:dyDescent="0.25">
      <c r="Z1002" t="s">
        <v>121</v>
      </c>
    </row>
  </sheetData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Query &lt; 4 words</vt:lpstr>
      <vt:lpstr>Query &gt;= 4 words</vt:lpstr>
      <vt:lpstr>Tasklist</vt:lpstr>
      <vt:lpstr>Compare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</dc:creator>
  <cp:lastModifiedBy>HANHLE</cp:lastModifiedBy>
  <dcterms:created xsi:type="dcterms:W3CDTF">2013-12-21T05:31:54Z</dcterms:created>
  <dcterms:modified xsi:type="dcterms:W3CDTF">2014-07-13T04:01:56Z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