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大学物理实验2\霍尔效应及其应用\"/>
    </mc:Choice>
  </mc:AlternateContent>
  <xr:revisionPtr revIDLastSave="0" documentId="8_{9A5B0967-D98F-4A01-BA3C-826AE3B9FA55}" xr6:coauthVersionLast="47" xr6:coauthVersionMax="47" xr10:uidLastSave="{00000000-0000-0000-0000-000000000000}"/>
  <bookViews>
    <workbookView xWindow="47880" yWindow="-120" windowWidth="38640" windowHeight="21120" xr2:uid="{F2B5CB97-16E9-4D5C-8BBB-F79D04266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" l="1"/>
  <c r="J29" i="1"/>
  <c r="I29" i="1"/>
  <c r="F17" i="1"/>
  <c r="F18" i="1"/>
  <c r="F19" i="1"/>
  <c r="F20" i="1"/>
  <c r="F21" i="1"/>
  <c r="F22" i="1"/>
  <c r="F23" i="1"/>
  <c r="F24" i="1"/>
  <c r="F16" i="1"/>
  <c r="F4" i="1"/>
  <c r="F5" i="1"/>
  <c r="F6" i="1"/>
  <c r="F7" i="1"/>
  <c r="F8" i="1"/>
  <c r="F9" i="1"/>
  <c r="F10" i="1"/>
  <c r="F11" i="1"/>
  <c r="F3" i="1"/>
  <c r="A18" i="1"/>
  <c r="A19" i="1" s="1"/>
  <c r="A20" i="1" s="1"/>
  <c r="A21" i="1" s="1"/>
  <c r="A22" i="1" s="1"/>
  <c r="A23" i="1" s="1"/>
  <c r="A24" i="1" s="1"/>
  <c r="A17" i="1"/>
  <c r="A10" i="1"/>
  <c r="A11" i="1"/>
  <c r="A5" i="1"/>
  <c r="A6" i="1"/>
  <c r="A7" i="1"/>
  <c r="A8" i="1" s="1"/>
  <c r="A9" i="1" s="1"/>
  <c r="A4" i="1"/>
</calcChain>
</file>

<file path=xl/sharedStrings.xml><?xml version="1.0" encoding="utf-8"?>
<sst xmlns="http://schemas.openxmlformats.org/spreadsheetml/2006/main" count="15" uniqueCount="11">
  <si>
    <r>
      <t>I</t>
    </r>
    <r>
      <rPr>
        <vertAlign val="subscript"/>
        <sz val="10.5"/>
        <color theme="1"/>
        <rFont val="宋体"/>
        <family val="3"/>
        <charset val="134"/>
      </rPr>
      <t>S</t>
    </r>
    <r>
      <rPr>
        <sz val="10.5"/>
        <color theme="1"/>
        <rFont val="宋体"/>
        <family val="3"/>
        <charset val="134"/>
      </rPr>
      <t>/mA</t>
    </r>
  </si>
  <si>
    <r>
      <t>I</t>
    </r>
    <r>
      <rPr>
        <vertAlign val="subscript"/>
        <sz val="10.5"/>
        <color theme="1"/>
        <rFont val="宋体"/>
        <family val="3"/>
        <charset val="134"/>
      </rPr>
      <t>M</t>
    </r>
    <r>
      <rPr>
        <sz val="10.5"/>
        <color theme="1"/>
        <rFont val="宋体"/>
        <family val="3"/>
        <charset val="134"/>
      </rPr>
      <t>/A</t>
    </r>
  </si>
  <si>
    <t>Is=4.50mA</t>
    <phoneticPr fontId="3" type="noConversion"/>
  </si>
  <si>
    <t>Im=0.450A</t>
    <phoneticPr fontId="3" type="noConversion"/>
  </si>
  <si>
    <t>Is=0.1mA</t>
    <phoneticPr fontId="3" type="noConversion"/>
  </si>
  <si>
    <t>V+ls</t>
    <phoneticPr fontId="3" type="noConversion"/>
  </si>
  <si>
    <t>V-ls</t>
    <phoneticPr fontId="3" type="noConversion"/>
  </si>
  <si>
    <r>
      <t>V</t>
    </r>
    <r>
      <rPr>
        <vertAlign val="subscript"/>
        <sz val="10.5"/>
        <color theme="1"/>
        <rFont val="宋体"/>
        <family val="3"/>
        <charset val="134"/>
      </rPr>
      <t>1</t>
    </r>
    <r>
      <rPr>
        <sz val="10.5"/>
        <color theme="1"/>
        <rFont val="宋体"/>
        <family val="3"/>
        <charset val="134"/>
      </rPr>
      <t>/mV +Im,+I</t>
    </r>
    <r>
      <rPr>
        <vertAlign val="subscript"/>
        <sz val="10.5"/>
        <color theme="1"/>
        <rFont val="宋体"/>
        <family val="3"/>
        <charset val="134"/>
      </rPr>
      <t>S</t>
    </r>
    <phoneticPr fontId="3" type="noConversion"/>
  </si>
  <si>
    <r>
      <t>V</t>
    </r>
    <r>
      <rPr>
        <vertAlign val="subscript"/>
        <sz val="10.5"/>
        <color theme="1"/>
        <rFont val="宋体"/>
        <family val="3"/>
        <charset val="134"/>
      </rPr>
      <t>4</t>
    </r>
    <r>
      <rPr>
        <sz val="10.5"/>
        <color theme="1"/>
        <rFont val="宋体"/>
        <family val="3"/>
        <charset val="134"/>
      </rPr>
      <t>/mV +Im,-I</t>
    </r>
    <r>
      <rPr>
        <vertAlign val="subscript"/>
        <sz val="10.5"/>
        <color theme="1"/>
        <rFont val="宋体"/>
        <family val="3"/>
        <charset val="134"/>
      </rPr>
      <t>S</t>
    </r>
    <phoneticPr fontId="3" type="noConversion"/>
  </si>
  <si>
    <r>
      <t>V</t>
    </r>
    <r>
      <rPr>
        <vertAlign val="subscript"/>
        <sz val="10.5"/>
        <color theme="1"/>
        <rFont val="宋体"/>
        <family val="3"/>
        <charset val="134"/>
      </rPr>
      <t>2</t>
    </r>
    <r>
      <rPr>
        <sz val="10.5"/>
        <color theme="1"/>
        <rFont val="宋体"/>
        <family val="3"/>
        <charset val="134"/>
      </rPr>
      <t>/mV    -Im,+I</t>
    </r>
    <r>
      <rPr>
        <vertAlign val="subscript"/>
        <sz val="10.5"/>
        <color theme="1"/>
        <rFont val="宋体"/>
        <family val="3"/>
        <charset val="134"/>
      </rPr>
      <t>S</t>
    </r>
    <phoneticPr fontId="3" type="noConversion"/>
  </si>
  <si>
    <r>
      <t>V</t>
    </r>
    <r>
      <rPr>
        <vertAlign val="subscript"/>
        <sz val="10.5"/>
        <color theme="1"/>
        <rFont val="宋体"/>
        <family val="3"/>
        <charset val="134"/>
      </rPr>
      <t>3</t>
    </r>
    <r>
      <rPr>
        <sz val="10.5"/>
        <color theme="1"/>
        <rFont val="宋体"/>
        <family val="3"/>
        <charset val="134"/>
      </rPr>
      <t>/mV    -Im,-I</t>
    </r>
    <r>
      <rPr>
        <vertAlign val="subscript"/>
        <sz val="10.5"/>
        <color theme="1"/>
        <rFont val="宋体"/>
        <family val="3"/>
        <charset val="134"/>
      </rPr>
      <t>S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</si>
</sst>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vertAlign val="subscript"/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r>
              <a:rPr lang="en-US" altLang="zh-CN" sz="800"/>
              <a:t>H</a:t>
            </a:r>
            <a:r>
              <a:rPr lang="en-US" altLang="zh-CN"/>
              <a:t>-Is</a:t>
            </a:r>
            <a:endParaRPr lang="zh-CN" altLang="en-US"/>
          </a:p>
        </c:rich>
      </c:tx>
      <c:layout>
        <c:manualLayout>
          <c:xMode val="edge"/>
          <c:yMode val="edge"/>
          <c:x val="0.48025678040244968"/>
          <c:y val="7.39457095840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26159230096237"/>
          <c:y val="0.20376664597254257"/>
          <c:w val="0.83762729658792656"/>
          <c:h val="0.623369973820598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076509186351706"/>
                  <c:y val="5.9209350447048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1.605</c:v>
                </c:pt>
                <c:pt idx="1">
                  <c:v>3.2149999999999999</c:v>
                </c:pt>
                <c:pt idx="2">
                  <c:v>4.8224999999999998</c:v>
                </c:pt>
                <c:pt idx="3">
                  <c:v>6.4350000000000005</c:v>
                </c:pt>
                <c:pt idx="4">
                  <c:v>8.0399999999999991</c:v>
                </c:pt>
                <c:pt idx="5">
                  <c:v>9.6549999999999994</c:v>
                </c:pt>
                <c:pt idx="6">
                  <c:v>11.264999999999999</c:v>
                </c:pt>
                <c:pt idx="7">
                  <c:v>12.87</c:v>
                </c:pt>
                <c:pt idx="8">
                  <c:v>14.475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1-40C6-8CA6-B51385A6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989775"/>
        <c:axId val="1950992687"/>
      </c:scatterChart>
      <c:valAx>
        <c:axId val="195098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75890201224847"/>
              <c:y val="0.91124185851187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92687"/>
        <c:crosses val="autoZero"/>
        <c:crossBetween val="midCat"/>
      </c:valAx>
      <c:valAx>
        <c:axId val="19509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</a:t>
                </a:r>
                <a:r>
                  <a:rPr lang="en-US" altLang="zh-CN" sz="500"/>
                  <a:t>H</a:t>
                </a:r>
                <a:r>
                  <a:rPr lang="en-US" altLang="zh-CN" sz="1050"/>
                  <a:t>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3333333333333332E-3"/>
              <c:y val="0.42119396119742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8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</a:t>
            </a:r>
            <a:r>
              <a:rPr lang="en-US" altLang="zh-CN" sz="800"/>
              <a:t>H</a:t>
            </a:r>
            <a:r>
              <a:rPr lang="en-US" altLang="zh-CN"/>
              <a:t>-Im</a:t>
            </a:r>
            <a:endParaRPr lang="zh-CN" altLang="en-US"/>
          </a:p>
        </c:rich>
      </c:tx>
      <c:layout>
        <c:manualLayout>
          <c:xMode val="edge"/>
          <c:yMode val="edge"/>
          <c:x val="0.48025678040244968"/>
          <c:y val="7.39457095840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26159230096237"/>
          <c:y val="0.20376664597254257"/>
          <c:w val="0.83762729658792656"/>
          <c:h val="0.623369973820598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Sheet1!$A$16:$A$24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</c:numCache>
            </c:numRef>
          </c:xVal>
          <c:yVal>
            <c:numRef>
              <c:f>Sheet1!$F$16:$F$24</c:f>
              <c:numCache>
                <c:formatCode>General</c:formatCode>
                <c:ptCount val="9"/>
                <c:pt idx="0">
                  <c:v>1.4849999999999999</c:v>
                </c:pt>
                <c:pt idx="1">
                  <c:v>3.1150000000000002</c:v>
                </c:pt>
                <c:pt idx="2">
                  <c:v>4.7350000000000003</c:v>
                </c:pt>
                <c:pt idx="3">
                  <c:v>6.3599999999999994</c:v>
                </c:pt>
                <c:pt idx="4">
                  <c:v>7.98</c:v>
                </c:pt>
                <c:pt idx="5">
                  <c:v>9.6074999999999999</c:v>
                </c:pt>
                <c:pt idx="6">
                  <c:v>11.23</c:v>
                </c:pt>
                <c:pt idx="7">
                  <c:v>12.854999999999999</c:v>
                </c:pt>
                <c:pt idx="8">
                  <c:v>14.475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6-4903-BB3C-E86C84E6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989775"/>
        <c:axId val="1950992687"/>
      </c:scatterChart>
      <c:valAx>
        <c:axId val="195098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Im/mA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75890201224847"/>
              <c:y val="0.91124185851187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92687"/>
        <c:crosses val="autoZero"/>
        <c:crossBetween val="midCat"/>
      </c:valAx>
      <c:valAx>
        <c:axId val="19509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</a:t>
                </a:r>
                <a:r>
                  <a:rPr lang="en-US" altLang="zh-CN" sz="500"/>
                  <a:t>H</a:t>
                </a:r>
                <a:r>
                  <a:rPr lang="en-US" altLang="zh-CN" sz="1050"/>
                  <a:t>/mV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3333333333333332E-3"/>
              <c:y val="0.42119396119742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98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7883</xdr:rowOff>
    </xdr:from>
    <xdr:to>
      <xdr:col>7</xdr:col>
      <xdr:colOff>19707</xdr:colOff>
      <xdr:row>26</xdr:row>
      <xdr:rowOff>133021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E515B6-A962-B815-C7C6-2798FC0D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433552</xdr:colOff>
      <xdr:row>7</xdr:row>
      <xdr:rowOff>164224</xdr:rowOff>
    </xdr:from>
    <xdr:to>
      <xdr:col>14</xdr:col>
      <xdr:colOff>453259</xdr:colOff>
      <xdr:row>21</xdr:row>
      <xdr:rowOff>105431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8282A5-5D47-44AA-9538-68F92A84A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057D-3784-44B9-A796-4236997E45EC}">
  <dimension ref="A1:K29"/>
  <sheetViews>
    <sheetView tabSelected="1" zoomScale="145" zoomScaleNormal="145" workbookViewId="0">
      <selection activeCell="K30" sqref="K30"/>
    </sheetView>
  </sheetViews>
  <sheetFormatPr defaultRowHeight="13.9" x14ac:dyDescent="0.4"/>
  <sheetData>
    <row r="1" spans="1:6" ht="14.25" thickBot="1" x14ac:dyDescent="0.45">
      <c r="A1" s="3" t="s">
        <v>3</v>
      </c>
      <c r="B1" s="4"/>
      <c r="C1" s="4"/>
      <c r="D1" s="4"/>
      <c r="E1" s="5"/>
    </row>
    <row r="2" spans="1:6" ht="32.65" thickBot="1" x14ac:dyDescent="0.45">
      <c r="A2" s="1" t="s">
        <v>0</v>
      </c>
      <c r="B2" s="2" t="s">
        <v>7</v>
      </c>
      <c r="C2" s="2" t="s">
        <v>9</v>
      </c>
      <c r="D2" s="2" t="s">
        <v>10</v>
      </c>
      <c r="E2" s="2" t="s">
        <v>8</v>
      </c>
    </row>
    <row r="3" spans="1:6" x14ac:dyDescent="0.4">
      <c r="A3">
        <v>0.5</v>
      </c>
      <c r="B3">
        <v>-1.62</v>
      </c>
      <c r="C3">
        <v>1.61</v>
      </c>
      <c r="D3">
        <v>-1.59</v>
      </c>
      <c r="E3">
        <v>1.6</v>
      </c>
      <c r="F3">
        <f>(-B3+C3-D3+E3)/4</f>
        <v>1.605</v>
      </c>
    </row>
    <row r="4" spans="1:6" x14ac:dyDescent="0.4">
      <c r="A4">
        <f>A3+0.5</f>
        <v>1</v>
      </c>
      <c r="B4">
        <v>-3.23</v>
      </c>
      <c r="C4">
        <v>3.22</v>
      </c>
      <c r="D4">
        <v>-3.2</v>
      </c>
      <c r="E4">
        <v>3.21</v>
      </c>
      <c r="F4">
        <f t="shared" ref="F4:F11" si="0">(-B4+C4-D4+E4)/4</f>
        <v>3.2149999999999999</v>
      </c>
    </row>
    <row r="5" spans="1:6" x14ac:dyDescent="0.4">
      <c r="A5">
        <f t="shared" ref="A5:A11" si="1">A4+0.5</f>
        <v>1.5</v>
      </c>
      <c r="B5">
        <v>-4.84</v>
      </c>
      <c r="C5">
        <v>4.83</v>
      </c>
      <c r="D5">
        <v>-4.8</v>
      </c>
      <c r="E5">
        <v>4.82</v>
      </c>
      <c r="F5">
        <f t="shared" si="0"/>
        <v>4.8224999999999998</v>
      </c>
    </row>
    <row r="6" spans="1:6" x14ac:dyDescent="0.4">
      <c r="A6">
        <f t="shared" si="1"/>
        <v>2</v>
      </c>
      <c r="B6">
        <v>-6.45</v>
      </c>
      <c r="C6">
        <v>6.44</v>
      </c>
      <c r="D6">
        <v>-6.42</v>
      </c>
      <c r="E6">
        <v>6.43</v>
      </c>
      <c r="F6">
        <f t="shared" si="0"/>
        <v>6.4350000000000005</v>
      </c>
    </row>
    <row r="7" spans="1:6" x14ac:dyDescent="0.4">
      <c r="A7">
        <f t="shared" si="1"/>
        <v>2.5</v>
      </c>
      <c r="B7">
        <v>-8.06</v>
      </c>
      <c r="C7">
        <v>8.0500000000000007</v>
      </c>
      <c r="D7">
        <v>-8.02</v>
      </c>
      <c r="E7">
        <v>8.0299999999999994</v>
      </c>
      <c r="F7">
        <f t="shared" si="0"/>
        <v>8.0399999999999991</v>
      </c>
    </row>
    <row r="8" spans="1:6" x14ac:dyDescent="0.4">
      <c r="A8">
        <f t="shared" si="1"/>
        <v>3</v>
      </c>
      <c r="B8">
        <v>-9.67</v>
      </c>
      <c r="C8">
        <v>9.66</v>
      </c>
      <c r="D8">
        <v>-9.64</v>
      </c>
      <c r="E8">
        <v>9.65</v>
      </c>
      <c r="F8">
        <f t="shared" si="0"/>
        <v>9.6549999999999994</v>
      </c>
    </row>
    <row r="9" spans="1:6" x14ac:dyDescent="0.4">
      <c r="A9">
        <f t="shared" si="1"/>
        <v>3.5</v>
      </c>
      <c r="B9">
        <v>-11.28</v>
      </c>
      <c r="C9">
        <v>11.27</v>
      </c>
      <c r="D9">
        <v>-11.25</v>
      </c>
      <c r="E9">
        <v>11.26</v>
      </c>
      <c r="F9">
        <f t="shared" si="0"/>
        <v>11.264999999999999</v>
      </c>
    </row>
    <row r="10" spans="1:6" x14ac:dyDescent="0.4">
      <c r="A10">
        <f t="shared" si="1"/>
        <v>4</v>
      </c>
      <c r="B10">
        <v>-12.88</v>
      </c>
      <c r="C10">
        <v>12.87</v>
      </c>
      <c r="D10">
        <v>-12.86</v>
      </c>
      <c r="E10">
        <v>12.87</v>
      </c>
      <c r="F10">
        <f t="shared" si="0"/>
        <v>12.87</v>
      </c>
    </row>
    <row r="11" spans="1:6" x14ac:dyDescent="0.4">
      <c r="A11">
        <f t="shared" si="1"/>
        <v>4.5</v>
      </c>
      <c r="B11">
        <v>-14.49</v>
      </c>
      <c r="C11">
        <v>14.48</v>
      </c>
      <c r="D11">
        <v>-14.46</v>
      </c>
      <c r="E11">
        <v>14.47</v>
      </c>
      <c r="F11">
        <f t="shared" si="0"/>
        <v>14.475</v>
      </c>
    </row>
    <row r="13" spans="1:6" ht="14.25" thickBot="1" x14ac:dyDescent="0.45"/>
    <row r="14" spans="1:6" ht="14.25" thickBot="1" x14ac:dyDescent="0.45">
      <c r="A14" s="3" t="s">
        <v>2</v>
      </c>
      <c r="B14" s="4"/>
      <c r="C14" s="4"/>
      <c r="D14" s="4"/>
      <c r="E14" s="5"/>
    </row>
    <row r="15" spans="1:6" ht="32.65" thickBot="1" x14ac:dyDescent="0.45">
      <c r="A15" s="1" t="s">
        <v>1</v>
      </c>
      <c r="B15" s="2" t="s">
        <v>7</v>
      </c>
      <c r="C15" s="2" t="s">
        <v>9</v>
      </c>
      <c r="D15" s="2" t="s">
        <v>10</v>
      </c>
      <c r="E15" s="2" t="s">
        <v>8</v>
      </c>
    </row>
    <row r="16" spans="1:6" x14ac:dyDescent="0.4">
      <c r="A16">
        <v>0.05</v>
      </c>
      <c r="B16">
        <v>-1.49</v>
      </c>
      <c r="C16">
        <v>1.48</v>
      </c>
      <c r="D16">
        <v>-1.48</v>
      </c>
      <c r="E16">
        <v>1.49</v>
      </c>
      <c r="F16">
        <f>(-B16+C16-D16+E16)/4</f>
        <v>1.4849999999999999</v>
      </c>
    </row>
    <row r="17" spans="1:11" x14ac:dyDescent="0.4">
      <c r="A17">
        <f>A16+0.05</f>
        <v>0.1</v>
      </c>
      <c r="B17">
        <v>-3.12</v>
      </c>
      <c r="C17">
        <v>3.11</v>
      </c>
      <c r="D17">
        <v>-3.11</v>
      </c>
      <c r="E17">
        <v>3.12</v>
      </c>
      <c r="F17">
        <f t="shared" ref="F17:F24" si="2">(-B17+C17-D17+E17)/4</f>
        <v>3.1150000000000002</v>
      </c>
    </row>
    <row r="18" spans="1:11" x14ac:dyDescent="0.4">
      <c r="A18">
        <f t="shared" ref="A18:A24" si="3">A17+0.05</f>
        <v>0.15000000000000002</v>
      </c>
      <c r="B18">
        <v>-4.74</v>
      </c>
      <c r="C18">
        <v>4.7300000000000004</v>
      </c>
      <c r="D18">
        <v>-4.7300000000000004</v>
      </c>
      <c r="E18">
        <v>4.74</v>
      </c>
      <c r="F18">
        <f t="shared" si="2"/>
        <v>4.7350000000000003</v>
      </c>
    </row>
    <row r="19" spans="1:11" x14ac:dyDescent="0.4">
      <c r="A19">
        <f t="shared" si="3"/>
        <v>0.2</v>
      </c>
      <c r="B19">
        <v>-6.37</v>
      </c>
      <c r="C19">
        <v>6.36</v>
      </c>
      <c r="D19">
        <v>-6.35</v>
      </c>
      <c r="E19">
        <v>6.36</v>
      </c>
      <c r="F19">
        <f t="shared" si="2"/>
        <v>6.3599999999999994</v>
      </c>
    </row>
    <row r="20" spans="1:11" x14ac:dyDescent="0.4">
      <c r="A20">
        <f t="shared" si="3"/>
        <v>0.25</v>
      </c>
      <c r="B20">
        <v>-7.99</v>
      </c>
      <c r="C20">
        <v>7.98</v>
      </c>
      <c r="D20">
        <v>-7.97</v>
      </c>
      <c r="E20">
        <v>7.98</v>
      </c>
      <c r="F20">
        <f t="shared" si="2"/>
        <v>7.98</v>
      </c>
    </row>
    <row r="21" spans="1:11" x14ac:dyDescent="0.4">
      <c r="A21">
        <f t="shared" si="3"/>
        <v>0.3</v>
      </c>
      <c r="B21">
        <v>-9.61</v>
      </c>
      <c r="C21">
        <v>9.61</v>
      </c>
      <c r="D21">
        <v>-9.6</v>
      </c>
      <c r="E21">
        <v>9.61</v>
      </c>
      <c r="F21">
        <f t="shared" si="2"/>
        <v>9.6074999999999999</v>
      </c>
    </row>
    <row r="22" spans="1:11" x14ac:dyDescent="0.4">
      <c r="A22">
        <f t="shared" si="3"/>
        <v>0.35</v>
      </c>
      <c r="B22">
        <v>-11.24</v>
      </c>
      <c r="C22">
        <v>11.23</v>
      </c>
      <c r="D22">
        <v>-11.22</v>
      </c>
      <c r="E22">
        <v>11.23</v>
      </c>
      <c r="F22">
        <f t="shared" si="2"/>
        <v>11.23</v>
      </c>
    </row>
    <row r="23" spans="1:11" x14ac:dyDescent="0.4">
      <c r="A23">
        <f t="shared" si="3"/>
        <v>0.39999999999999997</v>
      </c>
      <c r="B23">
        <v>-12.87</v>
      </c>
      <c r="C23">
        <v>12.86</v>
      </c>
      <c r="D23">
        <v>-12.84</v>
      </c>
      <c r="E23">
        <v>12.85</v>
      </c>
      <c r="F23">
        <f t="shared" si="2"/>
        <v>12.854999999999999</v>
      </c>
    </row>
    <row r="24" spans="1:11" x14ac:dyDescent="0.4">
      <c r="A24">
        <f t="shared" si="3"/>
        <v>0.44999999999999996</v>
      </c>
      <c r="B24">
        <v>-14.49</v>
      </c>
      <c r="C24">
        <v>14.48</v>
      </c>
      <c r="D24">
        <v>-14.46</v>
      </c>
      <c r="E24">
        <v>14.47</v>
      </c>
      <c r="F24">
        <f t="shared" si="2"/>
        <v>14.475</v>
      </c>
    </row>
    <row r="26" spans="1:11" x14ac:dyDescent="0.4">
      <c r="A26" s="7" t="s">
        <v>4</v>
      </c>
      <c r="B26" s="7"/>
    </row>
    <row r="27" spans="1:11" x14ac:dyDescent="0.4">
      <c r="A27" s="6" t="s">
        <v>5</v>
      </c>
      <c r="B27" s="6" t="s">
        <v>6</v>
      </c>
    </row>
    <row r="28" spans="1:11" x14ac:dyDescent="0.4">
      <c r="A28">
        <v>-14.45</v>
      </c>
      <c r="B28">
        <v>14.45</v>
      </c>
    </row>
    <row r="29" spans="1:11" x14ac:dyDescent="0.4">
      <c r="I29">
        <f>0.45*3.75</f>
        <v>1.6875</v>
      </c>
      <c r="J29">
        <f>3.2183*4.988</f>
        <v>16.052880400000003</v>
      </c>
      <c r="K29">
        <f>J29/I29</f>
        <v>9.5128180148148171</v>
      </c>
    </row>
  </sheetData>
  <mergeCells count="3">
    <mergeCell ref="A14:E14"/>
    <mergeCell ref="A1:E1"/>
    <mergeCell ref="A26:B2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2022-12-16T06:08:47Z</dcterms:created>
  <dcterms:modified xsi:type="dcterms:W3CDTF">2022-12-16T08:22:50Z</dcterms:modified>
</cp:coreProperties>
</file>