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83527E83-B98D-486C-A818-5936538B8EC2}" xr6:coauthVersionLast="47" xr6:coauthVersionMax="47" xr10:uidLastSave="{00000000-0000-0000-0000-000000000000}"/>
  <bookViews>
    <workbookView xWindow="0" yWindow="0" windowWidth="24000" windowHeight="14280" xr2:uid="{C3BF7854-B683-448F-AC9C-5C9F3F873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<sst xmlns="http://schemas.openxmlformats.org/spreadsheetml/2006/main" count="6" uniqueCount="6">
  <si>
    <t>测试次数</t>
    <phoneticPr fontId="1" type="noConversion"/>
  </si>
  <si>
    <t xml:space="preserve">   50T (s)</t>
    <phoneticPr fontId="1" type="noConversion"/>
  </si>
  <si>
    <t xml:space="preserve">     T (s)</t>
    <phoneticPr fontId="1" type="noConversion"/>
  </si>
  <si>
    <t xml:space="preserve">    L (cm)</t>
    <phoneticPr fontId="1" type="noConversion"/>
  </si>
  <si>
    <t xml:space="preserve">       (cm)</t>
    <phoneticPr fontId="1" type="noConversion"/>
  </si>
  <si>
    <t>T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</si>
</sst>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T(s)</a:t>
            </a:r>
            <a:endParaRPr lang="zh-CN" altLang="en-US"/>
          </a:p>
        </c:rich>
      </c:tx>
      <c:layout>
        <c:manualLayout>
          <c:xMode val="edge"/>
          <c:yMode val="edge"/>
          <c:x val="7.8755379420791301E-3"/>
          <c:y val="2.7385031384971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320559657474511E-2"/>
          <c:y val="0.16928513567809578"/>
          <c:w val="0.65545894505137225"/>
          <c:h val="0.62805053796133181"/>
        </c:manualLayout>
      </c:layout>
      <c:scatterChart>
        <c:scatterStyle val="lineMarker"/>
        <c:varyColors val="0"/>
        <c:ser>
          <c:idx val="0"/>
          <c:order val="0"/>
          <c:tx>
            <c:v>拟合曲线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0.00</c:formatCode>
                <c:ptCount val="5"/>
                <c:pt idx="0">
                  <c:v>6</c:v>
                </c:pt>
                <c:pt idx="1">
                  <c:v>6.9282032302755088</c:v>
                </c:pt>
                <c:pt idx="2">
                  <c:v>7.4833147735478827</c:v>
                </c:pt>
                <c:pt idx="3">
                  <c:v>8.1240384046359608</c:v>
                </c:pt>
                <c:pt idx="4">
                  <c:v>8.717797887081348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1.2152000000000001</c:v>
                </c:pt>
                <c:pt idx="1">
                  <c:v>1.4054</c:v>
                </c:pt>
                <c:pt idx="2">
                  <c:v>1.5058</c:v>
                </c:pt>
                <c:pt idx="3" formatCode="0.0000">
                  <c:v>1.615</c:v>
                </c:pt>
                <c:pt idx="4">
                  <c:v>1.7696000000000001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D-4A6E-85AF-17BD02F14928}"/>
            </c:ext>
          </c:extLst>
        </c:ser>
        <c:ser>
          <c:idx val="1"/>
          <c:order val="1"/>
          <c:tx>
            <c:v>公式所得曲线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</c:f>
              <c:numCache>
                <c:formatCode>0.00</c:formatCode>
                <c:ptCount val="5"/>
                <c:pt idx="0">
                  <c:v>6</c:v>
                </c:pt>
                <c:pt idx="1">
                  <c:v>6.9282032302755088</c:v>
                </c:pt>
                <c:pt idx="2">
                  <c:v>7.4833147735478827</c:v>
                </c:pt>
                <c:pt idx="3">
                  <c:v>8.1240384046359608</c:v>
                </c:pt>
                <c:pt idx="4">
                  <c:v>8.717797887081348</c:v>
                </c:pt>
              </c:numCache>
            </c:numRef>
          </c:xVal>
          <c:yVal>
            <c:numRef>
              <c:f>Sheet1!$G$2:$G$6</c:f>
              <c:numCache>
                <c:formatCode>0.0000</c:formatCode>
                <c:ptCount val="5"/>
                <c:pt idx="0">
                  <c:v>1.242</c:v>
                </c:pt>
                <c:pt idx="1">
                  <c:v>1.4341380686670302</c:v>
                </c:pt>
                <c:pt idx="2">
                  <c:v>1.5490461581244117</c:v>
                </c:pt>
                <c:pt idx="3">
                  <c:v>1.6816759497596439</c:v>
                </c:pt>
                <c:pt idx="4">
                  <c:v>1.804584162625839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6D-4A6E-85AF-17BD02F1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26047"/>
        <c:axId val="1667726463"/>
      </c:scatterChart>
      <c:valAx>
        <c:axId val="16677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       (cm) 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6197927536263721"/>
              <c:y val="0.81761820666139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726463"/>
        <c:crosses val="autoZero"/>
        <c:crossBetween val="midCat"/>
      </c:valAx>
      <c:valAx>
        <c:axId val="16677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772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95822397200349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Sheet1!$E$2:$E$6</c:f>
              <c:numCache>
                <c:formatCode>0.00</c:formatCode>
                <c:ptCount val="5"/>
                <c:pt idx="0">
                  <c:v>6</c:v>
                </c:pt>
                <c:pt idx="1">
                  <c:v>6.9282032302755088</c:v>
                </c:pt>
                <c:pt idx="2">
                  <c:v>7.4833147735478827</c:v>
                </c:pt>
                <c:pt idx="3">
                  <c:v>8.1240384046359608</c:v>
                </c:pt>
                <c:pt idx="4">
                  <c:v>8.717797887081348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1.2152000000000001</c:v>
                </c:pt>
                <c:pt idx="1">
                  <c:v>1.4054</c:v>
                </c:pt>
                <c:pt idx="2">
                  <c:v>1.5058</c:v>
                </c:pt>
                <c:pt idx="3" formatCode="0.0000">
                  <c:v>1.615</c:v>
                </c:pt>
                <c:pt idx="4">
                  <c:v>1.7696000000000001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B-4A95-BB3C-68A04B43E3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71617103"/>
        <c:axId val="1671614191"/>
      </c:scatterChart>
      <c:valAx>
        <c:axId val="167161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14191"/>
        <c:crosses val="autoZero"/>
        <c:crossBetween val="midCat"/>
      </c:valAx>
      <c:valAx>
        <c:axId val="16716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161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原数据点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Sheet1!$E$2:$E$6</c:f>
              <c:numCache>
                <c:formatCode>0.00</c:formatCode>
                <c:ptCount val="5"/>
                <c:pt idx="0">
                  <c:v>6</c:v>
                </c:pt>
                <c:pt idx="1">
                  <c:v>6.9282032302755088</c:v>
                </c:pt>
                <c:pt idx="2">
                  <c:v>7.4833147735478827</c:v>
                </c:pt>
                <c:pt idx="3">
                  <c:v>8.1240384046359608</c:v>
                </c:pt>
                <c:pt idx="4">
                  <c:v>8.717797887081348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1.2152000000000001</c:v>
                </c:pt>
                <c:pt idx="1">
                  <c:v>1.4054</c:v>
                </c:pt>
                <c:pt idx="2">
                  <c:v>1.5058</c:v>
                </c:pt>
                <c:pt idx="3" formatCode="0.0000">
                  <c:v>1.615</c:v>
                </c:pt>
                <c:pt idx="4">
                  <c:v>1.7696000000000001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3-4E0D-B7F2-2FE8D0CD3185}"/>
            </c:ext>
          </c:extLst>
        </c:ser>
        <c:ser>
          <c:idx val="1"/>
          <c:order val="1"/>
          <c:tx>
            <c:v>公式所得曲线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</c:f>
              <c:numCache>
                <c:formatCode>0.00</c:formatCode>
                <c:ptCount val="5"/>
                <c:pt idx="0">
                  <c:v>6</c:v>
                </c:pt>
                <c:pt idx="1">
                  <c:v>6.9282032302755088</c:v>
                </c:pt>
                <c:pt idx="2">
                  <c:v>7.4833147735478827</c:v>
                </c:pt>
                <c:pt idx="3">
                  <c:v>8.1240384046359608</c:v>
                </c:pt>
                <c:pt idx="4">
                  <c:v>8.717797887081348</c:v>
                </c:pt>
              </c:numCache>
            </c:numRef>
          </c:xVal>
          <c:yVal>
            <c:numRef>
              <c:f>Sheet1!$G$2:$G$6</c:f>
              <c:numCache>
                <c:formatCode>0.0000</c:formatCode>
                <c:ptCount val="5"/>
                <c:pt idx="0">
                  <c:v>1.242</c:v>
                </c:pt>
                <c:pt idx="1">
                  <c:v>1.4341380686670302</c:v>
                </c:pt>
                <c:pt idx="2">
                  <c:v>1.5490461581244117</c:v>
                </c:pt>
                <c:pt idx="3">
                  <c:v>1.6816759497596439</c:v>
                </c:pt>
                <c:pt idx="4">
                  <c:v>1.804584162625839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23-4E0D-B7F2-2FE8D0CD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51424"/>
        <c:axId val="1698154336"/>
      </c:scatterChart>
      <c:valAx>
        <c:axId val="16981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54336"/>
        <c:crosses val="autoZero"/>
        <c:crossBetween val="midCat"/>
      </c:valAx>
      <c:valAx>
        <c:axId val="16981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5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108980</xdr:rowOff>
    </xdr:from>
    <xdr:to>
      <xdr:col>7</xdr:col>
      <xdr:colOff>29766</xdr:colOff>
      <xdr:row>28</xdr:row>
      <xdr:rowOff>42305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187DE48-BDC0-409F-BCD5-31107A3A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516760</xdr:colOff>
      <xdr:row>22</xdr:row>
      <xdr:rowOff>155557</xdr:rowOff>
    </xdr:from>
    <xdr:ext cx="202428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5F0EF1EF-75EF-44F2-8AE0-938EC070E525}"/>
                </a:ext>
              </a:extLst>
            </xdr:cNvPr>
            <xdr:cNvSpPr txBox="1"/>
          </xdr:nvSpPr>
          <xdr:spPr>
            <a:xfrm>
              <a:off x="6331151" y="4073231"/>
              <a:ext cx="202428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</m:rad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5F0EF1EF-75EF-44F2-8AE0-938EC070E525}"/>
                </a:ext>
              </a:extLst>
            </xdr:cNvPr>
            <xdr:cNvSpPr txBox="1"/>
          </xdr:nvSpPr>
          <xdr:spPr>
            <a:xfrm>
              <a:off x="6331151" y="4073231"/>
              <a:ext cx="202428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zh-CN" altLang="en-US" sz="1100" i="0">
                  <a:latin typeface="Cambria Math" panose="02040503050406030204" pitchFamily="18" charset="0"/>
                </a:rPr>
                <a:t>𝐿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7</xdr:col>
      <xdr:colOff>513522</xdr:colOff>
      <xdr:row>5</xdr:row>
      <xdr:rowOff>171035</xdr:rowOff>
    </xdr:from>
    <xdr:to>
      <xdr:col>14</xdr:col>
      <xdr:colOff>563217</xdr:colOff>
      <xdr:row>21</xdr:row>
      <xdr:rowOff>65018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A78BB495-9243-4E7C-9E65-1F5D36B7C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567359</xdr:colOff>
      <xdr:row>7</xdr:row>
      <xdr:rowOff>59220</xdr:rowOff>
    </xdr:from>
    <xdr:to>
      <xdr:col>13</xdr:col>
      <xdr:colOff>244337</xdr:colOff>
      <xdr:row>22</xdr:row>
      <xdr:rowOff>131279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21AEAB-0C62-4B45-A236-34ACB5BEC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699C-CFAA-49DE-8A31-168E05ACB6FD}">
  <dimension ref="A1:G6"/>
  <sheetViews>
    <sheetView tabSelected="1" zoomScale="115" zoomScaleNormal="115" workbookViewId="0">
      <selection activeCell="O24" sqref="O24"/>
    </sheetView>
  </sheetViews>
  <sheetFormatPr defaultRowHeight="13.9" x14ac:dyDescent="0.4"/>
  <sheetData>
    <row r="1" spans="1:7" x14ac:dyDescent="0.4">
      <c r="A1" t="s">
        <v>0</v>
      </c>
      <c r="B1" s="1" t="s">
        <v>3</v>
      </c>
      <c r="C1" t="s">
        <v>1</v>
      </c>
      <c r="D1" t="s">
        <v>2</v>
      </c>
      <c r="E1" t="s">
        <v>4</v>
      </c>
      <c r="F1" t="s">
        <v>5</v>
      </c>
    </row>
    <row r="2" spans="1:7" x14ac:dyDescent="0.4">
      <c r="A2">
        <v>1</v>
      </c>
      <c r="B2" s="1">
        <v>36</v>
      </c>
      <c r="C2">
        <v>60.76</v>
      </c>
      <c r="D2">
        <f>C2/50</f>
        <v>1.2152000000000001</v>
      </c>
      <c r="E2" s="1">
        <f>SQRT(B2)</f>
        <v>6</v>
      </c>
      <c r="F2">
        <f>C2/50</f>
        <v>1.2152000000000001</v>
      </c>
      <c r="G2" s="2">
        <f>E2*0.207</f>
        <v>1.242</v>
      </c>
    </row>
    <row r="3" spans="1:7" x14ac:dyDescent="0.4">
      <c r="A3">
        <v>2</v>
      </c>
      <c r="B3" s="1">
        <v>48</v>
      </c>
      <c r="C3">
        <v>70.27</v>
      </c>
      <c r="D3">
        <f>C3/50</f>
        <v>1.4054</v>
      </c>
      <c r="E3" s="1">
        <f>SQRT(B3)</f>
        <v>6.9282032302755088</v>
      </c>
      <c r="F3">
        <f>C3/50</f>
        <v>1.4054</v>
      </c>
      <c r="G3" s="2">
        <f>E3*0.207</f>
        <v>1.4341380686670302</v>
      </c>
    </row>
    <row r="4" spans="1:7" x14ac:dyDescent="0.4">
      <c r="A4">
        <v>3</v>
      </c>
      <c r="B4" s="1">
        <v>56</v>
      </c>
      <c r="C4">
        <v>75.290000000000006</v>
      </c>
      <c r="D4">
        <f>C4/50</f>
        <v>1.5058</v>
      </c>
      <c r="E4" s="1">
        <f>SQRT(B4)</f>
        <v>7.4833147735478827</v>
      </c>
      <c r="F4">
        <f>C4/50</f>
        <v>1.5058</v>
      </c>
      <c r="G4" s="2">
        <f>E4*0.207</f>
        <v>1.5490461581244117</v>
      </c>
    </row>
    <row r="5" spans="1:7" x14ac:dyDescent="0.4">
      <c r="A5">
        <v>4</v>
      </c>
      <c r="B5" s="1">
        <v>66</v>
      </c>
      <c r="C5">
        <v>80.75</v>
      </c>
      <c r="D5" s="2">
        <f>C5/50</f>
        <v>1.615</v>
      </c>
      <c r="E5" s="1">
        <f>SQRT(B5)</f>
        <v>8.1240384046359608</v>
      </c>
      <c r="F5" s="2">
        <f>C5/50</f>
        <v>1.615</v>
      </c>
      <c r="G5" s="2">
        <f>E5*0.207</f>
        <v>1.6816759497596439</v>
      </c>
    </row>
    <row r="6" spans="1:7" x14ac:dyDescent="0.4">
      <c r="A6">
        <v>5</v>
      </c>
      <c r="B6" s="1">
        <v>76</v>
      </c>
      <c r="C6">
        <v>88.48</v>
      </c>
      <c r="D6">
        <f>C6/50</f>
        <v>1.7696000000000001</v>
      </c>
      <c r="E6" s="1">
        <f>SQRT(B6)</f>
        <v>8.717797887081348</v>
      </c>
      <c r="F6">
        <f>C6/50</f>
        <v>1.7696000000000001</v>
      </c>
      <c r="G6" s="2">
        <f>E6*0.207</f>
        <v>1.804584162625839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1 p + V I f I y + G j A A A A 9 g A A A B I A H A B D b 2 5 m a W c v U G F j a 2 F n Z S 5 4 b W w g o h g A K K A U A A A A A A A A A A A A A A A A A A A A A A A A A A A A h Y 8 x D o I w G I W v Q r r T l r o Y 8 l M G V j E m J s a 1 K R U a o T W 0 W O L V H D y S V x C j q J v j + 9 4 3 v H e / 3 i A f u z Y 6 q 9 5 p a z K U Y I o i Z a S t t K k z N P h D v E Q 5 h 4 2 Q R 1 G r a J K N S 0 d X Z a j x / p Q S E k L A Y Y F t X x N G a U L 2 5 W o r G 9 U J 9 J H 1 f z n W x n l h p E I c d q 8 x n O G E M s z o t A n I D K H U 5 i u w q X u 2 P x C K o f V D r / i l i Y s 1 k D k C e X / g D 1 B L A w Q U A A I A C A B z W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p + V C i K R 7 g O A A A A E Q A A A B M A H A B G b 3 J t d W x h c y 9 T Z W N 0 a W 9 u M S 5 t I K I Y A C i g F A A A A A A A A A A A A A A A A A A A A A A A A A A A A C t O T S 7 J z M 9 T C I b Q h t Y A U E s B A i 0 A F A A C A A g A c 1 p + V I f I y + G j A A A A 9 g A A A B I A A A A A A A A A A A A A A A A A A A A A A E N v b m Z p Z y 9 Q Y W N r Y W d l L n h t b F B L A Q I t A B Q A A g A I A H N a f l Q P y u m r p A A A A O k A A A A T A A A A A A A A A A A A A A A A A O 8 A A A B b Q 2 9 u d G V u d F 9 U e X B l c 1 0 u e G 1 s U E s B A i 0 A F A A C A A g A c 1 p +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H 7 W 5 u t R + d M n K t A s m j U O J c A A A A A A g A A A A A A E G Y A A A A B A A A g A A A A 7 T O F 0 c T a j x / 4 j 9 8 4 M o L P j u 2 k E B F v x Q l y B n 8 J h i 3 2 C e k A A A A A D o A A A A A C A A A g A A A A R L 9 Z a + d a t B R y l w f G L f 5 p W t r P v L J 5 x L y t 8 0 0 P I T 9 4 k 2 J Q A A A A f 9 s d 6 I a R m x 4 z k r Q d 7 m O E 5 i r d p U 3 4 n t n P Q v 6 z A o G C B C D + J v N 4 F c Y B i 3 G U E Z K o 2 b 2 A O b U O j w c i 6 O 5 i g P i t J 5 l o 6 i K g c x Q v + u S O x E w g z H I A d a B A A A A A B L G Y 6 S F 0 M 0 K C J D G m s C n 3 / / f 0 Y m O w y P s P 2 2 w A N m l g / v 7 T 9 l Q 4 x e G L G U p 8 j 2 C 0 j x p Q A 8 d z J g 4 w r 4 R T o P u f S i 1 Q h g = = < / D a t a M a s h u p > 
</file>

<file path=customXml/itemProps1.xml><?xml version="1.0" encoding="utf-8"?>
<ds:datastoreItem xmlns:ds="http://schemas.openxmlformats.org/officeDocument/2006/customXml" ds:itemID="{96E19182-56B6-412D-9528-AB98C31EE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2022-03-29T12:32:30Z</dcterms:created>
  <dcterms:modified xsi:type="dcterms:W3CDTF">2022-03-30T10:39:35Z</dcterms:modified>
</cp:coreProperties>
</file>