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5E9F7CD1-88BB-45DC-B015-0738132DA97B}" xr6:coauthVersionLast="47" xr6:coauthVersionMax="47" xr10:uidLastSave="{00000000-0000-0000-0000-000000000000}"/>
  <bookViews>
    <workbookView xWindow="-98" yWindow="-98" windowWidth="24196" windowHeight="14476" xr2:uid="{C99D5773-72D2-4DD2-B117-61CDCF231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J10" i="1"/>
  <c r="K10" i="1" s="1"/>
  <c r="L10" i="1" s="1"/>
  <c r="M10" i="1" s="1"/>
  <c r="N10" i="1" s="1"/>
  <c r="O10" i="1" s="1"/>
  <c r="D10" i="1"/>
  <c r="E10" i="1" s="1"/>
  <c r="F10" i="1" s="1"/>
  <c r="G10" i="1" s="1"/>
  <c r="H10" i="1" s="1"/>
  <c r="O4" i="1"/>
  <c r="N4" i="1"/>
  <c r="M4" i="1"/>
  <c r="L4" i="1"/>
  <c r="K4" i="1"/>
  <c r="J4" i="1"/>
  <c r="I4" i="1"/>
  <c r="J1" i="1"/>
  <c r="K1" i="1" s="1"/>
  <c r="L1" i="1" s="1"/>
  <c r="M1" i="1" s="1"/>
  <c r="N1" i="1" s="1"/>
  <c r="O1" i="1" s="1"/>
  <c r="C8" i="1"/>
  <c r="D8" i="1"/>
  <c r="E8" i="1"/>
  <c r="F8" i="1"/>
  <c r="G8" i="1"/>
  <c r="H8" i="1"/>
  <c r="B8" i="1"/>
  <c r="C4" i="1"/>
  <c r="D4" i="1"/>
  <c r="E4" i="1"/>
  <c r="F4" i="1"/>
  <c r="G4" i="1"/>
  <c r="H4" i="1"/>
  <c r="B4" i="1"/>
  <c r="D5" i="1"/>
  <c r="E5" i="1" s="1"/>
  <c r="F5" i="1" s="1"/>
  <c r="G5" i="1" s="1"/>
  <c r="H5" i="1" s="1"/>
  <c r="C5" i="1"/>
  <c r="F1" i="1"/>
  <c r="G1" i="1" s="1"/>
  <c r="H1" i="1" s="1"/>
  <c r="E1" i="1"/>
  <c r="D1" i="1"/>
</calcChain>
</file>

<file path=xl/sharedStrings.xml><?xml version="1.0" encoding="utf-8"?>
<sst xmlns="http://schemas.openxmlformats.org/spreadsheetml/2006/main" count="12" uniqueCount="5">
  <si>
    <t>温度（°C）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</si>
  <si>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 xml:space="preserve">T </t>
    </r>
    <r>
      <rPr>
        <sz val="11"/>
        <color theme="1"/>
        <rFont val="等线"/>
        <family val="2"/>
        <charset val="134"/>
        <scheme val="minor"/>
      </rPr>
      <t>(Ω)  (上升)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</si>
  <si>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 xml:space="preserve">T </t>
    </r>
    <r>
      <rPr>
        <sz val="11"/>
        <color theme="1"/>
        <rFont val="等线"/>
        <family val="2"/>
        <charset val="134"/>
        <scheme val="minor"/>
      </rPr>
      <t>(Ω)  (下降)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</si>
  <si>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charset val="134"/>
        <scheme val="minor"/>
      </rPr>
      <t>(Ω)  (下降)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</si>
  <si>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charset val="134"/>
        <scheme val="minor"/>
      </rPr>
      <t xml:space="preserve"> (Ω)  (平均)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</si>
</sst>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0870516185478"/>
          <c:y val="8.7962962962962965E-2"/>
          <c:w val="0.80222462817147855"/>
          <c:h val="0.73727653834937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4940</c:v>
                </c:pt>
                <c:pt idx="1">
                  <c:v>4050</c:v>
                </c:pt>
                <c:pt idx="2">
                  <c:v>3290</c:v>
                </c:pt>
                <c:pt idx="3">
                  <c:v>2595</c:v>
                </c:pt>
                <c:pt idx="4">
                  <c:v>2185</c:v>
                </c:pt>
                <c:pt idx="5">
                  <c:v>1760</c:v>
                </c:pt>
                <c:pt idx="6">
                  <c:v>1450</c:v>
                </c:pt>
                <c:pt idx="7">
                  <c:v>1200</c:v>
                </c:pt>
                <c:pt idx="8">
                  <c:v>1015</c:v>
                </c:pt>
                <c:pt idx="9">
                  <c:v>855</c:v>
                </c:pt>
                <c:pt idx="10">
                  <c:v>725</c:v>
                </c:pt>
                <c:pt idx="11">
                  <c:v>625</c:v>
                </c:pt>
                <c:pt idx="12">
                  <c:v>535</c:v>
                </c:pt>
                <c:pt idx="13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5-4CBD-952A-6FCD902D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232767"/>
        <c:axId val="1647234847"/>
      </c:scatterChart>
      <c:valAx>
        <c:axId val="1647232767"/>
        <c:scaling>
          <c:orientation val="minMax"/>
          <c:max val="85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</a:t>
                </a:r>
                <a:r>
                  <a:rPr lang="en-US" altLang="zh-CN"/>
                  <a:t>°C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6801921715791389"/>
              <c:y val="0.90949062257808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234847"/>
        <c:crosses val="autoZero"/>
        <c:crossBetween val="midCat"/>
        <c:majorUnit val="5"/>
      </c:valAx>
      <c:valAx>
        <c:axId val="16472348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阻值（</a:t>
                </a:r>
                <a:r>
                  <a:rPr lang="el-GR" altLang="zh-CN"/>
                  <a:t>Ω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1111096511513827E-2"/>
              <c:y val="0.33928044862249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232767"/>
        <c:crossesAt val="0"/>
        <c:crossBetween val="midCat"/>
        <c:majorUnit val="50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8648293963254"/>
          <c:y val="8.3333333333333329E-2"/>
          <c:w val="0.78007195975503063"/>
          <c:h val="0.737276538349373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114282589676296"/>
                  <c:y val="0.18981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Sheet1!$B$14:$O$14</c:f>
              <c:numCache>
                <c:formatCode>0.0000</c:formatCode>
                <c:ptCount val="14"/>
                <c:pt idx="0">
                  <c:v>3.4112229234180458E-3</c:v>
                </c:pt>
                <c:pt idx="1">
                  <c:v>3.3540164346805303E-3</c:v>
                </c:pt>
                <c:pt idx="2">
                  <c:v>3.298697014679202E-3</c:v>
                </c:pt>
                <c:pt idx="3">
                  <c:v>3.2451728054518907E-3</c:v>
                </c:pt>
                <c:pt idx="4">
                  <c:v>3.1933578157432542E-3</c:v>
                </c:pt>
                <c:pt idx="5">
                  <c:v>3.1431714600031434E-3</c:v>
                </c:pt>
                <c:pt idx="6">
                  <c:v>3.0945381401825778E-3</c:v>
                </c:pt>
                <c:pt idx="7">
                  <c:v>3.0473868657626088E-3</c:v>
                </c:pt>
                <c:pt idx="8">
                  <c:v>3.0016509079993999E-3</c:v>
                </c:pt>
                <c:pt idx="9">
                  <c:v>2.9572674848440043E-3</c:v>
                </c:pt>
                <c:pt idx="10">
                  <c:v>2.9141774734081308E-3</c:v>
                </c:pt>
                <c:pt idx="11">
                  <c:v>2.8723251472066642E-3</c:v>
                </c:pt>
                <c:pt idx="12">
                  <c:v>2.831657935721365E-3</c:v>
                </c:pt>
                <c:pt idx="13">
                  <c:v>2.7921262041044259E-3</c:v>
                </c:pt>
              </c:numCache>
            </c:numRef>
          </c:xVal>
          <c:yVal>
            <c:numRef>
              <c:f>Sheet1!$B$13:$O$13</c:f>
              <c:numCache>
                <c:formatCode>General</c:formatCode>
                <c:ptCount val="14"/>
                <c:pt idx="0">
                  <c:v>4940</c:v>
                </c:pt>
                <c:pt idx="1">
                  <c:v>4050</c:v>
                </c:pt>
                <c:pt idx="2">
                  <c:v>3290</c:v>
                </c:pt>
                <c:pt idx="3">
                  <c:v>2595</c:v>
                </c:pt>
                <c:pt idx="4">
                  <c:v>2185</c:v>
                </c:pt>
                <c:pt idx="5">
                  <c:v>1760</c:v>
                </c:pt>
                <c:pt idx="6">
                  <c:v>1450</c:v>
                </c:pt>
                <c:pt idx="7">
                  <c:v>1200</c:v>
                </c:pt>
                <c:pt idx="8">
                  <c:v>1015</c:v>
                </c:pt>
                <c:pt idx="9">
                  <c:v>855</c:v>
                </c:pt>
                <c:pt idx="10">
                  <c:v>725</c:v>
                </c:pt>
                <c:pt idx="11">
                  <c:v>625</c:v>
                </c:pt>
                <c:pt idx="12">
                  <c:v>535</c:v>
                </c:pt>
                <c:pt idx="13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7-4CF9-8B2B-69CD6B32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93792"/>
        <c:axId val="1506195040"/>
      </c:scatterChart>
      <c:valAx>
        <c:axId val="1506193792"/>
        <c:scaling>
          <c:orientation val="minMax"/>
          <c:min val="2.7000000000000006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 (1/K)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681124234470689"/>
              <c:y val="0.909490740740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95040"/>
        <c:crosses val="autoZero"/>
        <c:crossBetween val="midCat"/>
      </c:valAx>
      <c:valAx>
        <c:axId val="15061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r>
                  <a:rPr lang="en-US" altLang="zh-CN" baseline="0"/>
                  <a:t> </a:t>
                </a:r>
                <a:r>
                  <a:rPr lang="en-US" altLang="zh-CN"/>
                  <a:t>(</a:t>
                </a:r>
                <a:r>
                  <a:rPr lang="el-GR" altLang="zh-CN"/>
                  <a:t>Ω)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111111111111112E-2"/>
              <c:y val="0.3686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93792"/>
        <c:crossesAt val="0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4759405074366"/>
          <c:y val="7.8703703703703706E-2"/>
          <c:w val="0.79909973753280839"/>
          <c:h val="0.737276538349373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586832895888"/>
                  <c:y val="0.13994969378827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Sheet1!$B$14:$O$14</c:f>
              <c:numCache>
                <c:formatCode>0.0000</c:formatCode>
                <c:ptCount val="14"/>
                <c:pt idx="0">
                  <c:v>3.4112229234180458E-3</c:v>
                </c:pt>
                <c:pt idx="1">
                  <c:v>3.3540164346805303E-3</c:v>
                </c:pt>
                <c:pt idx="2">
                  <c:v>3.298697014679202E-3</c:v>
                </c:pt>
                <c:pt idx="3">
                  <c:v>3.2451728054518907E-3</c:v>
                </c:pt>
                <c:pt idx="4">
                  <c:v>3.1933578157432542E-3</c:v>
                </c:pt>
                <c:pt idx="5">
                  <c:v>3.1431714600031434E-3</c:v>
                </c:pt>
                <c:pt idx="6">
                  <c:v>3.0945381401825778E-3</c:v>
                </c:pt>
                <c:pt idx="7">
                  <c:v>3.0473868657626088E-3</c:v>
                </c:pt>
                <c:pt idx="8">
                  <c:v>3.0016509079993999E-3</c:v>
                </c:pt>
                <c:pt idx="9">
                  <c:v>2.9572674848440043E-3</c:v>
                </c:pt>
                <c:pt idx="10">
                  <c:v>2.9141774734081308E-3</c:v>
                </c:pt>
                <c:pt idx="11">
                  <c:v>2.8723251472066642E-3</c:v>
                </c:pt>
                <c:pt idx="12">
                  <c:v>2.831657935721365E-3</c:v>
                </c:pt>
                <c:pt idx="13">
                  <c:v>2.7921262041044259E-3</c:v>
                </c:pt>
              </c:numCache>
            </c:numRef>
          </c:xVal>
          <c:yVal>
            <c:numRef>
              <c:f>Sheet1!$B$15:$O$15</c:f>
              <c:numCache>
                <c:formatCode>General</c:formatCode>
                <c:ptCount val="14"/>
                <c:pt idx="0">
                  <c:v>8.5051206101819687</c:v>
                </c:pt>
                <c:pt idx="1">
                  <c:v>8.3064721601005846</c:v>
                </c:pt>
                <c:pt idx="2">
                  <c:v>8.0986428437594178</c:v>
                </c:pt>
                <c:pt idx="3">
                  <c:v>7.8613417955999889</c:v>
                </c:pt>
                <c:pt idx="4">
                  <c:v>7.6893711075296904</c:v>
                </c:pt>
                <c:pt idx="5">
                  <c:v>7.4730690880321973</c:v>
                </c:pt>
                <c:pt idx="6">
                  <c:v>7.2793188354146201</c:v>
                </c:pt>
                <c:pt idx="7">
                  <c:v>7.0900768357760917</c:v>
                </c:pt>
                <c:pt idx="8">
                  <c:v>6.9226438914758877</c:v>
                </c:pt>
                <c:pt idx="9">
                  <c:v>6.7511014689367599</c:v>
                </c:pt>
                <c:pt idx="10">
                  <c:v>6.5861716548546747</c:v>
                </c:pt>
                <c:pt idx="11">
                  <c:v>6.4377516497364011</c:v>
                </c:pt>
                <c:pt idx="12">
                  <c:v>6.2822667468960063</c:v>
                </c:pt>
                <c:pt idx="13">
                  <c:v>6.1202974189509503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612-9AA6-1C83B0ED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12336"/>
        <c:axId val="1578322320"/>
      </c:scatterChart>
      <c:valAx>
        <c:axId val="1578312336"/>
        <c:scaling>
          <c:orientation val="minMax"/>
          <c:min val="2.7000000000000006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007524059492559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322320"/>
        <c:crosses val="autoZero"/>
        <c:crossBetween val="midCat"/>
        <c:majorUnit val="1.0000000000000003E-4"/>
      </c:valAx>
      <c:valAx>
        <c:axId val="15783223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111111111111112E-2"/>
              <c:y val="0.4288232720909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3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608498</xdr:colOff>
      <xdr:row>16</xdr:row>
      <xdr:rowOff>164477</xdr:rowOff>
    </xdr:from>
    <xdr:to>
      <xdr:col>26</xdr:col>
      <xdr:colOff>1255</xdr:colOff>
      <xdr:row>32</xdr:row>
      <xdr:rowOff>93841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E8B8BE-0A8E-462C-85B9-AD951376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95888</xdr:colOff>
      <xdr:row>17</xdr:row>
      <xdr:rowOff>38013</xdr:rowOff>
    </xdr:from>
    <xdr:to>
      <xdr:col>18</xdr:col>
      <xdr:colOff>125652</xdr:colOff>
      <xdr:row>32</xdr:row>
      <xdr:rowOff>148231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64C477-7FAE-4A9F-9D0F-880F61CB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216143</xdr:colOff>
      <xdr:row>16</xdr:row>
      <xdr:rowOff>139576</xdr:rowOff>
    </xdr:from>
    <xdr:to>
      <xdr:col>9</xdr:col>
      <xdr:colOff>249114</xdr:colOff>
      <xdr:row>32</xdr:row>
      <xdr:rowOff>69238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89AC75-1C42-4AE3-96E5-1BCB2747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8345-E716-445D-962B-C332F27936DA}">
  <dimension ref="A1:O15"/>
  <sheetViews>
    <sheetView tabSelected="1" topLeftCell="R18" zoomScale="190" zoomScaleNormal="190" workbookViewId="0">
      <selection activeCell="Z44" sqref="Z44"/>
    </sheetView>
  </sheetViews>
  <sheetFormatPr defaultRowHeight="13.9" x14ac:dyDescent="0.4"/>
  <cols>
    <col min="1" max="1" width="13.1328125" customWidth="1"/>
  </cols>
  <sheetData>
    <row r="1" spans="1:15" x14ac:dyDescent="0.4">
      <c r="A1" s="1" t="s">
        <v>0</v>
      </c>
      <c r="B1" s="1">
        <v>20</v>
      </c>
      <c r="C1" s="1">
        <v>25</v>
      </c>
      <c r="D1" s="1">
        <f>C1+5</f>
        <v>30</v>
      </c>
      <c r="E1" s="1">
        <f t="shared" ref="E1:G1" si="0">D1+5</f>
        <v>35</v>
      </c>
      <c r="F1" s="1">
        <f t="shared" si="0"/>
        <v>40</v>
      </c>
      <c r="G1" s="1">
        <f t="shared" si="0"/>
        <v>45</v>
      </c>
      <c r="H1" s="1">
        <f>G1+5</f>
        <v>50</v>
      </c>
      <c r="I1" s="1">
        <v>55</v>
      </c>
      <c r="J1" s="1">
        <f>I1+5</f>
        <v>60</v>
      </c>
      <c r="K1" s="1">
        <f t="shared" ref="K1" si="1">J1+5</f>
        <v>65</v>
      </c>
      <c r="L1" s="1">
        <f t="shared" ref="L1" si="2">K1+5</f>
        <v>70</v>
      </c>
      <c r="M1" s="1">
        <f t="shared" ref="M1" si="3">L1+5</f>
        <v>75</v>
      </c>
      <c r="N1" s="1">
        <f t="shared" ref="N1" si="4">M1+5</f>
        <v>80</v>
      </c>
      <c r="O1" s="1">
        <f t="shared" ref="O1" si="5">N1+5</f>
        <v>85</v>
      </c>
    </row>
    <row r="2" spans="1:15" ht="15.4" x14ac:dyDescent="0.4">
      <c r="A2" s="1" t="s">
        <v>1</v>
      </c>
      <c r="B2" s="1">
        <v>4900</v>
      </c>
      <c r="C2" s="1">
        <v>4100</v>
      </c>
      <c r="D2" s="1">
        <v>3300</v>
      </c>
      <c r="E2" s="1">
        <v>2600</v>
      </c>
      <c r="F2" s="1">
        <v>2240</v>
      </c>
      <c r="G2" s="1">
        <v>1760</v>
      </c>
      <c r="H2" s="1">
        <v>1460</v>
      </c>
      <c r="I2" s="1">
        <v>1200</v>
      </c>
      <c r="J2" s="1">
        <v>1020</v>
      </c>
      <c r="K2" s="1">
        <v>860</v>
      </c>
      <c r="L2" s="1">
        <v>730</v>
      </c>
      <c r="M2" s="1">
        <v>630</v>
      </c>
      <c r="N2" s="1">
        <v>540</v>
      </c>
      <c r="O2" s="1">
        <v>460</v>
      </c>
    </row>
    <row r="3" spans="1:15" ht="15.4" x14ac:dyDescent="0.4">
      <c r="A3" s="1" t="s">
        <v>2</v>
      </c>
      <c r="B3" s="1">
        <v>4980</v>
      </c>
      <c r="C3" s="1">
        <v>4000</v>
      </c>
      <c r="D3" s="1">
        <v>3280</v>
      </c>
      <c r="E3" s="1">
        <v>2590</v>
      </c>
      <c r="F3" s="1">
        <v>2130</v>
      </c>
      <c r="G3" s="1">
        <v>1760</v>
      </c>
      <c r="H3" s="1">
        <v>1440</v>
      </c>
      <c r="I3" s="1">
        <v>1200</v>
      </c>
      <c r="J3" s="1">
        <v>1010</v>
      </c>
      <c r="K3" s="1">
        <v>850</v>
      </c>
      <c r="L3" s="1">
        <v>720</v>
      </c>
      <c r="M3" s="1">
        <v>620</v>
      </c>
      <c r="N3" s="1">
        <v>530</v>
      </c>
      <c r="O3" s="1">
        <v>450</v>
      </c>
    </row>
    <row r="4" spans="1:15" ht="15.4" x14ac:dyDescent="0.4">
      <c r="A4" s="1" t="s">
        <v>4</v>
      </c>
      <c r="B4" s="1">
        <f>(B2+B3)/2</f>
        <v>4940</v>
      </c>
      <c r="C4" s="1">
        <f t="shared" ref="C4:H4" si="6">(C2+C3)/2</f>
        <v>4050</v>
      </c>
      <c r="D4" s="1">
        <f t="shared" si="6"/>
        <v>3290</v>
      </c>
      <c r="E4" s="1">
        <f t="shared" si="6"/>
        <v>2595</v>
      </c>
      <c r="F4" s="1">
        <f t="shared" si="6"/>
        <v>2185</v>
      </c>
      <c r="G4" s="1">
        <f t="shared" si="6"/>
        <v>1760</v>
      </c>
      <c r="H4" s="1">
        <f t="shared" si="6"/>
        <v>1450</v>
      </c>
      <c r="I4" s="1">
        <f>(I2+I3)/2</f>
        <v>1200</v>
      </c>
      <c r="J4" s="1">
        <f t="shared" ref="J4:O4" si="7">(J2+J3)/2</f>
        <v>1015</v>
      </c>
      <c r="K4" s="1">
        <f t="shared" si="7"/>
        <v>855</v>
      </c>
      <c r="L4" s="1">
        <f t="shared" si="7"/>
        <v>725</v>
      </c>
      <c r="M4" s="1">
        <f t="shared" si="7"/>
        <v>625</v>
      </c>
      <c r="N4" s="1">
        <f t="shared" si="7"/>
        <v>535</v>
      </c>
      <c r="O4" s="1">
        <f t="shared" si="7"/>
        <v>455</v>
      </c>
    </row>
    <row r="5" spans="1:15" x14ac:dyDescent="0.4">
      <c r="A5" s="1" t="s">
        <v>0</v>
      </c>
      <c r="B5" s="1">
        <v>55</v>
      </c>
      <c r="C5" s="1">
        <f>B5+5</f>
        <v>60</v>
      </c>
      <c r="D5" s="1">
        <f t="shared" ref="D5:H5" si="8">C5+5</f>
        <v>65</v>
      </c>
      <c r="E5" s="1">
        <f t="shared" si="8"/>
        <v>70</v>
      </c>
      <c r="F5" s="1">
        <f t="shared" si="8"/>
        <v>75</v>
      </c>
      <c r="G5" s="1">
        <f t="shared" si="8"/>
        <v>80</v>
      </c>
      <c r="H5" s="1">
        <f t="shared" si="8"/>
        <v>85</v>
      </c>
    </row>
    <row r="6" spans="1:15" ht="15.4" x14ac:dyDescent="0.4">
      <c r="A6" s="1" t="s">
        <v>1</v>
      </c>
      <c r="B6" s="1">
        <v>1200</v>
      </c>
      <c r="C6" s="1">
        <v>1020</v>
      </c>
      <c r="D6" s="1">
        <v>860</v>
      </c>
      <c r="E6" s="1">
        <v>730</v>
      </c>
      <c r="F6" s="1">
        <v>630</v>
      </c>
      <c r="G6" s="1">
        <v>540</v>
      </c>
      <c r="H6" s="1">
        <v>460</v>
      </c>
    </row>
    <row r="7" spans="1:15" ht="15.4" x14ac:dyDescent="0.4">
      <c r="A7" s="1" t="s">
        <v>3</v>
      </c>
      <c r="B7" s="1">
        <v>1200</v>
      </c>
      <c r="C7" s="1">
        <v>1010</v>
      </c>
      <c r="D7" s="1">
        <v>850</v>
      </c>
      <c r="E7" s="1">
        <v>720</v>
      </c>
      <c r="F7" s="1">
        <v>620</v>
      </c>
      <c r="G7" s="1">
        <v>530</v>
      </c>
      <c r="H7" s="1">
        <v>450</v>
      </c>
    </row>
    <row r="8" spans="1:15" ht="15.4" x14ac:dyDescent="0.4">
      <c r="A8" s="1" t="s">
        <v>4</v>
      </c>
      <c r="B8" s="1">
        <f>(B6+B7)/2</f>
        <v>1200</v>
      </c>
      <c r="C8" s="1">
        <f t="shared" ref="C8:H8" si="9">(C6+C7)/2</f>
        <v>1015</v>
      </c>
      <c r="D8" s="1">
        <f t="shared" si="9"/>
        <v>855</v>
      </c>
      <c r="E8" s="1">
        <f t="shared" si="9"/>
        <v>725</v>
      </c>
      <c r="F8" s="1">
        <f t="shared" si="9"/>
        <v>625</v>
      </c>
      <c r="G8" s="1">
        <f t="shared" si="9"/>
        <v>535</v>
      </c>
      <c r="H8" s="1">
        <f t="shared" si="9"/>
        <v>455</v>
      </c>
    </row>
    <row r="10" spans="1:15" x14ac:dyDescent="0.4">
      <c r="A10" s="1" t="s">
        <v>0</v>
      </c>
      <c r="B10" s="1">
        <v>20</v>
      </c>
      <c r="C10" s="1">
        <v>25</v>
      </c>
      <c r="D10" s="1">
        <f>C10+5</f>
        <v>30</v>
      </c>
      <c r="E10" s="1">
        <f t="shared" ref="E10" si="10">D10+5</f>
        <v>35</v>
      </c>
      <c r="F10" s="1">
        <f t="shared" ref="F10" si="11">E10+5</f>
        <v>40</v>
      </c>
      <c r="G10" s="1">
        <f t="shared" ref="G10" si="12">F10+5</f>
        <v>45</v>
      </c>
      <c r="H10" s="1">
        <f>G10+5</f>
        <v>50</v>
      </c>
      <c r="I10" s="1">
        <v>55</v>
      </c>
      <c r="J10" s="1">
        <f>I10+5</f>
        <v>60</v>
      </c>
      <c r="K10" s="1">
        <f t="shared" ref="K10" si="13">J10+5</f>
        <v>65</v>
      </c>
      <c r="L10" s="1">
        <f t="shared" ref="L10" si="14">K10+5</f>
        <v>70</v>
      </c>
      <c r="M10" s="1">
        <f t="shared" ref="M10" si="15">L10+5</f>
        <v>75</v>
      </c>
      <c r="N10" s="1">
        <f t="shared" ref="N10" si="16">M10+5</f>
        <v>80</v>
      </c>
      <c r="O10" s="1">
        <f t="shared" ref="O10" si="17">N10+5</f>
        <v>85</v>
      </c>
    </row>
    <row r="11" spans="1:15" ht="15.4" x14ac:dyDescent="0.4">
      <c r="A11" s="1" t="s">
        <v>1</v>
      </c>
      <c r="B11" s="1">
        <v>4900</v>
      </c>
      <c r="C11" s="1">
        <v>4100</v>
      </c>
      <c r="D11" s="1">
        <v>3300</v>
      </c>
      <c r="E11" s="1">
        <v>2600</v>
      </c>
      <c r="F11" s="1">
        <v>2240</v>
      </c>
      <c r="G11" s="1">
        <v>1760</v>
      </c>
      <c r="H11" s="1">
        <v>1460</v>
      </c>
      <c r="I11" s="1">
        <v>1200</v>
      </c>
      <c r="J11" s="1">
        <v>1020</v>
      </c>
      <c r="K11" s="1">
        <v>860</v>
      </c>
      <c r="L11" s="1">
        <v>730</v>
      </c>
      <c r="M11" s="1">
        <v>630</v>
      </c>
      <c r="N11" s="1">
        <v>540</v>
      </c>
      <c r="O11" s="1">
        <v>460</v>
      </c>
    </row>
    <row r="12" spans="1:15" ht="15.4" x14ac:dyDescent="0.4">
      <c r="A12" s="1" t="s">
        <v>2</v>
      </c>
      <c r="B12" s="1">
        <v>4980</v>
      </c>
      <c r="C12" s="1">
        <v>4000</v>
      </c>
      <c r="D12" s="1">
        <v>3280</v>
      </c>
      <c r="E12" s="1">
        <v>2590</v>
      </c>
      <c r="F12" s="1">
        <v>2130</v>
      </c>
      <c r="G12" s="1">
        <v>1760</v>
      </c>
      <c r="H12" s="1">
        <v>1440</v>
      </c>
      <c r="I12" s="1">
        <v>1200</v>
      </c>
      <c r="J12" s="1">
        <v>1010</v>
      </c>
      <c r="K12" s="1">
        <v>850</v>
      </c>
      <c r="L12" s="1">
        <v>720</v>
      </c>
      <c r="M12" s="1">
        <v>620</v>
      </c>
      <c r="N12" s="1">
        <v>530</v>
      </c>
      <c r="O12" s="1">
        <v>450</v>
      </c>
    </row>
    <row r="13" spans="1:15" ht="15.4" x14ac:dyDescent="0.4">
      <c r="A13" s="1" t="s">
        <v>4</v>
      </c>
      <c r="B13" s="1">
        <f>(B11+B12)/2</f>
        <v>4940</v>
      </c>
      <c r="C13" s="1">
        <f t="shared" ref="C13:H13" si="18">(C11+C12)/2</f>
        <v>4050</v>
      </c>
      <c r="D13" s="1">
        <f t="shared" si="18"/>
        <v>3290</v>
      </c>
      <c r="E13" s="1">
        <f t="shared" si="18"/>
        <v>2595</v>
      </c>
      <c r="F13" s="1">
        <f t="shared" si="18"/>
        <v>2185</v>
      </c>
      <c r="G13" s="1">
        <f t="shared" si="18"/>
        <v>1760</v>
      </c>
      <c r="H13" s="1">
        <f t="shared" si="18"/>
        <v>1450</v>
      </c>
      <c r="I13" s="1">
        <f>(I11+I12)/2</f>
        <v>1200</v>
      </c>
      <c r="J13" s="1">
        <f t="shared" ref="J13:O13" si="19">(J11+J12)/2</f>
        <v>1015</v>
      </c>
      <c r="K13" s="1">
        <f t="shared" si="19"/>
        <v>855</v>
      </c>
      <c r="L13" s="1">
        <f t="shared" si="19"/>
        <v>725</v>
      </c>
      <c r="M13" s="1">
        <f t="shared" si="19"/>
        <v>625</v>
      </c>
      <c r="N13" s="1">
        <f t="shared" si="19"/>
        <v>535</v>
      </c>
      <c r="O13" s="1">
        <f t="shared" si="19"/>
        <v>455</v>
      </c>
    </row>
    <row r="14" spans="1:15" x14ac:dyDescent="0.4">
      <c r="B14" s="2">
        <f>1/(B10+273.15)</f>
        <v>3.4112229234180458E-3</v>
      </c>
      <c r="C14" s="2">
        <f t="shared" ref="C14:O14" si="20">1/(C10+273.15)</f>
        <v>3.3540164346805303E-3</v>
      </c>
      <c r="D14" s="2">
        <f t="shared" si="20"/>
        <v>3.298697014679202E-3</v>
      </c>
      <c r="E14" s="2">
        <f t="shared" si="20"/>
        <v>3.2451728054518907E-3</v>
      </c>
      <c r="F14" s="2">
        <f t="shared" si="20"/>
        <v>3.1933578157432542E-3</v>
      </c>
      <c r="G14" s="2">
        <f t="shared" si="20"/>
        <v>3.1431714600031434E-3</v>
      </c>
      <c r="H14" s="2">
        <f t="shared" si="20"/>
        <v>3.0945381401825778E-3</v>
      </c>
      <c r="I14" s="2">
        <f t="shared" si="20"/>
        <v>3.0473868657626088E-3</v>
      </c>
      <c r="J14" s="2">
        <f t="shared" si="20"/>
        <v>3.0016509079993999E-3</v>
      </c>
      <c r="K14" s="2">
        <f t="shared" si="20"/>
        <v>2.9572674848440043E-3</v>
      </c>
      <c r="L14" s="2">
        <f t="shared" si="20"/>
        <v>2.9141774734081308E-3</v>
      </c>
      <c r="M14" s="2">
        <f t="shared" si="20"/>
        <v>2.8723251472066642E-3</v>
      </c>
      <c r="N14" s="2">
        <f t="shared" si="20"/>
        <v>2.831657935721365E-3</v>
      </c>
      <c r="O14" s="2">
        <f t="shared" si="20"/>
        <v>2.7921262041044259E-3</v>
      </c>
    </row>
    <row r="15" spans="1:15" x14ac:dyDescent="0.4">
      <c r="B15">
        <f>LN(B13)</f>
        <v>8.5051206101819687</v>
      </c>
      <c r="C15">
        <f t="shared" ref="C15:O15" si="21">LN(C13)</f>
        <v>8.3064721601005846</v>
      </c>
      <c r="D15">
        <f t="shared" si="21"/>
        <v>8.0986428437594178</v>
      </c>
      <c r="E15">
        <f t="shared" si="21"/>
        <v>7.8613417955999889</v>
      </c>
      <c r="F15">
        <f t="shared" si="21"/>
        <v>7.6893711075296904</v>
      </c>
      <c r="G15">
        <f t="shared" si="21"/>
        <v>7.4730690880321973</v>
      </c>
      <c r="H15">
        <f t="shared" si="21"/>
        <v>7.2793188354146201</v>
      </c>
      <c r="I15">
        <f t="shared" si="21"/>
        <v>7.0900768357760917</v>
      </c>
      <c r="J15">
        <f t="shared" si="21"/>
        <v>6.9226438914758877</v>
      </c>
      <c r="K15">
        <f t="shared" si="21"/>
        <v>6.7511014689367599</v>
      </c>
      <c r="L15">
        <f t="shared" si="21"/>
        <v>6.5861716548546747</v>
      </c>
      <c r="M15">
        <f t="shared" si="21"/>
        <v>6.4377516497364011</v>
      </c>
      <c r="N15">
        <f t="shared" si="21"/>
        <v>6.2822667468960063</v>
      </c>
      <c r="O15">
        <f t="shared" si="21"/>
        <v>6.1202974189509503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2022-04-13T06:52:35Z</dcterms:created>
  <dcterms:modified xsi:type="dcterms:W3CDTF">2022-04-13T12:03:36Z</dcterms:modified>
</cp:coreProperties>
</file>