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EAKTRA.MAO\Desktop\PNC\PNC-TERM1\Excel\"/>
    </mc:Choice>
  </mc:AlternateContent>
  <bookViews>
    <workbookView minimized="1" xWindow="0" yWindow="0" windowWidth="20490" windowHeight="7620" activeTab="3"/>
  </bookViews>
  <sheets>
    <sheet name="Summary " sheetId="1" r:id="rId1"/>
    <sheet name="Expected dependencies" sheetId="2" r:id="rId2"/>
    <sheet name="Club members" sheetId="3" r:id="rId3"/>
    <sheet name="Real dependencies" sheetId="4" r:id="rId4"/>
  </sheets>
  <definedNames>
    <definedName name="_xlnm._FilterDatabase" localSheetId="3" hidden="1">'Real dependencies'!$A$2:$E$2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B7" i="1"/>
  <c r="C5" i="1"/>
  <c r="D5" i="1" s="1"/>
  <c r="C4" i="1"/>
  <c r="D4" i="1" s="1"/>
  <c r="C6" i="1"/>
  <c r="D6" i="1" s="1"/>
  <c r="C3" i="1"/>
  <c r="D3" i="1" s="1"/>
  <c r="B3" i="3"/>
  <c r="B4" i="3"/>
  <c r="B5" i="3"/>
  <c r="B6" i="3"/>
  <c r="B7" i="3"/>
  <c r="B2" i="3"/>
  <c r="B25" i="4"/>
  <c r="C7" i="1" l="1"/>
  <c r="B8" i="3"/>
  <c r="B7" i="2" l="1"/>
</calcChain>
</file>

<file path=xl/sharedStrings.xml><?xml version="1.0" encoding="utf-8"?>
<sst xmlns="http://schemas.openxmlformats.org/spreadsheetml/2006/main" count="74" uniqueCount="21">
  <si>
    <t xml:space="preserve">Food </t>
  </si>
  <si>
    <t>EXPECTED DEPENDENCIES</t>
  </si>
  <si>
    <t>Total</t>
  </si>
  <si>
    <t>CLUB MEMBERS</t>
  </si>
  <si>
    <t>Pheaktra</t>
  </si>
  <si>
    <t>Enna</t>
  </si>
  <si>
    <t>Nika</t>
  </si>
  <si>
    <t>Chenda</t>
  </si>
  <si>
    <t>Sopha</t>
  </si>
  <si>
    <t>Riya</t>
  </si>
  <si>
    <t>Date</t>
  </si>
  <si>
    <t>Amount</t>
  </si>
  <si>
    <t>Category</t>
  </si>
  <si>
    <t>Person who paid</t>
  </si>
  <si>
    <t>Description</t>
  </si>
  <si>
    <t>Travel</t>
  </si>
  <si>
    <t>Dress</t>
  </si>
  <si>
    <t>Event</t>
  </si>
  <si>
    <t>Jewelry</t>
  </si>
  <si>
    <t>REAL DEPENDENCIES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</si>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</sst>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mm\-dd\-yy"/>
    <numFmt numFmtId="166" formatCode="_-* #,##0.00[$៛-453]_-;\-* #,##0.00[$៛-453]_-;_-* &quot;-&quot;??[$៛-453]_-;_-@_-"/>
    <numFmt numFmtId="167" formatCode="_-* #,##0[$៛-453]_-;\-* #,##0[$៛-453]_-;_-* &quot;-&quot;??[$៛-453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9" xfId="0" applyBorder="1"/>
    <xf numFmtId="0" fontId="3" fillId="7" borderId="5" xfId="0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5" fontId="2" fillId="9" borderId="1" xfId="0" applyNumberFormat="1" applyFont="1" applyFill="1" applyBorder="1" applyAlignment="1">
      <alignment horizontal="right" vertical="center"/>
    </xf>
    <xf numFmtId="167" fontId="0" fillId="0" borderId="0" xfId="0" applyNumberFormat="1"/>
    <xf numFmtId="0" fontId="0" fillId="3" borderId="10" xfId="0" applyFill="1" applyBorder="1"/>
    <xf numFmtId="0" fontId="0" fillId="0" borderId="11" xfId="0" applyBorder="1"/>
    <xf numFmtId="0" fontId="0" fillId="0" borderId="2" xfId="0" applyBorder="1"/>
    <xf numFmtId="0" fontId="3" fillId="9" borderId="0" xfId="0" applyFont="1" applyFill="1" applyAlignment="1">
      <alignment horizontal="right" vertical="center"/>
    </xf>
    <xf numFmtId="167" fontId="4" fillId="0" borderId="6" xfId="1" applyNumberFormat="1" applyFont="1" applyFill="1" applyBorder="1"/>
    <xf numFmtId="0" fontId="4" fillId="0" borderId="6" xfId="0" applyFont="1" applyBorder="1"/>
    <xf numFmtId="0" fontId="3" fillId="9" borderId="7" xfId="0" applyFont="1" applyFill="1" applyBorder="1" applyAlignment="1">
      <alignment vertical="center"/>
    </xf>
    <xf numFmtId="0" fontId="5" fillId="7" borderId="13" xfId="0" applyFont="1" applyFill="1" applyBorder="1"/>
    <xf numFmtId="0" fontId="5" fillId="7" borderId="0" xfId="0" applyFont="1" applyFill="1"/>
    <xf numFmtId="0" fontId="6" fillId="7" borderId="15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4" fillId="0" borderId="1" xfId="0" applyNumberFormat="1" applyFont="1" applyBorder="1"/>
    <xf numFmtId="167" fontId="4" fillId="0" borderId="1" xfId="1" applyNumberFormat="1" applyFont="1" applyBorder="1"/>
    <xf numFmtId="0" fontId="4" fillId="0" borderId="1" xfId="0" applyFont="1" applyBorder="1"/>
    <xf numFmtId="167" fontId="4" fillId="0" borderId="1" xfId="0" applyNumberFormat="1" applyFont="1" applyBorder="1"/>
    <xf numFmtId="0" fontId="4" fillId="0" borderId="10" xfId="0" applyFont="1" applyBorder="1"/>
    <xf numFmtId="164" fontId="4" fillId="3" borderId="1" xfId="1" applyNumberFormat="1" applyFont="1" applyFill="1" applyBorder="1"/>
    <xf numFmtId="0" fontId="3" fillId="6" borderId="0" xfId="0" applyFont="1" applyFill="1" applyAlignment="1">
      <alignment horizontal="right" vertical="center"/>
    </xf>
    <xf numFmtId="167" fontId="2" fillId="9" borderId="1" xfId="0" applyNumberFormat="1" applyFont="1" applyFill="1" applyBorder="1" applyAlignment="1">
      <alignment horizontal="right" vertical="center"/>
    </xf>
    <xf numFmtId="0" fontId="3" fillId="10" borderId="10" xfId="0" applyFont="1" applyFill="1" applyBorder="1" applyAlignment="1">
      <alignment horizontal="center" vertical="center"/>
    </xf>
    <xf numFmtId="0" fontId="5" fillId="4" borderId="8" xfId="0" applyFont="1" applyFill="1" applyBorder="1"/>
    <xf numFmtId="0" fontId="5" fillId="4" borderId="6" xfId="0" applyFont="1" applyFill="1" applyBorder="1"/>
    <xf numFmtId="164" fontId="3" fillId="6" borderId="1" xfId="1" applyNumberFormat="1" applyFont="1" applyFill="1" applyBorder="1" applyAlignment="1">
      <alignment horizontal="right" vertical="center"/>
    </xf>
    <xf numFmtId="0" fontId="3" fillId="8" borderId="0" xfId="0" applyFont="1" applyFill="1"/>
    <xf numFmtId="0" fontId="3" fillId="8" borderId="14" xfId="0" applyFont="1" applyFill="1" applyBorder="1" applyAlignment="1">
      <alignment horizontal="right" vertical="center"/>
    </xf>
    <xf numFmtId="167" fontId="3" fillId="8" borderId="7" xfId="1" applyNumberFormat="1" applyFont="1" applyFill="1" applyBorder="1" applyAlignment="1">
      <alignment vertical="center"/>
    </xf>
    <xf numFmtId="167" fontId="4" fillId="0" borderId="0" xfId="1" applyNumberFormat="1" applyFont="1" applyFill="1" applyBorder="1"/>
    <xf numFmtId="167" fontId="4" fillId="0" borderId="8" xfId="1" applyNumberFormat="1" applyFont="1" applyFill="1" applyBorder="1"/>
    <xf numFmtId="0" fontId="0" fillId="5" borderId="3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'!$B$1</c:f>
              <c:strCache>
                <c:ptCount val="1"/>
                <c:pt idx="0">
                  <c:v>EXPECTED DEPENDENCIES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D5-4AF7-A316-80D7B3645FB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D5-4AF7-A316-80D7B3645FB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D5-4AF7-A316-80D7B3645FB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D5-4AF7-A316-80D7B3645FB4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D5-4AF7-A316-80D7B3645F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'!$A$2:$A$6</c:f>
              <c:strCache>
                <c:ptCount val="5"/>
                <c:pt idx="0">
                  <c:v>Dress</c:v>
                </c:pt>
                <c:pt idx="1">
                  <c:v>Event</c:v>
                </c:pt>
                <c:pt idx="2">
                  <c:v>Food </c:v>
                </c:pt>
                <c:pt idx="3">
                  <c:v>Jewelry</c:v>
                </c:pt>
                <c:pt idx="4">
                  <c:v>Travel</c:v>
                </c:pt>
              </c:strCache>
            </c:strRef>
          </c:cat>
          <c:val>
            <c:numRef>
              <c:f>'Summary '!$B$2:$B$6</c:f>
              <c:numCache>
                <c:formatCode>_-* #,##0[$៛-453]_-;\-* #,##0[$៛-453]_-;_-* "-"??[$៛-453]_-;_-@_-</c:formatCode>
                <c:ptCount val="5"/>
                <c:pt idx="0">
                  <c:v>300000</c:v>
                </c:pt>
                <c:pt idx="1">
                  <c:v>300000</c:v>
                </c:pt>
                <c:pt idx="2">
                  <c:v>200000</c:v>
                </c:pt>
                <c:pt idx="3">
                  <c:v>600000</c:v>
                </c:pt>
                <c:pt idx="4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C-4B31-8348-17E327C0BAF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'!$C$1</c:f>
              <c:strCache>
                <c:ptCount val="1"/>
                <c:pt idx="0">
                  <c:v>REAL DEPENDENCIES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43-4AE0-8305-8DB2FD1D9EE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3-4AE0-8305-8DB2FD1D9EE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43-4AE0-8305-8DB2FD1D9EE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43-4AE0-8305-8DB2FD1D9EE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43-4AE0-8305-8DB2FD1D9E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'!$A$2:$A$6</c:f>
              <c:strCache>
                <c:ptCount val="5"/>
                <c:pt idx="0">
                  <c:v>Dress</c:v>
                </c:pt>
                <c:pt idx="1">
                  <c:v>Event</c:v>
                </c:pt>
                <c:pt idx="2">
                  <c:v>Food </c:v>
                </c:pt>
                <c:pt idx="3">
                  <c:v>Jewelry</c:v>
                </c:pt>
                <c:pt idx="4">
                  <c:v>Travel</c:v>
                </c:pt>
              </c:strCache>
            </c:strRef>
          </c:cat>
          <c:val>
            <c:numRef>
              <c:f>'Summary '!$C$2:$C$6</c:f>
              <c:numCache>
                <c:formatCode>General</c:formatCode>
                <c:ptCount val="5"/>
                <c:pt idx="0">
                  <c:v>340000</c:v>
                </c:pt>
                <c:pt idx="1">
                  <c:v>220000</c:v>
                </c:pt>
                <c:pt idx="2">
                  <c:v>170000</c:v>
                </c:pt>
                <c:pt idx="3">
                  <c:v>370000</c:v>
                </c:pt>
                <c:pt idx="4">
                  <c:v>470000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6-454B-9734-31104A4FF2F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'!$B$1</c:f>
              <c:strCache>
                <c:ptCount val="1"/>
                <c:pt idx="0">
                  <c:v>EXPECTED DEPENDENCIES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'!$A$2:$A$6</c:f>
              <c:strCache>
                <c:ptCount val="5"/>
                <c:pt idx="0">
                  <c:v>Dress</c:v>
                </c:pt>
                <c:pt idx="1">
                  <c:v>Event</c:v>
                </c:pt>
                <c:pt idx="2">
                  <c:v>Food </c:v>
                </c:pt>
                <c:pt idx="3">
                  <c:v>Jewelry</c:v>
                </c:pt>
                <c:pt idx="4">
                  <c:v>Travel</c:v>
                </c:pt>
              </c:strCache>
            </c:strRef>
          </c:cat>
          <c:val>
            <c:numRef>
              <c:f>'Summary '!$B$2:$B$6</c:f>
              <c:numCache>
                <c:formatCode>_-* #,##0[$៛-453]_-;\-* #,##0[$៛-453]_-;_-* "-"??[$៛-453]_-;_-@_-</c:formatCode>
                <c:ptCount val="5"/>
                <c:pt idx="0">
                  <c:v>300000</c:v>
                </c:pt>
                <c:pt idx="1">
                  <c:v>300000</c:v>
                </c:pt>
                <c:pt idx="2">
                  <c:v>200000</c:v>
                </c:pt>
                <c:pt idx="3">
                  <c:v>600000</c:v>
                </c:pt>
                <c:pt idx="4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F3-44D9-A99F-26D32A367558}"/>
            </c:ext>
          </c:extLst>
        </c:ser>
        <c:ser>
          <c:idx val="1"/>
          <c:order val="1"/>
          <c:tx>
            <c:strRef>
              <c:f>'Summary '!$C$1</c:f>
              <c:strCache>
                <c:ptCount val="1"/>
                <c:pt idx="0">
                  <c:v>REAL DEPENDENCIES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'!$A$2:$A$6</c:f>
              <c:strCache>
                <c:ptCount val="5"/>
                <c:pt idx="0">
                  <c:v>Dress</c:v>
                </c:pt>
                <c:pt idx="1">
                  <c:v>Event</c:v>
                </c:pt>
                <c:pt idx="2">
                  <c:v>Food </c:v>
                </c:pt>
                <c:pt idx="3">
                  <c:v>Jewelry</c:v>
                </c:pt>
                <c:pt idx="4">
                  <c:v>Travel</c:v>
                </c:pt>
              </c:strCache>
            </c:strRef>
          </c:cat>
          <c:val>
            <c:numRef>
              <c:f>'Summary '!$C$2:$C$6</c:f>
              <c:numCache>
                <c:formatCode>General</c:formatCode>
                <c:ptCount val="5"/>
                <c:pt idx="0">
                  <c:v>340000</c:v>
                </c:pt>
                <c:pt idx="1">
                  <c:v>220000</c:v>
                </c:pt>
                <c:pt idx="2">
                  <c:v>170000</c:v>
                </c:pt>
                <c:pt idx="3">
                  <c:v>370000</c:v>
                </c:pt>
                <c:pt idx="4">
                  <c:v>470000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F3-44D9-A99F-26D32A36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298704"/>
        <c:axId val="495296184"/>
      </c:barChart>
      <c:catAx>
        <c:axId val="4952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96184"/>
        <c:crosses val="autoZero"/>
        <c:auto val="1"/>
        <c:lblAlgn val="ctr"/>
        <c:lblOffset val="100"/>
        <c:noMultiLvlLbl val="0"/>
      </c:catAx>
      <c:valAx>
        <c:axId val="49529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[$៛-453]_-;\-* #,##0[$៛-453]_-;_-* &quot;-&quot;??[$៛-453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Club</a:t>
            </a:r>
            <a:r>
              <a:rPr lang="en-US" baseline="0"/>
              <a:t> members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E1-4370-BBAF-6761FE75C4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E1-4370-BBAF-6761FE75C4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E1-4370-BBAF-6761FE75C4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E1-4370-BBAF-6761FE75C4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E1-4370-BBAF-6761FE75C4D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3E1-4370-BBAF-6761FE75C4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'Club members'!$A$2:$A$7</c:f>
              <c:strCache>
                <c:ptCount val="6"/>
                <c:pt idx="0">
                  <c:v>Pheaktra</c:v>
                </c:pt>
                <c:pt idx="1">
                  <c:v>Riya</c:v>
                </c:pt>
                <c:pt idx="2">
                  <c:v>Enna</c:v>
                </c:pt>
                <c:pt idx="3">
                  <c:v>Nika</c:v>
                </c:pt>
                <c:pt idx="4">
                  <c:v>Chenda</c:v>
                </c:pt>
                <c:pt idx="5">
                  <c:v>Sopha</c:v>
                </c:pt>
              </c:strCache>
            </c:strRef>
          </c:cat>
          <c:val>
            <c:numRef>
              <c:f>'Club members'!$B$2:$B$7</c:f>
              <c:numCache>
                <c:formatCode>_(* #,##0_);_(* \(#,##0\);_(* "-"??_);_(@_)</c:formatCode>
                <c:ptCount val="6"/>
                <c:pt idx="0">
                  <c:v>220000</c:v>
                </c:pt>
                <c:pt idx="1">
                  <c:v>180000</c:v>
                </c:pt>
                <c:pt idx="2">
                  <c:v>260000</c:v>
                </c:pt>
                <c:pt idx="3">
                  <c:v>390000</c:v>
                </c:pt>
                <c:pt idx="4">
                  <c:v>330000</c:v>
                </c:pt>
                <c:pt idx="5">
                  <c:v>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C-4D1B-A4C1-A2CA95F2258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564695</xdr:colOff>
      <xdr:row>7</xdr:row>
      <xdr:rowOff>111578</xdr:rowOff>
    </xdr:from>
    <xdr:to>
      <xdr:col>3</xdr:col>
      <xdr:colOff>394606</xdr:colOff>
      <xdr:row>19</xdr:row>
      <xdr:rowOff>312963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F341A-6E46-DC91-A326-F40A8B6B8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455839</xdr:colOff>
      <xdr:row>6</xdr:row>
      <xdr:rowOff>302077</xdr:rowOff>
    </xdr:from>
    <xdr:to>
      <xdr:col>7</xdr:col>
      <xdr:colOff>204108</xdr:colOff>
      <xdr:row>19</xdr:row>
      <xdr:rowOff>149677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FECD85-29D7-1E6C-578C-368FF7721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351065</xdr:colOff>
      <xdr:row>0</xdr:row>
      <xdr:rowOff>0</xdr:rowOff>
    </xdr:from>
    <xdr:to>
      <xdr:col>14</xdr:col>
      <xdr:colOff>593272</xdr:colOff>
      <xdr:row>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B207A-DCDA-6127-D286-F4C8B80FE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128587</xdr:rowOff>
    </xdr:from>
    <xdr:to>
      <xdr:col>11</xdr:col>
      <xdr:colOff>504825</xdr:colOff>
      <xdr:row>11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1C307-07C8-2B30-5B3B-198793D7B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70" zoomScaleNormal="70" workbookViewId="0">
      <selection activeCell="L14" sqref="L14"/>
    </sheetView>
  </sheetViews>
  <sheetFormatPr defaultRowHeight="27" customHeight="1" x14ac:dyDescent="0.25"/>
  <cols>
    <col min="1" max="1" width="21.140625" customWidth="1"/>
    <col min="2" max="2" width="33.28515625" customWidth="1"/>
    <col min="3" max="3" width="32.140625" customWidth="1"/>
    <col min="4" max="4" width="51.5703125" customWidth="1"/>
  </cols>
  <sheetData>
    <row r="1" spans="1:4" ht="27" customHeight="1" x14ac:dyDescent="0.25">
      <c r="A1" s="7"/>
      <c r="B1" s="16" t="s">
        <v>1</v>
      </c>
      <c r="C1" s="17" t="s">
        <v>19</v>
      </c>
      <c r="D1" s="18" t="s">
        <v>20</v>
      </c>
    </row>
    <row r="2" spans="1:4" ht="30" customHeight="1" x14ac:dyDescent="0.25">
      <c r="A2" s="14" t="s">
        <v>16</v>
      </c>
      <c r="B2" s="36">
        <v>300000</v>
      </c>
      <c r="C2" s="12">
        <f>SUMIF('Real dependencies'!C3:C24,'Summary '!A2,'Real dependencies'!B3:B24)</f>
        <v>340000</v>
      </c>
      <c r="D2" s="8" t="str">
        <f>IF(C2&gt;B2,"Out of budget!",IF((ABS(B2-C2))&lt;200000,"Be careful, You're close to the end of your budget!","OK"))</f>
        <v>Out of budget!</v>
      </c>
    </row>
    <row r="3" spans="1:4" ht="30" customHeight="1" x14ac:dyDescent="0.25">
      <c r="A3" s="15" t="s">
        <v>17</v>
      </c>
      <c r="B3" s="36">
        <v>300000</v>
      </c>
      <c r="C3" s="12">
        <f>SUMIF('Real dependencies'!C3:C24,'Summary '!A3,'Real dependencies'!B3:B24)</f>
        <v>220000</v>
      </c>
      <c r="D3" s="8" t="str">
        <f t="shared" ref="D3:D6" si="0">IF(C3&gt;B3,"Out of budget!",IF((ABS(B3-C3))&lt;200000,"Be careful, You're close to the end of your budget!","OK"))</f>
        <v>Be careful, You're close to the end of your budget!</v>
      </c>
    </row>
    <row r="4" spans="1:4" ht="30" customHeight="1" x14ac:dyDescent="0.25">
      <c r="A4" s="15" t="s">
        <v>0</v>
      </c>
      <c r="B4" s="36">
        <v>200000</v>
      </c>
      <c r="C4" s="12">
        <f>SUMIF('Real dependencies'!C3:C24,'Summary '!A4,'Real dependencies'!B3:B24)</f>
        <v>170000</v>
      </c>
      <c r="D4" s="8" t="str">
        <f t="shared" si="0"/>
        <v>Be careful, You're close to the end of your budget!</v>
      </c>
    </row>
    <row r="5" spans="1:4" ht="30" customHeight="1" x14ac:dyDescent="0.25">
      <c r="A5" s="15" t="s">
        <v>18</v>
      </c>
      <c r="B5" s="36">
        <v>600000</v>
      </c>
      <c r="C5" s="12">
        <f>SUMIF('Real dependencies'!C3:C24,'Summary '!A5,'Real dependencies'!B3:B24)</f>
        <v>370000</v>
      </c>
      <c r="D5" s="8" t="str">
        <f t="shared" si="0"/>
        <v>OK</v>
      </c>
    </row>
    <row r="6" spans="1:4" ht="30" customHeight="1" x14ac:dyDescent="0.25">
      <c r="A6" s="15" t="s">
        <v>15</v>
      </c>
      <c r="B6" s="36">
        <v>200000</v>
      </c>
      <c r="C6" s="12">
        <f>SUMIF('Real dependencies'!C7:C28,'Summary '!A6,'Real dependencies'!B7:B28)</f>
        <v>470000</v>
      </c>
      <c r="D6" s="9" t="str">
        <f t="shared" si="0"/>
        <v>Out of budget!</v>
      </c>
    </row>
    <row r="7" spans="1:4" ht="27" customHeight="1" x14ac:dyDescent="0.25">
      <c r="A7" s="10" t="s">
        <v>2</v>
      </c>
      <c r="B7" s="35">
        <f>SUM(B2:B6)</f>
        <v>1600000</v>
      </c>
      <c r="C7" s="13">
        <f>SUM(C2:C6)</f>
        <v>1570000</v>
      </c>
    </row>
  </sheetData>
  <conditionalFormatting sqref="D2:D6">
    <cfRule type="containsText" dxfId="9" priority="1" operator="containsText" text="Be careful, you're close to the end of your budget!">
      <formula>NOT(ISERROR(SEARCH("Be careful, you're close to the end of your budget!",D2)))</formula>
    </cfRule>
    <cfRule type="containsText" dxfId="8" priority="2" operator="containsText" text="ok">
      <formula>NOT(ISERROR(SEARCH("ok",D2)))</formula>
    </cfRule>
    <cfRule type="containsText" dxfId="7" priority="3" operator="containsText" text="out of budget">
      <formula>NOT(ISERROR(SEARCH("out of budget",D2)))</formula>
    </cfRule>
    <cfRule type="duplicateValues" dxfId="6" priority="4"/>
    <cfRule type="duplicateValues" dxfId="5" priority="5"/>
    <cfRule type="duplicateValues" dxfId="4" priority="6"/>
    <cfRule type="uniqueValues" dxfId="3" priority="9"/>
    <cfRule type="duplicateValues" dxfId="2" priority="10"/>
  </conditionalFormatting>
  <conditionalFormatting sqref="D6">
    <cfRule type="containsText" dxfId="1" priority="7" operator="containsText" text="out of budget">
      <formula>NOT(ISERROR(SEARCH("out of budget",D6)))</formula>
    </cfRule>
    <cfRule type="duplicateValues" dxfId="0" priority="8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5" sqref="B5"/>
    </sheetView>
  </sheetViews>
  <sheetFormatPr defaultRowHeight="15" x14ac:dyDescent="0.25"/>
  <cols>
    <col min="1" max="1" width="21.42578125" customWidth="1"/>
    <col min="2" max="2" width="28.28515625" customWidth="1"/>
  </cols>
  <sheetData>
    <row r="1" spans="1:2" ht="27" customHeight="1" x14ac:dyDescent="0.25">
      <c r="A1" s="1"/>
      <c r="B1" s="2" t="s">
        <v>1</v>
      </c>
    </row>
    <row r="2" spans="1:2" ht="27" customHeight="1" x14ac:dyDescent="0.25">
      <c r="A2" s="30" t="s">
        <v>16</v>
      </c>
      <c r="B2" s="37">
        <v>300000</v>
      </c>
    </row>
    <row r="3" spans="1:2" ht="27" customHeight="1" x14ac:dyDescent="0.25">
      <c r="A3" s="31" t="s">
        <v>17</v>
      </c>
      <c r="B3" s="11">
        <v>300000</v>
      </c>
    </row>
    <row r="4" spans="1:2" ht="27" customHeight="1" x14ac:dyDescent="0.25">
      <c r="A4" s="31" t="s">
        <v>0</v>
      </c>
      <c r="B4" s="11">
        <v>200000</v>
      </c>
    </row>
    <row r="5" spans="1:2" ht="27" customHeight="1" x14ac:dyDescent="0.25">
      <c r="A5" s="31" t="s">
        <v>18</v>
      </c>
      <c r="B5" s="11">
        <v>600000</v>
      </c>
    </row>
    <row r="6" spans="1:2" ht="27" customHeight="1" x14ac:dyDescent="0.25">
      <c r="A6" s="31" t="s">
        <v>15</v>
      </c>
      <c r="B6" s="11">
        <v>200000</v>
      </c>
    </row>
    <row r="7" spans="1:2" ht="27" customHeight="1" x14ac:dyDescent="0.25">
      <c r="A7" s="34" t="s">
        <v>2</v>
      </c>
      <c r="B7" s="35">
        <f>SUM(B2:B6)</f>
        <v>1600000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M2" sqref="M2"/>
    </sheetView>
  </sheetViews>
  <sheetFormatPr defaultRowHeight="20.100000000000001" customHeight="1" x14ac:dyDescent="0.25"/>
  <cols>
    <col min="1" max="1" width="18.7109375" customWidth="1"/>
    <col min="2" max="2" width="32" customWidth="1"/>
  </cols>
  <sheetData>
    <row r="1" spans="1:2" ht="20.100000000000001" customHeight="1" x14ac:dyDescent="0.25">
      <c r="A1" s="25"/>
      <c r="B1" s="29" t="s">
        <v>3</v>
      </c>
    </row>
    <row r="2" spans="1:2" ht="20.100000000000001" customHeight="1" x14ac:dyDescent="0.25">
      <c r="A2" s="33" t="s">
        <v>4</v>
      </c>
      <c r="B2" s="26">
        <f>SUMIF('Real dependencies'!D3:D24,'Club members'!A2,'Real dependencies'!B3:B24)</f>
        <v>220000</v>
      </c>
    </row>
    <row r="3" spans="1:2" ht="20.100000000000001" customHeight="1" x14ac:dyDescent="0.25">
      <c r="A3" s="33" t="s">
        <v>9</v>
      </c>
      <c r="B3" s="26">
        <f>SUMIF('Real dependencies'!D3:D24,'Club members'!A3,'Real dependencies'!B3:B24)</f>
        <v>180000</v>
      </c>
    </row>
    <row r="4" spans="1:2" ht="20.100000000000001" customHeight="1" x14ac:dyDescent="0.25">
      <c r="A4" s="33" t="s">
        <v>5</v>
      </c>
      <c r="B4" s="26">
        <f>SUMIF('Real dependencies'!D3:D24,'Club members'!A4,'Real dependencies'!B3:B24)</f>
        <v>260000</v>
      </c>
    </row>
    <row r="5" spans="1:2" ht="20.100000000000001" customHeight="1" x14ac:dyDescent="0.25">
      <c r="A5" s="33" t="s">
        <v>6</v>
      </c>
      <c r="B5" s="26">
        <f>SUMIF('Real dependencies'!D3:D24,'Club members'!A5,'Real dependencies'!B3:B24)</f>
        <v>390000</v>
      </c>
    </row>
    <row r="6" spans="1:2" ht="20.100000000000001" customHeight="1" x14ac:dyDescent="0.25">
      <c r="A6" s="33" t="s">
        <v>7</v>
      </c>
      <c r="B6" s="26">
        <f>SUMIF('Real dependencies'!D3:D24,'Club members'!A6,'Real dependencies'!B3:B24)</f>
        <v>330000</v>
      </c>
    </row>
    <row r="7" spans="1:2" ht="20.100000000000001" customHeight="1" x14ac:dyDescent="0.25">
      <c r="A7" s="33" t="s">
        <v>8</v>
      </c>
      <c r="B7" s="26">
        <f>SUMIF('Real dependencies'!D3:D24,'Club members'!A7,'Real dependencies'!B3:B24)</f>
        <v>190000</v>
      </c>
    </row>
    <row r="8" spans="1:2" ht="20.100000000000001" customHeight="1" x14ac:dyDescent="0.25">
      <c r="A8" s="27" t="s">
        <v>2</v>
      </c>
      <c r="B8" s="32">
        <f>SUM(B2:B7)</f>
        <v>1570000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zoomScaleNormal="100" workbookViewId="0">
      <selection activeCell="G3" sqref="G3"/>
    </sheetView>
  </sheetViews>
  <sheetFormatPr defaultRowHeight="27" customHeight="1" x14ac:dyDescent="0.25"/>
  <cols>
    <col min="1" max="1" width="19.7109375" customWidth="1"/>
    <col min="2" max="2" width="20.140625" customWidth="1"/>
    <col min="3" max="3" width="24.7109375" customWidth="1"/>
    <col min="4" max="4" width="25.7109375" customWidth="1"/>
    <col min="5" max="5" width="35.7109375" customWidth="1"/>
  </cols>
  <sheetData>
    <row r="1" spans="1:5" ht="27" customHeight="1" x14ac:dyDescent="0.25">
      <c r="A1" s="38"/>
      <c r="B1" s="39"/>
      <c r="C1" s="39"/>
      <c r="D1" s="39"/>
      <c r="E1" s="40"/>
    </row>
    <row r="2" spans="1:5" ht="27" customHeight="1" x14ac:dyDescent="0.25">
      <c r="A2" s="19" t="s">
        <v>10</v>
      </c>
      <c r="B2" s="20" t="s">
        <v>11</v>
      </c>
      <c r="C2" s="20" t="s">
        <v>12</v>
      </c>
      <c r="D2" s="20" t="s">
        <v>13</v>
      </c>
      <c r="E2" s="19" t="s">
        <v>14</v>
      </c>
    </row>
    <row r="3" spans="1:5" ht="27" customHeight="1" x14ac:dyDescent="0.25">
      <c r="A3" s="21">
        <v>44986</v>
      </c>
      <c r="B3" s="22">
        <v>60000</v>
      </c>
      <c r="C3" s="23" t="s">
        <v>16</v>
      </c>
      <c r="D3" s="23" t="s">
        <v>4</v>
      </c>
      <c r="E3" s="41"/>
    </row>
    <row r="4" spans="1:5" ht="27" customHeight="1" x14ac:dyDescent="0.25">
      <c r="A4" s="21">
        <v>44987</v>
      </c>
      <c r="B4" s="24">
        <v>100000</v>
      </c>
      <c r="C4" s="23" t="s">
        <v>18</v>
      </c>
      <c r="D4" s="23" t="s">
        <v>5</v>
      </c>
      <c r="E4" s="42"/>
    </row>
    <row r="5" spans="1:5" ht="27" customHeight="1" x14ac:dyDescent="0.25">
      <c r="A5" s="21">
        <v>44988</v>
      </c>
      <c r="B5" s="24">
        <v>60000</v>
      </c>
      <c r="C5" s="23" t="s">
        <v>0</v>
      </c>
      <c r="D5" s="23" t="s">
        <v>7</v>
      </c>
      <c r="E5" s="42"/>
    </row>
    <row r="6" spans="1:5" ht="27" customHeight="1" x14ac:dyDescent="0.25">
      <c r="A6" s="21">
        <v>44989</v>
      </c>
      <c r="B6" s="24">
        <v>50000</v>
      </c>
      <c r="C6" s="23" t="s">
        <v>17</v>
      </c>
      <c r="D6" s="23" t="s">
        <v>8</v>
      </c>
      <c r="E6" s="42"/>
    </row>
    <row r="7" spans="1:5" ht="27" customHeight="1" x14ac:dyDescent="0.25">
      <c r="A7" s="21">
        <v>44990</v>
      </c>
      <c r="B7" s="24">
        <v>90000</v>
      </c>
      <c r="C7" s="23" t="s">
        <v>15</v>
      </c>
      <c r="D7" s="23" t="s">
        <v>6</v>
      </c>
      <c r="E7" s="42"/>
    </row>
    <row r="8" spans="1:5" ht="27" customHeight="1" x14ac:dyDescent="0.25">
      <c r="A8" s="21">
        <v>44991</v>
      </c>
      <c r="B8" s="24">
        <v>60000</v>
      </c>
      <c r="C8" s="23" t="s">
        <v>18</v>
      </c>
      <c r="D8" s="23" t="s">
        <v>9</v>
      </c>
      <c r="E8" s="42"/>
    </row>
    <row r="9" spans="1:5" ht="27" customHeight="1" x14ac:dyDescent="0.25">
      <c r="A9" s="21">
        <v>44992</v>
      </c>
      <c r="B9" s="24">
        <v>60000</v>
      </c>
      <c r="C9" s="23" t="s">
        <v>16</v>
      </c>
      <c r="D9" s="23" t="s">
        <v>7</v>
      </c>
      <c r="E9" s="42"/>
    </row>
    <row r="10" spans="1:5" ht="27" customHeight="1" x14ac:dyDescent="0.25">
      <c r="A10" s="21">
        <v>44993</v>
      </c>
      <c r="B10" s="24">
        <v>90000</v>
      </c>
      <c r="C10" s="23" t="s">
        <v>15</v>
      </c>
      <c r="D10" s="23" t="s">
        <v>7</v>
      </c>
      <c r="E10" s="42"/>
    </row>
    <row r="11" spans="1:5" ht="27" customHeight="1" x14ac:dyDescent="0.25">
      <c r="A11" s="21">
        <v>44994</v>
      </c>
      <c r="B11" s="24">
        <v>50000</v>
      </c>
      <c r="C11" s="23" t="s">
        <v>0</v>
      </c>
      <c r="D11" s="23" t="s">
        <v>6</v>
      </c>
      <c r="E11" s="42"/>
    </row>
    <row r="12" spans="1:5" ht="27" customHeight="1" x14ac:dyDescent="0.25">
      <c r="A12" s="21">
        <v>44995</v>
      </c>
      <c r="B12" s="24">
        <v>100000</v>
      </c>
      <c r="C12" s="23" t="s">
        <v>17</v>
      </c>
      <c r="D12" s="23" t="s">
        <v>6</v>
      </c>
      <c r="E12" s="42"/>
    </row>
    <row r="13" spans="1:5" ht="27" customHeight="1" x14ac:dyDescent="0.25">
      <c r="A13" s="21">
        <v>44996</v>
      </c>
      <c r="B13" s="24">
        <v>50000</v>
      </c>
      <c r="C13" s="23" t="s">
        <v>16</v>
      </c>
      <c r="D13" s="23" t="s">
        <v>7</v>
      </c>
      <c r="E13" s="42"/>
    </row>
    <row r="14" spans="1:5" ht="27" customHeight="1" x14ac:dyDescent="0.25">
      <c r="A14" s="21">
        <v>44997</v>
      </c>
      <c r="B14" s="24">
        <v>70000</v>
      </c>
      <c r="C14" s="23" t="s">
        <v>18</v>
      </c>
      <c r="D14" s="23" t="s">
        <v>5</v>
      </c>
      <c r="E14" s="42"/>
    </row>
    <row r="15" spans="1:5" ht="27" customHeight="1" x14ac:dyDescent="0.25">
      <c r="A15" s="21">
        <v>44998</v>
      </c>
      <c r="B15" s="24">
        <v>50000</v>
      </c>
      <c r="C15" s="23" t="s">
        <v>16</v>
      </c>
      <c r="D15" s="23" t="s">
        <v>9</v>
      </c>
      <c r="E15" s="42"/>
    </row>
    <row r="16" spans="1:5" ht="27" customHeight="1" x14ac:dyDescent="0.25">
      <c r="A16" s="21">
        <v>44999</v>
      </c>
      <c r="B16" s="24">
        <v>60000</v>
      </c>
      <c r="C16" s="23" t="s">
        <v>0</v>
      </c>
      <c r="D16" s="23" t="s">
        <v>4</v>
      </c>
      <c r="E16" s="42"/>
    </row>
    <row r="17" spans="1:5" ht="27" customHeight="1" x14ac:dyDescent="0.25">
      <c r="A17" s="21">
        <v>45000</v>
      </c>
      <c r="B17" s="24">
        <v>100000</v>
      </c>
      <c r="C17" s="23" t="s">
        <v>15</v>
      </c>
      <c r="D17" s="23" t="s">
        <v>4</v>
      </c>
      <c r="E17" s="42"/>
    </row>
    <row r="18" spans="1:5" ht="27" customHeight="1" x14ac:dyDescent="0.25">
      <c r="A18" s="21">
        <v>45001</v>
      </c>
      <c r="B18" s="24">
        <v>50000</v>
      </c>
      <c r="C18" s="23" t="s">
        <v>16</v>
      </c>
      <c r="D18" s="23" t="s">
        <v>6</v>
      </c>
      <c r="E18" s="42"/>
    </row>
    <row r="19" spans="1:5" ht="27" customHeight="1" x14ac:dyDescent="0.25">
      <c r="A19" s="21">
        <v>45002</v>
      </c>
      <c r="B19" s="24">
        <v>70000</v>
      </c>
      <c r="C19" s="23" t="s">
        <v>17</v>
      </c>
      <c r="D19" s="23" t="s">
        <v>7</v>
      </c>
      <c r="E19" s="42"/>
    </row>
    <row r="20" spans="1:5" ht="27" customHeight="1" x14ac:dyDescent="0.25">
      <c r="A20" s="21">
        <v>45003</v>
      </c>
      <c r="B20" s="24">
        <v>100000</v>
      </c>
      <c r="C20" s="23" t="s">
        <v>15</v>
      </c>
      <c r="D20" s="23" t="s">
        <v>6</v>
      </c>
      <c r="E20" s="42"/>
    </row>
    <row r="21" spans="1:5" ht="27" customHeight="1" x14ac:dyDescent="0.25">
      <c r="A21" s="21">
        <v>45004</v>
      </c>
      <c r="B21" s="24">
        <v>60000</v>
      </c>
      <c r="C21" s="23" t="s">
        <v>18</v>
      </c>
      <c r="D21" s="23" t="s">
        <v>8</v>
      </c>
      <c r="E21" s="42"/>
    </row>
    <row r="22" spans="1:5" ht="27" customHeight="1" x14ac:dyDescent="0.25">
      <c r="A22" s="21">
        <v>45005</v>
      </c>
      <c r="B22" s="24">
        <v>80000</v>
      </c>
      <c r="C22" s="23" t="s">
        <v>18</v>
      </c>
      <c r="D22" s="23" t="s">
        <v>8</v>
      </c>
      <c r="E22" s="42"/>
    </row>
    <row r="23" spans="1:5" ht="27" customHeight="1" x14ac:dyDescent="0.25">
      <c r="A23" s="21">
        <v>45006</v>
      </c>
      <c r="B23" s="24">
        <v>90000</v>
      </c>
      <c r="C23" s="23" t="s">
        <v>15</v>
      </c>
      <c r="D23" s="23" t="s">
        <v>5</v>
      </c>
      <c r="E23" s="42"/>
    </row>
    <row r="24" spans="1:5" ht="27" customHeight="1" x14ac:dyDescent="0.25">
      <c r="A24" s="21">
        <v>45007</v>
      </c>
      <c r="B24" s="24">
        <v>70000</v>
      </c>
      <c r="C24" s="23" t="s">
        <v>16</v>
      </c>
      <c r="D24" s="23" t="s">
        <v>9</v>
      </c>
      <c r="E24" s="43"/>
    </row>
    <row r="25" spans="1:5" ht="27" customHeight="1" x14ac:dyDescent="0.25">
      <c r="A25" s="5" t="s">
        <v>2</v>
      </c>
      <c r="B25" s="28">
        <f>SUM(B3:B24)</f>
        <v>1570000</v>
      </c>
    </row>
    <row r="26" spans="1:5" ht="27" customHeight="1" x14ac:dyDescent="0.25">
      <c r="A26" s="3"/>
      <c r="B26" s="6"/>
    </row>
    <row r="27" spans="1:5" ht="27" customHeight="1" x14ac:dyDescent="0.25">
      <c r="A27" s="3"/>
      <c r="B27" s="6"/>
    </row>
    <row r="28" spans="1:5" ht="27" customHeight="1" x14ac:dyDescent="0.25">
      <c r="A28" s="3"/>
      <c r="B28" s="4"/>
    </row>
    <row r="29" spans="1:5" ht="27" customHeight="1" x14ac:dyDescent="0.25">
      <c r="A29" s="3"/>
      <c r="B29" s="4"/>
    </row>
    <row r="30" spans="1:5" ht="27" customHeight="1" x14ac:dyDescent="0.25">
      <c r="A30" s="3"/>
      <c r="B30" s="4"/>
    </row>
    <row r="31" spans="1:5" ht="27" customHeight="1" x14ac:dyDescent="0.25">
      <c r="A31" s="3"/>
      <c r="B31" s="4"/>
    </row>
  </sheetData>
  <autoFilter ref="A2:E2"/>
  <mergeCells count="2">
    <mergeCell ref="A1:E1"/>
    <mergeCell ref="E3:E24"/>
  </mergeCells>
  <dataValidations count="1">
    <dataValidation type="date" allowBlank="1" showInputMessage="1" showErrorMessage="1" sqref="A2">
      <formula1>44986</formula1>
      <formula2>45015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'Expected dependencies'!$A$2:$A$6</xm:f>
          </x14:formula1>
          <xm:sqref>C3:C31</xm:sqref>
        </x14:dataValidation>
        <x14:dataValidation type="list" allowBlank="1" showInputMessage="1" showErrorMessage="1">
          <x14:formula1>
            <xm:f>'Club members'!$A$2:$A$7</xm:f>
          </x14:formula1>
          <xm:sqref>D3:D31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</vt:lpstr>
      <vt:lpstr>Expected dependencies</vt:lpstr>
      <vt:lpstr>Club members</vt:lpstr>
      <vt:lpstr>Real dependencies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PHEAKTRA.MAO</dc:creator>
  <cp:lastModifiedBy>PHEAKTRA.MAO</cp:lastModifiedBy>
  <dcterms:created xsi:type="dcterms:W3CDTF">2023-06-01T12:59:22Z</dcterms:created>
  <dcterms:modified xsi:type="dcterms:W3CDTF">2024-02-27T09:42:36Z</dcterms:modified>
</cp:coreProperties>
</file>