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Manchester_Distribution_Network\"/>
    </mc:Choice>
  </mc:AlternateContent>
  <xr:revisionPtr revIDLastSave="0" documentId="13_ncr:1_{75766FDC-F2CE-41A7-A118-AFCE47580343}" xr6:coauthVersionLast="47" xr6:coauthVersionMax="47" xr10:uidLastSave="{00000000-0000-0000-0000-000000000000}"/>
  <bookViews>
    <workbookView xWindow="-120" yWindow="-21720" windowWidth="38640" windowHeight="21120" activeTab="4" xr2:uid="{00000000-000D-0000-FFFF-FFFF00000000}"/>
  </bookViews>
  <sheets>
    <sheet name="base_values" sheetId="1" r:id="rId1"/>
    <sheet name="bus" sheetId="2" r:id="rId2"/>
    <sheet name="line&amp;trafo" sheetId="3" r:id="rId3"/>
    <sheet name="load" sheetId="4" r:id="rId4"/>
    <sheet name="gen" sheetId="5" r:id="rId5"/>
    <sheet name="ess" sheetId="7" r:id="rId6"/>
    <sheet name="no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G7" i="4" s="1"/>
  <c r="D8" i="4"/>
  <c r="D9" i="4"/>
  <c r="D10" i="4"/>
  <c r="D11" i="4"/>
  <c r="D12" i="4"/>
  <c r="I12" i="4" s="1"/>
  <c r="D13" i="4"/>
  <c r="I13" i="4" s="1"/>
  <c r="D14" i="4"/>
  <c r="D15" i="4"/>
  <c r="D16" i="4"/>
  <c r="G16" i="4" s="1"/>
  <c r="D17" i="4"/>
  <c r="I17" i="4" s="1"/>
  <c r="D18" i="4"/>
  <c r="G18" i="4" s="1"/>
  <c r="D19" i="4"/>
  <c r="I19" i="4" s="1"/>
  <c r="D20" i="4"/>
  <c r="G20" i="4" s="1"/>
  <c r="D21" i="4"/>
  <c r="I21" i="4" s="1"/>
  <c r="D22" i="4"/>
  <c r="I22" i="4" s="1"/>
  <c r="D23" i="4"/>
  <c r="I23" i="4" s="1"/>
  <c r="D24" i="4"/>
  <c r="I24" i="4" s="1"/>
  <c r="D25" i="4"/>
  <c r="D26" i="4"/>
  <c r="D27" i="4"/>
  <c r="D28" i="4"/>
  <c r="D2" i="4"/>
  <c r="L6" i="4"/>
  <c r="L16" i="4"/>
  <c r="I6" i="4"/>
  <c r="M8" i="3"/>
  <c r="N8" i="3" s="1"/>
  <c r="M9" i="3"/>
  <c r="N9" i="3" s="1"/>
  <c r="M19" i="3"/>
  <c r="N19" i="3" s="1"/>
  <c r="M20" i="3"/>
  <c r="N20" i="3" s="1"/>
  <c r="M21" i="3"/>
  <c r="N21" i="3"/>
  <c r="M22" i="3"/>
  <c r="N22" i="3" s="1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 s="1"/>
  <c r="M31" i="3"/>
  <c r="N31" i="3" s="1"/>
  <c r="M32" i="3"/>
  <c r="N32" i="3"/>
  <c r="M33" i="3"/>
  <c r="N33" i="3" s="1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 s="1"/>
  <c r="M42" i="3"/>
  <c r="N42" i="3" s="1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18" i="3"/>
  <c r="N18" i="3" s="1"/>
  <c r="M3" i="3"/>
  <c r="N3" i="3" s="1"/>
  <c r="M4" i="3"/>
  <c r="N4" i="3"/>
  <c r="M5" i="3"/>
  <c r="N5" i="3"/>
  <c r="M6" i="3"/>
  <c r="N6" i="3" s="1"/>
  <c r="M7" i="3"/>
  <c r="N7" i="3" s="1"/>
  <c r="N2" i="3"/>
  <c r="M2" i="3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H24" i="4"/>
  <c r="J23" i="4"/>
  <c r="H23" i="4"/>
  <c r="J22" i="4"/>
  <c r="H22" i="4"/>
  <c r="J21" i="4"/>
  <c r="H21" i="4"/>
  <c r="G21" i="4"/>
  <c r="J20" i="4"/>
  <c r="I20" i="4"/>
  <c r="H20" i="4"/>
  <c r="J19" i="4"/>
  <c r="H19" i="4"/>
  <c r="J18" i="4"/>
  <c r="H18" i="4"/>
  <c r="J17" i="4"/>
  <c r="H17" i="4"/>
  <c r="J16" i="4"/>
  <c r="H16" i="4"/>
  <c r="J15" i="4"/>
  <c r="I15" i="4"/>
  <c r="H15" i="4"/>
  <c r="G15" i="4"/>
  <c r="J14" i="4"/>
  <c r="I14" i="4"/>
  <c r="H14" i="4"/>
  <c r="G14" i="4"/>
  <c r="J13" i="4"/>
  <c r="H13" i="4"/>
  <c r="J12" i="4"/>
  <c r="H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H7" i="4"/>
  <c r="J6" i="4"/>
  <c r="H6" i="4"/>
  <c r="G6" i="4"/>
  <c r="J5" i="4"/>
  <c r="I5" i="4"/>
  <c r="H5" i="4"/>
  <c r="G5" i="4"/>
  <c r="J4" i="4"/>
  <c r="I4" i="4"/>
  <c r="H4" i="4"/>
  <c r="G4" i="4"/>
  <c r="J3" i="4"/>
  <c r="I3" i="4"/>
  <c r="H3" i="4"/>
  <c r="G3" i="4"/>
  <c r="J2" i="4"/>
  <c r="I2" i="4"/>
  <c r="H2" i="4"/>
  <c r="G2" i="4"/>
  <c r="G12" i="4" l="1"/>
  <c r="G24" i="4"/>
  <c r="I18" i="4"/>
  <c r="G23" i="4"/>
  <c r="G22" i="4"/>
  <c r="I7" i="4"/>
  <c r="G19" i="4"/>
  <c r="G17" i="4"/>
  <c r="G13" i="4"/>
  <c r="I16" i="4"/>
</calcChain>
</file>

<file path=xl/sharedStrings.xml><?xml version="1.0" encoding="utf-8"?>
<sst xmlns="http://schemas.openxmlformats.org/spreadsheetml/2006/main" count="581" uniqueCount="156">
  <si>
    <t>Name</t>
  </si>
  <si>
    <t>Value</t>
  </si>
  <si>
    <t>Base_MVA</t>
  </si>
  <si>
    <t>Bus ID</t>
  </si>
  <si>
    <t>GSP Group</t>
  </si>
  <si>
    <t>BSP Group</t>
  </si>
  <si>
    <t>Bus Name</t>
  </si>
  <si>
    <t>If Slack</t>
  </si>
  <si>
    <t>V_nominal (kV)</t>
  </si>
  <si>
    <t>V_min (pu)</t>
  </si>
  <si>
    <t>V_max (pu)</t>
  </si>
  <si>
    <t>Geo_lon</t>
  </si>
  <si>
    <t>Geo_lat</t>
  </si>
  <si>
    <t>Kearsley</t>
  </si>
  <si>
    <t>kearsley_GSP</t>
  </si>
  <si>
    <t>agecroft_1</t>
  </si>
  <si>
    <t>agecroft_2</t>
  </si>
  <si>
    <t>atherton_1</t>
  </si>
  <si>
    <t>atherton_2</t>
  </si>
  <si>
    <t>bolton_1</t>
  </si>
  <si>
    <t>bolton_2</t>
  </si>
  <si>
    <t>bury_1</t>
  </si>
  <si>
    <t>bury_2</t>
  </si>
  <si>
    <t>agecroft_BSP</t>
  </si>
  <si>
    <t>atherton_BSP</t>
  </si>
  <si>
    <t>bolton_BSP</t>
  </si>
  <si>
    <t>bury_BSP</t>
  </si>
  <si>
    <t>Agecroft</t>
  </si>
  <si>
    <t>cheetham_hill</t>
  </si>
  <si>
    <t>clifton_junction</t>
  </si>
  <si>
    <t>prestwich</t>
  </si>
  <si>
    <t>swinton</t>
  </si>
  <si>
    <t>the_height_1</t>
  </si>
  <si>
    <t>the_height_2</t>
  </si>
  <si>
    <t>Atherton</t>
  </si>
  <si>
    <t>atherton_town_centre_1</t>
  </si>
  <si>
    <t>atherton_town_centre_2</t>
  </si>
  <si>
    <t>bedford</t>
  </si>
  <si>
    <t>hindley_green</t>
  </si>
  <si>
    <t>kirkhall_lane_1</t>
  </si>
  <si>
    <t>kirkhall_lane_2</t>
  </si>
  <si>
    <t>leigh</t>
  </si>
  <si>
    <t>Bolton</t>
  </si>
  <si>
    <t>barbara_st</t>
  </si>
  <si>
    <t>bradshawgate_1</t>
  </si>
  <si>
    <t>bradshawgate_2</t>
  </si>
  <si>
    <t>cox_green</t>
  </si>
  <si>
    <t>harwood</t>
  </si>
  <si>
    <t>musgrave_rd</t>
  </si>
  <si>
    <t>spa_rd_1</t>
  </si>
  <si>
    <t>spa_rd_2</t>
  </si>
  <si>
    <t>union_rd_1</t>
  </si>
  <si>
    <t>union_rd_2</t>
  </si>
  <si>
    <t>wordsworth_st_1</t>
  </si>
  <si>
    <t>wordsworth_st_2</t>
  </si>
  <si>
    <t>Bury</t>
  </si>
  <si>
    <t>bury_town_centre_1</t>
  </si>
  <si>
    <t>bury_town_centre_2</t>
  </si>
  <si>
    <t>dumers_lane</t>
  </si>
  <si>
    <t>heap_bridge</t>
  </si>
  <si>
    <t>holt_st</t>
  </si>
  <si>
    <t>woolfold_1</t>
  </si>
  <si>
    <t>woolfold_2</t>
  </si>
  <si>
    <t>cheetham_hill_PS</t>
  </si>
  <si>
    <t>clifton_junction_PS</t>
  </si>
  <si>
    <t>prestwich_PS</t>
  </si>
  <si>
    <t>swinton_PS</t>
  </si>
  <si>
    <t>the_height_PS</t>
  </si>
  <si>
    <t>atherton_town_centre_PS</t>
  </si>
  <si>
    <t>bedford_PS</t>
  </si>
  <si>
    <t>hindley_green_PS</t>
  </si>
  <si>
    <t>kirkhall_lane_PS</t>
  </si>
  <si>
    <t>leigh_PS</t>
  </si>
  <si>
    <t>barbara_st_PS</t>
  </si>
  <si>
    <t>bradshawgate_PS</t>
  </si>
  <si>
    <t>cox_green_PS</t>
  </si>
  <si>
    <t>harwood_PS</t>
  </si>
  <si>
    <t>musgrave_rd_PS</t>
  </si>
  <si>
    <t>spa_rd_PS</t>
  </si>
  <si>
    <t>union_rd_PS</t>
  </si>
  <si>
    <t>wordsworth_st_PS</t>
  </si>
  <si>
    <t>bury_town_centre_PS</t>
  </si>
  <si>
    <t>dumers_lane_PS</t>
  </si>
  <si>
    <t>heap_bridge_PS</t>
  </si>
  <si>
    <t>holt_st_PS</t>
  </si>
  <si>
    <t>woolfold_PS</t>
  </si>
  <si>
    <t>From_bus ID</t>
  </si>
  <si>
    <t>From_bus Name</t>
  </si>
  <si>
    <t>To_bus ID</t>
  </si>
  <si>
    <t>To_bus Name</t>
  </si>
  <si>
    <t>V_from (kV)</t>
  </si>
  <si>
    <t>V_to (kV)</t>
  </si>
  <si>
    <t>Length (km)</t>
  </si>
  <si>
    <t>Resistance (pu)</t>
  </si>
  <si>
    <t>Reactance (pu)</t>
  </si>
  <si>
    <t>Thermal Rating (Amp)</t>
  </si>
  <si>
    <t>DFES Name</t>
  </si>
  <si>
    <t>Sd_max</t>
  </si>
  <si>
    <t>Sd_min</t>
  </si>
  <si>
    <t>Power Factor</t>
  </si>
  <si>
    <t>Pd_max</t>
  </si>
  <si>
    <t>Pd_min</t>
  </si>
  <si>
    <t>Qd_max</t>
  </si>
  <si>
    <t>Qd_min</t>
  </si>
  <si>
    <t>Cheetham Hill</t>
  </si>
  <si>
    <t>Clifton Junction</t>
  </si>
  <si>
    <t>Prestwich</t>
  </si>
  <si>
    <t>Swinton</t>
  </si>
  <si>
    <t>The Height</t>
  </si>
  <si>
    <t>Atherton Town Centre</t>
  </si>
  <si>
    <t>Bedford</t>
  </si>
  <si>
    <t>Hindley Green</t>
  </si>
  <si>
    <t>Kirkhall Lane</t>
  </si>
  <si>
    <t>Leigh</t>
  </si>
  <si>
    <t>Barbara St</t>
  </si>
  <si>
    <t>Bradshawgate</t>
  </si>
  <si>
    <t>Cox Green</t>
  </si>
  <si>
    <t>Harwood</t>
  </si>
  <si>
    <t>Musgrave Rd</t>
  </si>
  <si>
    <t>Spa Rd</t>
  </si>
  <si>
    <t>Union Rd</t>
  </si>
  <si>
    <t>Wordsworth St</t>
  </si>
  <si>
    <t>Bury Town Centre</t>
  </si>
  <si>
    <t>Dumers Lane</t>
  </si>
  <si>
    <t>Heap Bridge</t>
  </si>
  <si>
    <t>Holt St</t>
  </si>
  <si>
    <t>Woolfold</t>
  </si>
  <si>
    <t>Gen Type</t>
  </si>
  <si>
    <t>Pg_max</t>
  </si>
  <si>
    <t>Pg_min</t>
  </si>
  <si>
    <t>Qg_max</t>
  </si>
  <si>
    <t>Qg_min</t>
  </si>
  <si>
    <t>Type (1 for line, 0 for transformer)</t>
  </si>
  <si>
    <t>S_max (MW)</t>
  </si>
  <si>
    <t>P_max (MW)</t>
  </si>
  <si>
    <t>V_angle_min (rad)</t>
  </si>
  <si>
    <t>V_angle_max (rad)</t>
  </si>
  <si>
    <t>If Hardenable</t>
  </si>
  <si>
    <t>Modifications that are applied to the original data</t>
  </si>
  <si>
    <t>No</t>
  </si>
  <si>
    <t>all impedance values (R and X) at both tn and dn levels are multiplied by a factor 0.1</t>
  </si>
  <si>
    <t>Scale_Factor</t>
  </si>
  <si>
    <t>Sd_max_original</t>
  </si>
  <si>
    <t>Sd_min_original</t>
  </si>
  <si>
    <t>Wind Share</t>
  </si>
  <si>
    <t>PV Share</t>
  </si>
  <si>
    <t>Gas Share</t>
  </si>
  <si>
    <t>SOC_min</t>
  </si>
  <si>
    <t>SOC_max</t>
  </si>
  <si>
    <t>Pess_cap</t>
  </si>
  <si>
    <t>Eess_cap</t>
  </si>
  <si>
    <t>eff_ch</t>
  </si>
  <si>
    <t>eff_dis</t>
  </si>
  <si>
    <t>Due to data unavailability, it is assumed that the Energy Capacity (MWh) is 4 times the value of the Power Capacity (MW) for all ESS</t>
  </si>
  <si>
    <t>gen_cost_coef_0 (Gas)</t>
  </si>
  <si>
    <t>gen_cost_coef_1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</si>
</sst>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activeCell="E5" sqref="E5"/>
    </sheetView>
  </sheetViews>
  <sheetFormatPr defaultRowHeight="14.25" x14ac:dyDescent="0.45"/>
  <cols>
    <col min="1" max="1" width="9.664062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"/>
  <sheetViews>
    <sheetView topLeftCell="A25" zoomScale="130" zoomScaleNormal="130" workbookViewId="0">
      <selection activeCell="D47" sqref="D47"/>
    </sheetView>
  </sheetViews>
  <sheetFormatPr defaultRowHeight="14.25" x14ac:dyDescent="0.45"/>
  <cols>
    <col min="2" max="3" width="12.59765625" customWidth="1"/>
    <col min="4" max="4" width="21.53125" bestFit="1" customWidth="1"/>
    <col min="5" max="5" width="9.1328125" customWidth="1"/>
    <col min="6" max="8" width="13.59765625" customWidth="1"/>
    <col min="9" max="9" width="15.796875" bestFit="1" customWidth="1"/>
    <col min="10" max="10" width="16.06640625" bestFit="1" customWidth="1"/>
    <col min="11" max="12" width="13.59765625" customWidth="1"/>
  </cols>
  <sheetData>
    <row r="1" spans="1:12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135</v>
      </c>
      <c r="J1" s="1" t="s">
        <v>136</v>
      </c>
      <c r="K1" s="1" t="s">
        <v>11</v>
      </c>
      <c r="L1" s="1" t="s">
        <v>12</v>
      </c>
    </row>
    <row r="2" spans="1:12" x14ac:dyDescent="0.45">
      <c r="A2">
        <v>1</v>
      </c>
      <c r="B2" t="s">
        <v>13</v>
      </c>
      <c r="D2" t="s">
        <v>14</v>
      </c>
      <c r="E2">
        <v>1</v>
      </c>
      <c r="F2">
        <v>132</v>
      </c>
      <c r="G2">
        <v>0.95</v>
      </c>
      <c r="H2">
        <v>1.05</v>
      </c>
      <c r="I2">
        <v>-0.5</v>
      </c>
      <c r="J2">
        <v>0.5</v>
      </c>
      <c r="K2">
        <v>-2.3588399999999998</v>
      </c>
      <c r="L2">
        <v>53.539050000000003</v>
      </c>
    </row>
    <row r="3" spans="1:12" x14ac:dyDescent="0.45">
      <c r="A3">
        <v>2</v>
      </c>
      <c r="B3" t="s">
        <v>13</v>
      </c>
      <c r="D3" t="s">
        <v>15</v>
      </c>
      <c r="E3">
        <v>0</v>
      </c>
      <c r="F3">
        <v>132</v>
      </c>
      <c r="G3">
        <v>0.95</v>
      </c>
      <c r="H3">
        <v>1.05</v>
      </c>
      <c r="I3">
        <v>-0.5</v>
      </c>
      <c r="J3">
        <v>0.5</v>
      </c>
      <c r="K3">
        <v>-2.2975400000000001</v>
      </c>
      <c r="L3">
        <v>53.512790000000003</v>
      </c>
    </row>
    <row r="4" spans="1:12" x14ac:dyDescent="0.45">
      <c r="A4">
        <v>3</v>
      </c>
      <c r="B4" t="s">
        <v>13</v>
      </c>
      <c r="D4" t="s">
        <v>16</v>
      </c>
      <c r="E4">
        <v>0</v>
      </c>
      <c r="F4">
        <v>132</v>
      </c>
      <c r="G4">
        <v>0.95</v>
      </c>
      <c r="H4">
        <v>1.05</v>
      </c>
      <c r="I4">
        <v>-0.5</v>
      </c>
      <c r="J4">
        <v>0.5</v>
      </c>
      <c r="K4">
        <v>-2.2975400000000001</v>
      </c>
      <c r="L4">
        <v>53.512790000000003</v>
      </c>
    </row>
    <row r="5" spans="1:12" x14ac:dyDescent="0.45">
      <c r="A5">
        <v>4</v>
      </c>
      <c r="B5" t="s">
        <v>13</v>
      </c>
      <c r="D5" t="s">
        <v>17</v>
      </c>
      <c r="E5">
        <v>0</v>
      </c>
      <c r="F5">
        <v>132</v>
      </c>
      <c r="G5">
        <v>0.95</v>
      </c>
      <c r="H5">
        <v>1.05</v>
      </c>
      <c r="I5">
        <v>-0.5</v>
      </c>
      <c r="J5">
        <v>0.5</v>
      </c>
      <c r="K5">
        <v>-2.51233</v>
      </c>
      <c r="L5">
        <v>53.514049999999997</v>
      </c>
    </row>
    <row r="6" spans="1:12" x14ac:dyDescent="0.45">
      <c r="A6">
        <v>5</v>
      </c>
      <c r="B6" t="s">
        <v>13</v>
      </c>
      <c r="D6" t="s">
        <v>18</v>
      </c>
      <c r="E6">
        <v>0</v>
      </c>
      <c r="F6">
        <v>132</v>
      </c>
      <c r="G6">
        <v>0.95</v>
      </c>
      <c r="H6">
        <v>1.05</v>
      </c>
      <c r="I6">
        <v>-0.5</v>
      </c>
      <c r="J6">
        <v>0.5</v>
      </c>
      <c r="K6">
        <v>-2.51233</v>
      </c>
      <c r="L6">
        <v>53.514049999999997</v>
      </c>
    </row>
    <row r="7" spans="1:12" x14ac:dyDescent="0.45">
      <c r="A7">
        <v>6</v>
      </c>
      <c r="B7" t="s">
        <v>13</v>
      </c>
      <c r="D7" t="s">
        <v>19</v>
      </c>
      <c r="E7">
        <v>0</v>
      </c>
      <c r="F7">
        <v>132</v>
      </c>
      <c r="G7">
        <v>0.95</v>
      </c>
      <c r="H7">
        <v>1.05</v>
      </c>
      <c r="I7">
        <v>-0.5</v>
      </c>
      <c r="J7">
        <v>0.5</v>
      </c>
      <c r="K7">
        <v>-2.4205899999999998</v>
      </c>
      <c r="L7">
        <v>53.59102</v>
      </c>
    </row>
    <row r="8" spans="1:12" x14ac:dyDescent="0.45">
      <c r="A8">
        <v>7</v>
      </c>
      <c r="B8" t="s">
        <v>13</v>
      </c>
      <c r="D8" t="s">
        <v>20</v>
      </c>
      <c r="E8">
        <v>0</v>
      </c>
      <c r="F8">
        <v>132</v>
      </c>
      <c r="G8">
        <v>0.95</v>
      </c>
      <c r="H8">
        <v>1.05</v>
      </c>
      <c r="I8">
        <v>-0.5</v>
      </c>
      <c r="J8">
        <v>0.5</v>
      </c>
      <c r="K8">
        <v>-2.4205899999999998</v>
      </c>
      <c r="L8">
        <v>53.59102</v>
      </c>
    </row>
    <row r="9" spans="1:12" x14ac:dyDescent="0.45">
      <c r="A9">
        <v>8</v>
      </c>
      <c r="B9" t="s">
        <v>13</v>
      </c>
      <c r="D9" t="s">
        <v>21</v>
      </c>
      <c r="E9">
        <v>0</v>
      </c>
      <c r="F9">
        <v>132</v>
      </c>
      <c r="G9">
        <v>0.95</v>
      </c>
      <c r="H9">
        <v>1.05</v>
      </c>
      <c r="I9">
        <v>-0.5</v>
      </c>
      <c r="J9">
        <v>0.5</v>
      </c>
      <c r="K9">
        <v>-2.29975</v>
      </c>
      <c r="L9">
        <v>53.596699999999998</v>
      </c>
    </row>
    <row r="10" spans="1:12" x14ac:dyDescent="0.45">
      <c r="A10">
        <v>9</v>
      </c>
      <c r="B10" t="s">
        <v>13</v>
      </c>
      <c r="D10" t="s">
        <v>22</v>
      </c>
      <c r="E10">
        <v>0</v>
      </c>
      <c r="F10">
        <v>132</v>
      </c>
      <c r="G10">
        <v>0.95</v>
      </c>
      <c r="H10">
        <v>1.05</v>
      </c>
      <c r="I10">
        <v>-0.5</v>
      </c>
      <c r="J10">
        <v>0.5</v>
      </c>
      <c r="K10">
        <v>-2.29975</v>
      </c>
      <c r="L10">
        <v>53.596699999999998</v>
      </c>
    </row>
    <row r="11" spans="1:12" x14ac:dyDescent="0.45">
      <c r="A11">
        <v>10</v>
      </c>
      <c r="B11" t="s">
        <v>13</v>
      </c>
      <c r="D11" t="s">
        <v>23</v>
      </c>
      <c r="E11">
        <v>0</v>
      </c>
      <c r="F11">
        <v>33</v>
      </c>
      <c r="G11">
        <v>0.95</v>
      </c>
      <c r="H11">
        <v>1.05</v>
      </c>
      <c r="I11">
        <v>-0.5</v>
      </c>
      <c r="J11">
        <v>0.5</v>
      </c>
      <c r="K11">
        <v>-2.2975400000000001</v>
      </c>
      <c r="L11">
        <v>53.512790000000003</v>
      </c>
    </row>
    <row r="12" spans="1:12" x14ac:dyDescent="0.45">
      <c r="A12">
        <v>11</v>
      </c>
      <c r="B12" t="s">
        <v>13</v>
      </c>
      <c r="D12" t="s">
        <v>24</v>
      </c>
      <c r="E12">
        <v>0</v>
      </c>
      <c r="F12">
        <v>33</v>
      </c>
      <c r="G12">
        <v>0.95</v>
      </c>
      <c r="H12">
        <v>1.05</v>
      </c>
      <c r="I12">
        <v>-0.5</v>
      </c>
      <c r="J12">
        <v>0.5</v>
      </c>
      <c r="K12">
        <v>-2.51233</v>
      </c>
      <c r="L12">
        <v>53.514049999999997</v>
      </c>
    </row>
    <row r="13" spans="1:12" x14ac:dyDescent="0.45">
      <c r="A13">
        <v>12</v>
      </c>
      <c r="B13" t="s">
        <v>13</v>
      </c>
      <c r="D13" t="s">
        <v>25</v>
      </c>
      <c r="E13">
        <v>0</v>
      </c>
      <c r="F13">
        <v>33</v>
      </c>
      <c r="G13">
        <v>0.95</v>
      </c>
      <c r="H13">
        <v>1.05</v>
      </c>
      <c r="I13">
        <v>-0.5</v>
      </c>
      <c r="J13">
        <v>0.5</v>
      </c>
      <c r="K13">
        <v>-2.4205899999999998</v>
      </c>
      <c r="L13">
        <v>53.59102</v>
      </c>
    </row>
    <row r="14" spans="1:12" x14ac:dyDescent="0.45">
      <c r="A14">
        <v>13</v>
      </c>
      <c r="B14" t="s">
        <v>13</v>
      </c>
      <c r="D14" t="s">
        <v>26</v>
      </c>
      <c r="E14">
        <v>0</v>
      </c>
      <c r="F14">
        <v>33</v>
      </c>
      <c r="G14">
        <v>0.95</v>
      </c>
      <c r="H14">
        <v>1.05</v>
      </c>
      <c r="I14">
        <v>-0.5</v>
      </c>
      <c r="J14">
        <v>0.5</v>
      </c>
      <c r="K14">
        <v>-2.29975</v>
      </c>
      <c r="L14">
        <v>53.596699999999998</v>
      </c>
    </row>
    <row r="15" spans="1:12" x14ac:dyDescent="0.45">
      <c r="A15">
        <v>14</v>
      </c>
      <c r="B15" t="s">
        <v>13</v>
      </c>
      <c r="C15" t="s">
        <v>27</v>
      </c>
      <c r="D15" t="s">
        <v>28</v>
      </c>
      <c r="E15">
        <v>0</v>
      </c>
      <c r="F15">
        <v>33</v>
      </c>
      <c r="G15">
        <v>0.95</v>
      </c>
      <c r="H15">
        <v>1.05</v>
      </c>
      <c r="I15">
        <v>-0.5</v>
      </c>
      <c r="J15">
        <v>0.5</v>
      </c>
      <c r="K15">
        <v>-2.2488000000000001</v>
      </c>
      <c r="L15">
        <v>53.516289999999998</v>
      </c>
    </row>
    <row r="16" spans="1:12" x14ac:dyDescent="0.45">
      <c r="A16">
        <v>15</v>
      </c>
      <c r="B16" t="s">
        <v>13</v>
      </c>
      <c r="C16" t="s">
        <v>27</v>
      </c>
      <c r="D16" t="s">
        <v>29</v>
      </c>
      <c r="E16">
        <v>0</v>
      </c>
      <c r="F16">
        <v>33</v>
      </c>
      <c r="G16">
        <v>0.95</v>
      </c>
      <c r="H16">
        <v>1.05</v>
      </c>
      <c r="I16">
        <v>-0.5</v>
      </c>
      <c r="J16">
        <v>0.5</v>
      </c>
      <c r="K16">
        <v>-2.3140800000000001</v>
      </c>
      <c r="L16">
        <v>53.523690000000002</v>
      </c>
    </row>
    <row r="17" spans="1:12" x14ac:dyDescent="0.45">
      <c r="A17">
        <v>16</v>
      </c>
      <c r="B17" t="s">
        <v>13</v>
      </c>
      <c r="C17" t="s">
        <v>27</v>
      </c>
      <c r="D17" t="s">
        <v>30</v>
      </c>
      <c r="E17">
        <v>0</v>
      </c>
      <c r="F17">
        <v>33</v>
      </c>
      <c r="G17">
        <v>0.95</v>
      </c>
      <c r="H17">
        <v>1.05</v>
      </c>
      <c r="I17">
        <v>-0.5</v>
      </c>
      <c r="J17">
        <v>0.5</v>
      </c>
      <c r="K17">
        <v>-2.2819799999999999</v>
      </c>
      <c r="L17">
        <v>53.532310000000003</v>
      </c>
    </row>
    <row r="18" spans="1:12" x14ac:dyDescent="0.45">
      <c r="A18">
        <v>17</v>
      </c>
      <c r="B18" t="s">
        <v>13</v>
      </c>
      <c r="C18" t="s">
        <v>27</v>
      </c>
      <c r="D18" t="s">
        <v>31</v>
      </c>
      <c r="E18">
        <v>0</v>
      </c>
      <c r="F18">
        <v>33</v>
      </c>
      <c r="G18">
        <v>0.95</v>
      </c>
      <c r="H18">
        <v>1.05</v>
      </c>
      <c r="I18">
        <v>-0.5</v>
      </c>
      <c r="J18">
        <v>0.5</v>
      </c>
      <c r="K18">
        <v>-2.32768</v>
      </c>
      <c r="L18">
        <v>53.511710000000001</v>
      </c>
    </row>
    <row r="19" spans="1:12" x14ac:dyDescent="0.45">
      <c r="A19">
        <v>18</v>
      </c>
      <c r="B19" t="s">
        <v>13</v>
      </c>
      <c r="C19" t="s">
        <v>27</v>
      </c>
      <c r="D19" t="s">
        <v>32</v>
      </c>
      <c r="E19">
        <v>0</v>
      </c>
      <c r="F19">
        <v>33</v>
      </c>
      <c r="G19">
        <v>0.95</v>
      </c>
      <c r="H19">
        <v>1.05</v>
      </c>
      <c r="I19">
        <v>-0.5</v>
      </c>
      <c r="J19">
        <v>0.5</v>
      </c>
      <c r="K19">
        <v>-2.3063099999999999</v>
      </c>
      <c r="L19">
        <v>53.500799999999998</v>
      </c>
    </row>
    <row r="20" spans="1:12" x14ac:dyDescent="0.45">
      <c r="A20">
        <v>19</v>
      </c>
      <c r="B20" t="s">
        <v>13</v>
      </c>
      <c r="C20" t="s">
        <v>27</v>
      </c>
      <c r="D20" t="s">
        <v>33</v>
      </c>
      <c r="E20">
        <v>0</v>
      </c>
      <c r="F20">
        <v>33</v>
      </c>
      <c r="G20">
        <v>0.95</v>
      </c>
      <c r="H20">
        <v>1.05</v>
      </c>
      <c r="I20">
        <v>-0.5</v>
      </c>
      <c r="J20">
        <v>0.5</v>
      </c>
      <c r="K20">
        <v>-2.3063099999999999</v>
      </c>
      <c r="L20">
        <v>53.500799999999998</v>
      </c>
    </row>
    <row r="21" spans="1:12" x14ac:dyDescent="0.45">
      <c r="A21">
        <v>20</v>
      </c>
      <c r="B21" t="s">
        <v>13</v>
      </c>
      <c r="C21" t="s">
        <v>34</v>
      </c>
      <c r="D21" t="s">
        <v>35</v>
      </c>
      <c r="E21">
        <v>0</v>
      </c>
      <c r="F21">
        <v>33</v>
      </c>
      <c r="G21">
        <v>0.95</v>
      </c>
      <c r="H21">
        <v>1.05</v>
      </c>
      <c r="I21">
        <v>-0.5</v>
      </c>
      <c r="J21">
        <v>0.5</v>
      </c>
      <c r="K21">
        <v>-2.49166</v>
      </c>
      <c r="L21">
        <v>53.525530000000003</v>
      </c>
    </row>
    <row r="22" spans="1:12" x14ac:dyDescent="0.45">
      <c r="A22">
        <v>21</v>
      </c>
      <c r="B22" t="s">
        <v>13</v>
      </c>
      <c r="C22" t="s">
        <v>34</v>
      </c>
      <c r="D22" t="s">
        <v>36</v>
      </c>
      <c r="E22">
        <v>0</v>
      </c>
      <c r="F22">
        <v>33</v>
      </c>
      <c r="G22">
        <v>0.95</v>
      </c>
      <c r="H22">
        <v>1.05</v>
      </c>
      <c r="I22">
        <v>-0.5</v>
      </c>
      <c r="J22">
        <v>0.5</v>
      </c>
      <c r="K22">
        <v>-2.49166</v>
      </c>
      <c r="L22">
        <v>53.525530000000003</v>
      </c>
    </row>
    <row r="23" spans="1:12" x14ac:dyDescent="0.45">
      <c r="A23">
        <v>22</v>
      </c>
      <c r="B23" t="s">
        <v>13</v>
      </c>
      <c r="C23" t="s">
        <v>34</v>
      </c>
      <c r="D23" t="s">
        <v>37</v>
      </c>
      <c r="E23">
        <v>0</v>
      </c>
      <c r="F23">
        <v>33</v>
      </c>
      <c r="G23">
        <v>0.95</v>
      </c>
      <c r="H23">
        <v>1.05</v>
      </c>
      <c r="I23">
        <v>-0.5</v>
      </c>
      <c r="J23">
        <v>0.5</v>
      </c>
      <c r="K23">
        <v>-2.5102500000000001</v>
      </c>
      <c r="L23">
        <v>53.494599999999998</v>
      </c>
    </row>
    <row r="24" spans="1:12" x14ac:dyDescent="0.45">
      <c r="A24">
        <v>23</v>
      </c>
      <c r="B24" t="s">
        <v>13</v>
      </c>
      <c r="C24" t="s">
        <v>34</v>
      </c>
      <c r="D24" t="s">
        <v>38</v>
      </c>
      <c r="E24">
        <v>0</v>
      </c>
      <c r="F24">
        <v>33</v>
      </c>
      <c r="G24">
        <v>0.95</v>
      </c>
      <c r="H24">
        <v>1.05</v>
      </c>
      <c r="I24">
        <v>-0.5</v>
      </c>
      <c r="J24">
        <v>0.5</v>
      </c>
      <c r="K24">
        <v>-2.5539100000000001</v>
      </c>
      <c r="L24">
        <v>53.524799999999999</v>
      </c>
    </row>
    <row r="25" spans="1:12" x14ac:dyDescent="0.45">
      <c r="A25">
        <v>24</v>
      </c>
      <c r="B25" t="s">
        <v>13</v>
      </c>
      <c r="C25" t="s">
        <v>34</v>
      </c>
      <c r="D25" t="s">
        <v>39</v>
      </c>
      <c r="E25">
        <v>0</v>
      </c>
      <c r="F25">
        <v>33</v>
      </c>
      <c r="G25">
        <v>0.95</v>
      </c>
      <c r="H25">
        <v>1.05</v>
      </c>
      <c r="I25">
        <v>-0.5</v>
      </c>
      <c r="J25">
        <v>0.5</v>
      </c>
      <c r="K25">
        <v>-2.5214799999999999</v>
      </c>
      <c r="L25">
        <v>53.505299999999998</v>
      </c>
    </row>
    <row r="26" spans="1:12" x14ac:dyDescent="0.45">
      <c r="A26">
        <v>25</v>
      </c>
      <c r="B26" t="s">
        <v>13</v>
      </c>
      <c r="C26" t="s">
        <v>34</v>
      </c>
      <c r="D26" t="s">
        <v>40</v>
      </c>
      <c r="E26">
        <v>0</v>
      </c>
      <c r="F26">
        <v>33</v>
      </c>
      <c r="G26">
        <v>0.95</v>
      </c>
      <c r="H26">
        <v>1.05</v>
      </c>
      <c r="I26">
        <v>-0.5</v>
      </c>
      <c r="J26">
        <v>0.5</v>
      </c>
      <c r="K26">
        <v>-2.5214799999999999</v>
      </c>
      <c r="L26">
        <v>53.505299999999998</v>
      </c>
    </row>
    <row r="27" spans="1:12" x14ac:dyDescent="0.45">
      <c r="A27">
        <v>26</v>
      </c>
      <c r="B27" t="s">
        <v>13</v>
      </c>
      <c r="C27" t="s">
        <v>34</v>
      </c>
      <c r="D27" t="s">
        <v>41</v>
      </c>
      <c r="E27">
        <v>0</v>
      </c>
      <c r="F27">
        <v>33</v>
      </c>
      <c r="G27">
        <v>0.95</v>
      </c>
      <c r="H27">
        <v>1.05</v>
      </c>
      <c r="I27">
        <v>-0.5</v>
      </c>
      <c r="J27">
        <v>0.5</v>
      </c>
      <c r="K27">
        <v>-2.5158299999999998</v>
      </c>
      <c r="L27">
        <v>53.494729999999997</v>
      </c>
    </row>
    <row r="28" spans="1:12" x14ac:dyDescent="0.45">
      <c r="A28">
        <v>27</v>
      </c>
      <c r="B28" t="s">
        <v>13</v>
      </c>
      <c r="C28" t="s">
        <v>42</v>
      </c>
      <c r="D28" t="s">
        <v>43</v>
      </c>
      <c r="E28">
        <v>0</v>
      </c>
      <c r="F28">
        <v>33</v>
      </c>
      <c r="G28">
        <v>0.95</v>
      </c>
      <c r="H28">
        <v>1.05</v>
      </c>
      <c r="I28">
        <v>-0.5</v>
      </c>
      <c r="J28">
        <v>0.5</v>
      </c>
      <c r="K28">
        <v>-2.4439600000000001</v>
      </c>
      <c r="L28">
        <v>53.564169999999997</v>
      </c>
    </row>
    <row r="29" spans="1:12" x14ac:dyDescent="0.45">
      <c r="A29">
        <v>28</v>
      </c>
      <c r="B29" t="s">
        <v>13</v>
      </c>
      <c r="C29" t="s">
        <v>42</v>
      </c>
      <c r="D29" t="s">
        <v>44</v>
      </c>
      <c r="E29">
        <v>0</v>
      </c>
      <c r="F29">
        <v>33</v>
      </c>
      <c r="G29">
        <v>0.95</v>
      </c>
      <c r="H29">
        <v>1.05</v>
      </c>
      <c r="I29">
        <v>-0.5</v>
      </c>
      <c r="J29">
        <v>0.5</v>
      </c>
      <c r="K29">
        <v>-2.42577</v>
      </c>
      <c r="L29">
        <v>53.575870000000002</v>
      </c>
    </row>
    <row r="30" spans="1:12" x14ac:dyDescent="0.45">
      <c r="A30">
        <v>29</v>
      </c>
      <c r="B30" t="s">
        <v>13</v>
      </c>
      <c r="C30" t="s">
        <v>42</v>
      </c>
      <c r="D30" t="s">
        <v>45</v>
      </c>
      <c r="E30">
        <v>0</v>
      </c>
      <c r="F30">
        <v>33</v>
      </c>
      <c r="G30">
        <v>0.95</v>
      </c>
      <c r="H30">
        <v>1.05</v>
      </c>
      <c r="I30">
        <v>-0.5</v>
      </c>
      <c r="J30">
        <v>0.5</v>
      </c>
      <c r="K30">
        <v>-2.42577</v>
      </c>
      <c r="L30">
        <v>53.575870000000002</v>
      </c>
    </row>
    <row r="31" spans="1:12" x14ac:dyDescent="0.45">
      <c r="A31">
        <v>30</v>
      </c>
      <c r="B31" t="s">
        <v>13</v>
      </c>
      <c r="C31" t="s">
        <v>42</v>
      </c>
      <c r="D31" t="s">
        <v>46</v>
      </c>
      <c r="E31">
        <v>0</v>
      </c>
      <c r="F31">
        <v>33</v>
      </c>
      <c r="G31">
        <v>0.95</v>
      </c>
      <c r="H31">
        <v>1.05</v>
      </c>
      <c r="I31">
        <v>-0.5</v>
      </c>
      <c r="J31">
        <v>0.5</v>
      </c>
      <c r="K31">
        <v>-2.4263499999999998</v>
      </c>
      <c r="L31">
        <v>53.618720000000003</v>
      </c>
    </row>
    <row r="32" spans="1:12" x14ac:dyDescent="0.45">
      <c r="A32">
        <v>31</v>
      </c>
      <c r="B32" t="s">
        <v>13</v>
      </c>
      <c r="C32" t="s">
        <v>42</v>
      </c>
      <c r="D32" t="s">
        <v>47</v>
      </c>
      <c r="E32">
        <v>0</v>
      </c>
      <c r="F32">
        <v>33</v>
      </c>
      <c r="G32">
        <v>0.95</v>
      </c>
      <c r="H32">
        <v>1.05</v>
      </c>
      <c r="I32">
        <v>-0.5</v>
      </c>
      <c r="J32">
        <v>0.5</v>
      </c>
      <c r="K32">
        <v>-2.3934199999999999</v>
      </c>
      <c r="L32">
        <v>53.594360000000002</v>
      </c>
    </row>
    <row r="33" spans="1:12" x14ac:dyDescent="0.45">
      <c r="A33">
        <v>32</v>
      </c>
      <c r="B33" t="s">
        <v>13</v>
      </c>
      <c r="C33" t="s">
        <v>42</v>
      </c>
      <c r="D33" t="s">
        <v>48</v>
      </c>
      <c r="E33">
        <v>0</v>
      </c>
      <c r="F33">
        <v>33</v>
      </c>
      <c r="G33">
        <v>0.95</v>
      </c>
      <c r="H33">
        <v>1.05</v>
      </c>
      <c r="I33">
        <v>-0.5</v>
      </c>
      <c r="J33">
        <v>0.5</v>
      </c>
      <c r="K33">
        <v>-2.4541900000000001</v>
      </c>
      <c r="L33">
        <v>53.584429999999998</v>
      </c>
    </row>
    <row r="34" spans="1:12" x14ac:dyDescent="0.45">
      <c r="A34">
        <v>33</v>
      </c>
      <c r="B34" t="s">
        <v>13</v>
      </c>
      <c r="C34" t="s">
        <v>42</v>
      </c>
      <c r="D34" t="s">
        <v>49</v>
      </c>
      <c r="E34">
        <v>0</v>
      </c>
      <c r="F34">
        <v>33</v>
      </c>
      <c r="G34">
        <v>0.95</v>
      </c>
      <c r="H34">
        <v>1.05</v>
      </c>
      <c r="I34">
        <v>-0.5</v>
      </c>
      <c r="J34">
        <v>0.5</v>
      </c>
      <c r="K34">
        <v>-2.43831</v>
      </c>
      <c r="L34">
        <v>53.577889999999996</v>
      </c>
    </row>
    <row r="35" spans="1:12" x14ac:dyDescent="0.45">
      <c r="A35">
        <v>34</v>
      </c>
      <c r="B35" t="s">
        <v>13</v>
      </c>
      <c r="C35" t="s">
        <v>42</v>
      </c>
      <c r="D35" t="s">
        <v>50</v>
      </c>
      <c r="E35">
        <v>0</v>
      </c>
      <c r="F35">
        <v>33</v>
      </c>
      <c r="G35">
        <v>0.95</v>
      </c>
      <c r="H35">
        <v>1.05</v>
      </c>
      <c r="I35">
        <v>-0.5</v>
      </c>
      <c r="J35">
        <v>0.5</v>
      </c>
      <c r="K35">
        <v>-2.43831</v>
      </c>
      <c r="L35">
        <v>53.577889999999996</v>
      </c>
    </row>
    <row r="36" spans="1:12" x14ac:dyDescent="0.45">
      <c r="A36">
        <v>35</v>
      </c>
      <c r="B36" t="s">
        <v>13</v>
      </c>
      <c r="C36" t="s">
        <v>42</v>
      </c>
      <c r="D36" t="s">
        <v>51</v>
      </c>
      <c r="E36">
        <v>0</v>
      </c>
      <c r="F36">
        <v>33</v>
      </c>
      <c r="G36">
        <v>0.95</v>
      </c>
      <c r="H36">
        <v>1.05</v>
      </c>
      <c r="I36">
        <v>-0.5</v>
      </c>
      <c r="J36">
        <v>0.5</v>
      </c>
      <c r="K36">
        <v>-2.4216299999999999</v>
      </c>
      <c r="L36">
        <v>53.591169999999998</v>
      </c>
    </row>
    <row r="37" spans="1:12" x14ac:dyDescent="0.45">
      <c r="A37">
        <v>36</v>
      </c>
      <c r="B37" t="s">
        <v>13</v>
      </c>
      <c r="C37" t="s">
        <v>42</v>
      </c>
      <c r="D37" t="s">
        <v>52</v>
      </c>
      <c r="E37">
        <v>0</v>
      </c>
      <c r="F37">
        <v>33</v>
      </c>
      <c r="G37">
        <v>0.95</v>
      </c>
      <c r="H37">
        <v>1.05</v>
      </c>
      <c r="I37">
        <v>-0.5</v>
      </c>
      <c r="J37">
        <v>0.5</v>
      </c>
      <c r="K37">
        <v>-2.4216299999999999</v>
      </c>
      <c r="L37">
        <v>53.591169999999998</v>
      </c>
    </row>
    <row r="38" spans="1:12" x14ac:dyDescent="0.45">
      <c r="A38">
        <v>37</v>
      </c>
      <c r="B38" t="s">
        <v>13</v>
      </c>
      <c r="C38" t="s">
        <v>42</v>
      </c>
      <c r="D38" t="s">
        <v>53</v>
      </c>
      <c r="E38">
        <v>0</v>
      </c>
      <c r="F38">
        <v>33</v>
      </c>
      <c r="G38">
        <v>0.95</v>
      </c>
      <c r="H38">
        <v>1.05</v>
      </c>
      <c r="I38">
        <v>-0.5</v>
      </c>
      <c r="J38">
        <v>0.5</v>
      </c>
      <c r="K38">
        <v>-2.44394</v>
      </c>
      <c r="L38">
        <v>53.593719999999998</v>
      </c>
    </row>
    <row r="39" spans="1:12" x14ac:dyDescent="0.45">
      <c r="A39">
        <v>38</v>
      </c>
      <c r="B39" t="s">
        <v>13</v>
      </c>
      <c r="C39" t="s">
        <v>42</v>
      </c>
      <c r="D39" t="s">
        <v>54</v>
      </c>
      <c r="E39">
        <v>0</v>
      </c>
      <c r="F39">
        <v>33</v>
      </c>
      <c r="G39">
        <v>0.95</v>
      </c>
      <c r="H39">
        <v>1.05</v>
      </c>
      <c r="I39">
        <v>-0.5</v>
      </c>
      <c r="J39">
        <v>0.5</v>
      </c>
      <c r="K39">
        <v>-2.44394</v>
      </c>
      <c r="L39">
        <v>53.593719999999998</v>
      </c>
    </row>
    <row r="40" spans="1:12" x14ac:dyDescent="0.45">
      <c r="A40">
        <v>39</v>
      </c>
      <c r="B40" t="s">
        <v>13</v>
      </c>
      <c r="C40" t="s">
        <v>55</v>
      </c>
      <c r="D40" t="s">
        <v>56</v>
      </c>
      <c r="E40">
        <v>0</v>
      </c>
      <c r="F40">
        <v>33</v>
      </c>
      <c r="G40">
        <v>0.95</v>
      </c>
      <c r="H40">
        <v>1.05</v>
      </c>
      <c r="I40">
        <v>-0.5</v>
      </c>
      <c r="J40">
        <v>0.5</v>
      </c>
      <c r="K40">
        <v>-2.2909299999999999</v>
      </c>
      <c r="L40">
        <v>53.593389999999999</v>
      </c>
    </row>
    <row r="41" spans="1:12" x14ac:dyDescent="0.45">
      <c r="A41">
        <v>40</v>
      </c>
      <c r="B41" t="s">
        <v>13</v>
      </c>
      <c r="C41" t="s">
        <v>55</v>
      </c>
      <c r="D41" t="s">
        <v>57</v>
      </c>
      <c r="E41">
        <v>0</v>
      </c>
      <c r="F41">
        <v>33</v>
      </c>
      <c r="G41">
        <v>0.95</v>
      </c>
      <c r="H41">
        <v>1.05</v>
      </c>
      <c r="I41">
        <v>-0.5</v>
      </c>
      <c r="J41">
        <v>0.5</v>
      </c>
      <c r="K41">
        <v>-2.2909299999999999</v>
      </c>
      <c r="L41">
        <v>53.593389999999999</v>
      </c>
    </row>
    <row r="42" spans="1:12" x14ac:dyDescent="0.45">
      <c r="A42">
        <v>41</v>
      </c>
      <c r="B42" t="s">
        <v>13</v>
      </c>
      <c r="C42" t="s">
        <v>55</v>
      </c>
      <c r="D42" t="s">
        <v>58</v>
      </c>
      <c r="E42">
        <v>0</v>
      </c>
      <c r="F42">
        <v>33</v>
      </c>
      <c r="G42">
        <v>0.95</v>
      </c>
      <c r="H42">
        <v>1.05</v>
      </c>
      <c r="I42">
        <v>-0.5</v>
      </c>
      <c r="J42">
        <v>0.5</v>
      </c>
      <c r="K42">
        <v>-2.30288</v>
      </c>
      <c r="L42">
        <v>53.569569999999999</v>
      </c>
    </row>
    <row r="43" spans="1:12" x14ac:dyDescent="0.45">
      <c r="A43">
        <v>42</v>
      </c>
      <c r="B43" t="s">
        <v>13</v>
      </c>
      <c r="C43" t="s">
        <v>55</v>
      </c>
      <c r="D43" t="s">
        <v>59</v>
      </c>
      <c r="E43">
        <v>0</v>
      </c>
      <c r="F43">
        <v>33</v>
      </c>
      <c r="G43">
        <v>0.95</v>
      </c>
      <c r="H43">
        <v>1.05</v>
      </c>
      <c r="I43">
        <v>-0.5</v>
      </c>
      <c r="J43">
        <v>0.5</v>
      </c>
      <c r="K43">
        <v>-2.26145</v>
      </c>
      <c r="L43">
        <v>53.589979999999997</v>
      </c>
    </row>
    <row r="44" spans="1:12" x14ac:dyDescent="0.45">
      <c r="A44">
        <v>43</v>
      </c>
      <c r="B44" t="s">
        <v>13</v>
      </c>
      <c r="C44" t="s">
        <v>55</v>
      </c>
      <c r="D44" t="s">
        <v>60</v>
      </c>
      <c r="E44">
        <v>0</v>
      </c>
      <c r="F44">
        <v>33</v>
      </c>
      <c r="G44">
        <v>0.95</v>
      </c>
      <c r="H44">
        <v>1.05</v>
      </c>
      <c r="I44">
        <v>-0.5</v>
      </c>
      <c r="J44">
        <v>0.5</v>
      </c>
      <c r="K44">
        <v>-2.3243900000000002</v>
      </c>
      <c r="L44">
        <v>53.643439999999998</v>
      </c>
    </row>
    <row r="45" spans="1:12" x14ac:dyDescent="0.45">
      <c r="A45">
        <v>44</v>
      </c>
      <c r="B45" t="s">
        <v>13</v>
      </c>
      <c r="C45" t="s">
        <v>55</v>
      </c>
      <c r="D45" t="s">
        <v>61</v>
      </c>
      <c r="E45">
        <v>0</v>
      </c>
      <c r="F45">
        <v>33</v>
      </c>
      <c r="G45">
        <v>0.95</v>
      </c>
      <c r="H45">
        <v>1.05</v>
      </c>
      <c r="I45">
        <v>-0.5</v>
      </c>
      <c r="J45">
        <v>0.5</v>
      </c>
      <c r="K45">
        <v>-2.3205300000000002</v>
      </c>
      <c r="L45">
        <v>53.601289999999999</v>
      </c>
    </row>
    <row r="46" spans="1:12" x14ac:dyDescent="0.45">
      <c r="A46">
        <v>45</v>
      </c>
      <c r="B46" t="s">
        <v>13</v>
      </c>
      <c r="C46" t="s">
        <v>55</v>
      </c>
      <c r="D46" t="s">
        <v>62</v>
      </c>
      <c r="E46">
        <v>0</v>
      </c>
      <c r="F46">
        <v>33</v>
      </c>
      <c r="G46">
        <v>0.95</v>
      </c>
      <c r="H46">
        <v>1.05</v>
      </c>
      <c r="I46">
        <v>-0.5</v>
      </c>
      <c r="J46">
        <v>0.5</v>
      </c>
      <c r="K46">
        <v>-2.3205300000000002</v>
      </c>
      <c r="L46">
        <v>53.601289999999999</v>
      </c>
    </row>
    <row r="47" spans="1:12" x14ac:dyDescent="0.45">
      <c r="A47">
        <v>46</v>
      </c>
      <c r="B47" t="s">
        <v>13</v>
      </c>
      <c r="C47" t="s">
        <v>27</v>
      </c>
      <c r="D47" t="s">
        <v>63</v>
      </c>
      <c r="E47">
        <v>0</v>
      </c>
      <c r="F47">
        <v>6.6</v>
      </c>
      <c r="G47">
        <v>0.95</v>
      </c>
      <c r="H47">
        <v>1.05</v>
      </c>
      <c r="I47">
        <v>-0.5</v>
      </c>
      <c r="J47">
        <v>0.5</v>
      </c>
      <c r="K47">
        <v>-2.2488000000000001</v>
      </c>
      <c r="L47">
        <v>53.516289999999998</v>
      </c>
    </row>
    <row r="48" spans="1:12" x14ac:dyDescent="0.45">
      <c r="A48">
        <v>47</v>
      </c>
      <c r="B48" t="s">
        <v>13</v>
      </c>
      <c r="C48" t="s">
        <v>27</v>
      </c>
      <c r="D48" t="s">
        <v>64</v>
      </c>
      <c r="E48">
        <v>0</v>
      </c>
      <c r="F48">
        <v>11</v>
      </c>
      <c r="G48">
        <v>0.95</v>
      </c>
      <c r="H48">
        <v>1.05</v>
      </c>
      <c r="I48">
        <v>-0.5</v>
      </c>
      <c r="J48">
        <v>0.5</v>
      </c>
      <c r="K48">
        <v>-2.3140800000000001</v>
      </c>
      <c r="L48">
        <v>53.523690000000002</v>
      </c>
    </row>
    <row r="49" spans="1:12" x14ac:dyDescent="0.45">
      <c r="A49">
        <v>48</v>
      </c>
      <c r="B49" t="s">
        <v>13</v>
      </c>
      <c r="C49" t="s">
        <v>27</v>
      </c>
      <c r="D49" t="s">
        <v>65</v>
      </c>
      <c r="E49">
        <v>0</v>
      </c>
      <c r="F49">
        <v>6.6</v>
      </c>
      <c r="G49">
        <v>0.95</v>
      </c>
      <c r="H49">
        <v>1.05</v>
      </c>
      <c r="I49">
        <v>-0.5</v>
      </c>
      <c r="J49">
        <v>0.5</v>
      </c>
      <c r="K49">
        <v>-2.2819799999999999</v>
      </c>
      <c r="L49">
        <v>53.532310000000003</v>
      </c>
    </row>
    <row r="50" spans="1:12" x14ac:dyDescent="0.45">
      <c r="A50">
        <v>49</v>
      </c>
      <c r="B50" t="s">
        <v>13</v>
      </c>
      <c r="C50" t="s">
        <v>27</v>
      </c>
      <c r="D50" t="s">
        <v>66</v>
      </c>
      <c r="E50">
        <v>0</v>
      </c>
      <c r="F50">
        <v>11</v>
      </c>
      <c r="G50">
        <v>0.95</v>
      </c>
      <c r="H50">
        <v>1.05</v>
      </c>
      <c r="I50">
        <v>-0.5</v>
      </c>
      <c r="J50">
        <v>0.5</v>
      </c>
      <c r="K50">
        <v>-2.32768</v>
      </c>
      <c r="L50">
        <v>53.511710000000001</v>
      </c>
    </row>
    <row r="51" spans="1:12" x14ac:dyDescent="0.45">
      <c r="A51">
        <v>50</v>
      </c>
      <c r="B51" t="s">
        <v>13</v>
      </c>
      <c r="C51" t="s">
        <v>27</v>
      </c>
      <c r="D51" t="s">
        <v>67</v>
      </c>
      <c r="E51">
        <v>0</v>
      </c>
      <c r="F51">
        <v>6.6</v>
      </c>
      <c r="G51">
        <v>0.95</v>
      </c>
      <c r="H51">
        <v>1.05</v>
      </c>
      <c r="I51">
        <v>-0.5</v>
      </c>
      <c r="J51">
        <v>0.5</v>
      </c>
      <c r="K51">
        <v>-2.3063099999999999</v>
      </c>
      <c r="L51">
        <v>53.500799999999998</v>
      </c>
    </row>
    <row r="52" spans="1:12" x14ac:dyDescent="0.45">
      <c r="A52">
        <v>51</v>
      </c>
      <c r="B52" t="s">
        <v>13</v>
      </c>
      <c r="C52" t="s">
        <v>34</v>
      </c>
      <c r="D52" t="s">
        <v>68</v>
      </c>
      <c r="E52">
        <v>0</v>
      </c>
      <c r="F52">
        <v>11</v>
      </c>
      <c r="G52">
        <v>0.95</v>
      </c>
      <c r="H52">
        <v>1.05</v>
      </c>
      <c r="I52">
        <v>-0.5</v>
      </c>
      <c r="J52">
        <v>0.5</v>
      </c>
      <c r="K52">
        <v>-2.49166</v>
      </c>
      <c r="L52">
        <v>53.525530000000003</v>
      </c>
    </row>
    <row r="53" spans="1:12" x14ac:dyDescent="0.45">
      <c r="A53">
        <v>52</v>
      </c>
      <c r="B53" t="s">
        <v>13</v>
      </c>
      <c r="C53" t="s">
        <v>34</v>
      </c>
      <c r="D53" t="s">
        <v>69</v>
      </c>
      <c r="E53">
        <v>0</v>
      </c>
      <c r="F53">
        <v>11</v>
      </c>
      <c r="G53">
        <v>0.95</v>
      </c>
      <c r="H53">
        <v>1.05</v>
      </c>
      <c r="I53">
        <v>-0.5</v>
      </c>
      <c r="J53">
        <v>0.5</v>
      </c>
      <c r="K53">
        <v>-2.5102500000000001</v>
      </c>
      <c r="L53">
        <v>53.494599999999998</v>
      </c>
    </row>
    <row r="54" spans="1:12" x14ac:dyDescent="0.45">
      <c r="A54">
        <v>53</v>
      </c>
      <c r="B54" t="s">
        <v>13</v>
      </c>
      <c r="C54" t="s">
        <v>34</v>
      </c>
      <c r="D54" t="s">
        <v>70</v>
      </c>
      <c r="E54">
        <v>0</v>
      </c>
      <c r="F54">
        <v>11</v>
      </c>
      <c r="G54">
        <v>0.95</v>
      </c>
      <c r="H54">
        <v>1.05</v>
      </c>
      <c r="I54">
        <v>-0.5</v>
      </c>
      <c r="J54">
        <v>0.5</v>
      </c>
      <c r="K54">
        <v>-2.5539100000000001</v>
      </c>
      <c r="L54">
        <v>53.524799999999999</v>
      </c>
    </row>
    <row r="55" spans="1:12" x14ac:dyDescent="0.45">
      <c r="A55">
        <v>54</v>
      </c>
      <c r="B55" t="s">
        <v>13</v>
      </c>
      <c r="C55" t="s">
        <v>34</v>
      </c>
      <c r="D55" t="s">
        <v>71</v>
      </c>
      <c r="E55">
        <v>0</v>
      </c>
      <c r="F55">
        <v>11</v>
      </c>
      <c r="G55">
        <v>0.95</v>
      </c>
      <c r="H55">
        <v>1.05</v>
      </c>
      <c r="I55">
        <v>-0.5</v>
      </c>
      <c r="J55">
        <v>0.5</v>
      </c>
      <c r="K55">
        <v>-2.5214799999999999</v>
      </c>
      <c r="L55">
        <v>53.505299999999998</v>
      </c>
    </row>
    <row r="56" spans="1:12" x14ac:dyDescent="0.45">
      <c r="A56">
        <v>55</v>
      </c>
      <c r="B56" t="s">
        <v>13</v>
      </c>
      <c r="C56" t="s">
        <v>34</v>
      </c>
      <c r="D56" t="s">
        <v>72</v>
      </c>
      <c r="E56">
        <v>0</v>
      </c>
      <c r="F56">
        <v>11</v>
      </c>
      <c r="G56">
        <v>0.95</v>
      </c>
      <c r="H56">
        <v>1.05</v>
      </c>
      <c r="I56">
        <v>-0.5</v>
      </c>
      <c r="J56">
        <v>0.5</v>
      </c>
      <c r="K56">
        <v>-2.5158299999999998</v>
      </c>
      <c r="L56">
        <v>53.494729999999997</v>
      </c>
    </row>
    <row r="57" spans="1:12" x14ac:dyDescent="0.45">
      <c r="A57">
        <v>56</v>
      </c>
      <c r="B57" t="s">
        <v>13</v>
      </c>
      <c r="C57" t="s">
        <v>42</v>
      </c>
      <c r="D57" t="s">
        <v>73</v>
      </c>
      <c r="E57">
        <v>0</v>
      </c>
      <c r="F57">
        <v>6.6</v>
      </c>
      <c r="G57">
        <v>0.95</v>
      </c>
      <c r="H57">
        <v>1.05</v>
      </c>
      <c r="I57">
        <v>-0.5</v>
      </c>
      <c r="J57">
        <v>0.5</v>
      </c>
      <c r="K57">
        <v>-2.4439600000000001</v>
      </c>
      <c r="L57">
        <v>53.564169999999997</v>
      </c>
    </row>
    <row r="58" spans="1:12" x14ac:dyDescent="0.45">
      <c r="A58">
        <v>57</v>
      </c>
      <c r="B58" t="s">
        <v>13</v>
      </c>
      <c r="C58" t="s">
        <v>42</v>
      </c>
      <c r="D58" t="s">
        <v>74</v>
      </c>
      <c r="E58">
        <v>0</v>
      </c>
      <c r="F58">
        <v>6.6</v>
      </c>
      <c r="G58">
        <v>0.95</v>
      </c>
      <c r="H58">
        <v>1.05</v>
      </c>
      <c r="I58">
        <v>-0.5</v>
      </c>
      <c r="J58">
        <v>0.5</v>
      </c>
      <c r="K58">
        <v>-2.42577</v>
      </c>
      <c r="L58">
        <v>53.575870000000002</v>
      </c>
    </row>
    <row r="59" spans="1:12" x14ac:dyDescent="0.45">
      <c r="A59">
        <v>58</v>
      </c>
      <c r="B59" t="s">
        <v>13</v>
      </c>
      <c r="C59" t="s">
        <v>42</v>
      </c>
      <c r="D59" t="s">
        <v>75</v>
      </c>
      <c r="E59">
        <v>0</v>
      </c>
      <c r="F59">
        <v>11</v>
      </c>
      <c r="G59">
        <v>0.95</v>
      </c>
      <c r="H59">
        <v>1.05</v>
      </c>
      <c r="I59">
        <v>-0.5</v>
      </c>
      <c r="J59">
        <v>0.5</v>
      </c>
      <c r="K59">
        <v>-2.4263499999999998</v>
      </c>
      <c r="L59">
        <v>53.618720000000003</v>
      </c>
    </row>
    <row r="60" spans="1:12" x14ac:dyDescent="0.45">
      <c r="A60">
        <v>59</v>
      </c>
      <c r="B60" t="s">
        <v>13</v>
      </c>
      <c r="C60" t="s">
        <v>42</v>
      </c>
      <c r="D60" t="s">
        <v>76</v>
      </c>
      <c r="E60">
        <v>0</v>
      </c>
      <c r="F60">
        <v>11</v>
      </c>
      <c r="G60">
        <v>0.95</v>
      </c>
      <c r="H60">
        <v>1.05</v>
      </c>
      <c r="I60">
        <v>-0.5</v>
      </c>
      <c r="J60">
        <v>0.5</v>
      </c>
      <c r="K60">
        <v>-2.3934199999999999</v>
      </c>
      <c r="L60">
        <v>53.594360000000002</v>
      </c>
    </row>
    <row r="61" spans="1:12" x14ac:dyDescent="0.45">
      <c r="A61">
        <v>60</v>
      </c>
      <c r="B61" t="s">
        <v>13</v>
      </c>
      <c r="C61" t="s">
        <v>42</v>
      </c>
      <c r="D61" t="s">
        <v>77</v>
      </c>
      <c r="E61">
        <v>0</v>
      </c>
      <c r="F61">
        <v>6.6</v>
      </c>
      <c r="G61">
        <v>0.95</v>
      </c>
      <c r="H61">
        <v>1.05</v>
      </c>
      <c r="I61">
        <v>-0.5</v>
      </c>
      <c r="J61">
        <v>0.5</v>
      </c>
      <c r="K61">
        <v>-2.4541900000000001</v>
      </c>
      <c r="L61">
        <v>53.584429999999998</v>
      </c>
    </row>
    <row r="62" spans="1:12" x14ac:dyDescent="0.45">
      <c r="A62">
        <v>61</v>
      </c>
      <c r="B62" t="s">
        <v>13</v>
      </c>
      <c r="C62" t="s">
        <v>42</v>
      </c>
      <c r="D62" t="s">
        <v>78</v>
      </c>
      <c r="E62">
        <v>0</v>
      </c>
      <c r="F62">
        <v>6.6</v>
      </c>
      <c r="G62">
        <v>0.95</v>
      </c>
      <c r="H62">
        <v>1.05</v>
      </c>
      <c r="I62">
        <v>-0.5</v>
      </c>
      <c r="J62">
        <v>0.5</v>
      </c>
      <c r="K62">
        <v>-2.43831</v>
      </c>
      <c r="L62">
        <v>53.577889999999996</v>
      </c>
    </row>
    <row r="63" spans="1:12" x14ac:dyDescent="0.45">
      <c r="A63">
        <v>62</v>
      </c>
      <c r="B63" t="s">
        <v>13</v>
      </c>
      <c r="C63" t="s">
        <v>42</v>
      </c>
      <c r="D63" t="s">
        <v>79</v>
      </c>
      <c r="E63">
        <v>0</v>
      </c>
      <c r="F63">
        <v>6.6</v>
      </c>
      <c r="G63">
        <v>0.95</v>
      </c>
      <c r="H63">
        <v>1.05</v>
      </c>
      <c r="I63">
        <v>-0.5</v>
      </c>
      <c r="J63">
        <v>0.5</v>
      </c>
      <c r="K63">
        <v>-2.4216299999999999</v>
      </c>
      <c r="L63">
        <v>53.591169999999998</v>
      </c>
    </row>
    <row r="64" spans="1:12" x14ac:dyDescent="0.45">
      <c r="A64">
        <v>63</v>
      </c>
      <c r="B64" t="s">
        <v>13</v>
      </c>
      <c r="C64" t="s">
        <v>42</v>
      </c>
      <c r="D64" t="s">
        <v>80</v>
      </c>
      <c r="E64">
        <v>0</v>
      </c>
      <c r="F64">
        <v>6.6</v>
      </c>
      <c r="G64">
        <v>0.95</v>
      </c>
      <c r="H64">
        <v>1.05</v>
      </c>
      <c r="I64">
        <v>-0.5</v>
      </c>
      <c r="J64">
        <v>0.5</v>
      </c>
      <c r="K64">
        <v>-2.44394</v>
      </c>
      <c r="L64">
        <v>53.593719999999998</v>
      </c>
    </row>
    <row r="65" spans="1:12" x14ac:dyDescent="0.45">
      <c r="A65">
        <v>64</v>
      </c>
      <c r="B65" t="s">
        <v>13</v>
      </c>
      <c r="C65" t="s">
        <v>55</v>
      </c>
      <c r="D65" t="s">
        <v>81</v>
      </c>
      <c r="E65">
        <v>0</v>
      </c>
      <c r="F65">
        <v>6.6</v>
      </c>
      <c r="G65">
        <v>0.95</v>
      </c>
      <c r="H65">
        <v>1.05</v>
      </c>
      <c r="I65">
        <v>-0.5</v>
      </c>
      <c r="J65">
        <v>0.5</v>
      </c>
      <c r="K65">
        <v>-2.2909299999999999</v>
      </c>
      <c r="L65">
        <v>53.593389999999999</v>
      </c>
    </row>
    <row r="66" spans="1:12" x14ac:dyDescent="0.45">
      <c r="A66">
        <v>65</v>
      </c>
      <c r="B66" t="s">
        <v>13</v>
      </c>
      <c r="C66" t="s">
        <v>55</v>
      </c>
      <c r="D66" t="s">
        <v>82</v>
      </c>
      <c r="E66">
        <v>0</v>
      </c>
      <c r="F66">
        <v>11</v>
      </c>
      <c r="G66">
        <v>0.95</v>
      </c>
      <c r="H66">
        <v>1.05</v>
      </c>
      <c r="I66">
        <v>-0.5</v>
      </c>
      <c r="J66">
        <v>0.5</v>
      </c>
      <c r="K66">
        <v>-2.30288</v>
      </c>
      <c r="L66">
        <v>53.569569999999999</v>
      </c>
    </row>
    <row r="67" spans="1:12" x14ac:dyDescent="0.45">
      <c r="A67">
        <v>66</v>
      </c>
      <c r="B67" t="s">
        <v>13</v>
      </c>
      <c r="C67" t="s">
        <v>55</v>
      </c>
      <c r="D67" t="s">
        <v>83</v>
      </c>
      <c r="E67">
        <v>0</v>
      </c>
      <c r="F67">
        <v>6.6</v>
      </c>
      <c r="G67">
        <v>0.95</v>
      </c>
      <c r="H67">
        <v>1.05</v>
      </c>
      <c r="I67">
        <v>-0.5</v>
      </c>
      <c r="J67">
        <v>0.5</v>
      </c>
      <c r="K67">
        <v>-2.26145</v>
      </c>
      <c r="L67">
        <v>53.589979999999997</v>
      </c>
    </row>
    <row r="68" spans="1:12" x14ac:dyDescent="0.45">
      <c r="A68">
        <v>67</v>
      </c>
      <c r="B68" t="s">
        <v>13</v>
      </c>
      <c r="C68" t="s">
        <v>55</v>
      </c>
      <c r="D68" t="s">
        <v>84</v>
      </c>
      <c r="E68">
        <v>0</v>
      </c>
      <c r="F68">
        <v>11</v>
      </c>
      <c r="G68">
        <v>0.95</v>
      </c>
      <c r="H68">
        <v>1.05</v>
      </c>
      <c r="I68">
        <v>-0.5</v>
      </c>
      <c r="J68">
        <v>0.5</v>
      </c>
      <c r="K68">
        <v>-2.3243900000000002</v>
      </c>
      <c r="L68">
        <v>53.643439999999998</v>
      </c>
    </row>
    <row r="69" spans="1:12" x14ac:dyDescent="0.45">
      <c r="A69">
        <v>68</v>
      </c>
      <c r="B69" t="s">
        <v>13</v>
      </c>
      <c r="C69" t="s">
        <v>55</v>
      </c>
      <c r="D69" t="s">
        <v>85</v>
      </c>
      <c r="E69">
        <v>0</v>
      </c>
      <c r="F69">
        <v>11</v>
      </c>
      <c r="G69">
        <v>0.95</v>
      </c>
      <c r="H69">
        <v>1.05</v>
      </c>
      <c r="I69">
        <v>-0.5</v>
      </c>
      <c r="J69">
        <v>0.5</v>
      </c>
      <c r="K69">
        <v>-2.3205300000000002</v>
      </c>
      <c r="L69">
        <v>53.601289999999999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1"/>
  <sheetViews>
    <sheetView zoomScale="115" zoomScaleNormal="115" workbookViewId="0">
      <selection activeCell="P21" sqref="P21"/>
    </sheetView>
  </sheetViews>
  <sheetFormatPr defaultRowHeight="14.25" x14ac:dyDescent="0.45"/>
  <cols>
    <col min="1" max="1" width="12.59765625" customWidth="1"/>
    <col min="2" max="2" width="20.86328125" bestFit="1" customWidth="1"/>
    <col min="3" max="3" width="12.59765625" customWidth="1"/>
    <col min="4" max="4" width="21.9296875" bestFit="1" customWidth="1"/>
    <col min="5" max="11" width="13.59765625" customWidth="1"/>
    <col min="12" max="12" width="18.59765625" customWidth="1"/>
    <col min="13" max="14" width="12.46484375" bestFit="1" customWidth="1"/>
    <col min="15" max="15" width="19.9296875" bestFit="1" customWidth="1"/>
    <col min="16" max="16" width="20.06640625" bestFit="1" customWidth="1"/>
  </cols>
  <sheetData>
    <row r="1" spans="1:18" s="1" customFormat="1" ht="14.35" customHeight="1" x14ac:dyDescent="0.4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4" t="s">
        <v>132</v>
      </c>
      <c r="H1" s="4" t="s">
        <v>137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133</v>
      </c>
      <c r="N1" s="1" t="s">
        <v>134</v>
      </c>
    </row>
    <row r="2" spans="1:18" x14ac:dyDescent="0.45">
      <c r="A2">
        <v>1</v>
      </c>
      <c r="B2" t="s">
        <v>14</v>
      </c>
      <c r="C2">
        <v>2</v>
      </c>
      <c r="D2" t="s">
        <v>15</v>
      </c>
      <c r="E2">
        <v>132</v>
      </c>
      <c r="F2">
        <v>132</v>
      </c>
      <c r="G2">
        <v>1</v>
      </c>
      <c r="H2">
        <v>1</v>
      </c>
      <c r="I2">
        <v>6.2060000000000004</v>
      </c>
      <c r="J2">
        <v>4.0321550000000002E-4</v>
      </c>
      <c r="K2">
        <v>9.7586500000000013E-4</v>
      </c>
      <c r="L2">
        <v>573</v>
      </c>
      <c r="M2">
        <f>(SQRT(3)*E2*L2/1000)</f>
        <v>131.00539488127959</v>
      </c>
      <c r="N2">
        <f>(M2)</f>
        <v>131.00539488127959</v>
      </c>
    </row>
    <row r="3" spans="1:18" x14ac:dyDescent="0.45">
      <c r="A3">
        <v>1</v>
      </c>
      <c r="B3" t="s">
        <v>14</v>
      </c>
      <c r="C3">
        <v>3</v>
      </c>
      <c r="D3" t="s">
        <v>16</v>
      </c>
      <c r="E3">
        <v>132</v>
      </c>
      <c r="F3">
        <v>132</v>
      </c>
      <c r="G3">
        <v>1</v>
      </c>
      <c r="H3">
        <v>1</v>
      </c>
      <c r="I3">
        <v>7.0419999999999998</v>
      </c>
      <c r="J3">
        <v>5.1057119999999999E-4</v>
      </c>
      <c r="K3">
        <v>1.3585634000000001E-3</v>
      </c>
      <c r="L3">
        <v>573</v>
      </c>
      <c r="M3">
        <f t="shared" ref="M3:M7" si="0">(SQRT(3)*E3*L3/1000)</f>
        <v>131.00539488127959</v>
      </c>
      <c r="N3">
        <f t="shared" ref="N3:N9" si="1">(M3)</f>
        <v>131.00539488127959</v>
      </c>
    </row>
    <row r="4" spans="1:18" x14ac:dyDescent="0.45">
      <c r="A4">
        <v>1</v>
      </c>
      <c r="B4" t="s">
        <v>14</v>
      </c>
      <c r="C4">
        <v>4</v>
      </c>
      <c r="D4" t="s">
        <v>17</v>
      </c>
      <c r="E4">
        <v>132</v>
      </c>
      <c r="F4">
        <v>132</v>
      </c>
      <c r="G4">
        <v>1</v>
      </c>
      <c r="H4">
        <v>1</v>
      </c>
      <c r="I4">
        <v>13.63</v>
      </c>
      <c r="J4">
        <v>3.4600000000000001E-4</v>
      </c>
      <c r="K4">
        <v>2.6570000000000001E-3</v>
      </c>
      <c r="L4">
        <v>815</v>
      </c>
      <c r="M4">
        <f t="shared" si="0"/>
        <v>186.33402587825981</v>
      </c>
      <c r="N4">
        <f t="shared" si="1"/>
        <v>186.33402587825981</v>
      </c>
    </row>
    <row r="5" spans="1:18" x14ac:dyDescent="0.45">
      <c r="A5">
        <v>1</v>
      </c>
      <c r="B5" t="s">
        <v>14</v>
      </c>
      <c r="C5">
        <v>5</v>
      </c>
      <c r="D5" t="s">
        <v>18</v>
      </c>
      <c r="E5">
        <v>132</v>
      </c>
      <c r="F5">
        <v>132</v>
      </c>
      <c r="G5">
        <v>1</v>
      </c>
      <c r="H5">
        <v>1</v>
      </c>
      <c r="I5">
        <v>13.63</v>
      </c>
      <c r="J5">
        <v>3.57E-4</v>
      </c>
      <c r="K5">
        <v>2.5360000000000001E-3</v>
      </c>
      <c r="L5">
        <v>815</v>
      </c>
      <c r="M5">
        <f t="shared" si="0"/>
        <v>186.33402587825981</v>
      </c>
      <c r="N5">
        <f t="shared" si="1"/>
        <v>186.33402587825981</v>
      </c>
    </row>
    <row r="6" spans="1:18" x14ac:dyDescent="0.45">
      <c r="A6">
        <v>1</v>
      </c>
      <c r="B6" t="s">
        <v>14</v>
      </c>
      <c r="C6">
        <v>6</v>
      </c>
      <c r="D6" t="s">
        <v>19</v>
      </c>
      <c r="E6">
        <v>132</v>
      </c>
      <c r="F6">
        <v>132</v>
      </c>
      <c r="G6">
        <v>1</v>
      </c>
      <c r="H6">
        <v>1</v>
      </c>
      <c r="I6">
        <v>10.34</v>
      </c>
      <c r="J6">
        <v>3.6680000000000003E-4</v>
      </c>
      <c r="K6">
        <v>1.7755679999999999E-3</v>
      </c>
      <c r="L6">
        <v>866</v>
      </c>
      <c r="M6">
        <f t="shared" si="0"/>
        <v>197.99419191481348</v>
      </c>
      <c r="N6">
        <f t="shared" si="1"/>
        <v>197.99419191481348</v>
      </c>
    </row>
    <row r="7" spans="1:18" x14ac:dyDescent="0.45">
      <c r="A7">
        <v>1</v>
      </c>
      <c r="B7" t="s">
        <v>14</v>
      </c>
      <c r="C7">
        <v>7</v>
      </c>
      <c r="D7" t="s">
        <v>20</v>
      </c>
      <c r="E7">
        <v>132</v>
      </c>
      <c r="F7">
        <v>132</v>
      </c>
      <c r="G7">
        <v>1</v>
      </c>
      <c r="H7">
        <v>1</v>
      </c>
      <c r="I7">
        <v>10.28</v>
      </c>
      <c r="J7">
        <v>3.6595500000000011E-4</v>
      </c>
      <c r="K7">
        <v>1.7808360000000001E-3</v>
      </c>
      <c r="L7">
        <v>866</v>
      </c>
      <c r="M7">
        <f t="shared" si="0"/>
        <v>197.99419191481348</v>
      </c>
      <c r="N7">
        <f t="shared" si="1"/>
        <v>197.99419191481348</v>
      </c>
    </row>
    <row r="8" spans="1:18" x14ac:dyDescent="0.45">
      <c r="A8">
        <v>1</v>
      </c>
      <c r="B8" t="s">
        <v>14</v>
      </c>
      <c r="C8">
        <v>8</v>
      </c>
      <c r="D8" t="s">
        <v>21</v>
      </c>
      <c r="E8">
        <v>132</v>
      </c>
      <c r="F8">
        <v>132</v>
      </c>
      <c r="G8">
        <v>1</v>
      </c>
      <c r="H8">
        <v>1</v>
      </c>
      <c r="I8">
        <v>8.36</v>
      </c>
      <c r="J8">
        <v>3.5147200000000003E-4</v>
      </c>
      <c r="K8">
        <v>1.7610210000000002E-3</v>
      </c>
      <c r="L8" s="3">
        <v>428.63883621654043</v>
      </c>
      <c r="M8">
        <f t="shared" ref="M8:M9" si="2">(SQRT(3)*E8*L8/1000)</f>
        <v>98.000000000000014</v>
      </c>
      <c r="N8">
        <f t="shared" si="1"/>
        <v>98.000000000000014</v>
      </c>
      <c r="Q8" s="2"/>
      <c r="R8" s="2"/>
    </row>
    <row r="9" spans="1:18" x14ac:dyDescent="0.45">
      <c r="A9">
        <v>1</v>
      </c>
      <c r="B9" t="s">
        <v>14</v>
      </c>
      <c r="C9">
        <v>9</v>
      </c>
      <c r="D9" t="s">
        <v>22</v>
      </c>
      <c r="E9">
        <v>132</v>
      </c>
      <c r="F9">
        <v>132</v>
      </c>
      <c r="G9">
        <v>1</v>
      </c>
      <c r="H9">
        <v>1</v>
      </c>
      <c r="I9">
        <v>8.51</v>
      </c>
      <c r="J9">
        <v>3.5957200000000006E-4</v>
      </c>
      <c r="K9">
        <v>1.7800210000000001E-3</v>
      </c>
      <c r="L9" s="3">
        <v>428.63883621654043</v>
      </c>
      <c r="M9">
        <f t="shared" si="2"/>
        <v>98.000000000000014</v>
      </c>
      <c r="N9">
        <f t="shared" si="1"/>
        <v>98.000000000000014</v>
      </c>
      <c r="Q9" s="2"/>
      <c r="R9" s="2"/>
    </row>
    <row r="10" spans="1:18" x14ac:dyDescent="0.45">
      <c r="A10">
        <v>2</v>
      </c>
      <c r="B10" t="s">
        <v>15</v>
      </c>
      <c r="C10">
        <v>10</v>
      </c>
      <c r="D10" t="s">
        <v>23</v>
      </c>
      <c r="E10">
        <v>132</v>
      </c>
      <c r="F10">
        <v>33</v>
      </c>
      <c r="G10">
        <v>0</v>
      </c>
      <c r="H10">
        <v>0</v>
      </c>
      <c r="I10">
        <v>0</v>
      </c>
      <c r="J10">
        <v>1.0395000000000001E-3</v>
      </c>
      <c r="K10">
        <v>2.89473417734686E-2</v>
      </c>
      <c r="M10">
        <v>60</v>
      </c>
      <c r="N10">
        <v>60</v>
      </c>
    </row>
    <row r="11" spans="1:18" x14ac:dyDescent="0.45">
      <c r="A11">
        <v>3</v>
      </c>
      <c r="B11" t="s">
        <v>16</v>
      </c>
      <c r="C11">
        <v>10</v>
      </c>
      <c r="D11" t="s">
        <v>23</v>
      </c>
      <c r="E11">
        <v>132</v>
      </c>
      <c r="F11">
        <v>33</v>
      </c>
      <c r="G11">
        <v>0</v>
      </c>
      <c r="H11">
        <v>0</v>
      </c>
      <c r="I11">
        <v>0</v>
      </c>
      <c r="J11">
        <v>1.0626000000000001E-3</v>
      </c>
      <c r="K11">
        <v>2.8846435433862529E-2</v>
      </c>
      <c r="M11">
        <v>60</v>
      </c>
      <c r="N11">
        <v>60</v>
      </c>
    </row>
    <row r="12" spans="1:18" x14ac:dyDescent="0.45">
      <c r="A12">
        <v>4</v>
      </c>
      <c r="B12" t="s">
        <v>17</v>
      </c>
      <c r="C12">
        <v>11</v>
      </c>
      <c r="D12" t="s">
        <v>24</v>
      </c>
      <c r="E12">
        <v>132</v>
      </c>
      <c r="F12">
        <v>33</v>
      </c>
      <c r="G12">
        <v>0</v>
      </c>
      <c r="H12">
        <v>0</v>
      </c>
      <c r="I12">
        <v>0</v>
      </c>
      <c r="J12">
        <v>7.7340000000000004E-4</v>
      </c>
      <c r="K12">
        <v>2.3264147984398659E-2</v>
      </c>
      <c r="M12">
        <v>90</v>
      </c>
      <c r="N12">
        <v>90</v>
      </c>
    </row>
    <row r="13" spans="1:18" x14ac:dyDescent="0.45">
      <c r="A13">
        <v>5</v>
      </c>
      <c r="B13" t="s">
        <v>18</v>
      </c>
      <c r="C13">
        <v>11</v>
      </c>
      <c r="D13" t="s">
        <v>24</v>
      </c>
      <c r="E13">
        <v>132</v>
      </c>
      <c r="F13">
        <v>33</v>
      </c>
      <c r="G13">
        <v>0</v>
      </c>
      <c r="H13">
        <v>0</v>
      </c>
      <c r="I13">
        <v>0</v>
      </c>
      <c r="J13">
        <v>7.8269999999999989E-4</v>
      </c>
      <c r="K13">
        <v>2.3208805757944553E-2</v>
      </c>
      <c r="M13">
        <v>90</v>
      </c>
      <c r="N13">
        <v>90</v>
      </c>
    </row>
    <row r="14" spans="1:18" x14ac:dyDescent="0.45">
      <c r="A14">
        <v>6</v>
      </c>
      <c r="B14" t="s">
        <v>19</v>
      </c>
      <c r="C14">
        <v>12</v>
      </c>
      <c r="D14" t="s">
        <v>25</v>
      </c>
      <c r="E14">
        <v>132</v>
      </c>
      <c r="F14">
        <v>33</v>
      </c>
      <c r="G14">
        <v>0</v>
      </c>
      <c r="H14">
        <v>0</v>
      </c>
      <c r="I14">
        <v>0</v>
      </c>
      <c r="J14">
        <v>5.6910000000000012E-4</v>
      </c>
      <c r="K14">
        <v>2.8000000000000004E-2</v>
      </c>
      <c r="M14">
        <v>90</v>
      </c>
      <c r="N14">
        <v>90</v>
      </c>
    </row>
    <row r="15" spans="1:18" x14ac:dyDescent="0.45">
      <c r="A15">
        <v>7</v>
      </c>
      <c r="B15" t="s">
        <v>20</v>
      </c>
      <c r="C15">
        <v>12</v>
      </c>
      <c r="D15" t="s">
        <v>25</v>
      </c>
      <c r="E15">
        <v>132</v>
      </c>
      <c r="F15">
        <v>33</v>
      </c>
      <c r="G15">
        <v>0</v>
      </c>
      <c r="H15">
        <v>0</v>
      </c>
      <c r="I15">
        <v>0</v>
      </c>
      <c r="J15">
        <v>5.6910000000000012E-4</v>
      </c>
      <c r="K15">
        <v>2.8000000000000004E-2</v>
      </c>
      <c r="M15">
        <v>90</v>
      </c>
      <c r="N15">
        <v>90</v>
      </c>
    </row>
    <row r="16" spans="1:18" x14ac:dyDescent="0.45">
      <c r="A16">
        <v>8</v>
      </c>
      <c r="B16" t="s">
        <v>21</v>
      </c>
      <c r="C16">
        <v>13</v>
      </c>
      <c r="D16" t="s">
        <v>26</v>
      </c>
      <c r="E16">
        <v>132</v>
      </c>
      <c r="F16">
        <v>33</v>
      </c>
      <c r="G16">
        <v>0</v>
      </c>
      <c r="H16">
        <v>0</v>
      </c>
      <c r="I16">
        <v>0</v>
      </c>
      <c r="J16">
        <v>8.185E-4</v>
      </c>
      <c r="K16">
        <v>2.531977382896617E-2</v>
      </c>
      <c r="M16">
        <v>90</v>
      </c>
      <c r="N16">
        <v>90</v>
      </c>
    </row>
    <row r="17" spans="1:17" x14ac:dyDescent="0.45">
      <c r="A17">
        <v>9</v>
      </c>
      <c r="B17" t="s">
        <v>22</v>
      </c>
      <c r="C17">
        <v>13</v>
      </c>
      <c r="D17" t="s">
        <v>26</v>
      </c>
      <c r="E17">
        <v>132</v>
      </c>
      <c r="F17">
        <v>33</v>
      </c>
      <c r="G17">
        <v>0</v>
      </c>
      <c r="H17">
        <v>0</v>
      </c>
      <c r="I17">
        <v>0</v>
      </c>
      <c r="J17">
        <v>8.296E-4</v>
      </c>
      <c r="K17">
        <v>2.5097292380653342E-2</v>
      </c>
      <c r="M17">
        <v>90</v>
      </c>
      <c r="N17">
        <v>90</v>
      </c>
    </row>
    <row r="18" spans="1:17" x14ac:dyDescent="0.45">
      <c r="A18">
        <v>10</v>
      </c>
      <c r="B18" t="s">
        <v>23</v>
      </c>
      <c r="C18">
        <v>14</v>
      </c>
      <c r="D18" t="s">
        <v>28</v>
      </c>
      <c r="E18">
        <v>33</v>
      </c>
      <c r="F18">
        <v>33</v>
      </c>
      <c r="G18">
        <v>1</v>
      </c>
      <c r="H18">
        <v>1</v>
      </c>
      <c r="I18">
        <v>5.7843499999999999</v>
      </c>
      <c r="J18">
        <v>1.0955560000000001E-3</v>
      </c>
      <c r="K18">
        <v>9.5326000000000004E-4</v>
      </c>
      <c r="L18">
        <v>310</v>
      </c>
      <c r="M18">
        <f>(SQRT(3)*E18*L18/1000)</f>
        <v>17.718879761429612</v>
      </c>
      <c r="N18">
        <f>(M18)</f>
        <v>17.718879761429612</v>
      </c>
      <c r="P18">
        <v>0.5</v>
      </c>
      <c r="Q18">
        <v>0.8</v>
      </c>
    </row>
    <row r="19" spans="1:17" x14ac:dyDescent="0.45">
      <c r="A19">
        <v>10</v>
      </c>
      <c r="B19" t="s">
        <v>23</v>
      </c>
      <c r="C19">
        <v>15</v>
      </c>
      <c r="D19" t="s">
        <v>29</v>
      </c>
      <c r="E19">
        <v>33</v>
      </c>
      <c r="F19">
        <v>33</v>
      </c>
      <c r="G19">
        <v>1</v>
      </c>
      <c r="H19">
        <v>1</v>
      </c>
      <c r="I19">
        <v>0.95</v>
      </c>
      <c r="J19">
        <v>2.2490000000000002E-4</v>
      </c>
      <c r="K19">
        <v>1.9570000000000001E-4</v>
      </c>
      <c r="L19">
        <v>356</v>
      </c>
      <c r="M19">
        <f t="shared" ref="M19:M49" si="3">(SQRT(3)*E19*L19/1000)</f>
        <v>20.348132887319167</v>
      </c>
      <c r="N19">
        <f t="shared" ref="N19:N49" si="4">(M19)</f>
        <v>20.348132887319167</v>
      </c>
    </row>
    <row r="20" spans="1:17" x14ac:dyDescent="0.45">
      <c r="A20">
        <v>10</v>
      </c>
      <c r="B20" t="s">
        <v>23</v>
      </c>
      <c r="C20">
        <v>16</v>
      </c>
      <c r="D20" t="s">
        <v>30</v>
      </c>
      <c r="E20">
        <v>33</v>
      </c>
      <c r="F20">
        <v>33</v>
      </c>
      <c r="G20">
        <v>1</v>
      </c>
      <c r="H20">
        <v>1</v>
      </c>
      <c r="I20">
        <v>3.129238</v>
      </c>
      <c r="J20">
        <v>4.7657949999999999E-4</v>
      </c>
      <c r="K20">
        <v>7.0202900000000006E-4</v>
      </c>
      <c r="L20">
        <v>435</v>
      </c>
      <c r="M20">
        <f t="shared" si="3"/>
        <v>24.863589342651231</v>
      </c>
      <c r="N20">
        <f t="shared" si="4"/>
        <v>24.863589342651231</v>
      </c>
    </row>
    <row r="21" spans="1:17" x14ac:dyDescent="0.45">
      <c r="A21">
        <v>10</v>
      </c>
      <c r="B21" t="s">
        <v>23</v>
      </c>
      <c r="C21">
        <v>17</v>
      </c>
      <c r="D21" t="s">
        <v>31</v>
      </c>
      <c r="E21">
        <v>33</v>
      </c>
      <c r="F21">
        <v>33</v>
      </c>
      <c r="G21">
        <v>1</v>
      </c>
      <c r="H21">
        <v>1</v>
      </c>
      <c r="I21">
        <v>3.5166789999999999</v>
      </c>
      <c r="J21">
        <v>8.2306350000000003E-4</v>
      </c>
      <c r="K21">
        <v>7.7130425000000009E-4</v>
      </c>
      <c r="L21">
        <v>356</v>
      </c>
      <c r="M21">
        <f t="shared" si="3"/>
        <v>20.348132887319167</v>
      </c>
      <c r="N21">
        <f t="shared" si="4"/>
        <v>20.348132887319167</v>
      </c>
    </row>
    <row r="22" spans="1:17" x14ac:dyDescent="0.45">
      <c r="A22">
        <v>10</v>
      </c>
      <c r="B22" t="s">
        <v>23</v>
      </c>
      <c r="C22">
        <v>18</v>
      </c>
      <c r="D22" t="s">
        <v>32</v>
      </c>
      <c r="E22">
        <v>33</v>
      </c>
      <c r="F22">
        <v>33</v>
      </c>
      <c r="G22">
        <v>1</v>
      </c>
      <c r="H22">
        <v>1</v>
      </c>
      <c r="I22">
        <v>2.1812260000000001</v>
      </c>
      <c r="J22">
        <v>7.6910499999999996E-4</v>
      </c>
      <c r="K22">
        <v>4.8720225000000003E-4</v>
      </c>
      <c r="L22">
        <v>250</v>
      </c>
      <c r="M22">
        <f t="shared" si="3"/>
        <v>14.289419162443236</v>
      </c>
      <c r="N22">
        <f t="shared" si="4"/>
        <v>14.289419162443236</v>
      </c>
    </row>
    <row r="23" spans="1:17" x14ac:dyDescent="0.45">
      <c r="A23">
        <v>10</v>
      </c>
      <c r="B23" t="s">
        <v>23</v>
      </c>
      <c r="C23">
        <v>19</v>
      </c>
      <c r="D23" t="s">
        <v>33</v>
      </c>
      <c r="E23">
        <v>33</v>
      </c>
      <c r="F23">
        <v>33</v>
      </c>
      <c r="G23">
        <v>1</v>
      </c>
      <c r="H23">
        <v>1</v>
      </c>
      <c r="I23">
        <v>2.1881520000000001</v>
      </c>
      <c r="J23">
        <v>7.7130350000000005E-4</v>
      </c>
      <c r="K23">
        <v>4.8870075000000005E-4</v>
      </c>
      <c r="L23">
        <v>250</v>
      </c>
      <c r="M23">
        <f t="shared" si="3"/>
        <v>14.289419162443236</v>
      </c>
      <c r="N23">
        <f t="shared" si="4"/>
        <v>14.289419162443236</v>
      </c>
    </row>
    <row r="24" spans="1:17" x14ac:dyDescent="0.45">
      <c r="A24">
        <v>11</v>
      </c>
      <c r="B24" t="s">
        <v>24</v>
      </c>
      <c r="C24">
        <v>20</v>
      </c>
      <c r="D24" t="s">
        <v>35</v>
      </c>
      <c r="E24">
        <v>33</v>
      </c>
      <c r="F24">
        <v>33</v>
      </c>
      <c r="G24">
        <v>1</v>
      </c>
      <c r="H24">
        <v>1</v>
      </c>
      <c r="I24">
        <v>2.2576101</v>
      </c>
      <c r="J24">
        <v>4.59084775E-4</v>
      </c>
      <c r="K24">
        <v>4.0806427500000007E-4</v>
      </c>
      <c r="L24">
        <v>476</v>
      </c>
      <c r="M24">
        <f t="shared" si="3"/>
        <v>27.207054085291922</v>
      </c>
      <c r="N24">
        <f t="shared" si="4"/>
        <v>27.207054085291922</v>
      </c>
    </row>
    <row r="25" spans="1:17" x14ac:dyDescent="0.45">
      <c r="A25">
        <v>11</v>
      </c>
      <c r="B25" t="s">
        <v>24</v>
      </c>
      <c r="C25">
        <v>21</v>
      </c>
      <c r="D25" t="s">
        <v>36</v>
      </c>
      <c r="E25">
        <v>33</v>
      </c>
      <c r="F25">
        <v>33</v>
      </c>
      <c r="G25">
        <v>1</v>
      </c>
      <c r="H25">
        <v>1</v>
      </c>
      <c r="I25">
        <v>2.5233300000000001</v>
      </c>
      <c r="J25">
        <v>3.7073750000000006E-4</v>
      </c>
      <c r="K25">
        <v>6.3141250000000009E-4</v>
      </c>
      <c r="L25">
        <v>670</v>
      </c>
      <c r="M25">
        <f t="shared" si="3"/>
        <v>38.29564335534787</v>
      </c>
      <c r="N25">
        <f t="shared" si="4"/>
        <v>38.29564335534787</v>
      </c>
    </row>
    <row r="26" spans="1:17" x14ac:dyDescent="0.45">
      <c r="A26">
        <v>11</v>
      </c>
      <c r="B26" t="s">
        <v>24</v>
      </c>
      <c r="C26">
        <v>22</v>
      </c>
      <c r="D26" t="s">
        <v>37</v>
      </c>
      <c r="E26">
        <v>33</v>
      </c>
      <c r="F26">
        <v>33</v>
      </c>
      <c r="G26">
        <v>1</v>
      </c>
      <c r="H26">
        <v>1</v>
      </c>
      <c r="I26">
        <v>2.95519</v>
      </c>
      <c r="J26">
        <v>6.9965000000000001E-4</v>
      </c>
      <c r="K26">
        <v>6.0877500000000009E-4</v>
      </c>
      <c r="L26">
        <v>400</v>
      </c>
      <c r="M26">
        <f t="shared" si="3"/>
        <v>22.86307065990918</v>
      </c>
      <c r="N26">
        <f t="shared" si="4"/>
        <v>22.86307065990918</v>
      </c>
    </row>
    <row r="27" spans="1:17" x14ac:dyDescent="0.45">
      <c r="A27">
        <v>11</v>
      </c>
      <c r="B27" t="s">
        <v>24</v>
      </c>
      <c r="C27">
        <v>23</v>
      </c>
      <c r="D27" t="s">
        <v>38</v>
      </c>
      <c r="E27">
        <v>33</v>
      </c>
      <c r="F27">
        <v>33</v>
      </c>
      <c r="G27">
        <v>1</v>
      </c>
      <c r="H27">
        <v>1</v>
      </c>
      <c r="I27">
        <v>4.2699999999999996</v>
      </c>
      <c r="J27">
        <v>1.5310850000000002E-3</v>
      </c>
      <c r="K27">
        <v>1.4512550000000003E-3</v>
      </c>
      <c r="L27">
        <v>245</v>
      </c>
      <c r="M27">
        <f t="shared" si="3"/>
        <v>14.003630779194371</v>
      </c>
      <c r="N27">
        <f t="shared" si="4"/>
        <v>14.003630779194371</v>
      </c>
    </row>
    <row r="28" spans="1:17" x14ac:dyDescent="0.45">
      <c r="A28">
        <v>11</v>
      </c>
      <c r="B28" t="s">
        <v>24</v>
      </c>
      <c r="C28">
        <v>24</v>
      </c>
      <c r="D28" t="s">
        <v>39</v>
      </c>
      <c r="E28">
        <v>33</v>
      </c>
      <c r="F28">
        <v>33</v>
      </c>
      <c r="G28">
        <v>1</v>
      </c>
      <c r="H28">
        <v>1</v>
      </c>
      <c r="I28">
        <v>1.3246150000000001</v>
      </c>
      <c r="J28">
        <v>4.5669800000000001E-4</v>
      </c>
      <c r="K28">
        <v>2.9900025000000003E-4</v>
      </c>
      <c r="L28">
        <v>245</v>
      </c>
      <c r="M28">
        <f t="shared" si="3"/>
        <v>14.003630779194371</v>
      </c>
      <c r="N28">
        <f t="shared" si="4"/>
        <v>14.003630779194371</v>
      </c>
    </row>
    <row r="29" spans="1:17" x14ac:dyDescent="0.45">
      <c r="A29">
        <v>11</v>
      </c>
      <c r="B29" t="s">
        <v>24</v>
      </c>
      <c r="C29">
        <v>25</v>
      </c>
      <c r="D29" t="s">
        <v>40</v>
      </c>
      <c r="E29">
        <v>33</v>
      </c>
      <c r="F29">
        <v>33</v>
      </c>
      <c r="G29">
        <v>1</v>
      </c>
      <c r="H29">
        <v>1</v>
      </c>
      <c r="I29">
        <v>1.3198372</v>
      </c>
      <c r="J29">
        <v>3.2967745E-4</v>
      </c>
      <c r="K29">
        <v>2.9691510000000006E-4</v>
      </c>
      <c r="L29">
        <v>356</v>
      </c>
      <c r="M29">
        <f t="shared" si="3"/>
        <v>20.348132887319167</v>
      </c>
      <c r="N29">
        <f t="shared" si="4"/>
        <v>20.348132887319167</v>
      </c>
    </row>
    <row r="30" spans="1:17" x14ac:dyDescent="0.45">
      <c r="A30">
        <v>11</v>
      </c>
      <c r="B30" t="s">
        <v>24</v>
      </c>
      <c r="C30">
        <v>26</v>
      </c>
      <c r="D30" t="s">
        <v>41</v>
      </c>
      <c r="E30">
        <v>33</v>
      </c>
      <c r="F30">
        <v>33</v>
      </c>
      <c r="G30">
        <v>1</v>
      </c>
      <c r="H30">
        <v>1</v>
      </c>
      <c r="I30">
        <v>2.6663199999999998</v>
      </c>
      <c r="J30">
        <v>5.974000000000001E-4</v>
      </c>
      <c r="K30">
        <v>7.1617499999999999E-4</v>
      </c>
      <c r="L30">
        <v>362</v>
      </c>
      <c r="M30">
        <f t="shared" si="3"/>
        <v>20.691078947217807</v>
      </c>
      <c r="N30">
        <f t="shared" si="4"/>
        <v>20.691078947217807</v>
      </c>
    </row>
    <row r="31" spans="1:17" x14ac:dyDescent="0.45">
      <c r="A31">
        <v>12</v>
      </c>
      <c r="B31" t="s">
        <v>25</v>
      </c>
      <c r="C31">
        <v>27</v>
      </c>
      <c r="D31" t="s">
        <v>43</v>
      </c>
      <c r="E31">
        <v>33</v>
      </c>
      <c r="F31">
        <v>33</v>
      </c>
      <c r="G31">
        <v>1</v>
      </c>
      <c r="H31">
        <v>1</v>
      </c>
      <c r="I31">
        <v>5.0938220000000003</v>
      </c>
      <c r="J31">
        <v>1.4595406250000002E-3</v>
      </c>
      <c r="K31">
        <v>1.0882294500000002E-3</v>
      </c>
      <c r="L31">
        <v>235</v>
      </c>
      <c r="M31">
        <f t="shared" si="3"/>
        <v>13.432054012696643</v>
      </c>
      <c r="N31">
        <f t="shared" si="4"/>
        <v>13.432054012696643</v>
      </c>
    </row>
    <row r="32" spans="1:17" x14ac:dyDescent="0.45">
      <c r="A32">
        <v>12</v>
      </c>
      <c r="B32" t="s">
        <v>25</v>
      </c>
      <c r="C32">
        <v>28</v>
      </c>
      <c r="D32" t="s">
        <v>44</v>
      </c>
      <c r="E32">
        <v>33</v>
      </c>
      <c r="F32">
        <v>33</v>
      </c>
      <c r="G32">
        <v>1</v>
      </c>
      <c r="H32">
        <v>1</v>
      </c>
      <c r="I32">
        <v>3</v>
      </c>
      <c r="J32">
        <v>8.7857000000000007E-4</v>
      </c>
      <c r="K32">
        <v>6.7896125000000004E-4</v>
      </c>
      <c r="L32">
        <v>263</v>
      </c>
      <c r="M32">
        <f t="shared" si="3"/>
        <v>15.032468958890284</v>
      </c>
      <c r="N32">
        <f t="shared" si="4"/>
        <v>15.032468958890284</v>
      </c>
    </row>
    <row r="33" spans="1:14" x14ac:dyDescent="0.45">
      <c r="A33">
        <v>12</v>
      </c>
      <c r="B33" t="s">
        <v>25</v>
      </c>
      <c r="C33">
        <v>29</v>
      </c>
      <c r="D33" t="s">
        <v>45</v>
      </c>
      <c r="E33">
        <v>33</v>
      </c>
      <c r="F33">
        <v>33</v>
      </c>
      <c r="G33">
        <v>1</v>
      </c>
      <c r="H33">
        <v>1</v>
      </c>
      <c r="I33">
        <v>2.584381</v>
      </c>
      <c r="J33">
        <v>5.0070924999999998E-4</v>
      </c>
      <c r="K33">
        <v>4.6563675000000005E-4</v>
      </c>
      <c r="L33">
        <v>476</v>
      </c>
      <c r="M33">
        <f t="shared" si="3"/>
        <v>27.207054085291922</v>
      </c>
      <c r="N33">
        <f t="shared" si="4"/>
        <v>27.207054085291922</v>
      </c>
    </row>
    <row r="34" spans="1:14" x14ac:dyDescent="0.45">
      <c r="A34">
        <v>12</v>
      </c>
      <c r="B34" t="s">
        <v>25</v>
      </c>
      <c r="C34">
        <v>30</v>
      </c>
      <c r="D34" t="s">
        <v>46</v>
      </c>
      <c r="E34">
        <v>33</v>
      </c>
      <c r="F34">
        <v>33</v>
      </c>
      <c r="G34">
        <v>1</v>
      </c>
      <c r="H34">
        <v>1</v>
      </c>
      <c r="I34">
        <v>5.0221600000000004</v>
      </c>
      <c r="J34">
        <v>1.4819017500000001E-3</v>
      </c>
      <c r="K34">
        <v>1.32927E-3</v>
      </c>
      <c r="L34">
        <v>245</v>
      </c>
      <c r="M34">
        <f t="shared" si="3"/>
        <v>14.003630779194371</v>
      </c>
      <c r="N34">
        <f t="shared" si="4"/>
        <v>14.003630779194371</v>
      </c>
    </row>
    <row r="35" spans="1:14" x14ac:dyDescent="0.45">
      <c r="A35">
        <v>12</v>
      </c>
      <c r="B35" t="s">
        <v>25</v>
      </c>
      <c r="C35">
        <v>31</v>
      </c>
      <c r="D35" t="s">
        <v>47</v>
      </c>
      <c r="E35">
        <v>33</v>
      </c>
      <c r="F35">
        <v>33</v>
      </c>
      <c r="G35">
        <v>1</v>
      </c>
      <c r="H35">
        <v>1</v>
      </c>
      <c r="I35">
        <v>2.7840690000000001</v>
      </c>
      <c r="J35">
        <v>4.9124800000000001E-4</v>
      </c>
      <c r="K35">
        <v>4.9836300000000004E-4</v>
      </c>
      <c r="L35">
        <v>245</v>
      </c>
      <c r="M35">
        <f t="shared" si="3"/>
        <v>14.003630779194371</v>
      </c>
      <c r="N35">
        <f t="shared" si="4"/>
        <v>14.003630779194371</v>
      </c>
    </row>
    <row r="36" spans="1:14" x14ac:dyDescent="0.45">
      <c r="A36">
        <v>12</v>
      </c>
      <c r="B36" t="s">
        <v>25</v>
      </c>
      <c r="C36">
        <v>32</v>
      </c>
      <c r="D36" t="s">
        <v>48</v>
      </c>
      <c r="E36">
        <v>33</v>
      </c>
      <c r="F36">
        <v>33</v>
      </c>
      <c r="G36">
        <v>1</v>
      </c>
      <c r="H36">
        <v>1</v>
      </c>
      <c r="I36">
        <v>3.1139999999999999</v>
      </c>
      <c r="J36">
        <v>7.4178775000000008E-4</v>
      </c>
      <c r="K36">
        <v>6.4809825000000003E-4</v>
      </c>
      <c r="L36">
        <v>356</v>
      </c>
      <c r="M36">
        <f t="shared" si="3"/>
        <v>20.348132887319167</v>
      </c>
      <c r="N36">
        <f t="shared" si="4"/>
        <v>20.348132887319167</v>
      </c>
    </row>
    <row r="37" spans="1:14" x14ac:dyDescent="0.45">
      <c r="A37">
        <v>12</v>
      </c>
      <c r="B37" t="s">
        <v>25</v>
      </c>
      <c r="C37">
        <v>33</v>
      </c>
      <c r="D37" t="s">
        <v>49</v>
      </c>
      <c r="E37">
        <v>33</v>
      </c>
      <c r="F37">
        <v>33</v>
      </c>
      <c r="G37">
        <v>1</v>
      </c>
      <c r="H37">
        <v>1</v>
      </c>
      <c r="I37">
        <v>2.391</v>
      </c>
      <c r="J37">
        <v>3.12601875E-4</v>
      </c>
      <c r="K37">
        <v>5.6508925000000004E-4</v>
      </c>
      <c r="L37">
        <v>356</v>
      </c>
      <c r="M37">
        <f t="shared" si="3"/>
        <v>20.348132887319167</v>
      </c>
      <c r="N37">
        <f t="shared" si="4"/>
        <v>20.348132887319167</v>
      </c>
    </row>
    <row r="38" spans="1:14" x14ac:dyDescent="0.45">
      <c r="A38">
        <v>12</v>
      </c>
      <c r="B38" t="s">
        <v>25</v>
      </c>
      <c r="C38">
        <v>34</v>
      </c>
      <c r="D38" t="s">
        <v>50</v>
      </c>
      <c r="E38">
        <v>33</v>
      </c>
      <c r="F38">
        <v>33</v>
      </c>
      <c r="G38">
        <v>1</v>
      </c>
      <c r="H38">
        <v>1</v>
      </c>
      <c r="I38">
        <v>2.5080035299999999</v>
      </c>
      <c r="J38">
        <v>3.2760900000000003E-4</v>
      </c>
      <c r="K38">
        <v>5.9296000000000001E-4</v>
      </c>
      <c r="L38">
        <v>356</v>
      </c>
      <c r="M38">
        <f t="shared" si="3"/>
        <v>20.348132887319167</v>
      </c>
      <c r="N38">
        <f t="shared" si="4"/>
        <v>20.348132887319167</v>
      </c>
    </row>
    <row r="39" spans="1:14" x14ac:dyDescent="0.45">
      <c r="A39">
        <v>12</v>
      </c>
      <c r="B39" t="s">
        <v>25</v>
      </c>
      <c r="C39">
        <v>35</v>
      </c>
      <c r="D39" t="s">
        <v>51</v>
      </c>
      <c r="E39">
        <v>33</v>
      </c>
      <c r="F39">
        <v>33</v>
      </c>
      <c r="G39">
        <v>1</v>
      </c>
      <c r="H39">
        <v>1</v>
      </c>
      <c r="I39">
        <v>0.13800000000000001</v>
      </c>
      <c r="J39">
        <v>3.5300000000000004E-5</v>
      </c>
      <c r="K39">
        <v>3.2249999999999998E-5</v>
      </c>
      <c r="L39">
        <v>356</v>
      </c>
      <c r="M39">
        <f t="shared" si="3"/>
        <v>20.348132887319167</v>
      </c>
      <c r="N39">
        <f t="shared" si="4"/>
        <v>20.348132887319167</v>
      </c>
    </row>
    <row r="40" spans="1:14" x14ac:dyDescent="0.45">
      <c r="A40">
        <v>12</v>
      </c>
      <c r="B40" t="s">
        <v>25</v>
      </c>
      <c r="C40">
        <v>36</v>
      </c>
      <c r="D40" t="s">
        <v>52</v>
      </c>
      <c r="E40">
        <v>33</v>
      </c>
      <c r="F40">
        <v>33</v>
      </c>
      <c r="G40">
        <v>1</v>
      </c>
      <c r="H40">
        <v>1</v>
      </c>
      <c r="I40">
        <v>0.14599999999999999</v>
      </c>
      <c r="J40">
        <v>3.7350000000000007E-5</v>
      </c>
      <c r="K40">
        <v>3.4124999999999996E-5</v>
      </c>
      <c r="L40">
        <v>356</v>
      </c>
      <c r="M40">
        <f t="shared" si="3"/>
        <v>20.348132887319167</v>
      </c>
      <c r="N40">
        <f t="shared" si="4"/>
        <v>20.348132887319167</v>
      </c>
    </row>
    <row r="41" spans="1:14" x14ac:dyDescent="0.45">
      <c r="A41">
        <v>12</v>
      </c>
      <c r="B41" t="s">
        <v>25</v>
      </c>
      <c r="C41">
        <v>37</v>
      </c>
      <c r="D41" t="s">
        <v>53</v>
      </c>
      <c r="E41">
        <v>33</v>
      </c>
      <c r="F41">
        <v>33</v>
      </c>
      <c r="G41">
        <v>1</v>
      </c>
      <c r="H41">
        <v>1</v>
      </c>
      <c r="I41">
        <v>1.9339999999999999</v>
      </c>
      <c r="J41">
        <v>3.4737225000000001E-4</v>
      </c>
      <c r="K41">
        <v>3.4681525000000002E-4</v>
      </c>
      <c r="L41">
        <v>400</v>
      </c>
      <c r="M41">
        <f t="shared" si="3"/>
        <v>22.86307065990918</v>
      </c>
      <c r="N41">
        <f t="shared" si="4"/>
        <v>22.86307065990918</v>
      </c>
    </row>
    <row r="42" spans="1:14" x14ac:dyDescent="0.45">
      <c r="A42">
        <v>12</v>
      </c>
      <c r="B42" t="s">
        <v>25</v>
      </c>
      <c r="C42">
        <v>38</v>
      </c>
      <c r="D42" t="s">
        <v>54</v>
      </c>
      <c r="E42">
        <v>33</v>
      </c>
      <c r="F42">
        <v>33</v>
      </c>
      <c r="G42">
        <v>1</v>
      </c>
      <c r="H42">
        <v>1</v>
      </c>
      <c r="I42">
        <v>3.4409999999999998</v>
      </c>
      <c r="J42">
        <v>6.9205100000000006E-4</v>
      </c>
      <c r="K42">
        <v>6.2149870000000008E-4</v>
      </c>
      <c r="L42">
        <v>400</v>
      </c>
      <c r="M42">
        <f t="shared" si="3"/>
        <v>22.86307065990918</v>
      </c>
      <c r="N42">
        <f t="shared" si="4"/>
        <v>22.86307065990918</v>
      </c>
    </row>
    <row r="43" spans="1:14" x14ac:dyDescent="0.45">
      <c r="A43">
        <v>13</v>
      </c>
      <c r="B43" t="s">
        <v>26</v>
      </c>
      <c r="C43">
        <v>39</v>
      </c>
      <c r="D43" t="s">
        <v>56</v>
      </c>
      <c r="E43">
        <v>33</v>
      </c>
      <c r="F43">
        <v>33</v>
      </c>
      <c r="G43">
        <v>1</v>
      </c>
      <c r="H43">
        <v>1</v>
      </c>
      <c r="I43">
        <v>2.1939579999999999</v>
      </c>
      <c r="J43">
        <v>3.6685550000000003E-4</v>
      </c>
      <c r="K43">
        <v>3.882515E-4</v>
      </c>
      <c r="L43">
        <v>492</v>
      </c>
      <c r="M43">
        <f t="shared" si="3"/>
        <v>28.121576911688287</v>
      </c>
      <c r="N43">
        <f t="shared" si="4"/>
        <v>28.121576911688287</v>
      </c>
    </row>
    <row r="44" spans="1:14" x14ac:dyDescent="0.45">
      <c r="A44">
        <v>13</v>
      </c>
      <c r="B44" t="s">
        <v>26</v>
      </c>
      <c r="C44">
        <v>40</v>
      </c>
      <c r="D44" t="s">
        <v>57</v>
      </c>
      <c r="E44">
        <v>33</v>
      </c>
      <c r="F44">
        <v>33</v>
      </c>
      <c r="G44">
        <v>1</v>
      </c>
      <c r="H44">
        <v>1</v>
      </c>
      <c r="I44">
        <v>1.0510299999999999</v>
      </c>
      <c r="J44">
        <v>2.0770000000000001E-4</v>
      </c>
      <c r="K44">
        <v>2.2937500000000003E-4</v>
      </c>
      <c r="L44">
        <v>400</v>
      </c>
      <c r="M44">
        <f t="shared" si="3"/>
        <v>22.86307065990918</v>
      </c>
      <c r="N44">
        <f t="shared" si="4"/>
        <v>22.86307065990918</v>
      </c>
    </row>
    <row r="45" spans="1:14" x14ac:dyDescent="0.45">
      <c r="A45">
        <v>13</v>
      </c>
      <c r="B45" t="s">
        <v>26</v>
      </c>
      <c r="C45">
        <v>41</v>
      </c>
      <c r="D45" t="s">
        <v>58</v>
      </c>
      <c r="E45">
        <v>33</v>
      </c>
      <c r="F45">
        <v>33</v>
      </c>
      <c r="G45">
        <v>1</v>
      </c>
      <c r="H45">
        <v>1</v>
      </c>
      <c r="I45">
        <v>3.7915239999999999</v>
      </c>
      <c r="J45">
        <v>7.5109679999999998E-4</v>
      </c>
      <c r="K45">
        <v>6.8323252500000005E-4</v>
      </c>
      <c r="L45">
        <v>476</v>
      </c>
      <c r="M45">
        <f t="shared" si="3"/>
        <v>27.207054085291922</v>
      </c>
      <c r="N45">
        <f t="shared" si="4"/>
        <v>27.207054085291922</v>
      </c>
    </row>
    <row r="46" spans="1:14" x14ac:dyDescent="0.45">
      <c r="A46">
        <v>13</v>
      </c>
      <c r="B46" t="s">
        <v>26</v>
      </c>
      <c r="C46">
        <v>42</v>
      </c>
      <c r="D46" t="s">
        <v>59</v>
      </c>
      <c r="E46">
        <v>33</v>
      </c>
      <c r="F46">
        <v>33</v>
      </c>
      <c r="G46">
        <v>1</v>
      </c>
      <c r="H46">
        <v>1</v>
      </c>
      <c r="I46">
        <v>3.36</v>
      </c>
      <c r="J46">
        <v>5.5452812500000003E-4</v>
      </c>
      <c r="K46">
        <v>7.1732200000000006E-4</v>
      </c>
      <c r="L46">
        <v>502</v>
      </c>
      <c r="M46">
        <f t="shared" si="3"/>
        <v>28.693153678186018</v>
      </c>
      <c r="N46">
        <f t="shared" si="4"/>
        <v>28.693153678186018</v>
      </c>
    </row>
    <row r="47" spans="1:14" x14ac:dyDescent="0.45">
      <c r="A47">
        <v>13</v>
      </c>
      <c r="B47" t="s">
        <v>26</v>
      </c>
      <c r="C47">
        <v>43</v>
      </c>
      <c r="D47" t="s">
        <v>60</v>
      </c>
      <c r="E47">
        <v>33</v>
      </c>
      <c r="F47">
        <v>33</v>
      </c>
      <c r="G47">
        <v>1</v>
      </c>
      <c r="H47">
        <v>1</v>
      </c>
      <c r="I47">
        <v>6.3639999999999999</v>
      </c>
      <c r="J47">
        <v>1.9278420000000001E-3</v>
      </c>
      <c r="K47">
        <v>3.2628835000000004E-3</v>
      </c>
      <c r="L47">
        <v>356</v>
      </c>
      <c r="M47">
        <f t="shared" si="3"/>
        <v>20.348132887319167</v>
      </c>
      <c r="N47">
        <f t="shared" si="4"/>
        <v>20.348132887319167</v>
      </c>
    </row>
    <row r="48" spans="1:14" x14ac:dyDescent="0.45">
      <c r="A48">
        <v>13</v>
      </c>
      <c r="B48" t="s">
        <v>26</v>
      </c>
      <c r="C48">
        <v>44</v>
      </c>
      <c r="D48" t="s">
        <v>61</v>
      </c>
      <c r="E48">
        <v>33</v>
      </c>
      <c r="F48">
        <v>33</v>
      </c>
      <c r="G48">
        <v>1</v>
      </c>
      <c r="H48">
        <v>1</v>
      </c>
      <c r="I48">
        <v>1.939527</v>
      </c>
      <c r="J48">
        <v>3.6086825000000001E-4</v>
      </c>
      <c r="K48">
        <v>3.4705600000000005E-4</v>
      </c>
      <c r="L48">
        <v>476</v>
      </c>
      <c r="M48">
        <f t="shared" si="3"/>
        <v>27.207054085291922</v>
      </c>
      <c r="N48">
        <f t="shared" si="4"/>
        <v>27.207054085291922</v>
      </c>
    </row>
    <row r="49" spans="1:16" x14ac:dyDescent="0.45">
      <c r="A49">
        <v>13</v>
      </c>
      <c r="B49" t="s">
        <v>26</v>
      </c>
      <c r="C49">
        <v>45</v>
      </c>
      <c r="D49" t="s">
        <v>62</v>
      </c>
      <c r="E49">
        <v>33</v>
      </c>
      <c r="F49">
        <v>33</v>
      </c>
      <c r="G49">
        <v>1</v>
      </c>
      <c r="H49">
        <v>1</v>
      </c>
      <c r="I49">
        <v>3.0897000000000001</v>
      </c>
      <c r="J49">
        <v>4.1894425000000006E-4</v>
      </c>
      <c r="K49">
        <v>3.9674575000000004E-4</v>
      </c>
      <c r="L49">
        <v>476</v>
      </c>
      <c r="M49">
        <f t="shared" si="3"/>
        <v>27.207054085291922</v>
      </c>
      <c r="N49">
        <f t="shared" si="4"/>
        <v>27.207054085291922</v>
      </c>
    </row>
    <row r="50" spans="1:16" x14ac:dyDescent="0.45">
      <c r="A50">
        <v>14</v>
      </c>
      <c r="B50" t="s">
        <v>28</v>
      </c>
      <c r="C50">
        <v>46</v>
      </c>
      <c r="D50" t="s">
        <v>63</v>
      </c>
      <c r="E50">
        <v>33</v>
      </c>
      <c r="F50">
        <v>6.6</v>
      </c>
      <c r="G50">
        <v>0</v>
      </c>
      <c r="H50">
        <v>0</v>
      </c>
      <c r="I50">
        <v>0</v>
      </c>
      <c r="J50">
        <v>4.9625000000000005E-4</v>
      </c>
      <c r="K50">
        <v>1.4565000000000002E-2</v>
      </c>
      <c r="M50">
        <v>23</v>
      </c>
      <c r="N50">
        <v>23</v>
      </c>
      <c r="P50">
        <v>0.5</v>
      </c>
    </row>
    <row r="51" spans="1:16" x14ac:dyDescent="0.45">
      <c r="A51">
        <v>15</v>
      </c>
      <c r="B51" t="s">
        <v>29</v>
      </c>
      <c r="C51">
        <v>47</v>
      </c>
      <c r="D51" t="s">
        <v>64</v>
      </c>
      <c r="E51">
        <v>33</v>
      </c>
      <c r="F51">
        <v>11</v>
      </c>
      <c r="G51">
        <v>0</v>
      </c>
      <c r="H51">
        <v>0</v>
      </c>
      <c r="I51">
        <v>0</v>
      </c>
      <c r="J51">
        <v>5.0000000000000001E-4</v>
      </c>
      <c r="K51">
        <v>1.3000000000000001E-2</v>
      </c>
      <c r="M51">
        <v>20</v>
      </c>
      <c r="N51">
        <v>20</v>
      </c>
    </row>
    <row r="52" spans="1:16" x14ac:dyDescent="0.45">
      <c r="A52">
        <v>16</v>
      </c>
      <c r="B52" t="s">
        <v>30</v>
      </c>
      <c r="C52">
        <v>48</v>
      </c>
      <c r="D52" t="s">
        <v>65</v>
      </c>
      <c r="E52">
        <v>33</v>
      </c>
      <c r="F52">
        <v>6.6</v>
      </c>
      <c r="G52">
        <v>0</v>
      </c>
      <c r="H52">
        <v>0</v>
      </c>
      <c r="I52">
        <v>0</v>
      </c>
      <c r="J52">
        <v>5.0000000000000001E-4</v>
      </c>
      <c r="K52">
        <v>1.2500000000000001E-2</v>
      </c>
      <c r="M52">
        <v>23</v>
      </c>
      <c r="N52">
        <v>23</v>
      </c>
    </row>
    <row r="53" spans="1:16" x14ac:dyDescent="0.45">
      <c r="A53">
        <v>17</v>
      </c>
      <c r="B53" t="s">
        <v>31</v>
      </c>
      <c r="C53">
        <v>49</v>
      </c>
      <c r="D53" t="s">
        <v>66</v>
      </c>
      <c r="E53">
        <v>33</v>
      </c>
      <c r="F53">
        <v>11</v>
      </c>
      <c r="G53">
        <v>0</v>
      </c>
      <c r="H53">
        <v>0</v>
      </c>
      <c r="I53">
        <v>0</v>
      </c>
      <c r="J53">
        <v>5.0000000000000001E-4</v>
      </c>
      <c r="K53">
        <v>1.2500000000000001E-2</v>
      </c>
      <c r="M53">
        <v>23</v>
      </c>
      <c r="N53">
        <v>23</v>
      </c>
    </row>
    <row r="54" spans="1:16" x14ac:dyDescent="0.45">
      <c r="A54">
        <v>18</v>
      </c>
      <c r="B54" t="s">
        <v>32</v>
      </c>
      <c r="C54">
        <v>50</v>
      </c>
      <c r="D54" t="s">
        <v>67</v>
      </c>
      <c r="E54">
        <v>33</v>
      </c>
      <c r="F54">
        <v>6.6</v>
      </c>
      <c r="G54">
        <v>0</v>
      </c>
      <c r="H54">
        <v>0</v>
      </c>
      <c r="I54">
        <v>0</v>
      </c>
      <c r="J54">
        <v>5.0000000000000001E-4</v>
      </c>
      <c r="K54">
        <v>1.2500000000000001E-2</v>
      </c>
      <c r="M54">
        <v>23</v>
      </c>
      <c r="N54">
        <v>23</v>
      </c>
    </row>
    <row r="55" spans="1:16" x14ac:dyDescent="0.45">
      <c r="A55">
        <v>19</v>
      </c>
      <c r="B55" t="s">
        <v>33</v>
      </c>
      <c r="C55">
        <v>50</v>
      </c>
      <c r="D55" t="s">
        <v>67</v>
      </c>
      <c r="E55">
        <v>33</v>
      </c>
      <c r="F55">
        <v>6.6</v>
      </c>
      <c r="G55">
        <v>0</v>
      </c>
      <c r="H55">
        <v>0</v>
      </c>
      <c r="I55">
        <v>0</v>
      </c>
      <c r="J55">
        <v>5.0000000000000001E-4</v>
      </c>
      <c r="K55">
        <v>1.2500000000000001E-2</v>
      </c>
      <c r="M55">
        <v>23</v>
      </c>
      <c r="N55">
        <v>23</v>
      </c>
    </row>
    <row r="56" spans="1:16" x14ac:dyDescent="0.45">
      <c r="A56">
        <v>20</v>
      </c>
      <c r="B56" t="s">
        <v>35</v>
      </c>
      <c r="C56">
        <v>51</v>
      </c>
      <c r="D56" t="s">
        <v>68</v>
      </c>
      <c r="E56">
        <v>33</v>
      </c>
      <c r="F56">
        <v>11</v>
      </c>
      <c r="G56">
        <v>0</v>
      </c>
      <c r="H56">
        <v>0</v>
      </c>
      <c r="I56">
        <v>0</v>
      </c>
      <c r="J56">
        <v>3.7500000000000001E-4</v>
      </c>
      <c r="K56">
        <v>8.7499999999999991E-3</v>
      </c>
      <c r="M56">
        <v>38</v>
      </c>
      <c r="N56">
        <v>38</v>
      </c>
    </row>
    <row r="57" spans="1:16" x14ac:dyDescent="0.45">
      <c r="A57">
        <v>21</v>
      </c>
      <c r="B57" t="s">
        <v>36</v>
      </c>
      <c r="C57">
        <v>51</v>
      </c>
      <c r="D57" t="s">
        <v>68</v>
      </c>
      <c r="E57">
        <v>33</v>
      </c>
      <c r="F57">
        <v>11</v>
      </c>
      <c r="G57">
        <v>0</v>
      </c>
      <c r="H57">
        <v>0</v>
      </c>
      <c r="I57">
        <v>0</v>
      </c>
      <c r="J57">
        <v>3.7500000000000001E-4</v>
      </c>
      <c r="K57">
        <v>8.7499999999999991E-3</v>
      </c>
      <c r="M57">
        <v>38</v>
      </c>
      <c r="N57">
        <v>38</v>
      </c>
    </row>
    <row r="58" spans="1:16" x14ac:dyDescent="0.45">
      <c r="A58">
        <v>22</v>
      </c>
      <c r="B58" t="s">
        <v>37</v>
      </c>
      <c r="C58">
        <v>52</v>
      </c>
      <c r="D58" t="s">
        <v>69</v>
      </c>
      <c r="E58">
        <v>33</v>
      </c>
      <c r="F58">
        <v>11</v>
      </c>
      <c r="G58">
        <v>0</v>
      </c>
      <c r="H58">
        <v>0</v>
      </c>
      <c r="I58">
        <v>0</v>
      </c>
      <c r="J58">
        <v>5.0000000000000001E-4</v>
      </c>
      <c r="K58">
        <v>1.2500000000000001E-2</v>
      </c>
      <c r="M58">
        <v>23</v>
      </c>
      <c r="N58">
        <v>23</v>
      </c>
    </row>
    <row r="59" spans="1:16" x14ac:dyDescent="0.45">
      <c r="A59">
        <v>23</v>
      </c>
      <c r="B59" t="s">
        <v>38</v>
      </c>
      <c r="C59">
        <v>53</v>
      </c>
      <c r="D59" t="s">
        <v>70</v>
      </c>
      <c r="E59">
        <v>33</v>
      </c>
      <c r="F59">
        <v>11</v>
      </c>
      <c r="G59">
        <v>0</v>
      </c>
      <c r="H59">
        <v>0</v>
      </c>
      <c r="I59">
        <v>0</v>
      </c>
      <c r="J59">
        <v>5.0000000000000001E-4</v>
      </c>
      <c r="K59">
        <v>1.2500000000000001E-2</v>
      </c>
      <c r="M59">
        <v>28</v>
      </c>
      <c r="N59">
        <v>28</v>
      </c>
    </row>
    <row r="60" spans="1:16" x14ac:dyDescent="0.45">
      <c r="A60">
        <v>24</v>
      </c>
      <c r="B60" t="s">
        <v>39</v>
      </c>
      <c r="C60">
        <v>54</v>
      </c>
      <c r="D60" t="s">
        <v>71</v>
      </c>
      <c r="E60">
        <v>33</v>
      </c>
      <c r="F60">
        <v>11</v>
      </c>
      <c r="G60">
        <v>0</v>
      </c>
      <c r="H60">
        <v>0</v>
      </c>
      <c r="I60">
        <v>0</v>
      </c>
      <c r="J60">
        <v>5.0000000000000001E-4</v>
      </c>
      <c r="K60">
        <v>1.2500000000000001E-2</v>
      </c>
      <c r="M60">
        <v>28</v>
      </c>
      <c r="N60">
        <v>28</v>
      </c>
    </row>
    <row r="61" spans="1:16" x14ac:dyDescent="0.45">
      <c r="A61">
        <v>25</v>
      </c>
      <c r="B61" t="s">
        <v>40</v>
      </c>
      <c r="C61">
        <v>54</v>
      </c>
      <c r="D61" t="s">
        <v>71</v>
      </c>
      <c r="E61">
        <v>33</v>
      </c>
      <c r="F61">
        <v>11</v>
      </c>
      <c r="G61">
        <v>0</v>
      </c>
      <c r="H61">
        <v>0</v>
      </c>
      <c r="I61">
        <v>0</v>
      </c>
      <c r="J61">
        <v>5.0000000000000001E-4</v>
      </c>
      <c r="K61">
        <v>1.2500000000000001E-2</v>
      </c>
      <c r="M61">
        <v>28</v>
      </c>
      <c r="N61">
        <v>28</v>
      </c>
    </row>
    <row r="62" spans="1:16" x14ac:dyDescent="0.45">
      <c r="A62">
        <v>26</v>
      </c>
      <c r="B62" t="s">
        <v>41</v>
      </c>
      <c r="C62">
        <v>55</v>
      </c>
      <c r="D62" t="s">
        <v>72</v>
      </c>
      <c r="E62">
        <v>33</v>
      </c>
      <c r="F62">
        <v>11</v>
      </c>
      <c r="G62">
        <v>0</v>
      </c>
      <c r="H62">
        <v>0</v>
      </c>
      <c r="I62">
        <v>0</v>
      </c>
      <c r="J62">
        <v>1.1075E-3</v>
      </c>
      <c r="K62">
        <v>1.4400000000000003E-2</v>
      </c>
      <c r="M62">
        <v>23</v>
      </c>
      <c r="N62">
        <v>23</v>
      </c>
    </row>
    <row r="63" spans="1:16" x14ac:dyDescent="0.45">
      <c r="A63">
        <v>27</v>
      </c>
      <c r="B63" t="s">
        <v>43</v>
      </c>
      <c r="C63">
        <v>56</v>
      </c>
      <c r="D63" t="s">
        <v>73</v>
      </c>
      <c r="E63">
        <v>33</v>
      </c>
      <c r="F63">
        <v>6.6</v>
      </c>
      <c r="G63">
        <v>0</v>
      </c>
      <c r="H63">
        <v>0</v>
      </c>
      <c r="I63">
        <v>0</v>
      </c>
      <c r="J63">
        <v>5.0000000000000001E-4</v>
      </c>
      <c r="K63">
        <v>1.3000000000000001E-2</v>
      </c>
      <c r="M63">
        <v>20</v>
      </c>
      <c r="N63">
        <v>20</v>
      </c>
    </row>
    <row r="64" spans="1:16" x14ac:dyDescent="0.45">
      <c r="A64">
        <v>28</v>
      </c>
      <c r="B64" t="s">
        <v>44</v>
      </c>
      <c r="C64">
        <v>57</v>
      </c>
      <c r="D64" t="s">
        <v>74</v>
      </c>
      <c r="E64">
        <v>33</v>
      </c>
      <c r="F64">
        <v>6.6</v>
      </c>
      <c r="G64">
        <v>0</v>
      </c>
      <c r="H64">
        <v>0</v>
      </c>
      <c r="I64">
        <v>0</v>
      </c>
      <c r="J64">
        <v>5.0000000000000001E-4</v>
      </c>
      <c r="K64">
        <v>1.3000000000000001E-2</v>
      </c>
      <c r="M64">
        <v>30</v>
      </c>
      <c r="N64">
        <v>30</v>
      </c>
    </row>
    <row r="65" spans="1:14" x14ac:dyDescent="0.45">
      <c r="A65">
        <v>29</v>
      </c>
      <c r="B65" t="s">
        <v>45</v>
      </c>
      <c r="C65">
        <v>57</v>
      </c>
      <c r="D65" t="s">
        <v>74</v>
      </c>
      <c r="E65">
        <v>33</v>
      </c>
      <c r="F65">
        <v>6.6</v>
      </c>
      <c r="G65">
        <v>0</v>
      </c>
      <c r="H65">
        <v>0</v>
      </c>
      <c r="I65">
        <v>0</v>
      </c>
      <c r="J65">
        <v>5.0000000000000001E-4</v>
      </c>
      <c r="K65">
        <v>1.3000000000000001E-2</v>
      </c>
      <c r="M65">
        <v>30</v>
      </c>
      <c r="N65">
        <v>30</v>
      </c>
    </row>
    <row r="66" spans="1:14" x14ac:dyDescent="0.45">
      <c r="A66">
        <v>30</v>
      </c>
      <c r="B66" t="s">
        <v>46</v>
      </c>
      <c r="C66">
        <v>58</v>
      </c>
      <c r="D66" t="s">
        <v>75</v>
      </c>
      <c r="E66">
        <v>33</v>
      </c>
      <c r="F66">
        <v>11</v>
      </c>
      <c r="G66">
        <v>0</v>
      </c>
      <c r="H66">
        <v>0</v>
      </c>
      <c r="I66">
        <v>0</v>
      </c>
      <c r="J66">
        <v>5.0000000000000001E-4</v>
      </c>
      <c r="K66">
        <v>1.3000000000000001E-2</v>
      </c>
      <c r="M66">
        <v>28</v>
      </c>
      <c r="N66">
        <v>28</v>
      </c>
    </row>
    <row r="67" spans="1:14" x14ac:dyDescent="0.45">
      <c r="A67">
        <v>31</v>
      </c>
      <c r="B67" t="s">
        <v>47</v>
      </c>
      <c r="C67">
        <v>59</v>
      </c>
      <c r="D67" t="s">
        <v>76</v>
      </c>
      <c r="E67">
        <v>33</v>
      </c>
      <c r="F67">
        <v>11</v>
      </c>
      <c r="G67">
        <v>0</v>
      </c>
      <c r="H67">
        <v>0</v>
      </c>
      <c r="I67">
        <v>0</v>
      </c>
      <c r="J67">
        <v>5.0000000000000001E-4</v>
      </c>
      <c r="K67">
        <v>1.3000000000000001E-2</v>
      </c>
      <c r="M67">
        <v>28</v>
      </c>
      <c r="N67">
        <v>28</v>
      </c>
    </row>
    <row r="68" spans="1:14" x14ac:dyDescent="0.45">
      <c r="A68">
        <v>32</v>
      </c>
      <c r="B68" t="s">
        <v>48</v>
      </c>
      <c r="C68">
        <v>60</v>
      </c>
      <c r="D68" t="s">
        <v>77</v>
      </c>
      <c r="E68">
        <v>33</v>
      </c>
      <c r="F68">
        <v>6.6</v>
      </c>
      <c r="G68">
        <v>0</v>
      </c>
      <c r="H68">
        <v>0</v>
      </c>
      <c r="I68">
        <v>0</v>
      </c>
      <c r="J68">
        <v>5.0000000000000001E-4</v>
      </c>
      <c r="K68">
        <v>1.2500000000000001E-2</v>
      </c>
      <c r="M68">
        <v>23</v>
      </c>
      <c r="N68">
        <v>23</v>
      </c>
    </row>
    <row r="69" spans="1:14" x14ac:dyDescent="0.45">
      <c r="A69">
        <v>33</v>
      </c>
      <c r="B69" t="s">
        <v>49</v>
      </c>
      <c r="C69">
        <v>61</v>
      </c>
      <c r="D69" t="s">
        <v>78</v>
      </c>
      <c r="E69">
        <v>33</v>
      </c>
      <c r="F69">
        <v>6.6</v>
      </c>
      <c r="G69">
        <v>0</v>
      </c>
      <c r="H69">
        <v>0</v>
      </c>
      <c r="I69">
        <v>0</v>
      </c>
      <c r="J69">
        <v>5.0000000000000001E-4</v>
      </c>
      <c r="K69">
        <v>1.2500000000000001E-2</v>
      </c>
      <c r="M69">
        <v>30</v>
      </c>
      <c r="N69">
        <v>30</v>
      </c>
    </row>
    <row r="70" spans="1:14" x14ac:dyDescent="0.45">
      <c r="A70">
        <v>34</v>
      </c>
      <c r="B70" t="s">
        <v>50</v>
      </c>
      <c r="C70">
        <v>61</v>
      </c>
      <c r="D70" t="s">
        <v>78</v>
      </c>
      <c r="E70">
        <v>33</v>
      </c>
      <c r="F70">
        <v>6.6</v>
      </c>
      <c r="G70">
        <v>0</v>
      </c>
      <c r="H70">
        <v>0</v>
      </c>
      <c r="I70">
        <v>0</v>
      </c>
      <c r="J70">
        <v>5.0000000000000001E-4</v>
      </c>
      <c r="K70">
        <v>1.2500000000000001E-2</v>
      </c>
      <c r="M70">
        <v>30</v>
      </c>
      <c r="N70">
        <v>30</v>
      </c>
    </row>
    <row r="71" spans="1:14" x14ac:dyDescent="0.45">
      <c r="A71">
        <v>35</v>
      </c>
      <c r="B71" t="s">
        <v>51</v>
      </c>
      <c r="C71">
        <v>62</v>
      </c>
      <c r="D71" t="s">
        <v>79</v>
      </c>
      <c r="E71">
        <v>33</v>
      </c>
      <c r="F71">
        <v>6.6</v>
      </c>
      <c r="G71">
        <v>0</v>
      </c>
      <c r="H71">
        <v>0</v>
      </c>
      <c r="I71">
        <v>0</v>
      </c>
      <c r="J71">
        <v>5.0000000000000001E-4</v>
      </c>
      <c r="K71">
        <v>1.2500000000000001E-2</v>
      </c>
      <c r="M71">
        <v>23</v>
      </c>
      <c r="N71">
        <v>23</v>
      </c>
    </row>
    <row r="72" spans="1:14" x14ac:dyDescent="0.45">
      <c r="A72">
        <v>36</v>
      </c>
      <c r="B72" t="s">
        <v>52</v>
      </c>
      <c r="C72">
        <v>62</v>
      </c>
      <c r="D72" t="s">
        <v>79</v>
      </c>
      <c r="E72">
        <v>33</v>
      </c>
      <c r="F72">
        <v>6.6</v>
      </c>
      <c r="G72">
        <v>0</v>
      </c>
      <c r="H72">
        <v>0</v>
      </c>
      <c r="I72">
        <v>0</v>
      </c>
      <c r="J72">
        <v>5.0000000000000001E-4</v>
      </c>
      <c r="K72">
        <v>1.2500000000000001E-2</v>
      </c>
      <c r="M72">
        <v>23</v>
      </c>
      <c r="N72">
        <v>23</v>
      </c>
    </row>
    <row r="73" spans="1:14" x14ac:dyDescent="0.45">
      <c r="A73">
        <v>37</v>
      </c>
      <c r="B73" t="s">
        <v>53</v>
      </c>
      <c r="C73">
        <v>63</v>
      </c>
      <c r="D73" t="s">
        <v>80</v>
      </c>
      <c r="E73">
        <v>33</v>
      </c>
      <c r="F73">
        <v>6.6</v>
      </c>
      <c r="G73">
        <v>0</v>
      </c>
      <c r="H73">
        <v>0</v>
      </c>
      <c r="I73">
        <v>0</v>
      </c>
      <c r="J73">
        <v>5.0000000000000001E-4</v>
      </c>
      <c r="K73">
        <v>1.2500000000000001E-2</v>
      </c>
      <c r="M73">
        <v>23</v>
      </c>
      <c r="N73">
        <v>23</v>
      </c>
    </row>
    <row r="74" spans="1:14" x14ac:dyDescent="0.45">
      <c r="A74">
        <v>38</v>
      </c>
      <c r="B74" t="s">
        <v>54</v>
      </c>
      <c r="C74">
        <v>63</v>
      </c>
      <c r="D74" t="s">
        <v>80</v>
      </c>
      <c r="E74">
        <v>33</v>
      </c>
      <c r="F74">
        <v>6.6</v>
      </c>
      <c r="G74">
        <v>0</v>
      </c>
      <c r="H74">
        <v>0</v>
      </c>
      <c r="I74">
        <v>0</v>
      </c>
      <c r="J74">
        <v>5.0000000000000001E-4</v>
      </c>
      <c r="K74">
        <v>1.2500000000000001E-2</v>
      </c>
      <c r="M74">
        <v>23</v>
      </c>
      <c r="N74">
        <v>23</v>
      </c>
    </row>
    <row r="75" spans="1:14" x14ac:dyDescent="0.45">
      <c r="A75">
        <v>39</v>
      </c>
      <c r="B75" t="s">
        <v>56</v>
      </c>
      <c r="C75">
        <v>64</v>
      </c>
      <c r="D75" t="s">
        <v>81</v>
      </c>
      <c r="E75">
        <v>33</v>
      </c>
      <c r="F75">
        <v>6.6</v>
      </c>
      <c r="G75">
        <v>0</v>
      </c>
      <c r="H75">
        <v>0</v>
      </c>
      <c r="I75">
        <v>0</v>
      </c>
      <c r="J75">
        <v>5.0000000000000001E-4</v>
      </c>
      <c r="K75">
        <v>1.2500000000000001E-2</v>
      </c>
      <c r="M75">
        <v>23</v>
      </c>
      <c r="N75">
        <v>23</v>
      </c>
    </row>
    <row r="76" spans="1:14" x14ac:dyDescent="0.45">
      <c r="A76">
        <v>40</v>
      </c>
      <c r="B76" t="s">
        <v>57</v>
      </c>
      <c r="C76">
        <v>64</v>
      </c>
      <c r="D76" t="s">
        <v>81</v>
      </c>
      <c r="E76">
        <v>33</v>
      </c>
      <c r="F76">
        <v>6.6</v>
      </c>
      <c r="G76">
        <v>0</v>
      </c>
      <c r="H76">
        <v>0</v>
      </c>
      <c r="I76">
        <v>0</v>
      </c>
      <c r="J76">
        <v>5.0000000000000001E-4</v>
      </c>
      <c r="K76">
        <v>1.2500000000000001E-2</v>
      </c>
      <c r="M76">
        <v>23</v>
      </c>
      <c r="N76">
        <v>23</v>
      </c>
    </row>
    <row r="77" spans="1:14" x14ac:dyDescent="0.45">
      <c r="A77">
        <v>41</v>
      </c>
      <c r="B77" t="s">
        <v>58</v>
      </c>
      <c r="C77">
        <v>65</v>
      </c>
      <c r="D77" t="s">
        <v>82</v>
      </c>
      <c r="E77">
        <v>33</v>
      </c>
      <c r="F77">
        <v>11</v>
      </c>
      <c r="G77">
        <v>0</v>
      </c>
      <c r="H77">
        <v>0</v>
      </c>
      <c r="I77">
        <v>0</v>
      </c>
      <c r="J77">
        <v>5.0000000000000001E-4</v>
      </c>
      <c r="K77">
        <v>1.2500000000000001E-2</v>
      </c>
      <c r="M77">
        <v>23</v>
      </c>
      <c r="N77">
        <v>23</v>
      </c>
    </row>
    <row r="78" spans="1:14" x14ac:dyDescent="0.45">
      <c r="A78">
        <v>42</v>
      </c>
      <c r="B78" t="s">
        <v>59</v>
      </c>
      <c r="C78">
        <v>66</v>
      </c>
      <c r="D78" t="s">
        <v>83</v>
      </c>
      <c r="E78">
        <v>33</v>
      </c>
      <c r="F78">
        <v>6.6</v>
      </c>
      <c r="G78">
        <v>0</v>
      </c>
      <c r="H78">
        <v>0</v>
      </c>
      <c r="I78">
        <v>0</v>
      </c>
      <c r="J78">
        <v>5.0000000000000001E-4</v>
      </c>
      <c r="K78">
        <v>1.2500000000000001E-2</v>
      </c>
      <c r="M78">
        <v>28</v>
      </c>
      <c r="N78">
        <v>28</v>
      </c>
    </row>
    <row r="79" spans="1:14" x14ac:dyDescent="0.45">
      <c r="A79">
        <v>43</v>
      </c>
      <c r="B79" t="s">
        <v>60</v>
      </c>
      <c r="C79">
        <v>67</v>
      </c>
      <c r="D79" t="s">
        <v>84</v>
      </c>
      <c r="E79">
        <v>33</v>
      </c>
      <c r="F79">
        <v>11</v>
      </c>
      <c r="G79">
        <v>0</v>
      </c>
      <c r="H79">
        <v>0</v>
      </c>
      <c r="I79">
        <v>0</v>
      </c>
      <c r="J79">
        <v>5.0000000000000001E-4</v>
      </c>
      <c r="K79">
        <v>1.2500000000000001E-2</v>
      </c>
      <c r="M79">
        <v>28</v>
      </c>
      <c r="N79">
        <v>28</v>
      </c>
    </row>
    <row r="80" spans="1:14" x14ac:dyDescent="0.45">
      <c r="A80">
        <v>44</v>
      </c>
      <c r="B80" t="s">
        <v>61</v>
      </c>
      <c r="C80">
        <v>68</v>
      </c>
      <c r="D80" t="s">
        <v>85</v>
      </c>
      <c r="E80">
        <v>33</v>
      </c>
      <c r="F80">
        <v>11</v>
      </c>
      <c r="G80">
        <v>0</v>
      </c>
      <c r="H80">
        <v>0</v>
      </c>
      <c r="I80">
        <v>0</v>
      </c>
      <c r="J80">
        <v>5.0000000000000001E-4</v>
      </c>
      <c r="K80">
        <v>1.2500000000000001E-2</v>
      </c>
      <c r="M80">
        <v>28</v>
      </c>
      <c r="N80">
        <v>23</v>
      </c>
    </row>
    <row r="81" spans="1:14" x14ac:dyDescent="0.45">
      <c r="A81">
        <v>45</v>
      </c>
      <c r="B81" t="s">
        <v>62</v>
      </c>
      <c r="C81">
        <v>68</v>
      </c>
      <c r="D81" t="s">
        <v>85</v>
      </c>
      <c r="E81">
        <v>33</v>
      </c>
      <c r="F81">
        <v>11</v>
      </c>
      <c r="G81">
        <v>0</v>
      </c>
      <c r="H81">
        <v>0</v>
      </c>
      <c r="I81">
        <v>0</v>
      </c>
      <c r="J81">
        <v>5.0000000000000001E-4</v>
      </c>
      <c r="K81">
        <v>1.2500000000000001E-2</v>
      </c>
      <c r="M81">
        <v>28</v>
      </c>
      <c r="N8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zoomScale="130" zoomScaleNormal="130" workbookViewId="0">
      <selection activeCell="D4" sqref="D4"/>
    </sheetView>
  </sheetViews>
  <sheetFormatPr defaultRowHeight="14.25" x14ac:dyDescent="0.45"/>
  <cols>
    <col min="2" max="2" width="21.53125" customWidth="1"/>
    <col min="3" max="3" width="18.59765625" bestFit="1" customWidth="1"/>
    <col min="4" max="5" width="10.59765625" customWidth="1"/>
    <col min="6" max="6" width="12.06640625" customWidth="1"/>
    <col min="7" max="11" width="10.59765625" customWidth="1"/>
    <col min="12" max="12" width="14.33203125" bestFit="1" customWidth="1"/>
    <col min="13" max="13" width="14.06640625" bestFit="1" customWidth="1"/>
    <col min="14" max="14" width="11.1328125" bestFit="1" customWidth="1"/>
  </cols>
  <sheetData>
    <row r="1" spans="1:14" s="1" customFormat="1" x14ac:dyDescent="0.45">
      <c r="A1" s="1" t="s">
        <v>3</v>
      </c>
      <c r="B1" s="1" t="s">
        <v>6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L1" s="1" t="s">
        <v>142</v>
      </c>
      <c r="M1" s="1" t="s">
        <v>143</v>
      </c>
      <c r="N1" s="1" t="s">
        <v>141</v>
      </c>
    </row>
    <row r="2" spans="1:14" x14ac:dyDescent="0.45">
      <c r="A2">
        <v>10</v>
      </c>
      <c r="B2" t="s">
        <v>23</v>
      </c>
      <c r="C2" t="s">
        <v>27</v>
      </c>
      <c r="D2">
        <f>L2*N2</f>
        <v>56.6911187055846</v>
      </c>
      <c r="E2">
        <v>15.17744077</v>
      </c>
      <c r="F2">
        <v>1</v>
      </c>
      <c r="G2">
        <f t="shared" ref="G2:G28" si="0">D2*F2</f>
        <v>56.6911187055846</v>
      </c>
      <c r="H2">
        <f t="shared" ref="H2:H28" si="1">E2*F2</f>
        <v>15.17744077</v>
      </c>
      <c r="I2">
        <f t="shared" ref="I2:I28" si="2">D2*SQRT(1-F2^2)</f>
        <v>0</v>
      </c>
      <c r="J2">
        <f t="shared" ref="J2:J28" si="3">E2*SQRT(1-F2^2)</f>
        <v>0</v>
      </c>
      <c r="L2">
        <v>62.990131895094002</v>
      </c>
      <c r="M2">
        <v>15.17744077</v>
      </c>
      <c r="N2">
        <v>0.9</v>
      </c>
    </row>
    <row r="3" spans="1:14" x14ac:dyDescent="0.45">
      <c r="A3">
        <v>11</v>
      </c>
      <c r="B3" t="s">
        <v>24</v>
      </c>
      <c r="C3" t="s">
        <v>34</v>
      </c>
      <c r="D3">
        <f t="shared" ref="D3:D28" si="4">L3*N3</f>
        <v>72.784520290763155</v>
      </c>
      <c r="E3">
        <v>29.73106675</v>
      </c>
      <c r="F3">
        <v>1</v>
      </c>
      <c r="G3">
        <f t="shared" si="0"/>
        <v>72.784520290763155</v>
      </c>
      <c r="H3">
        <f t="shared" si="1"/>
        <v>29.73106675</v>
      </c>
      <c r="I3">
        <f t="shared" si="2"/>
        <v>0</v>
      </c>
      <c r="J3">
        <f t="shared" si="3"/>
        <v>0</v>
      </c>
      <c r="L3">
        <v>80.871689211959065</v>
      </c>
      <c r="M3">
        <v>29.73106675</v>
      </c>
      <c r="N3">
        <v>0.9</v>
      </c>
    </row>
    <row r="4" spans="1:14" x14ac:dyDescent="0.45">
      <c r="A4">
        <v>12</v>
      </c>
      <c r="B4" t="s">
        <v>25</v>
      </c>
      <c r="C4" t="s">
        <v>42</v>
      </c>
      <c r="D4">
        <f t="shared" si="4"/>
        <v>90.786634426577891</v>
      </c>
      <c r="E4">
        <v>28.2818364</v>
      </c>
      <c r="F4">
        <v>1</v>
      </c>
      <c r="G4">
        <f t="shared" si="0"/>
        <v>90.786634426577891</v>
      </c>
      <c r="H4">
        <f t="shared" si="1"/>
        <v>28.2818364</v>
      </c>
      <c r="I4">
        <f t="shared" si="2"/>
        <v>0</v>
      </c>
      <c r="J4">
        <f t="shared" si="3"/>
        <v>0</v>
      </c>
      <c r="L4">
        <v>100.87403825175321</v>
      </c>
      <c r="M4">
        <v>28.2818364</v>
      </c>
      <c r="N4">
        <v>0.9</v>
      </c>
    </row>
    <row r="5" spans="1:14" x14ac:dyDescent="0.45">
      <c r="A5">
        <v>13</v>
      </c>
      <c r="B5" t="s">
        <v>26</v>
      </c>
      <c r="C5" t="s">
        <v>55</v>
      </c>
      <c r="D5">
        <f t="shared" si="4"/>
        <v>63.742303211001747</v>
      </c>
      <c r="E5">
        <v>16.48118156</v>
      </c>
      <c r="F5">
        <v>1</v>
      </c>
      <c r="G5">
        <f t="shared" si="0"/>
        <v>63.742303211001747</v>
      </c>
      <c r="H5">
        <f t="shared" si="1"/>
        <v>16.48118156</v>
      </c>
      <c r="I5">
        <f t="shared" si="2"/>
        <v>0</v>
      </c>
      <c r="J5">
        <f t="shared" si="3"/>
        <v>0</v>
      </c>
      <c r="L5">
        <v>70.824781345557497</v>
      </c>
      <c r="M5">
        <v>16.48118156</v>
      </c>
      <c r="N5">
        <v>0.9</v>
      </c>
    </row>
    <row r="6" spans="1:14" x14ac:dyDescent="0.45">
      <c r="A6">
        <v>46</v>
      </c>
      <c r="B6" t="s">
        <v>63</v>
      </c>
      <c r="C6" t="s">
        <v>104</v>
      </c>
      <c r="D6">
        <f t="shared" si="4"/>
        <v>9.73596434431626</v>
      </c>
      <c r="E6">
        <v>3.9445701560000002</v>
      </c>
      <c r="F6">
        <v>1</v>
      </c>
      <c r="G6">
        <f t="shared" si="0"/>
        <v>9.73596434431626</v>
      </c>
      <c r="H6">
        <f t="shared" si="1"/>
        <v>3.9445701560000002</v>
      </c>
      <c r="I6">
        <f t="shared" si="2"/>
        <v>0</v>
      </c>
      <c r="J6">
        <f t="shared" si="3"/>
        <v>0</v>
      </c>
      <c r="L6">
        <f>15.8177381603514-5</f>
        <v>10.8177381603514</v>
      </c>
      <c r="M6">
        <v>3.9445701560000002</v>
      </c>
      <c r="N6">
        <v>0.9</v>
      </c>
    </row>
    <row r="7" spans="1:14" x14ac:dyDescent="0.45">
      <c r="A7">
        <v>47</v>
      </c>
      <c r="B7" t="s">
        <v>64</v>
      </c>
      <c r="C7" t="s">
        <v>105</v>
      </c>
      <c r="D7">
        <f t="shared" si="4"/>
        <v>7.8465428811888929</v>
      </c>
      <c r="E7">
        <v>2.2605684429999999</v>
      </c>
      <c r="F7">
        <v>1</v>
      </c>
      <c r="G7">
        <f t="shared" si="0"/>
        <v>7.8465428811888929</v>
      </c>
      <c r="H7">
        <f t="shared" si="1"/>
        <v>2.2605684429999999</v>
      </c>
      <c r="I7">
        <f t="shared" si="2"/>
        <v>0</v>
      </c>
      <c r="J7">
        <f t="shared" si="3"/>
        <v>0</v>
      </c>
      <c r="L7">
        <v>8.7183809790987699</v>
      </c>
      <c r="M7">
        <v>2.2605684429999999</v>
      </c>
      <c r="N7">
        <v>0.9</v>
      </c>
    </row>
    <row r="8" spans="1:14" x14ac:dyDescent="0.45">
      <c r="A8">
        <v>48</v>
      </c>
      <c r="B8" t="s">
        <v>65</v>
      </c>
      <c r="C8" t="s">
        <v>106</v>
      </c>
      <c r="D8">
        <f t="shared" si="4"/>
        <v>13.270771753786388</v>
      </c>
      <c r="E8">
        <v>4.0282644999999997</v>
      </c>
      <c r="F8">
        <v>1</v>
      </c>
      <c r="G8">
        <f t="shared" si="0"/>
        <v>13.270771753786388</v>
      </c>
      <c r="H8">
        <f t="shared" si="1"/>
        <v>4.0282644999999997</v>
      </c>
      <c r="I8">
        <f t="shared" si="2"/>
        <v>0</v>
      </c>
      <c r="J8">
        <f t="shared" si="3"/>
        <v>0</v>
      </c>
      <c r="L8">
        <v>14.745301948651541</v>
      </c>
      <c r="M8">
        <v>4.0282644999999997</v>
      </c>
      <c r="N8">
        <v>0.9</v>
      </c>
    </row>
    <row r="9" spans="1:14" x14ac:dyDescent="0.45">
      <c r="A9">
        <v>49</v>
      </c>
      <c r="B9" t="s">
        <v>66</v>
      </c>
      <c r="C9" t="s">
        <v>107</v>
      </c>
      <c r="D9">
        <f t="shared" si="4"/>
        <v>8.4052994879528899</v>
      </c>
      <c r="E9">
        <v>2.7367567159999999</v>
      </c>
      <c r="F9">
        <v>1</v>
      </c>
      <c r="G9">
        <f t="shared" si="0"/>
        <v>8.4052994879528899</v>
      </c>
      <c r="H9">
        <f t="shared" si="1"/>
        <v>2.7367567159999999</v>
      </c>
      <c r="I9">
        <f t="shared" si="2"/>
        <v>0</v>
      </c>
      <c r="J9">
        <f t="shared" si="3"/>
        <v>0</v>
      </c>
      <c r="L9">
        <v>9.3392216532809886</v>
      </c>
      <c r="M9">
        <v>2.7367567159999999</v>
      </c>
      <c r="N9">
        <v>0.9</v>
      </c>
    </row>
    <row r="10" spans="1:14" x14ac:dyDescent="0.45">
      <c r="A10">
        <v>50</v>
      </c>
      <c r="B10" t="s">
        <v>67</v>
      </c>
      <c r="C10" t="s">
        <v>108</v>
      </c>
      <c r="D10">
        <f t="shared" si="4"/>
        <v>9.5974310947200117</v>
      </c>
      <c r="E10">
        <v>2.8652334069999998</v>
      </c>
      <c r="F10">
        <v>1</v>
      </c>
      <c r="G10">
        <f t="shared" si="0"/>
        <v>9.5974310947200117</v>
      </c>
      <c r="H10">
        <f t="shared" si="1"/>
        <v>2.8652334069999998</v>
      </c>
      <c r="I10">
        <f t="shared" si="2"/>
        <v>0</v>
      </c>
      <c r="J10">
        <f t="shared" si="3"/>
        <v>0</v>
      </c>
      <c r="L10">
        <v>10.66381232746668</v>
      </c>
      <c r="M10">
        <v>2.8652334069999998</v>
      </c>
      <c r="N10">
        <v>0.9</v>
      </c>
    </row>
    <row r="11" spans="1:14" x14ac:dyDescent="0.45">
      <c r="A11">
        <v>51</v>
      </c>
      <c r="B11" t="s">
        <v>68</v>
      </c>
      <c r="C11" t="s">
        <v>109</v>
      </c>
      <c r="D11">
        <f t="shared" si="4"/>
        <v>22.105304066923228</v>
      </c>
      <c r="E11">
        <v>6.0181003110000004</v>
      </c>
      <c r="F11">
        <v>1</v>
      </c>
      <c r="G11">
        <f t="shared" si="0"/>
        <v>22.105304066923228</v>
      </c>
      <c r="H11">
        <f t="shared" si="1"/>
        <v>6.0181003110000004</v>
      </c>
      <c r="I11">
        <f t="shared" si="2"/>
        <v>0</v>
      </c>
      <c r="J11">
        <f t="shared" si="3"/>
        <v>0</v>
      </c>
      <c r="L11">
        <v>24.561448963248029</v>
      </c>
      <c r="M11">
        <v>6.0181003110000004</v>
      </c>
      <c r="N11">
        <v>0.9</v>
      </c>
    </row>
    <row r="12" spans="1:14" x14ac:dyDescent="0.45">
      <c r="A12">
        <v>52</v>
      </c>
      <c r="B12" t="s">
        <v>69</v>
      </c>
      <c r="C12" t="s">
        <v>110</v>
      </c>
      <c r="D12">
        <f t="shared" si="4"/>
        <v>15.463086955185709</v>
      </c>
      <c r="E12">
        <v>4.1625504160000002</v>
      </c>
      <c r="F12">
        <v>1</v>
      </c>
      <c r="G12">
        <f t="shared" si="0"/>
        <v>15.463086955185709</v>
      </c>
      <c r="H12">
        <f t="shared" si="1"/>
        <v>4.1625504160000002</v>
      </c>
      <c r="I12">
        <f t="shared" si="2"/>
        <v>0</v>
      </c>
      <c r="J12">
        <f t="shared" si="3"/>
        <v>0</v>
      </c>
      <c r="L12">
        <v>17.18120772798412</v>
      </c>
      <c r="M12">
        <v>4.1625504160000002</v>
      </c>
      <c r="N12">
        <v>0.9</v>
      </c>
    </row>
    <row r="13" spans="1:14" x14ac:dyDescent="0.45">
      <c r="A13">
        <v>53</v>
      </c>
      <c r="B13" t="s">
        <v>70</v>
      </c>
      <c r="C13" t="s">
        <v>111</v>
      </c>
      <c r="D13">
        <f t="shared" si="4"/>
        <v>16.041953990777014</v>
      </c>
      <c r="E13">
        <v>5.440907954</v>
      </c>
      <c r="F13">
        <v>1</v>
      </c>
      <c r="G13">
        <f t="shared" si="0"/>
        <v>16.041953990777014</v>
      </c>
      <c r="H13">
        <f t="shared" si="1"/>
        <v>5.440907954</v>
      </c>
      <c r="I13">
        <f t="shared" si="2"/>
        <v>0</v>
      </c>
      <c r="J13">
        <f t="shared" si="3"/>
        <v>0</v>
      </c>
      <c r="L13">
        <v>17.82439332308557</v>
      </c>
      <c r="M13">
        <v>5.440907954</v>
      </c>
      <c r="N13">
        <v>0.9</v>
      </c>
    </row>
    <row r="14" spans="1:14" x14ac:dyDescent="0.45">
      <c r="A14">
        <v>54</v>
      </c>
      <c r="B14" t="s">
        <v>71</v>
      </c>
      <c r="C14" t="s">
        <v>112</v>
      </c>
      <c r="D14">
        <f t="shared" si="4"/>
        <v>9.217691332601273</v>
      </c>
      <c r="E14">
        <v>2.4897486710000001</v>
      </c>
      <c r="F14">
        <v>1</v>
      </c>
      <c r="G14">
        <f t="shared" si="0"/>
        <v>9.217691332601273</v>
      </c>
      <c r="H14">
        <f t="shared" si="1"/>
        <v>2.4897486710000001</v>
      </c>
      <c r="I14">
        <f t="shared" si="2"/>
        <v>0</v>
      </c>
      <c r="J14">
        <f t="shared" si="3"/>
        <v>0</v>
      </c>
      <c r="L14">
        <v>10.241879258445859</v>
      </c>
      <c r="M14">
        <v>2.4897486710000001</v>
      </c>
      <c r="N14">
        <v>0.9</v>
      </c>
    </row>
    <row r="15" spans="1:14" x14ac:dyDescent="0.45">
      <c r="A15">
        <v>55</v>
      </c>
      <c r="B15" t="s">
        <v>72</v>
      </c>
      <c r="C15" t="s">
        <v>113</v>
      </c>
      <c r="D15">
        <f t="shared" si="4"/>
        <v>5.4465495087526818</v>
      </c>
      <c r="E15">
        <v>1.1628632670000001</v>
      </c>
      <c r="F15">
        <v>1</v>
      </c>
      <c r="G15">
        <f t="shared" si="0"/>
        <v>5.4465495087526818</v>
      </c>
      <c r="H15">
        <f t="shared" si="1"/>
        <v>1.1628632670000001</v>
      </c>
      <c r="I15">
        <f t="shared" si="2"/>
        <v>0</v>
      </c>
      <c r="J15">
        <f t="shared" si="3"/>
        <v>0</v>
      </c>
      <c r="L15">
        <v>6.0517216763918684</v>
      </c>
      <c r="M15">
        <v>1.1628632670000001</v>
      </c>
      <c r="N15">
        <v>0.9</v>
      </c>
    </row>
    <row r="16" spans="1:14" x14ac:dyDescent="0.45">
      <c r="A16">
        <v>56</v>
      </c>
      <c r="B16" t="s">
        <v>73</v>
      </c>
      <c r="C16" t="s">
        <v>114</v>
      </c>
      <c r="D16">
        <f t="shared" si="4"/>
        <v>8.5353239647715391</v>
      </c>
      <c r="E16">
        <v>3.3592794110000002</v>
      </c>
      <c r="F16">
        <v>1</v>
      </c>
      <c r="G16">
        <f t="shared" si="0"/>
        <v>8.5353239647715391</v>
      </c>
      <c r="H16">
        <f t="shared" si="1"/>
        <v>3.3592794110000002</v>
      </c>
      <c r="I16">
        <f t="shared" si="2"/>
        <v>0</v>
      </c>
      <c r="J16">
        <f t="shared" si="3"/>
        <v>0</v>
      </c>
      <c r="L16">
        <f>12.4836932941906-3</f>
        <v>9.4836932941905996</v>
      </c>
      <c r="M16">
        <v>3.3592794110000002</v>
      </c>
      <c r="N16">
        <v>0.9</v>
      </c>
    </row>
    <row r="17" spans="1:14" x14ac:dyDescent="0.45">
      <c r="A17">
        <v>57</v>
      </c>
      <c r="B17" t="s">
        <v>74</v>
      </c>
      <c r="C17" t="s">
        <v>115</v>
      </c>
      <c r="D17">
        <f t="shared" si="4"/>
        <v>8.2832956598177478</v>
      </c>
      <c r="E17">
        <v>2.478126638</v>
      </c>
      <c r="F17">
        <v>1</v>
      </c>
      <c r="G17">
        <f t="shared" si="0"/>
        <v>8.2832956598177478</v>
      </c>
      <c r="H17">
        <f t="shared" si="1"/>
        <v>2.478126638</v>
      </c>
      <c r="I17">
        <f t="shared" si="2"/>
        <v>0</v>
      </c>
      <c r="J17">
        <f t="shared" si="3"/>
        <v>0</v>
      </c>
      <c r="L17">
        <v>9.2036618442419424</v>
      </c>
      <c r="M17">
        <v>2.478126638</v>
      </c>
      <c r="N17">
        <v>0.9</v>
      </c>
    </row>
    <row r="18" spans="1:14" x14ac:dyDescent="0.45">
      <c r="A18">
        <v>58</v>
      </c>
      <c r="B18" t="s">
        <v>75</v>
      </c>
      <c r="C18" t="s">
        <v>116</v>
      </c>
      <c r="D18">
        <f t="shared" si="4"/>
        <v>10.128084291779698</v>
      </c>
      <c r="E18">
        <v>2.2924193000000002</v>
      </c>
      <c r="F18">
        <v>1</v>
      </c>
      <c r="G18">
        <f t="shared" si="0"/>
        <v>10.128084291779698</v>
      </c>
      <c r="H18">
        <f t="shared" si="1"/>
        <v>2.2924193000000002</v>
      </c>
      <c r="I18">
        <f t="shared" si="2"/>
        <v>0</v>
      </c>
      <c r="J18">
        <f t="shared" si="3"/>
        <v>0</v>
      </c>
      <c r="L18">
        <v>11.25342699086633</v>
      </c>
      <c r="M18">
        <v>2.2924193000000002</v>
      </c>
      <c r="N18">
        <v>0.9</v>
      </c>
    </row>
    <row r="19" spans="1:14" x14ac:dyDescent="0.45">
      <c r="A19">
        <v>59</v>
      </c>
      <c r="B19" t="s">
        <v>76</v>
      </c>
      <c r="C19" t="s">
        <v>117</v>
      </c>
      <c r="D19">
        <f t="shared" si="4"/>
        <v>12.161957103364204</v>
      </c>
      <c r="E19">
        <v>3.4044029509999998</v>
      </c>
      <c r="F19">
        <v>1</v>
      </c>
      <c r="G19">
        <f t="shared" si="0"/>
        <v>12.161957103364204</v>
      </c>
      <c r="H19">
        <f t="shared" si="1"/>
        <v>3.4044029509999998</v>
      </c>
      <c r="I19">
        <f t="shared" si="2"/>
        <v>0</v>
      </c>
      <c r="J19">
        <f t="shared" si="3"/>
        <v>0</v>
      </c>
      <c r="L19">
        <v>13.51328567040467</v>
      </c>
      <c r="M19">
        <v>3.4044029509999998</v>
      </c>
      <c r="N19">
        <v>0.9</v>
      </c>
    </row>
    <row r="20" spans="1:14" x14ac:dyDescent="0.45">
      <c r="A20">
        <v>60</v>
      </c>
      <c r="B20" t="s">
        <v>77</v>
      </c>
      <c r="C20" t="s">
        <v>118</v>
      </c>
      <c r="D20">
        <f t="shared" si="4"/>
        <v>11.224263435369913</v>
      </c>
      <c r="E20">
        <v>2.2515995869999998</v>
      </c>
      <c r="F20">
        <v>1</v>
      </c>
      <c r="G20">
        <f t="shared" si="0"/>
        <v>11.224263435369913</v>
      </c>
      <c r="H20">
        <f t="shared" si="1"/>
        <v>2.2515995869999998</v>
      </c>
      <c r="I20">
        <f t="shared" si="2"/>
        <v>0</v>
      </c>
      <c r="J20">
        <f t="shared" si="3"/>
        <v>0</v>
      </c>
      <c r="L20">
        <v>12.471403817077681</v>
      </c>
      <c r="M20">
        <v>2.2515995869999998</v>
      </c>
      <c r="N20">
        <v>0.9</v>
      </c>
    </row>
    <row r="21" spans="1:14" x14ac:dyDescent="0.45">
      <c r="A21">
        <v>61</v>
      </c>
      <c r="B21" t="s">
        <v>78</v>
      </c>
      <c r="C21" t="s">
        <v>119</v>
      </c>
      <c r="D21">
        <f t="shared" si="4"/>
        <v>21.392498016995383</v>
      </c>
      <c r="E21">
        <v>6.1186455009999996</v>
      </c>
      <c r="F21">
        <v>1</v>
      </c>
      <c r="G21">
        <f t="shared" si="0"/>
        <v>21.392498016995383</v>
      </c>
      <c r="H21">
        <f t="shared" si="1"/>
        <v>6.1186455009999996</v>
      </c>
      <c r="I21">
        <f t="shared" si="2"/>
        <v>0</v>
      </c>
      <c r="J21">
        <f t="shared" si="3"/>
        <v>0</v>
      </c>
      <c r="L21">
        <v>23.769442241105981</v>
      </c>
      <c r="M21">
        <v>6.1186455009999996</v>
      </c>
      <c r="N21">
        <v>0.9</v>
      </c>
    </row>
    <row r="22" spans="1:14" x14ac:dyDescent="0.45">
      <c r="A22">
        <v>62</v>
      </c>
      <c r="B22" t="s">
        <v>79</v>
      </c>
      <c r="C22" t="s">
        <v>120</v>
      </c>
      <c r="D22">
        <f t="shared" si="4"/>
        <v>13.647222601298379</v>
      </c>
      <c r="E22">
        <v>3.6246869820000001</v>
      </c>
      <c r="F22">
        <v>1</v>
      </c>
      <c r="G22">
        <f t="shared" si="0"/>
        <v>13.647222601298379</v>
      </c>
      <c r="H22">
        <f t="shared" si="1"/>
        <v>3.6246869820000001</v>
      </c>
      <c r="I22">
        <f t="shared" si="2"/>
        <v>0</v>
      </c>
      <c r="J22">
        <f t="shared" si="3"/>
        <v>0</v>
      </c>
      <c r="L22">
        <v>15.16358066810931</v>
      </c>
      <c r="M22">
        <v>3.6246869820000001</v>
      </c>
      <c r="N22">
        <v>0.9</v>
      </c>
    </row>
    <row r="23" spans="1:14" x14ac:dyDescent="0.45">
      <c r="A23">
        <v>63</v>
      </c>
      <c r="B23" t="s">
        <v>80</v>
      </c>
      <c r="C23" t="s">
        <v>121</v>
      </c>
      <c r="D23">
        <f t="shared" si="4"/>
        <v>11.308433737523508</v>
      </c>
      <c r="E23">
        <v>3.190982521</v>
      </c>
      <c r="F23">
        <v>1</v>
      </c>
      <c r="G23">
        <f t="shared" si="0"/>
        <v>11.308433737523508</v>
      </c>
      <c r="H23">
        <f t="shared" si="1"/>
        <v>3.190982521</v>
      </c>
      <c r="I23">
        <f t="shared" si="2"/>
        <v>0</v>
      </c>
      <c r="J23">
        <f t="shared" si="3"/>
        <v>0</v>
      </c>
      <c r="L23">
        <v>12.56492637502612</v>
      </c>
      <c r="M23">
        <v>3.190982521</v>
      </c>
      <c r="N23">
        <v>0.9</v>
      </c>
    </row>
    <row r="24" spans="1:14" x14ac:dyDescent="0.45">
      <c r="A24">
        <v>64</v>
      </c>
      <c r="B24" t="s">
        <v>81</v>
      </c>
      <c r="C24" t="s">
        <v>122</v>
      </c>
      <c r="D24">
        <f t="shared" si="4"/>
        <v>11.324710268037569</v>
      </c>
      <c r="E24">
        <v>2.7713843219999998</v>
      </c>
      <c r="F24">
        <v>1</v>
      </c>
      <c r="G24">
        <f t="shared" si="0"/>
        <v>11.324710268037569</v>
      </c>
      <c r="H24">
        <f t="shared" si="1"/>
        <v>2.7713843219999998</v>
      </c>
      <c r="I24">
        <f t="shared" si="2"/>
        <v>0</v>
      </c>
      <c r="J24">
        <f t="shared" si="3"/>
        <v>0</v>
      </c>
      <c r="L24">
        <v>12.583011408930631</v>
      </c>
      <c r="M24">
        <v>2.7713843219999998</v>
      </c>
      <c r="N24">
        <v>0.9</v>
      </c>
    </row>
    <row r="25" spans="1:14" x14ac:dyDescent="0.45">
      <c r="A25">
        <v>65</v>
      </c>
      <c r="B25" t="s">
        <v>82</v>
      </c>
      <c r="C25" t="s">
        <v>123</v>
      </c>
      <c r="D25">
        <f t="shared" si="4"/>
        <v>9.3093981073896863</v>
      </c>
      <c r="E25">
        <v>2.5879858910000002</v>
      </c>
      <c r="F25">
        <v>1</v>
      </c>
      <c r="G25">
        <f t="shared" si="0"/>
        <v>9.3093981073896863</v>
      </c>
      <c r="H25">
        <f t="shared" si="1"/>
        <v>2.5879858910000002</v>
      </c>
      <c r="I25">
        <f t="shared" si="2"/>
        <v>0</v>
      </c>
      <c r="J25">
        <f t="shared" si="3"/>
        <v>0</v>
      </c>
      <c r="L25">
        <v>10.343775674877429</v>
      </c>
      <c r="M25">
        <v>2.5879858910000002</v>
      </c>
      <c r="N25">
        <v>0.9</v>
      </c>
    </row>
    <row r="26" spans="1:14" x14ac:dyDescent="0.45">
      <c r="A26">
        <v>66</v>
      </c>
      <c r="B26" t="s">
        <v>83</v>
      </c>
      <c r="C26" t="s">
        <v>124</v>
      </c>
      <c r="D26">
        <f t="shared" si="4"/>
        <v>8.206598621123975</v>
      </c>
      <c r="E26">
        <v>2.5260950499999999</v>
      </c>
      <c r="F26">
        <v>1</v>
      </c>
      <c r="G26">
        <f t="shared" si="0"/>
        <v>8.206598621123975</v>
      </c>
      <c r="H26">
        <f t="shared" si="1"/>
        <v>2.5260950499999999</v>
      </c>
      <c r="I26">
        <f t="shared" si="2"/>
        <v>0</v>
      </c>
      <c r="J26">
        <f t="shared" si="3"/>
        <v>0</v>
      </c>
      <c r="L26">
        <v>9.1184429123599724</v>
      </c>
      <c r="M26">
        <v>2.5260950499999999</v>
      </c>
      <c r="N26">
        <v>0.9</v>
      </c>
    </row>
    <row r="27" spans="1:14" x14ac:dyDescent="0.45">
      <c r="A27">
        <v>67</v>
      </c>
      <c r="B27" t="s">
        <v>84</v>
      </c>
      <c r="C27" t="s">
        <v>125</v>
      </c>
      <c r="D27">
        <f t="shared" si="4"/>
        <v>10.834375179762162</v>
      </c>
      <c r="E27">
        <v>2.394727966</v>
      </c>
      <c r="F27">
        <v>1</v>
      </c>
      <c r="G27">
        <f t="shared" si="0"/>
        <v>10.834375179762162</v>
      </c>
      <c r="H27">
        <f t="shared" si="1"/>
        <v>2.394727966</v>
      </c>
      <c r="I27">
        <f t="shared" si="2"/>
        <v>0</v>
      </c>
      <c r="J27">
        <f t="shared" si="3"/>
        <v>0</v>
      </c>
      <c r="L27">
        <v>12.03819464418018</v>
      </c>
      <c r="M27">
        <v>2.394727966</v>
      </c>
      <c r="N27">
        <v>0.9</v>
      </c>
    </row>
    <row r="28" spans="1:14" x14ac:dyDescent="0.45">
      <c r="A28">
        <v>68</v>
      </c>
      <c r="B28" t="s">
        <v>85</v>
      </c>
      <c r="C28" t="s">
        <v>126</v>
      </c>
      <c r="D28">
        <f t="shared" si="4"/>
        <v>9.7740226334587863</v>
      </c>
      <c r="E28">
        <v>2.036662905</v>
      </c>
      <c r="F28">
        <v>1</v>
      </c>
      <c r="G28">
        <f t="shared" si="0"/>
        <v>9.7740226334587863</v>
      </c>
      <c r="H28">
        <f t="shared" si="1"/>
        <v>2.036662905</v>
      </c>
      <c r="I28">
        <f t="shared" si="2"/>
        <v>0</v>
      </c>
      <c r="J28">
        <f t="shared" si="3"/>
        <v>0</v>
      </c>
      <c r="L28">
        <v>10.860025148287541</v>
      </c>
      <c r="M28">
        <v>2.036662905</v>
      </c>
      <c r="N2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tabSelected="1" zoomScale="130" zoomScaleNormal="130" workbookViewId="0">
      <selection activeCell="R20" sqref="R20"/>
    </sheetView>
  </sheetViews>
  <sheetFormatPr defaultRowHeight="14.25" x14ac:dyDescent="0.45"/>
  <cols>
    <col min="2" max="2" width="21.53125" customWidth="1"/>
    <col min="3" max="3" width="18.59765625" bestFit="1" customWidth="1"/>
    <col min="4" max="4" width="10.86328125" bestFit="1" customWidth="1"/>
    <col min="5" max="8" width="10.59765625" customWidth="1"/>
    <col min="9" max="10" width="19.3984375" bestFit="1" customWidth="1"/>
    <col min="11" max="11" width="10.19921875" bestFit="1" customWidth="1"/>
    <col min="12" max="12" width="10.19921875" customWidth="1"/>
  </cols>
  <sheetData>
    <row r="1" spans="1:15" s="1" customFormat="1" x14ac:dyDescent="0.45">
      <c r="A1" s="1" t="s">
        <v>3</v>
      </c>
      <c r="B1" s="1" t="s">
        <v>6</v>
      </c>
      <c r="C1" s="1" t="s">
        <v>96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154</v>
      </c>
      <c r="J1" s="1" t="s">
        <v>155</v>
      </c>
      <c r="K1" s="1" t="s">
        <v>146</v>
      </c>
      <c r="L1" s="1" t="s">
        <v>144</v>
      </c>
      <c r="M1" s="1" t="s">
        <v>145</v>
      </c>
    </row>
    <row r="2" spans="1:15" x14ac:dyDescent="0.45">
      <c r="A2">
        <v>10</v>
      </c>
      <c r="B2" t="s">
        <v>23</v>
      </c>
      <c r="C2" t="s">
        <v>27</v>
      </c>
      <c r="E2">
        <v>3.5625888020000001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1</v>
      </c>
    </row>
    <row r="3" spans="1:15" x14ac:dyDescent="0.45">
      <c r="A3">
        <v>11</v>
      </c>
      <c r="B3" t="s">
        <v>24</v>
      </c>
      <c r="C3" t="s">
        <v>34</v>
      </c>
      <c r="E3">
        <v>15.716287454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0</v>
      </c>
      <c r="M3">
        <v>1</v>
      </c>
    </row>
    <row r="4" spans="1:15" x14ac:dyDescent="0.45">
      <c r="A4">
        <v>12</v>
      </c>
      <c r="B4" t="s">
        <v>25</v>
      </c>
      <c r="C4" t="s">
        <v>42</v>
      </c>
      <c r="E4">
        <v>11.635689107999999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1</v>
      </c>
    </row>
    <row r="5" spans="1:15" x14ac:dyDescent="0.45">
      <c r="A5">
        <v>13</v>
      </c>
      <c r="B5" t="s">
        <v>26</v>
      </c>
      <c r="C5" t="s">
        <v>55</v>
      </c>
      <c r="E5">
        <v>58.798036150999998</v>
      </c>
      <c r="F5">
        <v>0</v>
      </c>
      <c r="G5">
        <v>0</v>
      </c>
      <c r="H5">
        <v>0</v>
      </c>
      <c r="I5">
        <v>0</v>
      </c>
      <c r="J5">
        <v>50</v>
      </c>
      <c r="K5">
        <v>0</v>
      </c>
      <c r="L5">
        <v>0</v>
      </c>
      <c r="M5">
        <v>1</v>
      </c>
    </row>
    <row r="6" spans="1:15" x14ac:dyDescent="0.45">
      <c r="A6">
        <v>46</v>
      </c>
      <c r="B6" t="s">
        <v>63</v>
      </c>
      <c r="C6" t="s">
        <v>104</v>
      </c>
      <c r="E6">
        <v>0.69936352099999999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1</v>
      </c>
      <c r="O6">
        <v>0.11</v>
      </c>
    </row>
    <row r="7" spans="1:15" x14ac:dyDescent="0.45">
      <c r="A7">
        <v>47</v>
      </c>
      <c r="B7" t="s">
        <v>64</v>
      </c>
      <c r="C7" t="s">
        <v>105</v>
      </c>
      <c r="E7">
        <v>1.8364710660000001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1</v>
      </c>
    </row>
    <row r="8" spans="1:15" x14ac:dyDescent="0.45">
      <c r="A8">
        <v>48</v>
      </c>
      <c r="B8" t="s">
        <v>65</v>
      </c>
      <c r="C8" t="s">
        <v>106</v>
      </c>
      <c r="E8">
        <v>0.80344782900000011</v>
      </c>
      <c r="F8">
        <v>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1</v>
      </c>
    </row>
    <row r="9" spans="1:15" x14ac:dyDescent="0.45">
      <c r="A9">
        <v>49</v>
      </c>
      <c r="B9" t="s">
        <v>66</v>
      </c>
      <c r="C9" t="s">
        <v>107</v>
      </c>
      <c r="E9">
        <v>0.62217652800000001</v>
      </c>
      <c r="F9">
        <v>0</v>
      </c>
      <c r="G9">
        <v>0</v>
      </c>
      <c r="H9">
        <v>0</v>
      </c>
      <c r="I9">
        <v>0</v>
      </c>
      <c r="J9">
        <v>50</v>
      </c>
      <c r="K9">
        <v>0</v>
      </c>
      <c r="L9">
        <v>0</v>
      </c>
      <c r="M9">
        <v>1</v>
      </c>
    </row>
    <row r="10" spans="1:15" x14ac:dyDescent="0.45">
      <c r="A10">
        <v>50</v>
      </c>
      <c r="B10" t="s">
        <v>67</v>
      </c>
      <c r="C10" t="s">
        <v>108</v>
      </c>
      <c r="E10">
        <v>1.547600925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1</v>
      </c>
    </row>
    <row r="11" spans="1:15" x14ac:dyDescent="0.45">
      <c r="A11">
        <v>51</v>
      </c>
      <c r="B11" t="s">
        <v>68</v>
      </c>
      <c r="C11" t="s">
        <v>109</v>
      </c>
      <c r="E11">
        <v>2.8933166199999998</v>
      </c>
      <c r="F11">
        <v>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1</v>
      </c>
    </row>
    <row r="12" spans="1:15" x14ac:dyDescent="0.45">
      <c r="A12">
        <v>52</v>
      </c>
      <c r="B12" t="s">
        <v>69</v>
      </c>
      <c r="C12" t="s">
        <v>110</v>
      </c>
      <c r="E12">
        <v>5.3985405980000003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1</v>
      </c>
    </row>
    <row r="13" spans="1:15" x14ac:dyDescent="0.45">
      <c r="A13">
        <v>53</v>
      </c>
      <c r="B13" t="s">
        <v>70</v>
      </c>
      <c r="C13" t="s">
        <v>111</v>
      </c>
      <c r="E13">
        <v>4.0841158010000003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1</v>
      </c>
    </row>
    <row r="14" spans="1:15" x14ac:dyDescent="0.45">
      <c r="A14">
        <v>54</v>
      </c>
      <c r="B14" t="s">
        <v>71</v>
      </c>
      <c r="C14" t="s">
        <v>112</v>
      </c>
      <c r="E14">
        <v>2.2803977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1</v>
      </c>
    </row>
    <row r="15" spans="1:15" x14ac:dyDescent="0.45">
      <c r="A15">
        <v>55</v>
      </c>
      <c r="B15" t="s">
        <v>72</v>
      </c>
      <c r="C15" t="s">
        <v>113</v>
      </c>
      <c r="E15">
        <v>1.0599167350000001</v>
      </c>
      <c r="F15">
        <v>0</v>
      </c>
      <c r="G15">
        <v>0</v>
      </c>
      <c r="H15">
        <v>0</v>
      </c>
      <c r="I15">
        <v>0</v>
      </c>
      <c r="J15">
        <v>50</v>
      </c>
      <c r="K15">
        <v>0</v>
      </c>
      <c r="L15">
        <v>0</v>
      </c>
      <c r="M15">
        <v>1</v>
      </c>
    </row>
    <row r="16" spans="1:15" x14ac:dyDescent="0.45">
      <c r="A16">
        <v>56</v>
      </c>
      <c r="B16" t="s">
        <v>73</v>
      </c>
      <c r="C16" t="s">
        <v>114</v>
      </c>
      <c r="E16">
        <v>2.0289761740000003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1</v>
      </c>
      <c r="O16">
        <v>1.24</v>
      </c>
    </row>
    <row r="17" spans="1:13" x14ac:dyDescent="0.45">
      <c r="A17">
        <v>57</v>
      </c>
      <c r="B17" t="s">
        <v>74</v>
      </c>
      <c r="C17" t="s">
        <v>115</v>
      </c>
      <c r="E17">
        <v>1.0643096480000001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1</v>
      </c>
    </row>
    <row r="18" spans="1:13" x14ac:dyDescent="0.45">
      <c r="A18">
        <v>58</v>
      </c>
      <c r="B18" t="s">
        <v>75</v>
      </c>
      <c r="C18" t="s">
        <v>116</v>
      </c>
      <c r="E18">
        <v>1.2779157539999999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1</v>
      </c>
    </row>
    <row r="19" spans="1:13" x14ac:dyDescent="0.45">
      <c r="A19">
        <v>59</v>
      </c>
      <c r="B19" t="s">
        <v>76</v>
      </c>
      <c r="C19" t="s">
        <v>117</v>
      </c>
      <c r="E19">
        <v>1.3368229119999999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1</v>
      </c>
    </row>
    <row r="20" spans="1:13" x14ac:dyDescent="0.45">
      <c r="A20">
        <v>60</v>
      </c>
      <c r="B20" t="s">
        <v>77</v>
      </c>
      <c r="C20" t="s">
        <v>118</v>
      </c>
      <c r="E20">
        <v>2.1107605889999999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1</v>
      </c>
    </row>
    <row r="21" spans="1:13" x14ac:dyDescent="0.45">
      <c r="A21">
        <v>61</v>
      </c>
      <c r="B21" t="s">
        <v>78</v>
      </c>
      <c r="C21" t="s">
        <v>119</v>
      </c>
      <c r="E21">
        <v>2.7248101920000001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1</v>
      </c>
    </row>
    <row r="22" spans="1:13" x14ac:dyDescent="0.45">
      <c r="A22">
        <v>62</v>
      </c>
      <c r="B22" t="s">
        <v>79</v>
      </c>
      <c r="C22" t="s">
        <v>120</v>
      </c>
      <c r="E22">
        <v>0.71056749699999999</v>
      </c>
      <c r="F22">
        <v>0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1</v>
      </c>
    </row>
    <row r="23" spans="1:13" x14ac:dyDescent="0.45">
      <c r="A23">
        <v>63</v>
      </c>
      <c r="B23" t="s">
        <v>80</v>
      </c>
      <c r="C23" t="s">
        <v>121</v>
      </c>
      <c r="E23">
        <v>1.6215263440000001</v>
      </c>
      <c r="F23">
        <v>0</v>
      </c>
      <c r="G23">
        <v>0</v>
      </c>
      <c r="H23">
        <v>0</v>
      </c>
      <c r="I23">
        <v>0</v>
      </c>
      <c r="J23">
        <v>50</v>
      </c>
      <c r="K23">
        <v>0</v>
      </c>
      <c r="L23">
        <v>0</v>
      </c>
      <c r="M23">
        <v>1</v>
      </c>
    </row>
    <row r="24" spans="1:13" x14ac:dyDescent="0.45">
      <c r="A24">
        <v>64</v>
      </c>
      <c r="B24" t="s">
        <v>81</v>
      </c>
      <c r="C24" t="s">
        <v>122</v>
      </c>
      <c r="E24">
        <v>0.63048667299999994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1</v>
      </c>
    </row>
    <row r="25" spans="1:13" x14ac:dyDescent="0.45">
      <c r="A25">
        <v>65</v>
      </c>
      <c r="B25" t="s">
        <v>82</v>
      </c>
      <c r="C25" t="s">
        <v>123</v>
      </c>
      <c r="E25">
        <v>3.823861333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1</v>
      </c>
    </row>
    <row r="26" spans="1:13" x14ac:dyDescent="0.45">
      <c r="A26">
        <v>66</v>
      </c>
      <c r="B26" t="s">
        <v>83</v>
      </c>
      <c r="C26" t="s">
        <v>124</v>
      </c>
      <c r="E26">
        <v>13.080431398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1</v>
      </c>
    </row>
    <row r="27" spans="1:13" x14ac:dyDescent="0.45">
      <c r="A27">
        <v>67</v>
      </c>
      <c r="B27" t="s">
        <v>84</v>
      </c>
      <c r="C27" t="s">
        <v>125</v>
      </c>
      <c r="E27">
        <v>1.116071569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1</v>
      </c>
    </row>
    <row r="28" spans="1:13" x14ac:dyDescent="0.45">
      <c r="A28">
        <v>68</v>
      </c>
      <c r="B28" t="s">
        <v>85</v>
      </c>
      <c r="C28" t="s">
        <v>126</v>
      </c>
      <c r="E28">
        <v>1.7886984909999999</v>
      </c>
      <c r="F28">
        <v>0</v>
      </c>
      <c r="G28">
        <v>0</v>
      </c>
      <c r="H28">
        <v>0</v>
      </c>
      <c r="I28">
        <v>0</v>
      </c>
      <c r="J28">
        <v>50</v>
      </c>
      <c r="K28">
        <v>0</v>
      </c>
      <c r="L28">
        <v>0</v>
      </c>
      <c r="M28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3022-DBB7-4796-A244-DA98EAB6A3C8}">
  <dimension ref="A1:I28"/>
  <sheetViews>
    <sheetView zoomScale="130" zoomScaleNormal="130" workbookViewId="0">
      <selection activeCell="K10" sqref="K10"/>
    </sheetView>
  </sheetViews>
  <sheetFormatPr defaultRowHeight="14.25" x14ac:dyDescent="0.45"/>
  <cols>
    <col min="2" max="2" width="21.53125" customWidth="1"/>
    <col min="3" max="3" width="18.59765625" bestFit="1" customWidth="1"/>
    <col min="4" max="9" width="10.59765625" customWidth="1"/>
  </cols>
  <sheetData>
    <row r="1" spans="1:9" s="1" customFormat="1" x14ac:dyDescent="0.45">
      <c r="A1" s="1" t="s">
        <v>3</v>
      </c>
      <c r="B1" s="1" t="s">
        <v>6</v>
      </c>
      <c r="C1" s="1" t="s">
        <v>96</v>
      </c>
      <c r="D1" s="1" t="s">
        <v>149</v>
      </c>
      <c r="E1" s="1" t="s">
        <v>150</v>
      </c>
      <c r="F1" s="1" t="s">
        <v>147</v>
      </c>
      <c r="G1" s="1" t="s">
        <v>148</v>
      </c>
      <c r="H1" s="1" t="s">
        <v>151</v>
      </c>
      <c r="I1" s="1" t="s">
        <v>152</v>
      </c>
    </row>
    <row r="2" spans="1:9" x14ac:dyDescent="0.45">
      <c r="A2">
        <v>10</v>
      </c>
      <c r="B2" t="s">
        <v>23</v>
      </c>
      <c r="C2" t="s">
        <v>27</v>
      </c>
      <c r="D2">
        <v>0.19493845600000001</v>
      </c>
      <c r="E2">
        <v>0.77975382400000004</v>
      </c>
      <c r="F2">
        <v>0.1</v>
      </c>
      <c r="G2">
        <v>1</v>
      </c>
      <c r="H2">
        <v>0.95</v>
      </c>
      <c r="I2">
        <v>0.95</v>
      </c>
    </row>
    <row r="3" spans="1:9" x14ac:dyDescent="0.45">
      <c r="A3">
        <v>11</v>
      </c>
      <c r="B3" t="s">
        <v>24</v>
      </c>
      <c r="C3" t="s">
        <v>34</v>
      </c>
      <c r="D3">
        <v>6.3732006190000003</v>
      </c>
      <c r="E3">
        <v>25.492802476000001</v>
      </c>
      <c r="F3">
        <v>0.1</v>
      </c>
      <c r="G3">
        <v>1</v>
      </c>
      <c r="H3">
        <v>0.95</v>
      </c>
      <c r="I3">
        <v>0.95</v>
      </c>
    </row>
    <row r="4" spans="1:9" x14ac:dyDescent="0.45">
      <c r="A4">
        <v>12</v>
      </c>
      <c r="B4" t="s">
        <v>25</v>
      </c>
      <c r="C4" t="s">
        <v>42</v>
      </c>
      <c r="D4">
        <v>0.31130615</v>
      </c>
      <c r="E4">
        <v>1.2452246</v>
      </c>
      <c r="F4">
        <v>0.1</v>
      </c>
      <c r="G4">
        <v>1</v>
      </c>
      <c r="H4">
        <v>0.95</v>
      </c>
      <c r="I4">
        <v>0.95</v>
      </c>
    </row>
    <row r="5" spans="1:9" x14ac:dyDescent="0.45">
      <c r="A5">
        <v>13</v>
      </c>
      <c r="B5" t="s">
        <v>26</v>
      </c>
      <c r="C5" t="s">
        <v>55</v>
      </c>
      <c r="D5">
        <v>20.169742205999999</v>
      </c>
      <c r="E5">
        <v>80.678968823999995</v>
      </c>
      <c r="F5">
        <v>0.1</v>
      </c>
      <c r="G5">
        <v>1</v>
      </c>
      <c r="H5">
        <v>0.95</v>
      </c>
      <c r="I5">
        <v>0.95</v>
      </c>
    </row>
    <row r="6" spans="1:9" x14ac:dyDescent="0.45">
      <c r="A6">
        <v>46</v>
      </c>
      <c r="B6" t="s">
        <v>63</v>
      </c>
      <c r="C6" t="s">
        <v>104</v>
      </c>
      <c r="D6">
        <v>6.0180641E-2</v>
      </c>
      <c r="E6">
        <v>0.240722564</v>
      </c>
      <c r="F6">
        <v>0.1</v>
      </c>
      <c r="G6">
        <v>1</v>
      </c>
      <c r="H6">
        <v>0.95</v>
      </c>
      <c r="I6">
        <v>0.95</v>
      </c>
    </row>
    <row r="7" spans="1:9" x14ac:dyDescent="0.45">
      <c r="A7">
        <v>47</v>
      </c>
      <c r="B7" t="s">
        <v>64</v>
      </c>
      <c r="C7" t="s">
        <v>105</v>
      </c>
      <c r="D7">
        <v>2.2602575999999999E-2</v>
      </c>
      <c r="E7">
        <v>9.0410303999999997E-2</v>
      </c>
      <c r="F7">
        <v>0.1</v>
      </c>
      <c r="G7">
        <v>1</v>
      </c>
      <c r="H7">
        <v>0.95</v>
      </c>
      <c r="I7">
        <v>0.95</v>
      </c>
    </row>
    <row r="8" spans="1:9" x14ac:dyDescent="0.45">
      <c r="A8">
        <v>48</v>
      </c>
      <c r="B8" t="s">
        <v>65</v>
      </c>
      <c r="C8" t="s">
        <v>106</v>
      </c>
      <c r="D8">
        <v>4.3687275999999997E-2</v>
      </c>
      <c r="E8">
        <v>0.17474910399999999</v>
      </c>
      <c r="F8">
        <v>0.1</v>
      </c>
      <c r="G8">
        <v>1</v>
      </c>
      <c r="H8">
        <v>0.95</v>
      </c>
      <c r="I8">
        <v>0.95</v>
      </c>
    </row>
    <row r="9" spans="1:9" x14ac:dyDescent="0.45">
      <c r="A9">
        <v>49</v>
      </c>
      <c r="B9" t="s">
        <v>66</v>
      </c>
      <c r="C9" t="s">
        <v>107</v>
      </c>
      <c r="D9">
        <v>3.6711343E-2</v>
      </c>
      <c r="E9">
        <v>0.146845372</v>
      </c>
      <c r="F9">
        <v>0.1</v>
      </c>
      <c r="G9">
        <v>1</v>
      </c>
      <c r="H9">
        <v>0.95</v>
      </c>
      <c r="I9">
        <v>0.95</v>
      </c>
    </row>
    <row r="10" spans="1:9" x14ac:dyDescent="0.45">
      <c r="A10">
        <v>50</v>
      </c>
      <c r="B10" t="s">
        <v>67</v>
      </c>
      <c r="C10" t="s">
        <v>108</v>
      </c>
      <c r="D10">
        <v>5.4359195999999999E-2</v>
      </c>
      <c r="E10">
        <v>0.21743678399999999</v>
      </c>
      <c r="F10">
        <v>0.1</v>
      </c>
      <c r="G10">
        <v>1</v>
      </c>
      <c r="H10">
        <v>0.95</v>
      </c>
      <c r="I10">
        <v>0.95</v>
      </c>
    </row>
    <row r="11" spans="1:9" x14ac:dyDescent="0.45">
      <c r="A11">
        <v>51</v>
      </c>
      <c r="B11" t="s">
        <v>68</v>
      </c>
      <c r="C11" t="s">
        <v>109</v>
      </c>
      <c r="D11">
        <v>0.11587671400000001</v>
      </c>
      <c r="E11">
        <v>0.46350685600000002</v>
      </c>
      <c r="F11">
        <v>0.1</v>
      </c>
      <c r="G11">
        <v>1</v>
      </c>
      <c r="H11">
        <v>0.95</v>
      </c>
      <c r="I11">
        <v>0.95</v>
      </c>
    </row>
    <row r="12" spans="1:9" x14ac:dyDescent="0.45">
      <c r="A12">
        <v>52</v>
      </c>
      <c r="B12" t="s">
        <v>69</v>
      </c>
      <c r="C12" t="s">
        <v>110</v>
      </c>
      <c r="D12">
        <v>7.1575979999999997E-2</v>
      </c>
      <c r="E12">
        <v>0.28630391999999999</v>
      </c>
      <c r="F12">
        <v>0.1</v>
      </c>
      <c r="G12">
        <v>1</v>
      </c>
      <c r="H12">
        <v>0.95</v>
      </c>
      <c r="I12">
        <v>0.95</v>
      </c>
    </row>
    <row r="13" spans="1:9" x14ac:dyDescent="0.45">
      <c r="A13">
        <v>53</v>
      </c>
      <c r="B13" t="s">
        <v>70</v>
      </c>
      <c r="C13" t="s">
        <v>111</v>
      </c>
      <c r="D13">
        <v>0.111187984</v>
      </c>
      <c r="E13">
        <v>0.44475193600000001</v>
      </c>
      <c r="F13">
        <v>0.1</v>
      </c>
      <c r="G13">
        <v>1</v>
      </c>
      <c r="H13">
        <v>0.95</v>
      </c>
      <c r="I13">
        <v>0.95</v>
      </c>
    </row>
    <row r="14" spans="1:9" x14ac:dyDescent="0.45">
      <c r="A14">
        <v>54</v>
      </c>
      <c r="B14" t="s">
        <v>71</v>
      </c>
      <c r="C14" t="s">
        <v>112</v>
      </c>
      <c r="D14">
        <v>5.2640237999999999E-2</v>
      </c>
      <c r="E14">
        <v>0.210560952</v>
      </c>
      <c r="F14">
        <v>0.1</v>
      </c>
      <c r="G14">
        <v>1</v>
      </c>
      <c r="H14">
        <v>0.95</v>
      </c>
      <c r="I14">
        <v>0.95</v>
      </c>
    </row>
    <row r="15" spans="1:9" x14ac:dyDescent="0.45">
      <c r="A15">
        <v>55</v>
      </c>
      <c r="B15" t="s">
        <v>72</v>
      </c>
      <c r="C15" t="s">
        <v>113</v>
      </c>
      <c r="D15">
        <v>2.1919702999999999E-2</v>
      </c>
      <c r="E15">
        <v>8.7678811999999995E-2</v>
      </c>
      <c r="F15">
        <v>0.1</v>
      </c>
      <c r="G15">
        <v>1</v>
      </c>
      <c r="H15">
        <v>0.95</v>
      </c>
      <c r="I15">
        <v>0.95</v>
      </c>
    </row>
    <row r="16" spans="1:9" x14ac:dyDescent="0.45">
      <c r="A16">
        <v>56</v>
      </c>
      <c r="B16" t="s">
        <v>73</v>
      </c>
      <c r="C16" t="s">
        <v>114</v>
      </c>
      <c r="D16">
        <v>3.9309358000000003E-2</v>
      </c>
      <c r="E16">
        <v>0.15723743200000001</v>
      </c>
      <c r="F16">
        <v>0.1</v>
      </c>
      <c r="G16">
        <v>1</v>
      </c>
      <c r="H16">
        <v>0.95</v>
      </c>
      <c r="I16">
        <v>0.95</v>
      </c>
    </row>
    <row r="17" spans="1:9" x14ac:dyDescent="0.45">
      <c r="A17">
        <v>57</v>
      </c>
      <c r="B17" t="s">
        <v>74</v>
      </c>
      <c r="C17" t="s">
        <v>115</v>
      </c>
      <c r="D17">
        <v>1.0525646E-2</v>
      </c>
      <c r="E17">
        <v>4.2102583999999998E-2</v>
      </c>
      <c r="F17">
        <v>0.1</v>
      </c>
      <c r="G17">
        <v>1</v>
      </c>
      <c r="H17">
        <v>0.95</v>
      </c>
      <c r="I17">
        <v>0.95</v>
      </c>
    </row>
    <row r="18" spans="1:9" x14ac:dyDescent="0.45">
      <c r="A18">
        <v>58</v>
      </c>
      <c r="B18" t="s">
        <v>75</v>
      </c>
      <c r="C18" t="s">
        <v>116</v>
      </c>
      <c r="D18">
        <v>4.2206566000000001E-2</v>
      </c>
      <c r="E18">
        <v>0.168826264</v>
      </c>
      <c r="F18">
        <v>0.1</v>
      </c>
      <c r="G18">
        <v>1</v>
      </c>
      <c r="H18">
        <v>0.95</v>
      </c>
      <c r="I18">
        <v>0.95</v>
      </c>
    </row>
    <row r="19" spans="1:9" x14ac:dyDescent="0.45">
      <c r="A19">
        <v>59</v>
      </c>
      <c r="B19" t="s">
        <v>76</v>
      </c>
      <c r="C19" t="s">
        <v>117</v>
      </c>
      <c r="D19">
        <v>5.0311228999999999E-2</v>
      </c>
      <c r="E19">
        <v>0.201244916</v>
      </c>
      <c r="F19">
        <v>0.1</v>
      </c>
      <c r="G19">
        <v>1</v>
      </c>
      <c r="H19">
        <v>0.95</v>
      </c>
      <c r="I19">
        <v>0.95</v>
      </c>
    </row>
    <row r="20" spans="1:9" x14ac:dyDescent="0.45">
      <c r="A20">
        <v>60</v>
      </c>
      <c r="B20" t="s">
        <v>77</v>
      </c>
      <c r="C20" t="s">
        <v>118</v>
      </c>
      <c r="D20">
        <v>4.0473565000000003E-2</v>
      </c>
      <c r="E20">
        <v>0.16189426000000001</v>
      </c>
      <c r="F20">
        <v>0.1</v>
      </c>
      <c r="G20">
        <v>1</v>
      </c>
      <c r="H20">
        <v>0.95</v>
      </c>
      <c r="I20">
        <v>0.95</v>
      </c>
    </row>
    <row r="21" spans="1:9" x14ac:dyDescent="0.45">
      <c r="A21">
        <v>61</v>
      </c>
      <c r="B21" t="s">
        <v>78</v>
      </c>
      <c r="C21" t="s">
        <v>119</v>
      </c>
      <c r="D21">
        <v>3.9270262E-2</v>
      </c>
      <c r="E21">
        <v>0.157081048</v>
      </c>
      <c r="F21">
        <v>0.1</v>
      </c>
      <c r="G21">
        <v>1</v>
      </c>
      <c r="H21">
        <v>0.95</v>
      </c>
      <c r="I21">
        <v>0.95</v>
      </c>
    </row>
    <row r="22" spans="1:9" x14ac:dyDescent="0.45">
      <c r="A22">
        <v>62</v>
      </c>
      <c r="B22" t="s">
        <v>79</v>
      </c>
      <c r="C22" t="s">
        <v>120</v>
      </c>
      <c r="D22">
        <v>3.9695978999999999E-2</v>
      </c>
      <c r="E22">
        <v>0.158783916</v>
      </c>
      <c r="F22">
        <v>0.1</v>
      </c>
      <c r="G22">
        <v>1</v>
      </c>
      <c r="H22">
        <v>0.95</v>
      </c>
      <c r="I22">
        <v>0.95</v>
      </c>
    </row>
    <row r="23" spans="1:9" x14ac:dyDescent="0.45">
      <c r="A23">
        <v>63</v>
      </c>
      <c r="B23" t="s">
        <v>80</v>
      </c>
      <c r="C23" t="s">
        <v>121</v>
      </c>
      <c r="D23">
        <v>4.9513544999999999E-2</v>
      </c>
      <c r="E23">
        <v>0.19805418</v>
      </c>
      <c r="F23">
        <v>0.1</v>
      </c>
      <c r="G23">
        <v>1</v>
      </c>
      <c r="H23">
        <v>0.95</v>
      </c>
      <c r="I23">
        <v>0.95</v>
      </c>
    </row>
    <row r="24" spans="1:9" x14ac:dyDescent="0.45">
      <c r="A24">
        <v>64</v>
      </c>
      <c r="B24" t="s">
        <v>81</v>
      </c>
      <c r="C24" t="s">
        <v>122</v>
      </c>
      <c r="D24">
        <v>2.6664064000000001E-2</v>
      </c>
      <c r="E24">
        <v>0.106656256</v>
      </c>
      <c r="F24">
        <v>0.1</v>
      </c>
      <c r="G24">
        <v>1</v>
      </c>
      <c r="H24">
        <v>0.95</v>
      </c>
      <c r="I24">
        <v>0.95</v>
      </c>
    </row>
    <row r="25" spans="1:9" x14ac:dyDescent="0.45">
      <c r="A25">
        <v>65</v>
      </c>
      <c r="B25" t="s">
        <v>82</v>
      </c>
      <c r="C25" t="s">
        <v>123</v>
      </c>
      <c r="D25">
        <v>1.4266869E-2</v>
      </c>
      <c r="E25">
        <v>5.7067475999999999E-2</v>
      </c>
      <c r="F25">
        <v>0.1</v>
      </c>
      <c r="G25">
        <v>1</v>
      </c>
      <c r="H25">
        <v>0.95</v>
      </c>
      <c r="I25">
        <v>0.95</v>
      </c>
    </row>
    <row r="26" spans="1:9" x14ac:dyDescent="0.45">
      <c r="A26">
        <v>66</v>
      </c>
      <c r="B26" t="s">
        <v>83</v>
      </c>
      <c r="C26" t="s">
        <v>124</v>
      </c>
      <c r="D26">
        <v>1.0840102000000001E-2</v>
      </c>
      <c r="E26">
        <v>4.3360408000000003E-2</v>
      </c>
      <c r="F26">
        <v>0.1</v>
      </c>
      <c r="G26">
        <v>1</v>
      </c>
      <c r="H26">
        <v>0.95</v>
      </c>
      <c r="I26">
        <v>0.95</v>
      </c>
    </row>
    <row r="27" spans="1:9" x14ac:dyDescent="0.45">
      <c r="A27">
        <v>67</v>
      </c>
      <c r="B27" t="s">
        <v>84</v>
      </c>
      <c r="C27" t="s">
        <v>125</v>
      </c>
      <c r="D27">
        <v>3.7917307999999997E-2</v>
      </c>
      <c r="E27">
        <v>0.15166923199999999</v>
      </c>
      <c r="F27">
        <v>0.1</v>
      </c>
      <c r="G27">
        <v>1</v>
      </c>
      <c r="H27">
        <v>0.95</v>
      </c>
      <c r="I27">
        <v>0.95</v>
      </c>
    </row>
    <row r="28" spans="1:9" x14ac:dyDescent="0.45">
      <c r="A28">
        <v>68</v>
      </c>
      <c r="B28" t="s">
        <v>85</v>
      </c>
      <c r="C28" t="s">
        <v>126</v>
      </c>
      <c r="D28">
        <v>3.7005827999999998E-2</v>
      </c>
      <c r="E28">
        <v>0.14802331199999999</v>
      </c>
      <c r="F28">
        <v>0.1</v>
      </c>
      <c r="G28">
        <v>1</v>
      </c>
      <c r="H28">
        <v>0.95</v>
      </c>
      <c r="I28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0D1A-F6F3-4395-9C5A-D200374D67D4}">
  <dimension ref="A1:B3"/>
  <sheetViews>
    <sheetView zoomScale="115" zoomScaleNormal="115" workbookViewId="0">
      <selection activeCell="B12" sqref="B12"/>
    </sheetView>
  </sheetViews>
  <sheetFormatPr defaultRowHeight="14.25" x14ac:dyDescent="0.45"/>
  <cols>
    <col min="2" max="2" width="42.73046875" style="5" bestFit="1" customWidth="1"/>
  </cols>
  <sheetData>
    <row r="1" spans="1:2" x14ac:dyDescent="0.45">
      <c r="A1" t="s">
        <v>139</v>
      </c>
      <c r="B1" t="s">
        <v>138</v>
      </c>
    </row>
    <row r="2" spans="1:2" ht="28.5" x14ac:dyDescent="0.45">
      <c r="A2">
        <v>1</v>
      </c>
      <c r="B2" s="5" t="s">
        <v>140</v>
      </c>
    </row>
    <row r="3" spans="1:2" ht="42.75" x14ac:dyDescent="0.45">
      <c r="A3">
        <v>2</v>
      </c>
      <c r="B3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base_values</vt:lpstr>
      <vt:lpstr>bus</vt:lpstr>
      <vt:lpstr>line&amp;trafo</vt:lpstr>
      <vt:lpstr>load</vt:lpstr>
      <vt:lpstr>gen</vt:lpstr>
      <vt:lpstr>ess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2025-10-01T16:18:57Z</dcterms:modified>
</cp:coreProperties>
</file>